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4" activeTab="14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8.2" sheetId="13" r:id="rId12"/>
    <sheet name="9.5" sheetId="14" r:id="rId13"/>
    <sheet name="9.5(2)" sheetId="15" r:id="rId14"/>
    <sheet name="10.6" sheetId="16" r:id="rId15"/>
    <sheet name="Sheet1" sheetId="3" state="hidden" r:id="rId16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<sst xmlns="http://schemas.openxmlformats.org/spreadsheetml/2006/main" count="3510" uniqueCount="1384">
  <si>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</si>
  <si>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</si>
  <si>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</si>
  <si>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</si>
  <si>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</si>
  <si>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</si>
  <si>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</si>
  <si>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</si>
  <si>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</si>
  <si>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</si>
  <si>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</si>
  <si>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</si>
  <si>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</si>
  <si>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</si>
  <si>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</si>
  <si>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</si>
  <si>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</si>
  <si>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</si>
  <si>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</si>
  <si>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</si>
  <si>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</si>
  <si>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</si>
  <si>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</si>
  <si>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</si>
  <si>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</si>
  <si>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</si>
  <si>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</si>
  <si>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</si>
  <si>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</si>
  <si>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</si>
  <si>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</si>
  <si>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</si>
  <si>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</si>
  <si>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</si>
  <si>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</si>
  <si>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</si>
  <si>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</si>
  <si>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</si>
  <si>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</si>
  <si>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</si>
  <si>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</si>
  <si>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</si>
  <si>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</si>
  <si>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</si>
  <si>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</si>
  <si>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</si>
  <si>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</si>
  <si>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</si>
  <si>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</si>
  <si>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</si>
  <si>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</si>
  <si>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</si>
  <si>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</si>
  <si>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</si>
  <si>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</si>
  <si>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</si>
  <si>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</si>
  <si>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</si>
  <si>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</si>
  <si>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</si>
  <si>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</si>
  <si>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</si>
  <si>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</si>
  <si>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</si>
  <si>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</si>
  <si>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</si>
  <si>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</si>
  <si>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</si>
  <si>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</si>
  <si>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</si>
  <si>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</si>
  <si>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</si>
  <si>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</si>
  <si>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</si>
  <si>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</si>
  <si>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</si>
  <si>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</si>
  <si>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</si>
  <si>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</si>
  <si>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</si>
  <si>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</si>
  <si>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</si>
  <si>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</si>
  <si>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</si>
  <si>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</si>
  <si>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</si>
  <si>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</si>
  <si>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</si>
  <si>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</si>
  <si>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</si>
  <si>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</si>
  <si>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</si>
  <si>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</si>
  <si>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</si>
  <si>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</si>
  <si>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</si>
  <si>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</si>
  <si>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</si>
  <si>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</si>
  <si>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</si>
  <si>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</si>
  <si>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</si>
  <si>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</si>
  <si>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</si>
  <si>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</si>
  <si>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</si>
  <si>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</si>
  <si>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</si>
  <si>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</si>
  <si>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</si>
  <si>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</si>
  <si>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</si>
  <si>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</si>
  <si>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</si>
  <si>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</si>
  <si>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</si>
  <si>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</si>
  <si>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</si>
  <si>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</si>
  <si>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</si>
  <si>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</si>
  <si>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</si>
  <si>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</si>
  <si>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</si>
  <si>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</si>
  <si>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</si>
  <si>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</si>
  <si>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</si>
  <si>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</si>
  <si>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</si>
  <si>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</si>
  <si>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</si>
  <si>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</si>
  <si>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</si>
  <si>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</si>
  <si>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</si>
  <si>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</si>
  <si>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</si>
  <si>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</si>
  <si>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</si>
  <si>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</si>
  <si>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</si>
  <si>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</si>
  <si>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</si>
  <si>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</si>
  <si>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</si>
  <si>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</si>
  <si>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</si>
  <si>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</si>
  <si>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</si>
  <si>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</si>
  <si>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</si>
  <si>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</si>
  <si>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</si>
  <si>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</si>
  <si>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</si>
  <si>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</si>
  <si>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</si>
  <si>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</si>
  <si>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</si>
  <si>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</si>
  <si>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</si>
  <si>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</si>
  <si>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</si>
  <si>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</si>
  <si>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</si>
  <si>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</si>
  <si>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</si>
  <si>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</si>
  <si>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</si>
  <si>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</si>
  <si>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</si>
  <si>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</si>
  <si>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</si>
  <si>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</si>
  <si>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</si>
  <si>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</si>
  <si>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</si>
  <si>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</si>
  <si>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</si>
  <si>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</si>
  <si>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</si>
  <si>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</si>
  <si>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</si>
  <si>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</si>
  <si>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</si>
  <si>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</si>
  <si>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</si>
  <si>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</si>
  <si>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</si>
  <si>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</si>
  <si>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</si>
  <si>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</si>
  <si>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</si>
  <si>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</si>
  <si>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</si>
  <si>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</si>
  <si>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</si>
  <si>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</si>
  <si>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</si>
  <si>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</si>
  <si>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</si>
  <si>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</si>
  <si>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</si>
  <si>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</si>
  <si>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</si>
  <si>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</si>
  <si>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</si>
  <si>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</si>
  <si>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</si>
  <si>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</si>
  <si>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</si>
  <si>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</si>
  <si>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</si>
  <si>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</si>
  <si>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</si>
  <si>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</si>
  <si>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</si>
  <si>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</si>
  <si>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</si>
  <si>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</si>
  <si>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</si>
  <si>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</si>
  <si>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</si>
  <si>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</si>
  <si>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</si>
  <si>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</si>
  <si>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</si>
  <si>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</si>
  <si>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</si>
  <si>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</si>
  <si>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</si>
  <si>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</si>
  <si>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</si>
  <si>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</si>
  <si>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</si>
  <si>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</si>
  <si>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</si>
  <si>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</si>
  <si>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</si>
  <si>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</si>
  <si>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</si>
  <si>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</si>
  <si>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</si>
  <si>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</si>
  <si>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</si>
  <si>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</si>
  <si>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</si>
  <si>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</si>
  <si>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</si>
  <si>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</si>
  <si>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</si>
  <si>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</si>
  <si>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</si>
  <si>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</si>
  <si>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</si>
  <si>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</si>
  <si>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</si>
  <si>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</si>
  <si>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</si>
  <si>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</si>
  <si>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</si>
  <si>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</si>
  <si>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</si>
  <si>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</si>
  <si>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</si>
  <si>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</si>
  <si>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</si>
  <si>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</si>
  <si>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</si>
  <si>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</si>
  <si>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</si>
  <si>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</si>
  <si>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</si>
  <si>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</si>
  <si>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</si>
  <si>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</si>
  <si>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</si>
  <si>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</si>
  <si>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</si>
  <si>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</si>
  <si>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</si>
  <si>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</si>
  <si>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</si>
  <si>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</si>
  <si>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</si>
  <si>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</si>
  <si>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</si>
  <si>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</si>
  <si>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</si>
  <si>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</si>
  <si>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</si>
  <si>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</si>
  <si>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</si>
  <si>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</si>
  <si>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</si>
  <si>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</si>
  <si>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</si>
  <si>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</si>
  <si>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</si>
  <si>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</si>
  <si>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</si>
  <si>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</si>
  <si>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</si>
  <si>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</si>
  <si>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</si>
  <si>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</si>
  <si>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</si>
  <si>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</si>
  <si>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</si>
  <si>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</si>
  <si>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</si>
  <si>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</si>
  <si>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</si>
  <si>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</si>
  <si>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</si>
  <si>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</si>
  <si>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</si>
  <si>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</si>
  <si>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</si>
  <si>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</si>
  <si>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</si>
  <si>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</si>
  <si>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</si>
  <si>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</si>
  <si>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</si>
  <si>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</si>
  <si>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</si>
  <si>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</si>
  <si>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</si>
  <si>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</si>
  <si>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</si>
  <si>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</si>
  <si>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</si>
  <si>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</si>
  <si>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</si>
  <si>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</si>
  <si>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</si>
  <si>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</si>
  <si>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</si>
  <si>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</si>
  <si>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</si>
  <si>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</si>
  <si>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</si>
  <si>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</si>
  <si>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</si>
  <si>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</si>
  <si>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</si>
  <si>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</si>
  <si>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</si>
  <si>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</si>
  <si>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</si>
  <si>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</si>
  <si>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</si>
  <si>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</si>
  <si>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</si>
  <si>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</si>
  <si>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</si>
  <si>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</si>
  <si>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</si>
  <si>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</si>
  <si>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</si>
  <si>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</si>
  <si>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</si>
  <si>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</si>
  <si>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</si>
  <si>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</si>
  <si>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</si>
  <si>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</si>
  <si>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</si>
  <si>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</si>
  <si>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</si>
  <si>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</si>
  <si>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</si>
  <si>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</si>
  <si>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</si>
  <si>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</si>
  <si>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</si>
  <si>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</si>
  <si>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</si>
  <si>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</si>
  <si>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</si>
  <si>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</si>
  <si>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</si>
  <si>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</si>
  <si>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</si>
  <si>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</si>
  <si>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</si>
  <si>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</si>
  <si>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</si>
  <si>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</si>
  <si>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</si>
  <si>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</si>
  <si>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</si>
  <si>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</si>
  <si>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</si>
  <si>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</si>
  <si>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</si>
  <si>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</si>
  <si>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</si>
  <si>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</si>
  <si>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</si>
  <si>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</si>
  <si>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</si>
  <si>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</si>
  <si>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</si>
  <si>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</si>
  <si>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</si>
  <si>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</si>
  <si>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</si>
  <si>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</si>
  <si>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</si>
  <si>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</si>
  <si>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</si>
  <si>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</si>
  <si>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</si>
  <si>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</si>
  <si>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</si>
  <si>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</si>
  <si>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</si>
  <si>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</si>
  <si>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</si>
  <si>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</si>
  <si>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</si>
  <si>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</si>
  <si>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</si>
  <si>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</si>
  <si>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</si>
  <si>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</si>
  <si>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</si>
  <si>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</si>
  <si>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</si>
  <si>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</si>
  <si>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</si>
  <si>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</si>
  <si>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</si>
  <si>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</si>
  <si>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</si>
  <si>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</si>
  <si>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</si>
  <si>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</si>
  <si>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</si>
  <si>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</si>
  <si>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</si>
  <si>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</si>
  <si>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</si>
  <si>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</si>
  <si>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</si>
  <si>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</si>
  <si>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</si>
  <si>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</si>
  <si>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</si>
  <si>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</si>
  <si>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</si>
  <si>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</si>
  <si>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</si>
  <si>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</si>
  <si>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</si>
  <si>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</si>
  <si>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</si>
  <si>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</si>
  <si>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</si>
  <si>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</si>
  <si>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</si>
  <si>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</si>
  <si>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</si>
  <si>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</si>
  <si>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</si>
  <si>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</si>
  <si>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</si>
  <si>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</si>
  <si>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</si>
  <si>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</si>
  <si>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</si>
  <si>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</si>
  <si>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</si>
  <si>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</si>
  <si>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</si>
  <si>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</si>
  <si>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</si>
  <si>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</si>
  <si>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</si>
  <si>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</si>
  <si>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</si>
  <si>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</si>
  <si>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</si>
  <si>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</si>
  <si>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</si>
  <si>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</si>
  <si>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</si>
  <si>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</si>
  <si>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</si>
  <si>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</si>
  <si>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</si>
  <si>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</si>
  <si>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</si>
  <si>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</si>
  <si>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</si>
  <si>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</si>
  <si>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</si>
  <si>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</si>
  <si>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</si>
  <si>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</si>
  <si>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</si>
  <si>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</si>
  <si>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</si>
  <si>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</si>
  <si>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</si>
  <si>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</si>
  <si>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</si>
  <si>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</si>
  <si>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</si>
  <si>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</si>
  <si>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</si>
  <si>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</si>
  <si>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</si>
  <si>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</si>
  <si>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</si>
  <si>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</si>
  <si>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</si>
  <si>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</si>
  <si>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</si>
  <si>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</si>
  <si>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</si>
  <si>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</si>
  <si>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</si>
  <si>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</si>
  <si>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</si>
  <si>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</si>
  <si>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</si>
  <si>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</si>
  <si>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</si>
  <si>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</si>
  <si>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</si>
  <si>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</si>
  <si>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</si>
  <si>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</si>
  <si>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</si>
  <si>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</si>
  <si>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</si>
  <si>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</si>
  <si>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</si>
  <si>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</si>
  <si>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</si>
  <si>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</si>
  <si>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</si>
  <si>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</si>
  <si>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</si>
  <si>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</si>
  <si>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</si>
  <si>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</si>
  <si>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</si>
  <si>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</si>
  <si>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</si>
  <si>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</si>
  <si>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</si>
  <si>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</si>
  <si>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</si>
  <si>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</si>
  <si>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</si>
  <si>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</si>
  <si>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</si>
  <si>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</si>
  <si>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</si>
  <si>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</si>
  <si>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</si>
  <si>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</si>
  <si>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</si>
  <si>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</si>
  <si>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</si>
  <si>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</si>
  <si>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</si>
  <si>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</si>
  <si>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</si>
  <si>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</si>
  <si>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</si>
  <si>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</si>
  <si>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</si>
  <si>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</si>
  <si>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</si>
  <si>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</si>
  <si>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</si>
  <si>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</si>
  <si>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</si>
  <si>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</si>
  <si>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</si>
  <si>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</si>
  <si>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</si>
  <si>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</si>
  <si>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</si>
  <si>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</si>
  <si>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</si>
  <si>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</si>
  <si>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</si>
  <si>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</si>
  <si>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</si>
  <si>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</si>
  <si>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</si>
  <si>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</si>
  <si>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</si>
  <si>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</si>
  <si>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</si>
  <si>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</si>
  <si>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</si>
  <si>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</si>
  <si>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</si>
  <si>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</si>
  <si>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</si>
  <si>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</si>
  <si>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</si>
  <si>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</si>
  <si>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</si>
  <si>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</si>
  <si>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</si>
  <si>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</si>
  <si>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</si>
  <si>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</si>
  <si>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</si>
  <si>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</si>
  <si>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</si>
  <si>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</si>
  <si>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</si>
  <si>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</si>
  <si>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</si>
  <si>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</si>
  <si>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</si>
  <si>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</si>
  <si>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</si>
  <si>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</si>
  <si>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</si>
  <si>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</si>
  <si>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</si>
  <si>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</si>
  <si>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</si>
  <si>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</si>
  <si>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</si>
  <si>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</si>
  <si>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</si>
  <si>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</si>
  <si>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</si>
  <si>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</si>
  <si>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</si>
  <si>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</si>
  <si>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</si>
  <si>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</si>
  <si>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</si>
  <si>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</si>
  <si>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</si>
  <si>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</si>
  <si>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</si>
  <si>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</si>
  <si>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</si>
  <si>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</si>
  <si>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</si>
  <si>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</si>
  <si>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</si>
  <si>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</si>
  <si>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</si>
  <si>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</si>
  <si>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</si>
  <si>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</si>
  <si>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</si>
  <si>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</si>
  <si>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</si>
  <si>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</si>
  <si>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</si>
  <si>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</si>
  <si>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</si>
  <si>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</si>
  <si>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</si>
  <si>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</si>
  <si>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</si>
  <si>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</si>
  <si>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</si>
  <si>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</si>
  <si>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</si>
  <si>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</si>
  <si>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</si>
  <si>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</si>
  <si>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</si>
  <si>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</si>
  <si>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</si>
  <si>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</si>
  <si>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</si>
  <si>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</si>
  <si>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</si>
  <si>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</si>
  <si>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</si>
  <si>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</si>
  <si>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</si>
  <si>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</si>
  <si>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</si>
  <si>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</si>
  <si>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</si>
  <si>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</si>
  <si>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</si>
  <si>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</si>
  <si>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</si>
  <si>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</si>
  <si>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</si>
  <si>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</si>
  <si>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</si>
  <si>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</si>
  <si>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</si>
  <si>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</si>
  <si>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</si>
  <si>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</si>
  <si>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</si>
  <si>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</si>
  <si>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</si>
  <si>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</si>
  <si>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</si>
  <si>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</si>
  <si>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</si>
  <si>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</si>
  <si>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</si>
  <si>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</si>
  <si>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</si>
  <si>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</si>
  <si>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</si>
  <si>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</si>
  <si>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</si>
  <si>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</si>
  <si>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</si>
  <si>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</si>
  <si>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</si>
  <si>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</si>
  <si>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</si>
  <si>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</si>
  <si>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</si>
  <si>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</si>
  <si>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</si>
  <si>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</si>
  <si>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</si>
  <si>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</si>
  <si>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</si>
  <si>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</si>
  <si>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</si>
  <si>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</si>
  <si>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</si>
  <si>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</si>
  <si>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</si>
  <si>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</si>
  <si>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</si>
  <si>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</si>
  <si>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</si>
  <si>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</si>
  <si>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</si>
  <si>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</si>
  <si>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</si>
  <si>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</si>
  <si>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</si>
  <si>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</si>
  <si>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</si>
  <si>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</si>
  <si>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</si>
  <si>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</si>
  <si>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</si>
  <si>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</si>
  <si>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</si>
  <si>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</si>
  <si>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</si>
  <si>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</si>
  <si>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</si>
  <si>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</si>
  <si>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</si>
  <si>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</si>
  <si>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</si>
  <si>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</si>
  <si>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</si>
  <si>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</si>
  <si>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</si>
  <si>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</si>
  <si>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</si>
  <si>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</si>
  <si>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</si>
  <si>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</si>
  <si>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</si>
  <si>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</si>
  <si>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</si>
  <si>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</si>
  <si>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</si>
  <si>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</si>
  <si>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</si>
  <si>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</si>
  <si>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</si>
  <si>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</si>
  <si>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</si>
  <si>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</si>
  <si>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</si>
  <si>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</si>
  <si>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</si>
  <si>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</si>
  <si>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</si>
  <si>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</si>
  <si>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</si>
  <si>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</si>
  <si>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</si>
  <si>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</si>
  <si>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</si>
  <si>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</si>
  <si>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</si>
  <si>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</si>
  <si>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</si>
  <si>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</si>
  <si>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</si>
  <si>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</si>
  <si>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</si>
  <si>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</si>
  <si>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</si>
  <si>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</si>
  <si>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</si>
  <si>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</si>
  <si>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</si>
  <si>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</si>
  <si>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</si>
  <si>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</si>
  <si>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</si>
  <si>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</si>
  <si>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</si>
  <si>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</si>
  <si>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</si>
  <si>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</si>
  <si>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</si>
  <si>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</si>
  <si>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</si>
  <si>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</si>
  <si>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</si>
  <si>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</si>
  <si>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</si>
  <si>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</si>
  <si>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</si>
  <si>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</si>
  <si>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</si>
  <si>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</si>
  <si>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</si>
  <si>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</si>
  <si>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</si>
  <si>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</si>
  <si>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</si>
  <si>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</si>
  <si>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</si>
  <si>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</si>
  <si>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</si>
  <si>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</si>
  <si>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</si>
  <si>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</si>
  <si>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</si>
  <si>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</si>
  <si>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</si>
  <si>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</si>
  <si>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</si>
  <si>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</si>
  <si>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</si>
  <si>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</si>
  <si>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</si>
  <si>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</si>
  <si>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</si>
  <si>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</si>
  <si>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</si>
  <si>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</si>
  <si>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</si>
  <si>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</si>
  <si>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</si>
  <si>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</si>
  <si>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</si>
  <si>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</si>
  <si>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</si>
  <si>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</si>
  <si>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</si>
  <si>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</si>
  <si>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</si>
  <si>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</si>
  <si>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</si>
  <si>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</si>
  <si>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</si>
  <si>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</si>
  <si>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</si>
  <si>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</si>
  <si>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</si>
  <si>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</si>
  <si>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</si>
  <si>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</si>
  <si>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</si>
  <si>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</si>
  <si>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</si>
  <si>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</si>
  <si>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</si>
  <si>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</si>
  <si>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</si>
  <si>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</si>
  <si>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</si>
  <si>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</si>
  <si>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</si>
  <si>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</si>
  <si>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</si>
  <si>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</si>
  <si>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</si>
  <si>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</si>
  <si>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</si>
  <si>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</si>
  <si>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</si>
  <si>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</si>
  <si>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</si>
  <si>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</si>
  <si>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</si>
  <si>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</si>
  <si>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</si>
  <si>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</si>
  <si>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</si>
  <si>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</si>
  <si>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</si>
  <si>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</si>
  <si>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</si>
  <si>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</si>
  <si>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</si>
  <si>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</si>
  <si>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</si>
  <si>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</si>
  <si>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</si>
  <si>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</si>
  <si>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</si>
  <si>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</si>
  <si>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</si>
  <si>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</si>
  <si>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</si>
  <si>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</si>
  <si>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</si>
  <si>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</si>
  <si>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</si>
  <si>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</si>
  <si>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</si>
  <si>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</si>
  <si>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</si>
  <si>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</si>
  <si>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</si>
  <si>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</si>
  <si>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</si>
  <si>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</si>
  <si>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</si>
  <si>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</si>
  <si>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</si>
  <si>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</si>
  <si>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</si>
  <si>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</si>
  <si>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</si>
  <si>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</si>
  <si>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</si>
  <si>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</si>
  <si>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</si>
  <si>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</si>
  <si>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</si>
  <si>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</si>
  <si>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</si>
  <si>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</si>
  <si>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</si>
  <si>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</si>
  <si>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</si>
  <si>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</si>
  <si>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</si>
  <si>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</si>
  <si>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</si>
  <si>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</si>
  <si>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</si>
  <si>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</si>
  <si>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</si>
  <si>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</si>
  <si>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</si>
  <si>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</si>
  <si>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</si>
  <si>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</si>
  <si>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</si>
  <si>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</si>
  <si>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</si>
  <si>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</si>
  <si>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</si>
  <si>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Invoice No: 0000013</t>
  </si>
  <si>
    <t>Invoice Date: 15/07/2019</t>
  </si>
  <si>
    <t>CAO YI</t>
  </si>
  <si>
    <t>REN YAN</t>
  </si>
  <si>
    <t>GU KAI</t>
  </si>
  <si>
    <t>HU HAOYU</t>
  </si>
  <si>
    <t>DENG MINGXIA</t>
  </si>
  <si>
    <t>TIAN FANGJUN</t>
  </si>
  <si>
    <t>LIN LIN</t>
  </si>
  <si>
    <t>ZHU YI</t>
  </si>
  <si>
    <t>TAO SONGSONG</t>
  </si>
  <si>
    <t>YUE YUN</t>
  </si>
  <si>
    <t>YU HAECHAN</t>
  </si>
  <si>
    <t>ZHUO KONGLIANG</t>
  </si>
  <si>
    <t>MAGERRAMOVA</t>
  </si>
  <si>
    <t>CHEN MINYI</t>
  </si>
  <si>
    <t>LIU TIEHUA</t>
  </si>
  <si>
    <t>YIN FANGCHAO</t>
  </si>
  <si>
    <t>PARK MEEJUNG</t>
  </si>
  <si>
    <t>LIAN QINGQING</t>
  </si>
  <si>
    <t>LIU LI</t>
  </si>
  <si>
    <t>WANG XIUYING</t>
  </si>
  <si>
    <t>ZHONG XIN</t>
  </si>
  <si>
    <t>NOH CHANGKYUN</t>
  </si>
  <si>
    <t>LY THI TRANG</t>
  </si>
  <si>
    <t xml:space="preserve">XU JUN </t>
  </si>
  <si>
    <t>JIANG YING</t>
  </si>
  <si>
    <t>HUANG BEI</t>
  </si>
  <si>
    <t>FENG TIEZHU</t>
  </si>
  <si>
    <t>LAN XIAO ZHANG</t>
  </si>
  <si>
    <t>WU JUAN</t>
  </si>
  <si>
    <t>MO SHUXIA</t>
  </si>
  <si>
    <t>XIE JUAN</t>
  </si>
  <si>
    <t>XU TENG</t>
  </si>
  <si>
    <t>LIANG ZEGUANG</t>
  </si>
  <si>
    <t>LI XIZHEN</t>
  </si>
  <si>
    <t>QIN HAIBIN</t>
  </si>
  <si>
    <t>CAI LINGLING</t>
  </si>
  <si>
    <t>WU HAO</t>
  </si>
  <si>
    <t>DU YAYAN</t>
  </si>
  <si>
    <t>SHEN YING</t>
  </si>
  <si>
    <t>WANG XIAOYUN</t>
  </si>
  <si>
    <t>TAN MINMING</t>
  </si>
  <si>
    <t>KANG XIAOYUE</t>
  </si>
  <si>
    <t>ZHOU XUN</t>
  </si>
  <si>
    <t>SHIYINGYING</t>
  </si>
  <si>
    <t>XU DI</t>
  </si>
  <si>
    <t>TANG YONG</t>
  </si>
  <si>
    <t>YANBO LIU</t>
  </si>
  <si>
    <t>WU YU</t>
  </si>
  <si>
    <t>CHEN YULIAN</t>
  </si>
  <si>
    <t>ZHU CONG</t>
  </si>
  <si>
    <t>CHAI ZETAO</t>
  </si>
  <si>
    <t>TAO JING</t>
  </si>
  <si>
    <t>ZENG RIFENG</t>
  </si>
  <si>
    <t>YAO YING</t>
  </si>
  <si>
    <t>CHAN HO LEE</t>
  </si>
  <si>
    <t>MO DEMEI</t>
  </si>
  <si>
    <t>CAO TIANZHE</t>
  </si>
  <si>
    <t>PAN SHE</t>
  </si>
  <si>
    <t>MO MINGXIAN</t>
  </si>
  <si>
    <t>ZHANG JIA QI</t>
  </si>
  <si>
    <t>WANG YONGXIN</t>
  </si>
  <si>
    <t>TU ZHENHAO</t>
  </si>
  <si>
    <t>LIU YACHUAN</t>
  </si>
  <si>
    <t>YANG BEIBEI</t>
  </si>
  <si>
    <t>LEE YEJIN</t>
  </si>
  <si>
    <t>ZHU ANQI</t>
  </si>
  <si>
    <t>CAI HONG</t>
  </si>
  <si>
    <t>ZHANG GUANGYUN</t>
  </si>
  <si>
    <t>LIAO DONGGU</t>
  </si>
  <si>
    <t>WANG DIANZHONG</t>
  </si>
  <si>
    <t>PAN JIA</t>
  </si>
  <si>
    <t>YAN HUI LING</t>
  </si>
  <si>
    <t>CHEN YAFANG</t>
  </si>
  <si>
    <t>FU KANGXIN</t>
  </si>
  <si>
    <t>SU YINYIN</t>
  </si>
  <si>
    <t>PAN SHUYING</t>
  </si>
  <si>
    <t>LIU GUOJUN</t>
  </si>
  <si>
    <t>HE YUTING</t>
  </si>
  <si>
    <t>WANG HUAQI</t>
  </si>
  <si>
    <t>FAN XIAOPING</t>
  </si>
  <si>
    <t>YUAN LIAN</t>
  </si>
  <si>
    <t>XIAOPING ZHOU</t>
  </si>
  <si>
    <t>LU WEICUN</t>
  </si>
  <si>
    <t>P190802155102489</t>
  </si>
  <si>
    <t>ZHANG HAOYUAN</t>
  </si>
  <si>
    <t>HU YINGZHI</t>
  </si>
  <si>
    <t>WANG ZIXUAN</t>
  </si>
  <si>
    <t>YANG YUCHEN</t>
  </si>
  <si>
    <t>MA NGANWUI</t>
  </si>
  <si>
    <t>WU CHANGLIANG</t>
  </si>
  <si>
    <t>ZHAO NANNAN</t>
  </si>
  <si>
    <t>ZHANG QIQI</t>
  </si>
  <si>
    <t>ZONG HUILING</t>
  </si>
  <si>
    <t>GAO KEKE</t>
  </si>
  <si>
    <t>HOU MINGHAO</t>
  </si>
  <si>
    <t>LIN GANG</t>
  </si>
  <si>
    <t>LIANG JIANWEN</t>
  </si>
  <si>
    <t>LIANG SHUJUN</t>
  </si>
  <si>
    <t>CAI LUYUE</t>
  </si>
  <si>
    <t>WEI XING</t>
  </si>
  <si>
    <t>CHEN SIPING</t>
  </si>
  <si>
    <t>WONG MAN YEE</t>
  </si>
  <si>
    <t>XU WANJIA</t>
  </si>
  <si>
    <t>WU CHEN</t>
  </si>
  <si>
    <t>KONG LINGZHI</t>
  </si>
  <si>
    <t>GAO KANG</t>
  </si>
  <si>
    <t>WU XUAN</t>
  </si>
  <si>
    <t>WANG TING</t>
  </si>
  <si>
    <t>WANG XINJIE</t>
  </si>
  <si>
    <t>CHEN HUI</t>
  </si>
  <si>
    <t>WAN WENQIN</t>
  </si>
  <si>
    <t>JUNG SUNHWA</t>
  </si>
  <si>
    <t>HE JIAYI</t>
  </si>
  <si>
    <t>QI HAOYUE</t>
  </si>
  <si>
    <t>ZHU QINGRONG</t>
  </si>
  <si>
    <t>WANG SIYING</t>
  </si>
  <si>
    <t>SUN PENGBIN</t>
  </si>
  <si>
    <t>YU JINDI</t>
  </si>
  <si>
    <t>YANG XIAOGANG</t>
  </si>
  <si>
    <t>KIM SEOJUN</t>
  </si>
  <si>
    <t>WANG XU</t>
  </si>
  <si>
    <t>ZHANG HONG</t>
  </si>
  <si>
    <t>YU SHUI</t>
  </si>
  <si>
    <t>LI ZHIWEI</t>
  </si>
  <si>
    <t>YU SHUPING</t>
  </si>
  <si>
    <t>CHEN DONGJIE</t>
  </si>
  <si>
    <t>LIU WANLIN</t>
  </si>
  <si>
    <t>LU GANG</t>
  </si>
  <si>
    <t>CHEN LIANG</t>
  </si>
  <si>
    <t>XIAO CHEN</t>
  </si>
  <si>
    <t>WANG YINGHUI</t>
  </si>
  <si>
    <t>YU SHAOMING</t>
  </si>
  <si>
    <t>LIANG YINGTONG</t>
  </si>
  <si>
    <t>XUE SANYI</t>
  </si>
  <si>
    <t>CHEN CHUNJIN</t>
  </si>
  <si>
    <t>CHEN YANHUI</t>
  </si>
  <si>
    <t>SUN HAITING</t>
  </si>
  <si>
    <t>SHI HUI</t>
  </si>
  <si>
    <t>JIANG LULU</t>
  </si>
  <si>
    <t>ZHU BO</t>
  </si>
  <si>
    <t>GU YUTING</t>
  </si>
  <si>
    <t>LI FURONG</t>
  </si>
  <si>
    <t>LIANG HUI</t>
  </si>
  <si>
    <t>HUANG WEIFANG</t>
  </si>
  <si>
    <t>JU JINSIL</t>
  </si>
  <si>
    <t>ZHAOYUANROU</t>
  </si>
  <si>
    <t>WANG JIN</t>
  </si>
  <si>
    <t>LI CHUNFENG</t>
  </si>
  <si>
    <t>WANG JING</t>
  </si>
  <si>
    <t>TAN ZOU</t>
  </si>
  <si>
    <t>DING ZHIYONG</t>
  </si>
  <si>
    <t>LEE IN GYU</t>
  </si>
  <si>
    <t>WANG BING</t>
  </si>
  <si>
    <t>MO WANTING</t>
  </si>
  <si>
    <t>SUN LISHA</t>
  </si>
  <si>
    <t>LAI MEIRONG</t>
  </si>
  <si>
    <t xml:space="preserve">WANG LIBIN </t>
  </si>
  <si>
    <t>CHAN WAI KIN</t>
  </si>
  <si>
    <t>CHEN CHAOQIANG</t>
  </si>
  <si>
    <t>CHEN HONGJIE</t>
  </si>
  <si>
    <t>P190802160904489</t>
  </si>
  <si>
    <t>Invoice No: 0000015</t>
  </si>
  <si>
    <t>Invoice Date: 15/08/2019</t>
  </si>
  <si>
    <t>MIAO XIANGYANG</t>
  </si>
  <si>
    <t>XIE DAN</t>
  </si>
  <si>
    <t>YANG LIU</t>
  </si>
  <si>
    <t xml:space="preserve">KIM DAHEE </t>
  </si>
  <si>
    <t>FENG JIAMU</t>
  </si>
  <si>
    <t>JIE XIA</t>
  </si>
  <si>
    <t>LAO JUNJING</t>
  </si>
  <si>
    <t>WANG ZHENG</t>
  </si>
  <si>
    <t>HUANG HUIRONG</t>
  </si>
  <si>
    <t>HSIEH YIKENG</t>
  </si>
  <si>
    <t>TAM MAN SEE</t>
  </si>
  <si>
    <t>XIE WEI</t>
  </si>
  <si>
    <t>LIU YE</t>
  </si>
  <si>
    <t>LIN LULU</t>
  </si>
  <si>
    <t>NIE QIONG</t>
  </si>
  <si>
    <t>GONG XING</t>
  </si>
  <si>
    <t>TANG NING MIN</t>
  </si>
  <si>
    <t>RU KUNKUN</t>
  </si>
  <si>
    <t>REN YIFEI</t>
  </si>
  <si>
    <t>ZHANG XIAO YIN</t>
  </si>
  <si>
    <t>HE YIWEN</t>
  </si>
  <si>
    <t>SI JIANMING</t>
  </si>
  <si>
    <t>PAN WEIYUE</t>
  </si>
  <si>
    <t>GU LINGYUAN</t>
  </si>
  <si>
    <t>LI NA</t>
  </si>
  <si>
    <t>LI QIAN</t>
  </si>
  <si>
    <t>HUANG XIONGYING</t>
  </si>
  <si>
    <t>ZHANG YUN</t>
  </si>
  <si>
    <t>HOU ZHIYONG</t>
  </si>
  <si>
    <t>SHEN TINGTING</t>
  </si>
  <si>
    <t>JIN YANG</t>
  </si>
  <si>
    <t>CHEN YANLIN</t>
  </si>
  <si>
    <t>SHEN YINGYING</t>
  </si>
  <si>
    <t>MA DI</t>
  </si>
  <si>
    <t>JIANG HAIYAN</t>
  </si>
  <si>
    <t>LI HONG</t>
  </si>
  <si>
    <t>GAO JING</t>
  </si>
  <si>
    <t>CHEN SHENGYONG</t>
  </si>
  <si>
    <t>WANG YA</t>
  </si>
  <si>
    <t>HUANG MIN</t>
  </si>
  <si>
    <t>POWER ELANOR</t>
  </si>
  <si>
    <t>HE XIAOHONG</t>
  </si>
  <si>
    <t>LIN CUIXIA</t>
  </si>
  <si>
    <t>HAO XIAOYU</t>
  </si>
  <si>
    <t>LUO TIANTIAN</t>
  </si>
  <si>
    <t>XING YANRONG</t>
  </si>
  <si>
    <t>PAN TING</t>
  </si>
  <si>
    <t>HUANG ZHENFU</t>
  </si>
  <si>
    <t>WEN XIN</t>
  </si>
  <si>
    <t>SU JIANLING</t>
  </si>
  <si>
    <t>YAO YONGJUN</t>
  </si>
  <si>
    <t>GONG LINGLING</t>
  </si>
  <si>
    <t>ZHU XIAODI</t>
  </si>
  <si>
    <t>MA YUHAN</t>
  </si>
  <si>
    <t>LIU WENRUI</t>
  </si>
  <si>
    <t>LU QINFANG</t>
  </si>
  <si>
    <t>AO HAN</t>
  </si>
  <si>
    <t>XIA PINSI</t>
  </si>
  <si>
    <t xml:space="preserve"> </t>
  </si>
  <si>
    <t>HUANG SONG</t>
  </si>
  <si>
    <t>MEN YIYU</t>
  </si>
  <si>
    <t>LEE SANGWOOK</t>
  </si>
  <si>
    <t>TU XUFENG</t>
  </si>
  <si>
    <t>ZHAN HUIPING</t>
  </si>
  <si>
    <t>WU ZHIWEI</t>
  </si>
  <si>
    <t>SONG XUELI</t>
  </si>
  <si>
    <t>LI BINGYU</t>
  </si>
  <si>
    <t>WEI JIEQING</t>
  </si>
  <si>
    <t>CHEN DONGCAI</t>
  </si>
  <si>
    <t>ZHANG YINGXIN</t>
  </si>
  <si>
    <t>CHEN YANHUA</t>
  </si>
  <si>
    <t>LU YIQIAN</t>
  </si>
  <si>
    <t>WANG SHAN</t>
  </si>
  <si>
    <t>WU YANZHI</t>
  </si>
  <si>
    <t>XU CAILIAN</t>
  </si>
  <si>
    <t>LE XINWEI</t>
  </si>
  <si>
    <t>JIANG HONGJIU</t>
  </si>
  <si>
    <t>LIU ZHEZHE</t>
  </si>
  <si>
    <t>ZENG KUANXIN</t>
  </si>
  <si>
    <t>QIN TAOBAO</t>
  </si>
  <si>
    <t>YANG HAISHA</t>
  </si>
  <si>
    <t>WANG ZHIJIA</t>
  </si>
  <si>
    <t>SU GAOSHAN</t>
  </si>
  <si>
    <t>ZHANG JIAMIN</t>
  </si>
  <si>
    <t>ZHU HUILAN</t>
  </si>
  <si>
    <t>XIAO LONGYAN</t>
  </si>
  <si>
    <t>CAI BO</t>
  </si>
  <si>
    <t>CHEN LINGXI</t>
  </si>
  <si>
    <t>CHEN GUANGPEI</t>
  </si>
  <si>
    <t>DU CHENG</t>
  </si>
  <si>
    <t>YU JIAQING</t>
  </si>
  <si>
    <t>YU CHAOGONG</t>
  </si>
  <si>
    <t>CHEN JUNSHU</t>
  </si>
  <si>
    <t>MU YUFEI</t>
  </si>
  <si>
    <t>DENG XINXIAN</t>
  </si>
  <si>
    <t>CHEN HONGQIAO</t>
  </si>
  <si>
    <t>OUYANG QINGHUA</t>
  </si>
  <si>
    <t xml:space="preserve">KASETPONGSAN CHANITA </t>
  </si>
  <si>
    <t>ZHO HUICHENG</t>
  </si>
  <si>
    <t>WANG HE</t>
  </si>
  <si>
    <t>ZOU YI</t>
  </si>
  <si>
    <t>ZHOU HUIZHI</t>
  </si>
  <si>
    <t>HENG TANGJUN</t>
  </si>
  <si>
    <t>P190905155514589</t>
  </si>
  <si>
    <t>Invoice No: 0000016</t>
  </si>
  <si>
    <t>Invoice Date: 31/08/2019</t>
  </si>
  <si>
    <t>，</t>
  </si>
  <si>
    <t>YANG LEI</t>
  </si>
  <si>
    <t>LIANG JINPING</t>
  </si>
  <si>
    <t>XU XIAOKE</t>
  </si>
  <si>
    <t>ZHANG RONG</t>
  </si>
  <si>
    <t>YE CHUJUN</t>
  </si>
  <si>
    <t>WU TINGTING</t>
  </si>
  <si>
    <t>LIU JIN</t>
  </si>
  <si>
    <t>CHEN XINGYU</t>
  </si>
  <si>
    <t>LI HUIJUAN</t>
  </si>
  <si>
    <t>JIANG HUIMIN</t>
  </si>
  <si>
    <t>ZHANG HUI</t>
  </si>
  <si>
    <t xml:space="preserve">XU SISHUANG </t>
  </si>
  <si>
    <t xml:space="preserve">YAO YAO </t>
  </si>
  <si>
    <t>YU YANGUN</t>
  </si>
  <si>
    <t>LU JIAFENG</t>
  </si>
  <si>
    <t>DAN YANG</t>
  </si>
  <si>
    <t>XIAO YI</t>
  </si>
  <si>
    <t>DING LIN</t>
  </si>
  <si>
    <t>LIU QIULEI</t>
  </si>
  <si>
    <t>KIM HARIN</t>
  </si>
  <si>
    <t>CHOI HUYNGKI</t>
  </si>
  <si>
    <t>WANG RAN</t>
  </si>
  <si>
    <t>YUE WEN</t>
  </si>
  <si>
    <t>CHEN JIAHAO</t>
  </si>
  <si>
    <t>LEE JEONGBIN</t>
  </si>
  <si>
    <t>XIONG YUE</t>
  </si>
  <si>
    <t>ZENG CHUQI</t>
  </si>
  <si>
    <t>LONG LIANGHAO</t>
  </si>
  <si>
    <t>FENG TINGYAO</t>
  </si>
  <si>
    <t>LI WEIWEI</t>
  </si>
  <si>
    <t>HUANG QIANG</t>
  </si>
  <si>
    <t>YU YANQUN</t>
  </si>
  <si>
    <t>WU LINJIAO</t>
  </si>
  <si>
    <t>LI JUN</t>
  </si>
  <si>
    <t>JIAN JUNFENG</t>
  </si>
  <si>
    <t>GAO CONGCONG</t>
  </si>
  <si>
    <t>GUO JINGXUAN</t>
  </si>
  <si>
    <t>JIALIN GAN</t>
  </si>
  <si>
    <t>ZHAO YAN</t>
  </si>
  <si>
    <t>HUANG LEI</t>
  </si>
  <si>
    <t>PAN SHUMIN</t>
  </si>
  <si>
    <t>ZHOU JIYUAN</t>
  </si>
  <si>
    <t>SEUNG HEE YOO</t>
  </si>
  <si>
    <t>CAI ZHIKUN</t>
  </si>
  <si>
    <t>YUWEN FANG</t>
  </si>
  <si>
    <t>LI JIANGCHEN</t>
  </si>
  <si>
    <t xml:space="preserve">HU WENXIA </t>
  </si>
  <si>
    <t>LIU XIAOQIN</t>
  </si>
  <si>
    <t>MAO QIN</t>
  </si>
  <si>
    <t>WANGYIQI</t>
  </si>
  <si>
    <t>HUANG YUEYI</t>
  </si>
  <si>
    <t>LI HUIMING</t>
  </si>
  <si>
    <t>HE ZHUOQIAN</t>
  </si>
  <si>
    <t>GONG JIANHONG</t>
  </si>
  <si>
    <t>WANG XI</t>
  </si>
  <si>
    <t>LENG YALI</t>
  </si>
  <si>
    <t>SHAO JIE</t>
  </si>
  <si>
    <t>LI YINGBO</t>
  </si>
  <si>
    <t>WU ZEMIN</t>
  </si>
  <si>
    <t>YANG ZHIHUA</t>
  </si>
  <si>
    <t>DAI TINGTING</t>
  </si>
  <si>
    <t>PAN WEISHENG</t>
  </si>
  <si>
    <t>QIN WENJUN</t>
  </si>
  <si>
    <t>ZHOU YUNXIA</t>
  </si>
  <si>
    <t>LIAO RENAN</t>
  </si>
  <si>
    <t>ZHANG XINYUAN</t>
  </si>
  <si>
    <t>WEN XIAOYING</t>
  </si>
  <si>
    <t>EUNBU YU</t>
  </si>
  <si>
    <t>YU LIANGCI</t>
  </si>
  <si>
    <t>XIANG WUTE</t>
  </si>
  <si>
    <t>ZHOU CONG</t>
  </si>
  <si>
    <t>MA XINGLE</t>
  </si>
  <si>
    <t>XU JING WEN</t>
  </si>
  <si>
    <t>LIANG YUEYUN</t>
  </si>
  <si>
    <t>ZHOU SHIHUA</t>
  </si>
  <si>
    <t>YINGBO LI</t>
  </si>
  <si>
    <t>CHAEHYUN LEE</t>
  </si>
  <si>
    <t>XIE YANJING</t>
  </si>
  <si>
    <t>LI ZHIWEN</t>
  </si>
  <si>
    <t>MA XIAOLE</t>
  </si>
  <si>
    <t>LIN ZEXIAO</t>
  </si>
  <si>
    <t>YAN GUANNAN</t>
  </si>
  <si>
    <t>PARK JUHYEON</t>
  </si>
  <si>
    <t>P190905155000589</t>
  </si>
  <si>
    <t>Invoice No: 0000017</t>
  </si>
  <si>
    <t>Invoice Date: 30/09/2019</t>
  </si>
  <si>
    <t>YIN WEIBIN</t>
  </si>
  <si>
    <t>YANG PENG</t>
  </si>
  <si>
    <t>HE YINHUI</t>
  </si>
  <si>
    <t>RAN CHEN</t>
  </si>
  <si>
    <t>TAN XIAFEI</t>
  </si>
  <si>
    <t>LO HING LAM</t>
  </si>
  <si>
    <t>SUN QIANGSHA</t>
  </si>
  <si>
    <t>ZHOU QUANYOU</t>
  </si>
  <si>
    <t>LIU ZIPENG</t>
  </si>
  <si>
    <t>QIU HUIJIN</t>
  </si>
  <si>
    <t>LI CHUNJV</t>
  </si>
  <si>
    <t>XIE RONGGANG</t>
  </si>
  <si>
    <t>FAN YASHUANG</t>
  </si>
  <si>
    <t>GAO XIAOLIN</t>
  </si>
  <si>
    <t>SHOU JUNYI</t>
  </si>
  <si>
    <t>ZHOU LIRONG</t>
  </si>
  <si>
    <t>XU RONG</t>
  </si>
  <si>
    <t>XU WEIBING</t>
  </si>
  <si>
    <t>YANG SHUCHENG</t>
  </si>
  <si>
    <t>FERNANDO TIASHA</t>
  </si>
  <si>
    <t>XU YARONG</t>
  </si>
  <si>
    <t xml:space="preserve">LUO CHAO </t>
  </si>
  <si>
    <t>DING MING</t>
  </si>
  <si>
    <t>LI HUA</t>
  </si>
  <si>
    <t>LIANG NIAN FA</t>
  </si>
  <si>
    <t>JIN XIANGFENG</t>
  </si>
  <si>
    <t>HE AIQING</t>
  </si>
  <si>
    <t>LIU ZENGYUE</t>
  </si>
  <si>
    <t>QIU SHIXIANG</t>
  </si>
  <si>
    <t>HE SIQIN</t>
  </si>
  <si>
    <t xml:space="preserve">WU YAODOU </t>
  </si>
  <si>
    <t>JIANG BIYUN</t>
  </si>
  <si>
    <t>JIANG RONG</t>
  </si>
  <si>
    <t>XIANG KEPEI</t>
  </si>
  <si>
    <t>YE QINGQING</t>
  </si>
  <si>
    <t>ZHAO TING</t>
  </si>
  <si>
    <t>NI WEI</t>
  </si>
  <si>
    <t>LIN HUIBIN</t>
  </si>
  <si>
    <t>LU ZHIHAO</t>
  </si>
  <si>
    <t>WEI SHENGTNG</t>
  </si>
  <si>
    <t>LI JING</t>
  </si>
  <si>
    <t>DING MINGYUE</t>
  </si>
  <si>
    <t>YU MING</t>
  </si>
  <si>
    <t>WANG TIANJIAO</t>
  </si>
  <si>
    <t>KIM YOUNGLIM</t>
  </si>
  <si>
    <t>LI WEIPING</t>
  </si>
  <si>
    <t>FAN XIAOHUI</t>
  </si>
  <si>
    <t>P191006173909489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</si>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</sst>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dd/mm/yyyy"/>
    <numFmt numFmtId="178" formatCode="_(* #,##0.00_);_(* \(#,##0.00\);_(* &quot;-&quot;??_);_(@_)"/>
    <numFmt numFmtId="179" formatCode="[$-1010000]d/m/yyyy;@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u/>
      <sz val="11"/>
      <color theme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26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2" borderId="28" applyNumberFormat="0" applyAlignment="0" applyProtection="0">
      <alignment vertical="center"/>
    </xf>
    <xf numFmtId="0" fontId="33" fillId="12" borderId="25" applyNumberFormat="0" applyAlignment="0" applyProtection="0">
      <alignment vertical="center"/>
    </xf>
    <xf numFmtId="0" fontId="43" fillId="24" borderId="30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25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0" borderId="0" xfId="0" applyFont="1" applyFill="1" applyAlignment="1"/>
    <xf numFmtId="176" fontId="11" fillId="0" borderId="0" xfId="8" applyNumberFormat="1" applyFont="1"/>
    <xf numFmtId="178" fontId="11" fillId="0" borderId="0" xfId="8" applyFont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179" fontId="16" fillId="2" borderId="13" xfId="0" applyNumberFormat="1" applyFont="1" applyFill="1" applyBorder="1" applyAlignment="1">
      <alignment horizontal="center" vertical="center"/>
    </xf>
    <xf numFmtId="16" fontId="16" fillId="2" borderId="13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8" applyNumberFormat="1" applyFont="1" applyFill="1" applyAlignment="1">
      <alignment horizontal="center" vertical="center"/>
    </xf>
    <xf numFmtId="178" fontId="11" fillId="2" borderId="0" xfId="8" applyFont="1" applyFill="1" applyAlignment="1">
      <alignment horizontal="center" vertical="center"/>
    </xf>
    <xf numFmtId="176" fontId="11" fillId="2" borderId="0" xfId="8" applyNumberFormat="1" applyFont="1" applyFill="1" applyAlignment="1">
      <alignment horizontal="center"/>
    </xf>
    <xf numFmtId="178" fontId="11" fillId="2" borderId="0" xfId="8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5" fillId="5" borderId="13" xfId="8" applyNumberFormat="1" applyFont="1" applyFill="1" applyBorder="1" applyAlignment="1">
      <alignment horizontal="center" vertical="center" wrapText="1"/>
    </xf>
    <xf numFmtId="176" fontId="15" fillId="2" borderId="13" xfId="8" applyNumberFormat="1" applyFont="1" applyFill="1" applyBorder="1" applyAlignment="1">
      <alignment horizontal="center" vertical="center" wrapText="1"/>
    </xf>
    <xf numFmtId="178" fontId="15" fillId="2" borderId="13" xfId="8" applyFont="1" applyFill="1" applyBorder="1" applyAlignment="1">
      <alignment horizontal="center" vertical="center" wrapText="1"/>
    </xf>
    <xf numFmtId="176" fontId="16" fillId="2" borderId="13" xfId="8" applyNumberFormat="1" applyFont="1" applyFill="1" applyBorder="1" applyAlignment="1">
      <alignment horizontal="center" vertical="center"/>
    </xf>
    <xf numFmtId="178" fontId="16" fillId="2" borderId="13" xfId="8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76" fontId="15" fillId="2" borderId="19" xfId="8" applyNumberFormat="1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6" fontId="0" fillId="0" borderId="0" xfId="8" applyNumberFormat="1" applyFont="1"/>
    <xf numFmtId="178" fontId="0" fillId="0" borderId="0" xfId="8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8" fontId="0" fillId="2" borderId="0" xfId="8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/>
    </xf>
    <xf numFmtId="178" fontId="0" fillId="2" borderId="0" xfId="8" applyFont="1" applyFill="1" applyAlignment="1">
      <alignment horizontal="center"/>
    </xf>
    <xf numFmtId="176" fontId="0" fillId="2" borderId="0" xfId="8" applyNumberFormat="1" applyFont="1" applyFill="1"/>
    <xf numFmtId="178" fontId="0" fillId="2" borderId="0" xfId="8" applyFont="1" applyFill="1"/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5" fillId="5" borderId="13" xfId="8" applyNumberFormat="1" applyFont="1" applyFill="1" applyBorder="1" applyAlignment="1">
      <alignment horizontal="center" vertical="center" wrapText="1"/>
    </xf>
    <xf numFmtId="176" fontId="5" fillId="2" borderId="13" xfId="8" applyNumberFormat="1" applyFont="1" applyFill="1" applyBorder="1" applyAlignment="1">
      <alignment horizontal="center" vertical="center" wrapText="1"/>
    </xf>
    <xf numFmtId="178" fontId="5" fillId="2" borderId="13" xfId="8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19" fillId="0" borderId="0" xfId="0" applyFont="1" applyFill="1" applyAlignment="1"/>
    <xf numFmtId="0" fontId="20" fillId="7" borderId="20" xfId="0" applyFont="1" applyFill="1" applyBorder="1" applyAlignment="1">
      <alignment horizontal="center" vertical="top" wrapText="1"/>
    </xf>
    <xf numFmtId="0" fontId="18" fillId="0" borderId="0" xfId="0" applyFont="1"/>
    <xf numFmtId="0" fontId="6" fillId="3" borderId="13" xfId="0" applyFont="1" applyFill="1" applyBorder="1" applyAlignment="1">
      <alignment horizontal="center" vertical="center"/>
    </xf>
    <xf numFmtId="176" fontId="5" fillId="2" borderId="21" xfId="8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176" fontId="6" fillId="2" borderId="11" xfId="8" applyNumberFormat="1" applyFont="1" applyFill="1" applyBorder="1" applyAlignment="1">
      <alignment horizontal="center" vertical="center"/>
    </xf>
    <xf numFmtId="178" fontId="6" fillId="2" borderId="11" xfId="8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8" applyNumberFormat="1" applyFont="1" applyFill="1" applyBorder="1" applyAlignment="1">
      <alignment horizontal="center" vertical="center"/>
    </xf>
    <xf numFmtId="176" fontId="5" fillId="2" borderId="23" xfId="8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7" xfId="0" applyFont="1" applyFill="1" applyBorder="1"/>
    <xf numFmtId="0" fontId="19" fillId="0" borderId="0" xfId="0" applyFont="1"/>
    <xf numFmtId="0" fontId="19" fillId="2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4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" fontId="25" fillId="0" borderId="13" xfId="0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1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4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1" fontId="27" fillId="0" borderId="14" xfId="0" applyNumberFormat="1" applyFont="1" applyBorder="1" applyAlignment="1">
      <alignment horizontal="left" vertical="center"/>
    </xf>
    <xf numFmtId="1" fontId="27" fillId="0" borderId="15" xfId="0" applyNumberFormat="1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1" fontId="27" fillId="0" borderId="16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14"/>
      <c r="M17" s="78" t="s">
        <v>27</v>
      </c>
    </row>
    <row r="18" ht="14.25" spans="1:13">
      <c r="A18" s="238" t="s">
        <v>28</v>
      </c>
      <c r="B18" s="238"/>
      <c r="C18" s="239" t="s">
        <v>29</v>
      </c>
      <c r="D18" s="240"/>
      <c r="E18" s="240"/>
      <c r="F18" s="240"/>
      <c r="G18" s="240"/>
      <c r="H18" s="240"/>
      <c r="I18" s="240"/>
      <c r="J18" s="247"/>
      <c r="L18" s="79"/>
      <c r="M18" s="80"/>
    </row>
    <row r="19" ht="15" spans="1:10">
      <c r="A19" s="238" t="s">
        <v>30</v>
      </c>
      <c r="B19" s="238"/>
      <c r="C19" s="241">
        <v>60210370001077</v>
      </c>
      <c r="D19" s="242"/>
      <c r="E19" s="242"/>
      <c r="F19" s="242"/>
      <c r="G19" s="242"/>
      <c r="H19" s="242"/>
      <c r="I19" s="242"/>
      <c r="J19" s="248"/>
    </row>
    <row r="20" ht="14.25" spans="1:13">
      <c r="A20" s="238" t="s">
        <v>31</v>
      </c>
      <c r="B20" s="238"/>
      <c r="C20" s="243" t="s">
        <v>32</v>
      </c>
      <c r="D20" s="244"/>
      <c r="E20" s="244"/>
      <c r="F20" s="244"/>
      <c r="G20" s="244"/>
      <c r="H20" s="244"/>
      <c r="I20" s="244"/>
      <c r="J20" s="249"/>
      <c r="M20" s="80"/>
    </row>
    <row r="21" ht="14.25" spans="1:10">
      <c r="A21" s="238" t="s">
        <v>33</v>
      </c>
      <c r="B21" s="238"/>
      <c r="C21" s="239" t="s">
        <v>34</v>
      </c>
      <c r="D21" s="245"/>
      <c r="E21" s="245"/>
      <c r="F21" s="245"/>
      <c r="G21" s="245"/>
      <c r="H21" s="245"/>
      <c r="I21" s="250"/>
      <c r="J21" s="251"/>
    </row>
    <row r="22" ht="15" spans="1:10">
      <c r="A22" s="238" t="s">
        <v>35</v>
      </c>
      <c r="B22" s="238"/>
      <c r="C22" s="246" t="s">
        <v>36</v>
      </c>
      <c r="D22" s="245"/>
      <c r="E22" s="245"/>
      <c r="F22" s="245"/>
      <c r="G22" s="245"/>
      <c r="H22" s="245"/>
      <c r="I22" s="250"/>
      <c r="J22" s="251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134" customWidth="1"/>
    <col min="2" max="3" width="9" style="134"/>
    <col min="4" max="4" width="18.8583333333333" style="134" customWidth="1"/>
    <col min="5" max="5" width="11" style="134" customWidth="1"/>
    <col min="6" max="6" width="10.7083333333333" style="134" customWidth="1"/>
    <col min="7" max="7" width="13.2833333333333" style="134" customWidth="1"/>
    <col min="8" max="8" width="6.14166666666667" style="134" customWidth="1"/>
    <col min="9" max="9" width="6.56666666666667" style="134" customWidth="1"/>
    <col min="10" max="10" width="10.5666666666667" style="137" customWidth="1"/>
    <col min="11" max="11" width="7.70833333333333" style="138" customWidth="1"/>
    <col min="12" max="12" width="14" style="137" customWidth="1"/>
    <col min="13" max="13" width="9" style="138" customWidth="1"/>
    <col min="14" max="14" width="8.56666666666667" style="134" hidden="1" customWidth="1"/>
    <col min="15" max="15" width="11.5666666666667" style="137" hidden="1" customWidth="1"/>
    <col min="16" max="16" width="9.14166666666667" style="138" hidden="1" customWidth="1"/>
    <col min="17" max="17" width="9" style="134" hidden="1" customWidth="1"/>
    <col min="18" max="21" width="9" style="134"/>
    <col min="22" max="23" width="8" style="172"/>
    <col min="24" max="16384" width="9" style="134"/>
  </cols>
  <sheetData>
    <row r="1" s="133" customFormat="1" ht="15" spans="1:23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  <c r="N1" s="4"/>
      <c r="O1" s="153"/>
      <c r="P1" s="154"/>
      <c r="V1" s="173"/>
      <c r="W1" s="173"/>
    </row>
    <row r="2" s="133" customFormat="1" ht="14.25" spans="1:23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  <c r="N2" s="4"/>
      <c r="O2" s="153"/>
      <c r="P2" s="154"/>
      <c r="V2" s="174"/>
      <c r="W2" s="174"/>
    </row>
    <row r="3" s="133" customFormat="1" ht="15" spans="1:23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  <c r="N3" s="4"/>
      <c r="O3" s="153"/>
      <c r="P3" s="154"/>
      <c r="V3" s="174"/>
      <c r="W3" s="174"/>
    </row>
    <row r="4" s="133" customFormat="1" ht="15" spans="1:23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  <c r="N4" s="4"/>
      <c r="O4" s="153"/>
      <c r="P4" s="154"/>
      <c r="V4" s="174"/>
      <c r="W4" s="174"/>
    </row>
    <row r="5" s="133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  <c r="O5" s="153"/>
      <c r="P5" s="154"/>
      <c r="V5" s="174"/>
      <c r="W5" s="174"/>
    </row>
    <row r="6" s="133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149"/>
      <c r="K6" s="150"/>
      <c r="L6" s="151"/>
      <c r="M6" s="152"/>
      <c r="N6" s="4"/>
      <c r="O6" s="153"/>
      <c r="P6" s="154"/>
      <c r="V6" s="174"/>
      <c r="W6" s="174"/>
    </row>
    <row r="7" s="133" customFormat="1" ht="15.75" spans="1:23">
      <c r="A7" s="102" t="s">
        <v>3</v>
      </c>
      <c r="B7" s="103" t="s">
        <v>4</v>
      </c>
      <c r="C7" s="103"/>
      <c r="D7" s="103"/>
      <c r="E7" s="104"/>
      <c r="F7" s="36"/>
      <c r="G7" s="37" t="s">
        <v>839</v>
      </c>
      <c r="H7" s="36"/>
      <c r="I7" s="58"/>
      <c r="J7" s="149"/>
      <c r="K7" s="150"/>
      <c r="L7" s="151"/>
      <c r="M7" s="152"/>
      <c r="N7" s="4"/>
      <c r="O7" s="153"/>
      <c r="P7" s="154"/>
      <c r="V7" s="174"/>
      <c r="W7" s="174"/>
    </row>
    <row r="8" s="133" customFormat="1" ht="16.5" spans="1:23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  <c r="O8" s="153"/>
      <c r="P8" s="154"/>
      <c r="V8" s="174"/>
      <c r="W8" s="174"/>
    </row>
    <row r="9" s="134" customFormat="1" spans="10:23">
      <c r="J9" s="137"/>
      <c r="K9" s="138"/>
      <c r="L9" s="137"/>
      <c r="M9" s="138"/>
      <c r="O9" s="137"/>
      <c r="P9" s="138"/>
      <c r="V9" s="174"/>
      <c r="W9" s="174"/>
    </row>
    <row r="10" ht="14.25" spans="12:23">
      <c r="L10" s="157">
        <f>SUBTOTAL(9,L12:L70)</f>
        <v>191822400</v>
      </c>
      <c r="V10" s="174"/>
      <c r="W10" s="174"/>
    </row>
    <row r="11" s="135" customFormat="1" ht="42.75" spans="1:23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  <c r="O11" s="158" t="s">
        <v>86</v>
      </c>
      <c r="P11" s="159" t="s">
        <v>87</v>
      </c>
      <c r="S11" s="166"/>
      <c r="V11" s="174"/>
      <c r="W11" s="174"/>
    </row>
    <row r="12" s="54" customFormat="1" ht="15" spans="1:23">
      <c r="A12" s="48">
        <v>1</v>
      </c>
      <c r="B12" s="48">
        <v>1498766</v>
      </c>
      <c r="C12" s="48">
        <v>1038987</v>
      </c>
      <c r="D12" s="145" t="s">
        <v>840</v>
      </c>
      <c r="E12" s="146">
        <v>43614</v>
      </c>
      <c r="F12" s="146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74"/>
      <c r="W12" s="174"/>
    </row>
    <row r="13" s="54" customFormat="1" ht="15" spans="1:23">
      <c r="A13" s="48">
        <v>2</v>
      </c>
      <c r="B13" s="48">
        <v>1493101</v>
      </c>
      <c r="C13" s="48">
        <v>1038775</v>
      </c>
      <c r="D13" s="145" t="s">
        <v>841</v>
      </c>
      <c r="E13" s="146">
        <v>43616</v>
      </c>
      <c r="F13" s="146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74"/>
      <c r="W13" s="174"/>
    </row>
    <row r="14" s="54" customFormat="1" ht="15" spans="1:23">
      <c r="A14" s="48">
        <v>3</v>
      </c>
      <c r="B14" s="48">
        <v>1514604</v>
      </c>
      <c r="C14" s="48">
        <v>1039537</v>
      </c>
      <c r="D14" s="145" t="s">
        <v>842</v>
      </c>
      <c r="E14" s="146">
        <v>43617</v>
      </c>
      <c r="F14" s="146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74"/>
      <c r="W14" s="174"/>
    </row>
    <row r="15" s="54" customFormat="1" ht="15" spans="1:23">
      <c r="A15" s="48">
        <v>4</v>
      </c>
      <c r="B15" s="48">
        <v>1474742</v>
      </c>
      <c r="C15" s="48">
        <v>1038078</v>
      </c>
      <c r="D15" s="145" t="s">
        <v>843</v>
      </c>
      <c r="E15" s="146">
        <v>43616</v>
      </c>
      <c r="F15" s="146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74"/>
      <c r="W15" s="174"/>
    </row>
    <row r="16" s="54" customFormat="1" ht="15" spans="1:23">
      <c r="A16" s="48">
        <v>5</v>
      </c>
      <c r="B16" s="48">
        <v>1511582</v>
      </c>
      <c r="C16" s="48">
        <v>1039438</v>
      </c>
      <c r="D16" s="145" t="s">
        <v>844</v>
      </c>
      <c r="E16" s="146">
        <v>43618</v>
      </c>
      <c r="F16" s="146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74"/>
      <c r="W16" s="174"/>
    </row>
    <row r="17" s="54" customFormat="1" ht="15" spans="1:23">
      <c r="A17" s="48">
        <v>6</v>
      </c>
      <c r="B17" s="48">
        <v>1450861</v>
      </c>
      <c r="C17" s="48">
        <v>1036936</v>
      </c>
      <c r="D17" s="145" t="s">
        <v>845</v>
      </c>
      <c r="E17" s="146">
        <v>43618</v>
      </c>
      <c r="F17" s="146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74"/>
      <c r="W17" s="174"/>
    </row>
    <row r="18" s="54" customFormat="1" ht="15" spans="1:23">
      <c r="A18" s="48">
        <v>7</v>
      </c>
      <c r="B18" s="48">
        <v>1515237</v>
      </c>
      <c r="C18" s="48">
        <v>1039543</v>
      </c>
      <c r="D18" s="145" t="s">
        <v>846</v>
      </c>
      <c r="E18" s="146">
        <v>43616</v>
      </c>
      <c r="F18" s="146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74"/>
      <c r="W18" s="174"/>
    </row>
    <row r="19" s="54" customFormat="1" ht="15" spans="1:23">
      <c r="A19" s="48">
        <v>8</v>
      </c>
      <c r="B19" s="48">
        <v>1504703</v>
      </c>
      <c r="C19" s="48">
        <v>1039186</v>
      </c>
      <c r="D19" s="145" t="s">
        <v>847</v>
      </c>
      <c r="E19" s="146">
        <v>43620</v>
      </c>
      <c r="F19" s="146">
        <v>43621</v>
      </c>
      <c r="G19" s="147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74"/>
      <c r="W19" s="174"/>
    </row>
    <row r="20" s="54" customFormat="1" ht="15" spans="1:23">
      <c r="A20" s="48">
        <v>9</v>
      </c>
      <c r="B20" s="48">
        <v>1509678</v>
      </c>
      <c r="C20" s="48">
        <v>1039368</v>
      </c>
      <c r="D20" s="145" t="s">
        <v>848</v>
      </c>
      <c r="E20" s="146">
        <v>43619</v>
      </c>
      <c r="F20" s="146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74"/>
      <c r="W20" s="174"/>
    </row>
    <row r="21" s="54" customFormat="1" ht="15" spans="1:23">
      <c r="A21" s="48">
        <v>10</v>
      </c>
      <c r="B21" s="48">
        <v>1473063</v>
      </c>
      <c r="C21" s="48">
        <v>1038025</v>
      </c>
      <c r="D21" s="145" t="s">
        <v>849</v>
      </c>
      <c r="E21" s="146">
        <v>43617</v>
      </c>
      <c r="F21" s="146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74"/>
      <c r="W21" s="174"/>
    </row>
    <row r="22" s="54" customFormat="1" ht="15" spans="1:23">
      <c r="A22" s="48">
        <v>11</v>
      </c>
      <c r="B22" s="48">
        <v>1462461</v>
      </c>
      <c r="C22" s="48">
        <v>1037592</v>
      </c>
      <c r="D22" s="145" t="s">
        <v>850</v>
      </c>
      <c r="E22" s="146">
        <v>43618</v>
      </c>
      <c r="F22" s="146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74"/>
      <c r="W22" s="174"/>
    </row>
    <row r="23" s="54" customFormat="1" ht="15" spans="1:23">
      <c r="A23" s="48">
        <v>12</v>
      </c>
      <c r="B23" s="48">
        <v>1484590</v>
      </c>
      <c r="C23" s="48">
        <v>1038430</v>
      </c>
      <c r="D23" s="145" t="s">
        <v>851</v>
      </c>
      <c r="E23" s="146">
        <v>43623</v>
      </c>
      <c r="F23" s="146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74"/>
      <c r="W23" s="174"/>
    </row>
    <row r="24" s="54" customFormat="1" ht="15" spans="1:23">
      <c r="A24" s="48">
        <v>13</v>
      </c>
      <c r="B24" s="48">
        <v>1485814</v>
      </c>
      <c r="C24" s="48">
        <v>1038466</v>
      </c>
      <c r="D24" s="145" t="s">
        <v>852</v>
      </c>
      <c r="E24" s="146">
        <v>43621</v>
      </c>
      <c r="F24" s="146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74"/>
      <c r="W24" s="174"/>
    </row>
    <row r="25" s="54" customFormat="1" ht="15" spans="1:23">
      <c r="A25" s="48">
        <v>14</v>
      </c>
      <c r="B25" s="48">
        <v>1488670</v>
      </c>
      <c r="C25" s="48">
        <v>1038561</v>
      </c>
      <c r="D25" s="145" t="s">
        <v>853</v>
      </c>
      <c r="E25" s="146">
        <v>43621</v>
      </c>
      <c r="F25" s="146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74"/>
      <c r="W25" s="174"/>
    </row>
    <row r="26" s="54" customFormat="1" ht="15" spans="1:23">
      <c r="A26" s="48">
        <v>15</v>
      </c>
      <c r="B26" s="48">
        <v>1494081</v>
      </c>
      <c r="C26" s="48">
        <v>1038824</v>
      </c>
      <c r="D26" s="145" t="s">
        <v>854</v>
      </c>
      <c r="E26" s="146">
        <v>43622</v>
      </c>
      <c r="F26" s="146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74"/>
      <c r="W26" s="174"/>
    </row>
    <row r="27" s="54" customFormat="1" ht="15" spans="1:23">
      <c r="A27" s="48">
        <v>16</v>
      </c>
      <c r="B27" s="48">
        <v>1500344</v>
      </c>
      <c r="C27" s="48">
        <v>1039020</v>
      </c>
      <c r="D27" s="145" t="s">
        <v>855</v>
      </c>
      <c r="E27" s="146">
        <v>43623</v>
      </c>
      <c r="F27" s="146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74"/>
      <c r="W27" s="174"/>
    </row>
    <row r="28" s="54" customFormat="1" ht="15" spans="1:23">
      <c r="A28" s="48">
        <v>17</v>
      </c>
      <c r="B28" s="48">
        <v>1501846</v>
      </c>
      <c r="C28" s="48">
        <v>1039143</v>
      </c>
      <c r="D28" s="145" t="s">
        <v>856</v>
      </c>
      <c r="E28" s="146">
        <v>43623</v>
      </c>
      <c r="F28" s="146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74"/>
      <c r="W28" s="174"/>
    </row>
    <row r="29" s="54" customFormat="1" ht="15" spans="1:23">
      <c r="A29" s="48">
        <v>18</v>
      </c>
      <c r="B29" s="48">
        <v>1507576</v>
      </c>
      <c r="C29" s="48">
        <v>1039273</v>
      </c>
      <c r="D29" s="145" t="s">
        <v>857</v>
      </c>
      <c r="E29" s="146">
        <v>43621</v>
      </c>
      <c r="F29" s="146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74"/>
      <c r="W29" s="174"/>
    </row>
    <row r="30" s="54" customFormat="1" ht="15" spans="1:23">
      <c r="A30" s="48">
        <v>19</v>
      </c>
      <c r="B30" s="48">
        <v>1496544</v>
      </c>
      <c r="C30" s="48">
        <v>1038917</v>
      </c>
      <c r="D30" s="145" t="s">
        <v>858</v>
      </c>
      <c r="E30" s="146">
        <v>43623</v>
      </c>
      <c r="F30" s="146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74"/>
      <c r="W30" s="174"/>
    </row>
    <row r="31" s="54" customFormat="1" ht="15" spans="1:23">
      <c r="A31" s="48">
        <v>20</v>
      </c>
      <c r="B31" s="48">
        <v>1507148</v>
      </c>
      <c r="C31" s="48">
        <v>1039279</v>
      </c>
      <c r="D31" s="145" t="s">
        <v>859</v>
      </c>
      <c r="E31" s="146">
        <v>43623</v>
      </c>
      <c r="F31" s="146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74"/>
      <c r="W31" s="174"/>
    </row>
    <row r="32" s="54" customFormat="1" ht="15" spans="1:23">
      <c r="A32" s="48">
        <v>21</v>
      </c>
      <c r="B32" s="48">
        <v>1505949</v>
      </c>
      <c r="C32" s="48">
        <v>1039216</v>
      </c>
      <c r="D32" s="145" t="s">
        <v>860</v>
      </c>
      <c r="E32" s="146">
        <v>43623</v>
      </c>
      <c r="F32" s="146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74"/>
      <c r="W32" s="174"/>
    </row>
    <row r="33" s="54" customFormat="1" ht="15" spans="1:23">
      <c r="A33" s="48">
        <v>22</v>
      </c>
      <c r="B33" s="48">
        <v>1515338</v>
      </c>
      <c r="C33" s="48">
        <v>1039549</v>
      </c>
      <c r="D33" s="145" t="s">
        <v>861</v>
      </c>
      <c r="E33" s="146">
        <v>43624</v>
      </c>
      <c r="F33" s="146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74"/>
      <c r="W33" s="174"/>
    </row>
    <row r="34" s="54" customFormat="1" ht="15" spans="1:23">
      <c r="A34" s="48">
        <v>23</v>
      </c>
      <c r="B34" s="48">
        <v>1522937</v>
      </c>
      <c r="C34" s="48">
        <v>1039755</v>
      </c>
      <c r="D34" s="145" t="s">
        <v>862</v>
      </c>
      <c r="E34" s="146">
        <v>43624</v>
      </c>
      <c r="F34" s="146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74"/>
      <c r="W34" s="174"/>
    </row>
    <row r="35" s="54" customFormat="1" ht="15" spans="1:23">
      <c r="A35" s="48">
        <v>24</v>
      </c>
      <c r="B35" s="48">
        <v>1522940</v>
      </c>
      <c r="C35" s="48">
        <v>1039753</v>
      </c>
      <c r="D35" s="145" t="s">
        <v>863</v>
      </c>
      <c r="E35" s="146">
        <v>43624</v>
      </c>
      <c r="F35" s="146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74"/>
      <c r="W35" s="174"/>
    </row>
    <row r="36" s="54" customFormat="1" ht="15" spans="1:23">
      <c r="A36" s="48">
        <v>25</v>
      </c>
      <c r="B36" s="48">
        <v>1522936</v>
      </c>
      <c r="C36" s="48">
        <v>1039752</v>
      </c>
      <c r="D36" s="145" t="s">
        <v>864</v>
      </c>
      <c r="E36" s="146">
        <v>43624</v>
      </c>
      <c r="F36" s="146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74"/>
      <c r="W36" s="174"/>
    </row>
    <row r="37" s="54" customFormat="1" ht="15" spans="1:23">
      <c r="A37" s="48">
        <v>26</v>
      </c>
      <c r="B37" s="48">
        <v>1523367</v>
      </c>
      <c r="C37" s="48">
        <v>1039772</v>
      </c>
      <c r="D37" s="145" t="s">
        <v>865</v>
      </c>
      <c r="E37" s="146">
        <v>43624</v>
      </c>
      <c r="F37" s="146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74"/>
      <c r="W37" s="174"/>
    </row>
    <row r="38" s="54" customFormat="1" ht="15" spans="1:23">
      <c r="A38" s="48">
        <v>27</v>
      </c>
      <c r="B38" s="48">
        <v>1523903</v>
      </c>
      <c r="C38" s="48">
        <v>1039780</v>
      </c>
      <c r="D38" s="145" t="s">
        <v>866</v>
      </c>
      <c r="E38" s="146">
        <v>43625</v>
      </c>
      <c r="F38" s="146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74"/>
      <c r="W38" s="174"/>
    </row>
    <row r="39" s="54" customFormat="1" ht="15" spans="1:23">
      <c r="A39" s="48">
        <v>28</v>
      </c>
      <c r="B39" s="48">
        <v>1524214</v>
      </c>
      <c r="C39" s="48">
        <v>1039789</v>
      </c>
      <c r="D39" s="145" t="s">
        <v>867</v>
      </c>
      <c r="E39" s="146">
        <v>43625</v>
      </c>
      <c r="F39" s="146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74"/>
      <c r="W39" s="174"/>
    </row>
    <row r="40" s="54" customFormat="1" ht="15" spans="1:23">
      <c r="A40" s="48">
        <v>29</v>
      </c>
      <c r="B40" s="48">
        <v>1507777</v>
      </c>
      <c r="C40" s="48">
        <v>1039281</v>
      </c>
      <c r="D40" s="145" t="s">
        <v>868</v>
      </c>
      <c r="E40" s="146">
        <v>43622</v>
      </c>
      <c r="F40" s="146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74"/>
      <c r="W40" s="174"/>
    </row>
    <row r="41" s="54" customFormat="1" ht="15" spans="1:23">
      <c r="A41" s="48">
        <v>30</v>
      </c>
      <c r="B41" s="48">
        <v>1512967</v>
      </c>
      <c r="C41" s="48">
        <v>1039493</v>
      </c>
      <c r="D41" s="145" t="s">
        <v>869</v>
      </c>
      <c r="E41" s="146">
        <v>43623</v>
      </c>
      <c r="F41" s="146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74"/>
      <c r="W41" s="174"/>
    </row>
    <row r="42" s="54" customFormat="1" ht="15" spans="1:23">
      <c r="A42" s="48">
        <v>31</v>
      </c>
      <c r="B42" s="48">
        <v>1483545</v>
      </c>
      <c r="C42" s="48">
        <v>1038404</v>
      </c>
      <c r="D42" s="145" t="s">
        <v>870</v>
      </c>
      <c r="E42" s="146">
        <v>43625</v>
      </c>
      <c r="F42" s="146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74"/>
      <c r="W42" s="174"/>
    </row>
    <row r="43" s="54" customFormat="1" ht="15" spans="1:23">
      <c r="A43" s="48">
        <v>32</v>
      </c>
      <c r="B43" s="48">
        <v>1477758</v>
      </c>
      <c r="C43" s="48">
        <v>1038194</v>
      </c>
      <c r="D43" s="145" t="s">
        <v>871</v>
      </c>
      <c r="E43" s="146">
        <v>43625</v>
      </c>
      <c r="F43" s="146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74"/>
      <c r="W43" s="174"/>
    </row>
    <row r="44" s="54" customFormat="1" ht="15" spans="1:23">
      <c r="A44" s="48">
        <v>33</v>
      </c>
      <c r="B44" s="48">
        <v>1477431</v>
      </c>
      <c r="C44" s="48">
        <v>1038199</v>
      </c>
      <c r="D44" s="145" t="s">
        <v>872</v>
      </c>
      <c r="E44" s="146">
        <v>43625</v>
      </c>
      <c r="F44" s="146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74"/>
      <c r="W44" s="174"/>
    </row>
    <row r="45" s="54" customFormat="1" ht="15" spans="1:23">
      <c r="A45" s="48">
        <v>34</v>
      </c>
      <c r="B45" s="48">
        <v>1493732</v>
      </c>
      <c r="C45" s="48">
        <v>1038809</v>
      </c>
      <c r="D45" s="145" t="s">
        <v>873</v>
      </c>
      <c r="E45" s="146">
        <v>43624</v>
      </c>
      <c r="F45" s="146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74"/>
      <c r="W45" s="174"/>
    </row>
    <row r="46" s="54" customFormat="1" ht="15" spans="1:23">
      <c r="A46" s="48">
        <v>35</v>
      </c>
      <c r="B46" s="48">
        <v>1497536</v>
      </c>
      <c r="C46" s="48">
        <v>1038934</v>
      </c>
      <c r="D46" s="145" t="s">
        <v>874</v>
      </c>
      <c r="E46" s="146">
        <v>43625</v>
      </c>
      <c r="F46" s="146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74"/>
      <c r="W46" s="174"/>
    </row>
    <row r="47" s="54" customFormat="1" ht="15" spans="1:23">
      <c r="A47" s="48">
        <v>36</v>
      </c>
      <c r="B47" s="48">
        <v>1498430</v>
      </c>
      <c r="C47" s="48">
        <v>1038968</v>
      </c>
      <c r="D47" s="145" t="s">
        <v>875</v>
      </c>
      <c r="E47" s="146">
        <v>43625</v>
      </c>
      <c r="F47" s="146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74"/>
      <c r="W47" s="174"/>
    </row>
    <row r="48" s="54" customFormat="1" ht="15" spans="1:23">
      <c r="A48" s="48">
        <v>37</v>
      </c>
      <c r="B48" s="48">
        <v>1518124</v>
      </c>
      <c r="C48" s="48">
        <v>1039619</v>
      </c>
      <c r="D48" s="145" t="s">
        <v>877</v>
      </c>
      <c r="E48" s="146">
        <v>43625</v>
      </c>
      <c r="F48" s="146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74"/>
      <c r="W48" s="174"/>
    </row>
    <row r="49" s="54" customFormat="1" ht="15" spans="1:23">
      <c r="A49" s="48">
        <v>38</v>
      </c>
      <c r="B49" s="48">
        <v>1513248</v>
      </c>
      <c r="C49" s="48">
        <v>1039498</v>
      </c>
      <c r="D49" s="145" t="s">
        <v>878</v>
      </c>
      <c r="E49" s="146">
        <v>43626</v>
      </c>
      <c r="F49" s="146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74"/>
      <c r="W49" s="174"/>
    </row>
    <row r="50" s="54" customFormat="1" ht="15" spans="1:23">
      <c r="A50" s="48">
        <v>39</v>
      </c>
      <c r="B50" s="48">
        <v>1511595</v>
      </c>
      <c r="C50" s="48">
        <v>1039442</v>
      </c>
      <c r="D50" s="145" t="s">
        <v>879</v>
      </c>
      <c r="E50" s="146">
        <v>43626</v>
      </c>
      <c r="F50" s="146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74"/>
      <c r="W50" s="174"/>
    </row>
    <row r="51" s="54" customFormat="1" ht="15" spans="1:23">
      <c r="A51" s="48">
        <v>40</v>
      </c>
      <c r="B51" s="48">
        <v>1525273</v>
      </c>
      <c r="C51" s="48">
        <v>1039824</v>
      </c>
      <c r="D51" s="145" t="s">
        <v>880</v>
      </c>
      <c r="E51" s="146">
        <v>43627</v>
      </c>
      <c r="F51" s="146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74"/>
      <c r="W51" s="174"/>
    </row>
    <row r="52" s="54" customFormat="1" ht="15" spans="1:23">
      <c r="A52" s="48">
        <v>41</v>
      </c>
      <c r="B52" s="48">
        <v>1503574</v>
      </c>
      <c r="C52" s="48">
        <v>1039138</v>
      </c>
      <c r="D52" s="145" t="s">
        <v>881</v>
      </c>
      <c r="E52" s="146">
        <v>43628</v>
      </c>
      <c r="F52" s="146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74"/>
      <c r="W52" s="174"/>
    </row>
    <row r="53" s="54" customFormat="1" ht="15" spans="1:23">
      <c r="A53" s="48">
        <v>42</v>
      </c>
      <c r="B53" s="48">
        <v>1525874</v>
      </c>
      <c r="C53" s="48">
        <v>1039834</v>
      </c>
      <c r="D53" s="145" t="s">
        <v>882</v>
      </c>
      <c r="E53" s="146">
        <v>43628</v>
      </c>
      <c r="F53" s="146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74"/>
      <c r="W53" s="174"/>
    </row>
    <row r="54" s="54" customFormat="1" ht="15" spans="1:23">
      <c r="A54" s="48">
        <v>43</v>
      </c>
      <c r="B54" s="48">
        <v>1497998</v>
      </c>
      <c r="C54" s="48">
        <v>1038954</v>
      </c>
      <c r="D54" s="145" t="s">
        <v>883</v>
      </c>
      <c r="E54" s="146">
        <v>43626</v>
      </c>
      <c r="F54" s="146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74"/>
      <c r="W54" s="174"/>
    </row>
    <row r="55" s="54" customFormat="1" ht="15" spans="1:23">
      <c r="A55" s="48">
        <v>44</v>
      </c>
      <c r="B55" s="48">
        <v>1525551</v>
      </c>
      <c r="C55" s="48">
        <v>1039826</v>
      </c>
      <c r="D55" s="145" t="s">
        <v>884</v>
      </c>
      <c r="E55" s="146">
        <v>43628</v>
      </c>
      <c r="F55" s="146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74"/>
      <c r="W55" s="174"/>
    </row>
    <row r="56" s="54" customFormat="1" ht="15" spans="1:23">
      <c r="A56" s="48">
        <v>45</v>
      </c>
      <c r="B56" s="48">
        <v>1509135</v>
      </c>
      <c r="C56" s="48">
        <v>1039361</v>
      </c>
      <c r="D56" s="145" t="s">
        <v>440</v>
      </c>
      <c r="E56" s="146">
        <v>43628</v>
      </c>
      <c r="F56" s="146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74"/>
      <c r="W56" s="174"/>
    </row>
    <row r="57" s="54" customFormat="1" ht="15" spans="1:23">
      <c r="A57" s="48">
        <v>46</v>
      </c>
      <c r="B57" s="48">
        <v>1494726</v>
      </c>
      <c r="C57" s="48">
        <v>1038845</v>
      </c>
      <c r="D57" s="145" t="s">
        <v>885</v>
      </c>
      <c r="E57" s="146">
        <v>43629</v>
      </c>
      <c r="F57" s="146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74"/>
      <c r="W57" s="174"/>
    </row>
    <row r="58" s="54" customFormat="1" ht="15" spans="1:23">
      <c r="A58" s="48">
        <v>47</v>
      </c>
      <c r="B58" s="48">
        <v>1500436</v>
      </c>
      <c r="C58" s="48">
        <v>1039021</v>
      </c>
      <c r="D58" s="145" t="s">
        <v>886</v>
      </c>
      <c r="E58" s="146">
        <v>43628</v>
      </c>
      <c r="F58" s="146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74"/>
      <c r="W58" s="174"/>
    </row>
    <row r="59" s="54" customFormat="1" ht="15" spans="1:23">
      <c r="A59" s="48">
        <v>48</v>
      </c>
      <c r="B59" s="48">
        <v>1503466</v>
      </c>
      <c r="C59" s="48">
        <v>1039131</v>
      </c>
      <c r="D59" s="145" t="s">
        <v>887</v>
      </c>
      <c r="E59" s="146">
        <v>43628</v>
      </c>
      <c r="F59" s="146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74"/>
      <c r="W59" s="174"/>
    </row>
    <row r="60" s="54" customFormat="1" ht="15" spans="1:23">
      <c r="A60" s="48">
        <v>49</v>
      </c>
      <c r="B60" s="48">
        <v>1465908</v>
      </c>
      <c r="C60" s="48">
        <v>1037734</v>
      </c>
      <c r="D60" s="145" t="s">
        <v>888</v>
      </c>
      <c r="E60" s="146">
        <v>43628</v>
      </c>
      <c r="F60" s="146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74"/>
      <c r="W60" s="174"/>
    </row>
    <row r="61" s="54" customFormat="1" ht="15" spans="1:23">
      <c r="A61" s="48">
        <v>50</v>
      </c>
      <c r="B61" s="48">
        <v>1525928</v>
      </c>
      <c r="C61" s="48">
        <v>1039837</v>
      </c>
      <c r="D61" s="145" t="s">
        <v>889</v>
      </c>
      <c r="E61" s="146">
        <v>43630</v>
      </c>
      <c r="F61" s="146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74"/>
      <c r="W61" s="174"/>
    </row>
    <row r="62" s="54" customFormat="1" ht="15" spans="1:23">
      <c r="A62" s="48">
        <v>51</v>
      </c>
      <c r="B62" s="48">
        <v>1489719</v>
      </c>
      <c r="C62" s="48">
        <v>1038605</v>
      </c>
      <c r="D62" s="145" t="s">
        <v>890</v>
      </c>
      <c r="E62" s="146">
        <v>43629</v>
      </c>
      <c r="F62" s="146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74"/>
      <c r="W62" s="174"/>
    </row>
    <row r="63" s="54" customFormat="1" ht="15" spans="1:23">
      <c r="A63" s="48">
        <v>52</v>
      </c>
      <c r="B63" s="48">
        <v>1486896</v>
      </c>
      <c r="C63" s="48">
        <v>1038494</v>
      </c>
      <c r="D63" s="145" t="s">
        <v>891</v>
      </c>
      <c r="E63" s="146">
        <v>43628</v>
      </c>
      <c r="F63" s="146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74"/>
      <c r="W63" s="174"/>
    </row>
    <row r="64" s="54" customFormat="1" ht="15" spans="1:23">
      <c r="A64" s="48">
        <v>53</v>
      </c>
      <c r="B64" s="48">
        <v>1486890</v>
      </c>
      <c r="C64" s="48">
        <v>1038495</v>
      </c>
      <c r="D64" s="145" t="s">
        <v>892</v>
      </c>
      <c r="E64" s="146">
        <v>43628</v>
      </c>
      <c r="F64" s="146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74"/>
      <c r="W64" s="174"/>
    </row>
    <row r="65" s="54" customFormat="1" ht="15" spans="1:23">
      <c r="A65" s="48">
        <v>54</v>
      </c>
      <c r="B65" s="48">
        <v>1521269</v>
      </c>
      <c r="C65" s="48">
        <v>1039706</v>
      </c>
      <c r="D65" s="145" t="s">
        <v>893</v>
      </c>
      <c r="E65" s="146">
        <v>43629</v>
      </c>
      <c r="F65" s="146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74"/>
      <c r="W65" s="174"/>
    </row>
    <row r="66" s="54" customFormat="1" ht="15" spans="1:23">
      <c r="A66" s="48">
        <v>55</v>
      </c>
      <c r="B66" s="48">
        <v>1513715</v>
      </c>
      <c r="C66" s="48">
        <v>1039513</v>
      </c>
      <c r="D66" s="145" t="s">
        <v>894</v>
      </c>
      <c r="E66" s="146">
        <v>43630</v>
      </c>
      <c r="F66" s="146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74"/>
      <c r="W66" s="174"/>
    </row>
    <row r="67" s="54" customFormat="1" ht="15" spans="1:23">
      <c r="A67" s="48">
        <v>56</v>
      </c>
      <c r="B67" s="48">
        <v>1500062</v>
      </c>
      <c r="C67" s="48">
        <v>1039005</v>
      </c>
      <c r="D67" s="145" t="s">
        <v>855</v>
      </c>
      <c r="E67" s="146">
        <v>43621</v>
      </c>
      <c r="F67" s="146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74"/>
      <c r="W67" s="174"/>
    </row>
    <row r="68" s="54" customFormat="1" ht="15" spans="1:23">
      <c r="A68" s="175">
        <v>57</v>
      </c>
      <c r="B68" s="175">
        <v>1491155</v>
      </c>
      <c r="C68" s="175">
        <v>1038668</v>
      </c>
      <c r="D68" s="176" t="s">
        <v>895</v>
      </c>
      <c r="E68" s="177">
        <v>43620</v>
      </c>
      <c r="F68" s="177">
        <v>43623</v>
      </c>
      <c r="G68" s="175" t="s">
        <v>23</v>
      </c>
      <c r="H68" s="175">
        <f t="shared" si="0"/>
        <v>3</v>
      </c>
      <c r="I68" s="175">
        <v>1</v>
      </c>
      <c r="J68" s="178">
        <f t="shared" si="1"/>
        <v>1108800</v>
      </c>
      <c r="K68" s="179">
        <v>48</v>
      </c>
      <c r="L68" s="178">
        <f t="shared" si="2"/>
        <v>3326400</v>
      </c>
      <c r="M68" s="179">
        <f t="shared" si="3"/>
        <v>144</v>
      </c>
      <c r="N68" s="175"/>
      <c r="O68" s="178">
        <f t="shared" si="4"/>
        <v>66528</v>
      </c>
      <c r="P68" s="179">
        <f t="shared" si="5"/>
        <v>2.88</v>
      </c>
      <c r="V68" s="174"/>
      <c r="W68" s="174"/>
    </row>
    <row r="69" s="54" customFormat="1" ht="15" spans="1:23">
      <c r="A69" s="175">
        <v>58</v>
      </c>
      <c r="B69" s="175">
        <v>1483957</v>
      </c>
      <c r="C69" s="175">
        <v>1038412</v>
      </c>
      <c r="D69" s="176" t="s">
        <v>896</v>
      </c>
      <c r="E69" s="177">
        <v>43622</v>
      </c>
      <c r="F69" s="177">
        <v>43623</v>
      </c>
      <c r="G69" s="175" t="s">
        <v>23</v>
      </c>
      <c r="H69" s="175">
        <f t="shared" si="0"/>
        <v>1</v>
      </c>
      <c r="I69" s="175">
        <v>1</v>
      </c>
      <c r="J69" s="178">
        <f t="shared" si="1"/>
        <v>1108800</v>
      </c>
      <c r="K69" s="179">
        <v>48</v>
      </c>
      <c r="L69" s="178">
        <f t="shared" si="2"/>
        <v>1108800</v>
      </c>
      <c r="M69" s="179">
        <f t="shared" si="3"/>
        <v>48</v>
      </c>
      <c r="N69" s="175"/>
      <c r="O69" s="178">
        <f t="shared" si="4"/>
        <v>22176</v>
      </c>
      <c r="P69" s="179">
        <f t="shared" si="5"/>
        <v>0.96</v>
      </c>
      <c r="V69" s="174"/>
      <c r="W69" s="174"/>
    </row>
    <row r="70" s="54" customFormat="1" ht="15.75" spans="1:23">
      <c r="A70" s="175">
        <v>59</v>
      </c>
      <c r="B70" s="175">
        <v>1459815</v>
      </c>
      <c r="C70" s="175">
        <v>1037442</v>
      </c>
      <c r="D70" s="176" t="s">
        <v>897</v>
      </c>
      <c r="E70" s="177">
        <v>43620</v>
      </c>
      <c r="F70" s="177">
        <v>43623</v>
      </c>
      <c r="G70" s="175" t="s">
        <v>23</v>
      </c>
      <c r="H70" s="175">
        <f t="shared" si="0"/>
        <v>3</v>
      </c>
      <c r="I70" s="175">
        <v>2</v>
      </c>
      <c r="J70" s="178">
        <f t="shared" si="1"/>
        <v>1108800</v>
      </c>
      <c r="K70" s="179">
        <v>48</v>
      </c>
      <c r="L70" s="178">
        <f t="shared" si="2"/>
        <v>6652800</v>
      </c>
      <c r="M70" s="179">
        <f t="shared" si="3"/>
        <v>288</v>
      </c>
      <c r="N70" s="175"/>
      <c r="O70" s="178">
        <f t="shared" si="4"/>
        <v>133056</v>
      </c>
      <c r="P70" s="179">
        <f t="shared" si="5"/>
        <v>5.76</v>
      </c>
      <c r="V70" s="174"/>
      <c r="W70" s="174"/>
    </row>
    <row r="71" s="136" customFormat="1" ht="15" spans="1:23">
      <c r="A71" s="160" t="s">
        <v>26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2"/>
      <c r="L71" s="163">
        <f t="shared" ref="L71:P71" si="6">SUM(L12:L70)</f>
        <v>191822400</v>
      </c>
      <c r="M71" s="163">
        <f t="shared" si="6"/>
        <v>8304</v>
      </c>
      <c r="N71" s="180"/>
      <c r="O71" s="181">
        <f t="shared" si="6"/>
        <v>3836448</v>
      </c>
      <c r="P71" s="182">
        <f t="shared" si="6"/>
        <v>166.08</v>
      </c>
      <c r="V71" s="174"/>
      <c r="W71" s="174"/>
    </row>
    <row r="72" spans="13:23">
      <c r="M72" s="168" t="s">
        <v>898</v>
      </c>
      <c r="V72" s="174"/>
      <c r="W72" s="174"/>
    </row>
    <row r="73" spans="22:23">
      <c r="V73" s="174"/>
      <c r="W73" s="174"/>
    </row>
    <row r="74" spans="22:23">
      <c r="V74" s="174"/>
      <c r="W74" s="174"/>
    </row>
    <row r="75" spans="22:23">
      <c r="V75" s="174"/>
      <c r="W75" s="174"/>
    </row>
    <row r="76" spans="22:23">
      <c r="V76" s="174"/>
      <c r="W76" s="174"/>
    </row>
    <row r="77" spans="22:23">
      <c r="V77" s="174"/>
      <c r="W77" s="174"/>
    </row>
    <row r="78" spans="22:23">
      <c r="V78" s="174"/>
      <c r="W78" s="174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opLeftCell="A76" workbookViewId="0">
      <selection activeCell="R95" sqref="R95"/>
    </sheetView>
  </sheetViews>
  <sheetFormatPr defaultColWidth="9" defaultRowHeight="13.5"/>
  <cols>
    <col min="1" max="1" width="5" style="134" customWidth="1"/>
    <col min="2" max="3" width="9" style="134"/>
    <col min="4" max="4" width="18.8583333333333" style="134" customWidth="1"/>
    <col min="5" max="5" width="11" style="134" customWidth="1"/>
    <col min="6" max="6" width="10.7083333333333" style="134" customWidth="1"/>
    <col min="7" max="7" width="13.2833333333333" style="134" customWidth="1"/>
    <col min="8" max="8" width="6.14166666666667" style="134" customWidth="1"/>
    <col min="9" max="9" width="6.56666666666667" style="134" customWidth="1"/>
    <col min="10" max="10" width="10.5666666666667" style="137" customWidth="1"/>
    <col min="11" max="11" width="7.70833333333333" style="138" customWidth="1"/>
    <col min="12" max="12" width="14" style="137" customWidth="1"/>
    <col min="13" max="13" width="13.5666666666667" style="138" customWidth="1"/>
    <col min="14" max="14" width="8.56666666666667" style="134" hidden="1" customWidth="1"/>
    <col min="15" max="15" width="11.5666666666667" style="137" hidden="1" customWidth="1"/>
    <col min="16" max="16" width="9.14166666666667" style="138" hidden="1" customWidth="1"/>
    <col min="17" max="17" width="9" style="134" hidden="1" customWidth="1"/>
    <col min="18" max="16384" width="9" style="134"/>
  </cols>
  <sheetData>
    <row r="1" s="133" customFormat="1" ht="15" spans="1:16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  <c r="N1" s="4"/>
      <c r="O1" s="153"/>
      <c r="P1" s="154"/>
    </row>
    <row r="2" s="133" customFormat="1" ht="14.25" spans="1:16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  <c r="N2" s="4"/>
      <c r="O2" s="153"/>
      <c r="P2" s="154"/>
    </row>
    <row r="3" s="133" customFormat="1" ht="15" spans="1:16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  <c r="N3" s="4"/>
      <c r="O3" s="153"/>
      <c r="P3" s="154"/>
    </row>
    <row r="4" s="133" customFormat="1" ht="15" spans="1:16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  <c r="N4" s="4"/>
      <c r="O4" s="153"/>
      <c r="P4" s="154"/>
    </row>
    <row r="5" s="133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  <c r="O5" s="153"/>
      <c r="P5" s="154"/>
    </row>
    <row r="6" s="133" customFormat="1" ht="34.5" spans="1:16">
      <c r="A6" s="25"/>
      <c r="B6" s="29"/>
      <c r="C6" s="30"/>
      <c r="D6" s="30"/>
      <c r="E6" s="30"/>
      <c r="F6" s="30"/>
      <c r="G6" s="31" t="s">
        <v>899</v>
      </c>
      <c r="H6" s="32"/>
      <c r="I6" s="59"/>
      <c r="J6" s="149"/>
      <c r="K6" s="150"/>
      <c r="L6" s="151"/>
      <c r="M6" s="152"/>
      <c r="N6" s="4"/>
      <c r="O6" s="153"/>
      <c r="P6" s="154"/>
    </row>
    <row r="7" s="133" customFormat="1" ht="15.75" spans="1:16">
      <c r="A7" s="102" t="s">
        <v>3</v>
      </c>
      <c r="B7" s="103" t="s">
        <v>4</v>
      </c>
      <c r="C7" s="103"/>
      <c r="D7" s="103"/>
      <c r="E7" s="104"/>
      <c r="F7" s="36"/>
      <c r="G7" s="37" t="s">
        <v>900</v>
      </c>
      <c r="H7" s="36"/>
      <c r="I7" s="58"/>
      <c r="J7" s="149"/>
      <c r="K7" s="150"/>
      <c r="L7" s="151"/>
      <c r="M7" s="152"/>
      <c r="N7" s="4"/>
      <c r="O7" s="153"/>
      <c r="P7" s="154"/>
    </row>
    <row r="8" s="133" customFormat="1" ht="16.5" spans="1:16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  <c r="O8" s="153"/>
      <c r="P8" s="154"/>
    </row>
    <row r="9" s="134" customFormat="1" spans="10:16">
      <c r="J9" s="137"/>
      <c r="K9" s="138"/>
      <c r="L9" s="137"/>
      <c r="M9" s="138"/>
      <c r="O9" s="137"/>
      <c r="P9" s="138"/>
    </row>
    <row r="10" ht="14.25" spans="12:12">
      <c r="L10" s="157">
        <f>SUBTOTAL(9,L12:L94)</f>
        <v>356017200</v>
      </c>
    </row>
    <row r="11" s="135" customFormat="1" ht="42.75" spans="1:16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  <c r="O11" s="158" t="s">
        <v>86</v>
      </c>
      <c r="P11" s="159" t="s">
        <v>87</v>
      </c>
    </row>
    <row r="12" s="54" customFormat="1" ht="15" spans="1:16">
      <c r="A12" s="48">
        <v>1</v>
      </c>
      <c r="B12" s="48">
        <v>1514668</v>
      </c>
      <c r="C12" s="48">
        <v>1039536</v>
      </c>
      <c r="D12" s="145" t="s">
        <v>901</v>
      </c>
      <c r="E12" s="146">
        <v>43629</v>
      </c>
      <c r="F12" s="146">
        <v>43632</v>
      </c>
      <c r="G12" s="48" t="s">
        <v>40</v>
      </c>
      <c r="H12" s="48">
        <f t="shared" ref="H12:H75" si="0">F12-E12</f>
        <v>3</v>
      </c>
      <c r="I12" s="48">
        <v>3</v>
      </c>
      <c r="J12" s="66">
        <f t="shared" ref="J12:J75" si="1">K12*23100</f>
        <v>1362900</v>
      </c>
      <c r="K12" s="67">
        <v>59</v>
      </c>
      <c r="L12" s="66">
        <f t="shared" ref="L12:L75" si="2">J12*I12*H12</f>
        <v>12266100</v>
      </c>
      <c r="M12" s="67">
        <f t="shared" ref="M12:M75" si="3">K12*I12*H12</f>
        <v>531</v>
      </c>
      <c r="N12" s="48"/>
      <c r="O12" s="66">
        <f t="shared" ref="O12:O62" si="4">L12*2%</f>
        <v>245322</v>
      </c>
      <c r="P12" s="67">
        <f t="shared" ref="P12:P62" si="5">M12*2%</f>
        <v>10.62</v>
      </c>
    </row>
    <row r="13" s="54" customFormat="1" ht="15" spans="1:16">
      <c r="A13" s="48">
        <v>2</v>
      </c>
      <c r="B13" s="48">
        <v>1508225</v>
      </c>
      <c r="C13" s="48">
        <v>1039321</v>
      </c>
      <c r="D13" s="145" t="s">
        <v>902</v>
      </c>
      <c r="E13" s="146">
        <v>43629</v>
      </c>
      <c r="F13" s="146">
        <v>43632</v>
      </c>
      <c r="G13" s="48" t="s">
        <v>40</v>
      </c>
      <c r="H13" s="48">
        <f t="shared" si="0"/>
        <v>3</v>
      </c>
      <c r="I13" s="48">
        <v>1</v>
      </c>
      <c r="J13" s="66">
        <f t="shared" si="1"/>
        <v>1362900</v>
      </c>
      <c r="K13" s="67">
        <v>59</v>
      </c>
      <c r="L13" s="66">
        <f t="shared" si="2"/>
        <v>4088700</v>
      </c>
      <c r="M13" s="67">
        <f t="shared" si="3"/>
        <v>177</v>
      </c>
      <c r="N13" s="48"/>
      <c r="O13" s="66">
        <f t="shared" si="4"/>
        <v>81774</v>
      </c>
      <c r="P13" s="67">
        <f t="shared" si="5"/>
        <v>3.54</v>
      </c>
    </row>
    <row r="14" s="54" customFormat="1" ht="15" spans="1:16">
      <c r="A14" s="48">
        <v>3</v>
      </c>
      <c r="B14" s="48">
        <v>1495794</v>
      </c>
      <c r="C14" s="48">
        <v>1038879</v>
      </c>
      <c r="D14" s="145" t="s">
        <v>903</v>
      </c>
      <c r="E14" s="146">
        <v>43629</v>
      </c>
      <c r="F14" s="146">
        <v>43632</v>
      </c>
      <c r="G14" s="48" t="s">
        <v>47</v>
      </c>
      <c r="H14" s="48">
        <f t="shared" si="0"/>
        <v>3</v>
      </c>
      <c r="I14" s="48">
        <v>1</v>
      </c>
      <c r="J14" s="66">
        <f t="shared" si="1"/>
        <v>2356200</v>
      </c>
      <c r="K14" s="67">
        <v>102</v>
      </c>
      <c r="L14" s="66">
        <f t="shared" si="2"/>
        <v>7068600</v>
      </c>
      <c r="M14" s="67">
        <f t="shared" si="3"/>
        <v>306</v>
      </c>
      <c r="N14" s="48"/>
      <c r="O14" s="66">
        <f t="shared" si="4"/>
        <v>141372</v>
      </c>
      <c r="P14" s="67">
        <f t="shared" si="5"/>
        <v>6.12</v>
      </c>
    </row>
    <row r="15" s="54" customFormat="1" ht="15" spans="1:16">
      <c r="A15" s="48">
        <v>4</v>
      </c>
      <c r="B15" s="48">
        <v>1512018</v>
      </c>
      <c r="C15" s="48">
        <v>1039488</v>
      </c>
      <c r="D15" s="145" t="s">
        <v>904</v>
      </c>
      <c r="E15" s="146">
        <v>43627</v>
      </c>
      <c r="F15" s="146">
        <v>43633</v>
      </c>
      <c r="G15" s="48" t="s">
        <v>40</v>
      </c>
      <c r="H15" s="48">
        <f t="shared" si="0"/>
        <v>6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8177400</v>
      </c>
      <c r="M15" s="67">
        <f t="shared" si="3"/>
        <v>354</v>
      </c>
      <c r="N15" s="48"/>
      <c r="O15" s="66">
        <f t="shared" si="4"/>
        <v>163548</v>
      </c>
      <c r="P15" s="67">
        <f t="shared" si="5"/>
        <v>7.08</v>
      </c>
    </row>
    <row r="16" s="54" customFormat="1" ht="15" spans="1:16">
      <c r="A16" s="48">
        <v>5</v>
      </c>
      <c r="B16" s="48">
        <v>1506877</v>
      </c>
      <c r="C16" s="48">
        <v>1039244</v>
      </c>
      <c r="D16" s="145" t="s">
        <v>905</v>
      </c>
      <c r="E16" s="146">
        <v>43631</v>
      </c>
      <c r="F16" s="146">
        <v>43633</v>
      </c>
      <c r="G16" s="48" t="s">
        <v>47</v>
      </c>
      <c r="H16" s="48">
        <f t="shared" si="0"/>
        <v>2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4712400</v>
      </c>
      <c r="M16" s="67">
        <f t="shared" si="3"/>
        <v>204</v>
      </c>
      <c r="N16" s="48"/>
      <c r="O16" s="66">
        <f t="shared" si="4"/>
        <v>94248</v>
      </c>
      <c r="P16" s="67">
        <f t="shared" si="5"/>
        <v>4.08</v>
      </c>
    </row>
    <row r="17" s="54" customFormat="1" ht="15" spans="1:16">
      <c r="A17" s="48">
        <v>6</v>
      </c>
      <c r="B17" s="48">
        <v>1505605</v>
      </c>
      <c r="C17" s="48">
        <v>1039212</v>
      </c>
      <c r="D17" s="145" t="s">
        <v>906</v>
      </c>
      <c r="E17" s="146">
        <v>43631</v>
      </c>
      <c r="F17" s="146">
        <v>43633</v>
      </c>
      <c r="G17" s="48" t="s">
        <v>23</v>
      </c>
      <c r="H17" s="48">
        <f t="shared" si="0"/>
        <v>2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2217600</v>
      </c>
      <c r="M17" s="67">
        <f t="shared" si="3"/>
        <v>96</v>
      </c>
      <c r="N17" s="48"/>
      <c r="O17" s="66">
        <f t="shared" si="4"/>
        <v>44352</v>
      </c>
      <c r="P17" s="67">
        <f t="shared" si="5"/>
        <v>1.92</v>
      </c>
    </row>
    <row r="18" s="54" customFormat="1" ht="15" spans="1:16">
      <c r="A18" s="48">
        <v>7</v>
      </c>
      <c r="B18" s="48">
        <v>1527864</v>
      </c>
      <c r="C18" s="48">
        <v>1039903</v>
      </c>
      <c r="D18" s="145" t="s">
        <v>907</v>
      </c>
      <c r="E18" s="146">
        <v>43630</v>
      </c>
      <c r="F18" s="146">
        <v>43632</v>
      </c>
      <c r="G18" s="48" t="s">
        <v>23</v>
      </c>
      <c r="H18" s="48">
        <f t="shared" si="0"/>
        <v>2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3293</v>
      </c>
      <c r="O18" s="66">
        <f t="shared" si="4"/>
        <v>88704</v>
      </c>
      <c r="P18" s="67">
        <f t="shared" si="5"/>
        <v>3.84</v>
      </c>
    </row>
    <row r="19" s="54" customFormat="1" ht="15" spans="1:16">
      <c r="A19" s="48">
        <v>8</v>
      </c>
      <c r="B19" s="48">
        <v>1526934</v>
      </c>
      <c r="C19" s="48">
        <v>1039876</v>
      </c>
      <c r="D19" s="145" t="s">
        <v>908</v>
      </c>
      <c r="E19" s="146">
        <v>43630</v>
      </c>
      <c r="F19" s="146">
        <v>43633</v>
      </c>
      <c r="G19" s="147" t="s">
        <v>23</v>
      </c>
      <c r="H19" s="48">
        <f t="shared" si="0"/>
        <v>3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3326400</v>
      </c>
      <c r="M19" s="67">
        <f t="shared" si="3"/>
        <v>144</v>
      </c>
      <c r="N19" s="48">
        <v>3320</v>
      </c>
      <c r="O19" s="66">
        <f t="shared" si="4"/>
        <v>66528</v>
      </c>
      <c r="P19" s="67">
        <f t="shared" si="5"/>
        <v>2.88</v>
      </c>
    </row>
    <row r="20" s="54" customFormat="1" ht="15" spans="1:16">
      <c r="A20" s="48">
        <v>9</v>
      </c>
      <c r="B20" s="48">
        <v>1529534</v>
      </c>
      <c r="C20" s="48">
        <v>1039954</v>
      </c>
      <c r="D20" s="145" t="s">
        <v>909</v>
      </c>
      <c r="E20" s="146">
        <v>43632</v>
      </c>
      <c r="F20" s="146">
        <v>43633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1062600</v>
      </c>
      <c r="M20" s="67">
        <f t="shared" si="3"/>
        <v>46</v>
      </c>
      <c r="N20" s="169">
        <v>3321</v>
      </c>
      <c r="O20" s="66">
        <f t="shared" si="4"/>
        <v>21252</v>
      </c>
      <c r="P20" s="67">
        <f t="shared" si="5"/>
        <v>0.92</v>
      </c>
    </row>
    <row r="21" s="54" customFormat="1" ht="15" spans="1:16">
      <c r="A21" s="48">
        <v>10</v>
      </c>
      <c r="B21" s="48">
        <v>1470789</v>
      </c>
      <c r="C21" s="48">
        <v>1037923</v>
      </c>
      <c r="D21" s="145" t="s">
        <v>910</v>
      </c>
      <c r="E21" s="146">
        <v>43632</v>
      </c>
      <c r="F21" s="146">
        <v>43634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3332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1501517</v>
      </c>
      <c r="C22" s="48">
        <v>1039051</v>
      </c>
      <c r="D22" s="145" t="s">
        <v>911</v>
      </c>
      <c r="E22" s="146">
        <v>43635</v>
      </c>
      <c r="F22" s="146">
        <v>43636</v>
      </c>
      <c r="G22" s="48" t="s">
        <v>23</v>
      </c>
      <c r="H22" s="48">
        <f t="shared" si="0"/>
        <v>1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1521387</v>
      </c>
      <c r="C23" s="48">
        <v>1039711</v>
      </c>
      <c r="D23" s="145" t="s">
        <v>912</v>
      </c>
      <c r="E23" s="146">
        <v>43634</v>
      </c>
      <c r="F23" s="146">
        <v>43636</v>
      </c>
      <c r="G23" s="48" t="s">
        <v>23</v>
      </c>
      <c r="H23" s="48">
        <f t="shared" si="0"/>
        <v>2</v>
      </c>
      <c r="I23" s="48">
        <v>2</v>
      </c>
      <c r="J23" s="66">
        <f t="shared" si="1"/>
        <v>1108800</v>
      </c>
      <c r="K23" s="67">
        <v>48</v>
      </c>
      <c r="L23" s="66">
        <f t="shared" si="2"/>
        <v>4435200</v>
      </c>
      <c r="M23" s="67">
        <f t="shared" si="3"/>
        <v>192</v>
      </c>
      <c r="N23" s="48"/>
      <c r="O23" s="66">
        <f t="shared" si="4"/>
        <v>88704</v>
      </c>
      <c r="P23" s="67">
        <f t="shared" si="5"/>
        <v>3.84</v>
      </c>
    </row>
    <row r="24" s="54" customFormat="1" ht="15" spans="1:16">
      <c r="A24" s="48">
        <v>13</v>
      </c>
      <c r="B24" s="48">
        <v>1516168</v>
      </c>
      <c r="C24" s="48">
        <v>1039574</v>
      </c>
      <c r="D24" s="145" t="s">
        <v>913</v>
      </c>
      <c r="E24" s="146">
        <v>43633</v>
      </c>
      <c r="F24" s="146">
        <v>43636</v>
      </c>
      <c r="G24" s="48" t="s">
        <v>40</v>
      </c>
      <c r="H24" s="48">
        <f t="shared" si="0"/>
        <v>3</v>
      </c>
      <c r="I24" s="48">
        <v>1</v>
      </c>
      <c r="J24" s="66">
        <f t="shared" si="1"/>
        <v>1362900</v>
      </c>
      <c r="K24" s="67">
        <v>59</v>
      </c>
      <c r="L24" s="66">
        <f t="shared" si="2"/>
        <v>4088700</v>
      </c>
      <c r="M24" s="67">
        <f t="shared" si="3"/>
        <v>177</v>
      </c>
      <c r="N24" s="48"/>
      <c r="O24" s="66">
        <f t="shared" si="4"/>
        <v>81774</v>
      </c>
      <c r="P24" s="67">
        <f t="shared" si="5"/>
        <v>3.54</v>
      </c>
    </row>
    <row r="25" s="54" customFormat="1" ht="15" spans="1:16">
      <c r="A25" s="48">
        <v>14</v>
      </c>
      <c r="B25" s="48">
        <v>1510285</v>
      </c>
      <c r="C25" s="48">
        <v>1039393</v>
      </c>
      <c r="D25" s="145" t="s">
        <v>914</v>
      </c>
      <c r="E25" s="146">
        <v>43635</v>
      </c>
      <c r="F25" s="146">
        <v>43636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1492799</v>
      </c>
      <c r="C26" s="48">
        <v>1038772</v>
      </c>
      <c r="D26" s="145" t="s">
        <v>915</v>
      </c>
      <c r="E26" s="146">
        <v>43635</v>
      </c>
      <c r="F26" s="146">
        <v>43636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  <c r="O26" s="66">
        <f t="shared" si="4"/>
        <v>44352</v>
      </c>
      <c r="P26" s="67">
        <f t="shared" si="5"/>
        <v>1.92</v>
      </c>
    </row>
    <row r="27" s="54" customFormat="1" ht="15" spans="1:16">
      <c r="A27" s="48">
        <v>16</v>
      </c>
      <c r="B27" s="48">
        <v>1514100</v>
      </c>
      <c r="C27" s="48">
        <v>1039526</v>
      </c>
      <c r="D27" s="145" t="s">
        <v>894</v>
      </c>
      <c r="E27" s="146">
        <v>43631</v>
      </c>
      <c r="F27" s="146">
        <v>43635</v>
      </c>
      <c r="G27" s="48" t="s">
        <v>23</v>
      </c>
      <c r="H27" s="48">
        <f t="shared" si="0"/>
        <v>4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8870400</v>
      </c>
      <c r="M27" s="67">
        <f t="shared" si="3"/>
        <v>384</v>
      </c>
      <c r="N27" s="48"/>
      <c r="O27" s="66">
        <f t="shared" si="4"/>
        <v>177408</v>
      </c>
      <c r="P27" s="67">
        <f t="shared" si="5"/>
        <v>7.68</v>
      </c>
    </row>
    <row r="28" s="54" customFormat="1" ht="15" spans="1:16">
      <c r="A28" s="48">
        <v>17</v>
      </c>
      <c r="B28" s="48">
        <v>1501755</v>
      </c>
      <c r="C28" s="48">
        <v>1039115</v>
      </c>
      <c r="D28" s="145" t="s">
        <v>916</v>
      </c>
      <c r="E28" s="146">
        <v>43632</v>
      </c>
      <c r="F28" s="146">
        <v>43636</v>
      </c>
      <c r="G28" s="48" t="s">
        <v>23</v>
      </c>
      <c r="H28" s="48">
        <f t="shared" si="0"/>
        <v>4</v>
      </c>
      <c r="I28" s="48">
        <v>2</v>
      </c>
      <c r="J28" s="66">
        <f t="shared" si="1"/>
        <v>1455300</v>
      </c>
      <c r="K28" s="67">
        <v>63</v>
      </c>
      <c r="L28" s="66">
        <f t="shared" si="2"/>
        <v>11642400</v>
      </c>
      <c r="M28" s="67">
        <f t="shared" si="3"/>
        <v>504</v>
      </c>
      <c r="N28" s="48">
        <v>3371</v>
      </c>
      <c r="O28" s="66">
        <f t="shared" si="4"/>
        <v>232848</v>
      </c>
      <c r="P28" s="67">
        <f t="shared" si="5"/>
        <v>10.08</v>
      </c>
    </row>
    <row r="29" s="54" customFormat="1" ht="15" spans="1:16">
      <c r="A29" s="48">
        <v>18</v>
      </c>
      <c r="B29" s="48">
        <v>1501759</v>
      </c>
      <c r="C29" s="48">
        <v>1039116</v>
      </c>
      <c r="D29" s="145" t="s">
        <v>917</v>
      </c>
      <c r="E29" s="146">
        <v>43632</v>
      </c>
      <c r="F29" s="146">
        <v>43636</v>
      </c>
      <c r="G29" s="48" t="s">
        <v>23</v>
      </c>
      <c r="H29" s="48">
        <f t="shared" si="0"/>
        <v>4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8870400</v>
      </c>
      <c r="M29" s="67">
        <f t="shared" si="3"/>
        <v>384</v>
      </c>
      <c r="N29" s="48">
        <v>3373</v>
      </c>
      <c r="O29" s="66">
        <f t="shared" si="4"/>
        <v>177408</v>
      </c>
      <c r="P29" s="67">
        <f t="shared" si="5"/>
        <v>7.68</v>
      </c>
    </row>
    <row r="30" s="54" customFormat="1" ht="15" spans="1:16">
      <c r="A30" s="48">
        <v>19</v>
      </c>
      <c r="B30" s="48">
        <v>1529597</v>
      </c>
      <c r="C30" s="48">
        <v>1039973</v>
      </c>
      <c r="D30" s="145" t="s">
        <v>918</v>
      </c>
      <c r="E30" s="146">
        <v>43636</v>
      </c>
      <c r="F30" s="146">
        <v>43637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1062600</v>
      </c>
      <c r="M30" s="67">
        <f t="shared" si="3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1529596</v>
      </c>
      <c r="C31" s="48">
        <v>1039972</v>
      </c>
      <c r="D31" s="145" t="s">
        <v>919</v>
      </c>
      <c r="E31" s="146">
        <v>43636</v>
      </c>
      <c r="F31" s="146">
        <v>43637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1409100</v>
      </c>
      <c r="K31" s="67">
        <v>61</v>
      </c>
      <c r="L31" s="66">
        <f t="shared" si="2"/>
        <v>1409100</v>
      </c>
      <c r="M31" s="67">
        <f t="shared" si="3"/>
        <v>61</v>
      </c>
      <c r="N31" s="48"/>
      <c r="O31" s="66">
        <f t="shared" si="4"/>
        <v>28182</v>
      </c>
      <c r="P31" s="67">
        <f t="shared" si="5"/>
        <v>1.22</v>
      </c>
    </row>
    <row r="32" s="54" customFormat="1" ht="15" spans="1:16">
      <c r="A32" s="48">
        <v>21</v>
      </c>
      <c r="B32" s="48">
        <v>1513716</v>
      </c>
      <c r="C32" s="48">
        <v>1039514</v>
      </c>
      <c r="D32" s="145" t="s">
        <v>920</v>
      </c>
      <c r="E32" s="146">
        <v>43635</v>
      </c>
      <c r="F32" s="146">
        <v>43637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</row>
    <row r="33" s="54" customFormat="1" ht="15" spans="1:16">
      <c r="A33" s="48">
        <v>22</v>
      </c>
      <c r="B33" s="48">
        <v>1497386</v>
      </c>
      <c r="C33" s="48">
        <v>1038924</v>
      </c>
      <c r="D33" s="145" t="s">
        <v>921</v>
      </c>
      <c r="E33" s="146">
        <v>43635</v>
      </c>
      <c r="F33" s="146">
        <v>43637</v>
      </c>
      <c r="G33" s="48" t="s">
        <v>23</v>
      </c>
      <c r="H33" s="48">
        <f t="shared" si="0"/>
        <v>2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2217600</v>
      </c>
      <c r="M33" s="67">
        <f t="shared" si="3"/>
        <v>96</v>
      </c>
      <c r="N33" s="48"/>
      <c r="O33" s="66">
        <f t="shared" si="4"/>
        <v>44352</v>
      </c>
      <c r="P33" s="67">
        <f t="shared" si="5"/>
        <v>1.92</v>
      </c>
    </row>
    <row r="34" s="54" customFormat="1" ht="15" spans="1:16">
      <c r="A34" s="48">
        <v>23</v>
      </c>
      <c r="B34" s="48">
        <v>1533119</v>
      </c>
      <c r="C34" s="48">
        <v>1040051</v>
      </c>
      <c r="D34" s="145" t="s">
        <v>922</v>
      </c>
      <c r="E34" s="146">
        <v>43636</v>
      </c>
      <c r="F34" s="146">
        <v>43637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>
        <v>3388</v>
      </c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1533123</v>
      </c>
      <c r="C35" s="48">
        <v>1040052</v>
      </c>
      <c r="D35" s="145" t="s">
        <v>923</v>
      </c>
      <c r="E35" s="146">
        <v>43636</v>
      </c>
      <c r="F35" s="146">
        <v>43637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1062600</v>
      </c>
      <c r="K35" s="67">
        <v>46</v>
      </c>
      <c r="L35" s="66">
        <f t="shared" si="2"/>
        <v>1062600</v>
      </c>
      <c r="M35" s="67">
        <f t="shared" si="3"/>
        <v>46</v>
      </c>
      <c r="N35" s="48">
        <v>3389</v>
      </c>
      <c r="O35" s="66">
        <f t="shared" si="4"/>
        <v>21252</v>
      </c>
      <c r="P35" s="67">
        <f t="shared" si="5"/>
        <v>0.92</v>
      </c>
    </row>
    <row r="36" s="54" customFormat="1" ht="15" spans="1:16">
      <c r="A36" s="48">
        <v>25</v>
      </c>
      <c r="B36" s="48">
        <v>1512736</v>
      </c>
      <c r="C36" s="48">
        <v>1039487</v>
      </c>
      <c r="D36" s="145" t="s">
        <v>924</v>
      </c>
      <c r="E36" s="146">
        <v>43632</v>
      </c>
      <c r="F36" s="146">
        <v>43637</v>
      </c>
      <c r="G36" s="48" t="s">
        <v>23</v>
      </c>
      <c r="H36" s="48">
        <f t="shared" si="0"/>
        <v>5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5544000</v>
      </c>
      <c r="M36" s="67">
        <f t="shared" si="3"/>
        <v>240</v>
      </c>
      <c r="N36" s="48">
        <v>3395</v>
      </c>
      <c r="O36" s="66">
        <f t="shared" si="4"/>
        <v>110880</v>
      </c>
      <c r="P36" s="67">
        <f t="shared" si="5"/>
        <v>4.8</v>
      </c>
    </row>
    <row r="37" s="54" customFormat="1" ht="15" spans="1:16">
      <c r="A37" s="48">
        <v>26</v>
      </c>
      <c r="B37" s="48">
        <v>1525341</v>
      </c>
      <c r="C37" s="48">
        <v>1039825</v>
      </c>
      <c r="D37" s="145" t="s">
        <v>925</v>
      </c>
      <c r="E37" s="146">
        <v>43636</v>
      </c>
      <c r="F37" s="146">
        <v>43638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1527390</v>
      </c>
      <c r="C38" s="48">
        <v>1039885</v>
      </c>
      <c r="D38" s="145" t="s">
        <v>926</v>
      </c>
      <c r="E38" s="146">
        <v>43636</v>
      </c>
      <c r="F38" s="146">
        <v>43638</v>
      </c>
      <c r="G38" s="48" t="s">
        <v>40</v>
      </c>
      <c r="H38" s="48">
        <f t="shared" si="0"/>
        <v>2</v>
      </c>
      <c r="I38" s="48">
        <v>1</v>
      </c>
      <c r="J38" s="66">
        <f t="shared" si="1"/>
        <v>1362900</v>
      </c>
      <c r="K38" s="67">
        <v>59</v>
      </c>
      <c r="L38" s="66">
        <f t="shared" si="2"/>
        <v>2725800</v>
      </c>
      <c r="M38" s="67">
        <f t="shared" si="3"/>
        <v>118</v>
      </c>
      <c r="N38" s="48"/>
      <c r="O38" s="66">
        <f t="shared" si="4"/>
        <v>54516</v>
      </c>
      <c r="P38" s="67">
        <f t="shared" si="5"/>
        <v>2.36</v>
      </c>
    </row>
    <row r="39" s="54" customFormat="1" ht="15" spans="1:16">
      <c r="A39" s="48">
        <v>28</v>
      </c>
      <c r="B39" s="48">
        <v>1522810</v>
      </c>
      <c r="C39" s="48">
        <v>1039746</v>
      </c>
      <c r="D39" s="145" t="s">
        <v>927</v>
      </c>
      <c r="E39" s="146">
        <v>43637</v>
      </c>
      <c r="F39" s="146">
        <v>43638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/>
      <c r="O39" s="66">
        <f t="shared" si="4"/>
        <v>22176</v>
      </c>
      <c r="P39" s="67">
        <f t="shared" si="5"/>
        <v>0.96</v>
      </c>
    </row>
    <row r="40" s="54" customFormat="1" ht="15" spans="1:16">
      <c r="A40" s="48">
        <v>29</v>
      </c>
      <c r="B40" s="48">
        <v>1524844</v>
      </c>
      <c r="C40" s="48">
        <v>1039809</v>
      </c>
      <c r="D40" s="145" t="s">
        <v>928</v>
      </c>
      <c r="E40" s="146">
        <v>43636</v>
      </c>
      <c r="F40" s="146">
        <v>43638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1527360</v>
      </c>
      <c r="C41" s="48">
        <v>1039883</v>
      </c>
      <c r="D41" s="145" t="s">
        <v>929</v>
      </c>
      <c r="E41" s="146">
        <v>43636</v>
      </c>
      <c r="F41" s="146">
        <v>43638</v>
      </c>
      <c r="G41" s="48" t="s">
        <v>121</v>
      </c>
      <c r="H41" s="48">
        <f t="shared" si="0"/>
        <v>2</v>
      </c>
      <c r="I41" s="48">
        <v>1</v>
      </c>
      <c r="J41" s="66">
        <f t="shared" si="1"/>
        <v>1940400</v>
      </c>
      <c r="K41" s="67">
        <v>84</v>
      </c>
      <c r="L41" s="66">
        <f t="shared" si="2"/>
        <v>3880800</v>
      </c>
      <c r="M41" s="67">
        <f t="shared" si="3"/>
        <v>168</v>
      </c>
      <c r="N41" s="48"/>
      <c r="O41" s="66">
        <f t="shared" si="4"/>
        <v>77616</v>
      </c>
      <c r="P41" s="67">
        <f t="shared" si="5"/>
        <v>3.36</v>
      </c>
    </row>
    <row r="42" s="54" customFormat="1" ht="15" spans="1:16">
      <c r="A42" s="48">
        <v>31</v>
      </c>
      <c r="B42" s="48">
        <v>1527392</v>
      </c>
      <c r="C42" s="48">
        <v>1039886</v>
      </c>
      <c r="D42" s="145" t="s">
        <v>930</v>
      </c>
      <c r="E42" s="146">
        <v>43636</v>
      </c>
      <c r="F42" s="146">
        <v>43638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</row>
    <row r="43" s="54" customFormat="1" ht="15" spans="1:16">
      <c r="A43" s="48">
        <v>32</v>
      </c>
      <c r="B43" s="48">
        <v>1527394</v>
      </c>
      <c r="C43" s="48">
        <v>1039887</v>
      </c>
      <c r="D43" s="145" t="s">
        <v>931</v>
      </c>
      <c r="E43" s="146">
        <v>43636</v>
      </c>
      <c r="F43" s="146">
        <v>43638</v>
      </c>
      <c r="G43" s="48" t="s">
        <v>23</v>
      </c>
      <c r="H43" s="48">
        <f t="shared" si="0"/>
        <v>2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2217600</v>
      </c>
      <c r="M43" s="67">
        <f t="shared" si="3"/>
        <v>96</v>
      </c>
      <c r="N43" s="48"/>
      <c r="O43" s="66">
        <f t="shared" si="4"/>
        <v>44352</v>
      </c>
      <c r="P43" s="67">
        <f t="shared" si="5"/>
        <v>1.92</v>
      </c>
    </row>
    <row r="44" s="54" customFormat="1" ht="15" spans="1:16">
      <c r="A44" s="48">
        <v>33</v>
      </c>
      <c r="B44" s="48">
        <v>1528706</v>
      </c>
      <c r="C44" s="48">
        <v>1039930</v>
      </c>
      <c r="D44" s="145" t="s">
        <v>932</v>
      </c>
      <c r="E44" s="146">
        <v>43636</v>
      </c>
      <c r="F44" s="146">
        <v>43639</v>
      </c>
      <c r="G44" s="48" t="s">
        <v>40</v>
      </c>
      <c r="H44" s="48">
        <f t="shared" si="0"/>
        <v>3</v>
      </c>
      <c r="I44" s="48">
        <v>1</v>
      </c>
      <c r="J44" s="66">
        <f t="shared" si="1"/>
        <v>1362900</v>
      </c>
      <c r="K44" s="67">
        <v>59</v>
      </c>
      <c r="L44" s="66">
        <f t="shared" si="2"/>
        <v>4088700</v>
      </c>
      <c r="M44" s="67">
        <f t="shared" si="3"/>
        <v>177</v>
      </c>
      <c r="N44" s="48"/>
      <c r="O44" s="66">
        <f t="shared" si="4"/>
        <v>81774</v>
      </c>
      <c r="P44" s="67">
        <f t="shared" si="5"/>
        <v>3.54</v>
      </c>
    </row>
    <row r="45" s="54" customFormat="1" ht="15" spans="1:16">
      <c r="A45" s="48">
        <v>34</v>
      </c>
      <c r="B45" s="48">
        <v>1534242</v>
      </c>
      <c r="C45" s="48">
        <v>1040084</v>
      </c>
      <c r="D45" s="145" t="s">
        <v>933</v>
      </c>
      <c r="E45" s="146">
        <v>43638</v>
      </c>
      <c r="F45" s="146">
        <v>43639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1062600</v>
      </c>
      <c r="M45" s="67">
        <f t="shared" si="3"/>
        <v>46</v>
      </c>
      <c r="N45" s="48"/>
      <c r="O45" s="66">
        <f t="shared" si="4"/>
        <v>21252</v>
      </c>
      <c r="P45" s="67">
        <f t="shared" si="5"/>
        <v>0.92</v>
      </c>
    </row>
    <row r="46" s="54" customFormat="1" ht="15" spans="1:16">
      <c r="A46" s="48">
        <v>35</v>
      </c>
      <c r="B46" s="48">
        <v>1531674</v>
      </c>
      <c r="C46" s="48">
        <v>1040008</v>
      </c>
      <c r="D46" s="145" t="s">
        <v>934</v>
      </c>
      <c r="E46" s="146">
        <v>43636</v>
      </c>
      <c r="F46" s="146">
        <v>43639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1524593</v>
      </c>
      <c r="C47" s="48">
        <v>1039805</v>
      </c>
      <c r="D47" s="145" t="s">
        <v>935</v>
      </c>
      <c r="E47" s="146">
        <v>43637</v>
      </c>
      <c r="F47" s="146">
        <v>43639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1506145</v>
      </c>
      <c r="C48" s="48">
        <v>1039219</v>
      </c>
      <c r="D48" s="145" t="s">
        <v>936</v>
      </c>
      <c r="E48" s="146">
        <v>43634</v>
      </c>
      <c r="F48" s="146">
        <v>43639</v>
      </c>
      <c r="G48" s="48" t="s">
        <v>40</v>
      </c>
      <c r="H48" s="48">
        <f t="shared" si="0"/>
        <v>5</v>
      </c>
      <c r="I48" s="48">
        <v>1</v>
      </c>
      <c r="J48" s="66">
        <f t="shared" si="1"/>
        <v>1362900</v>
      </c>
      <c r="K48" s="67">
        <v>59</v>
      </c>
      <c r="L48" s="66">
        <f t="shared" si="2"/>
        <v>6814500</v>
      </c>
      <c r="M48" s="67">
        <f t="shared" si="3"/>
        <v>295</v>
      </c>
      <c r="N48" s="48"/>
      <c r="O48" s="66">
        <f t="shared" si="4"/>
        <v>136290</v>
      </c>
      <c r="P48" s="67">
        <f t="shared" si="5"/>
        <v>5.9</v>
      </c>
    </row>
    <row r="49" s="54" customFormat="1" ht="15" spans="1:16">
      <c r="A49" s="48">
        <v>38</v>
      </c>
      <c r="B49" s="48">
        <v>1527900</v>
      </c>
      <c r="C49" s="48">
        <v>1039904</v>
      </c>
      <c r="D49" s="145" t="s">
        <v>937</v>
      </c>
      <c r="E49" s="146">
        <v>43637</v>
      </c>
      <c r="F49" s="146">
        <v>43639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1522811</v>
      </c>
      <c r="C50" s="48">
        <v>1039747</v>
      </c>
      <c r="D50" s="145" t="s">
        <v>927</v>
      </c>
      <c r="E50" s="146">
        <v>43638</v>
      </c>
      <c r="F50" s="146">
        <v>43639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/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1534906</v>
      </c>
      <c r="C51" s="48">
        <v>1040105</v>
      </c>
      <c r="D51" s="145" t="s">
        <v>827</v>
      </c>
      <c r="E51" s="146">
        <v>43639</v>
      </c>
      <c r="F51" s="146">
        <v>43640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/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1509859</v>
      </c>
      <c r="C52" s="48">
        <v>1039386</v>
      </c>
      <c r="D52" s="145" t="s">
        <v>938</v>
      </c>
      <c r="E52" s="146">
        <v>43636</v>
      </c>
      <c r="F52" s="146">
        <v>43640</v>
      </c>
      <c r="G52" s="48" t="s">
        <v>40</v>
      </c>
      <c r="H52" s="48">
        <f t="shared" si="0"/>
        <v>4</v>
      </c>
      <c r="I52" s="48">
        <v>1</v>
      </c>
      <c r="J52" s="66">
        <f t="shared" si="1"/>
        <v>1362900</v>
      </c>
      <c r="K52" s="67">
        <v>59</v>
      </c>
      <c r="L52" s="66">
        <f t="shared" si="2"/>
        <v>5451600</v>
      </c>
      <c r="M52" s="67">
        <f t="shared" si="3"/>
        <v>236</v>
      </c>
      <c r="N52" s="48"/>
      <c r="O52" s="66">
        <f t="shared" si="4"/>
        <v>109032</v>
      </c>
      <c r="P52" s="67">
        <f t="shared" si="5"/>
        <v>4.72</v>
      </c>
    </row>
    <row r="53" s="54" customFormat="1" ht="15" spans="1:16">
      <c r="A53" s="48">
        <v>42</v>
      </c>
      <c r="B53" s="48">
        <v>1533836</v>
      </c>
      <c r="C53" s="48">
        <v>1040074</v>
      </c>
      <c r="D53" s="145" t="s">
        <v>939</v>
      </c>
      <c r="E53" s="146">
        <v>43637</v>
      </c>
      <c r="F53" s="146">
        <v>43640</v>
      </c>
      <c r="G53" s="48" t="s">
        <v>40</v>
      </c>
      <c r="H53" s="48">
        <f t="shared" si="0"/>
        <v>3</v>
      </c>
      <c r="I53" s="48">
        <v>1</v>
      </c>
      <c r="J53" s="66">
        <f t="shared" si="1"/>
        <v>1316700</v>
      </c>
      <c r="K53" s="67">
        <v>57</v>
      </c>
      <c r="L53" s="66">
        <f t="shared" si="2"/>
        <v>3950100</v>
      </c>
      <c r="M53" s="67">
        <f t="shared" si="3"/>
        <v>171</v>
      </c>
      <c r="N53" s="48">
        <v>3426</v>
      </c>
      <c r="O53" s="66">
        <f t="shared" si="4"/>
        <v>79002</v>
      </c>
      <c r="P53" s="67">
        <f t="shared" si="5"/>
        <v>3.42</v>
      </c>
    </row>
    <row r="54" s="54" customFormat="1" ht="15" spans="1:16">
      <c r="A54" s="48">
        <v>43</v>
      </c>
      <c r="B54" s="48">
        <v>1533832</v>
      </c>
      <c r="C54" s="48">
        <v>1040073</v>
      </c>
      <c r="D54" s="145" t="s">
        <v>940</v>
      </c>
      <c r="E54" s="146">
        <v>43637</v>
      </c>
      <c r="F54" s="146">
        <v>43640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1316700</v>
      </c>
      <c r="K54" s="67">
        <v>57</v>
      </c>
      <c r="L54" s="66">
        <f t="shared" si="2"/>
        <v>3950100</v>
      </c>
      <c r="M54" s="67">
        <f t="shared" si="3"/>
        <v>171</v>
      </c>
      <c r="N54" s="48">
        <v>3427</v>
      </c>
      <c r="O54" s="66">
        <f t="shared" si="4"/>
        <v>79002</v>
      </c>
      <c r="P54" s="67">
        <f t="shared" si="5"/>
        <v>3.42</v>
      </c>
    </row>
    <row r="55" s="54" customFormat="1" ht="15" spans="1:16">
      <c r="A55" s="48">
        <v>44</v>
      </c>
      <c r="B55" s="48">
        <v>1480104</v>
      </c>
      <c r="C55" s="48">
        <v>1038271</v>
      </c>
      <c r="D55" s="145" t="s">
        <v>941</v>
      </c>
      <c r="E55" s="146">
        <v>43637</v>
      </c>
      <c r="F55" s="146">
        <v>43641</v>
      </c>
      <c r="G55" s="48" t="s">
        <v>23</v>
      </c>
      <c r="H55" s="48">
        <f t="shared" si="0"/>
        <v>4</v>
      </c>
      <c r="I55" s="48">
        <v>5</v>
      </c>
      <c r="J55" s="66">
        <f t="shared" si="1"/>
        <v>1455300</v>
      </c>
      <c r="K55" s="67">
        <v>63</v>
      </c>
      <c r="L55" s="66">
        <f t="shared" si="2"/>
        <v>29106000</v>
      </c>
      <c r="M55" s="67">
        <f t="shared" si="3"/>
        <v>1260</v>
      </c>
      <c r="N55" s="48"/>
      <c r="O55" s="66">
        <f t="shared" si="4"/>
        <v>582120</v>
      </c>
      <c r="P55" s="67">
        <f t="shared" si="5"/>
        <v>25.2</v>
      </c>
    </row>
    <row r="56" s="54" customFormat="1" ht="15" spans="1:16">
      <c r="A56" s="48">
        <v>45</v>
      </c>
      <c r="B56" s="48">
        <v>1501497</v>
      </c>
      <c r="C56" s="48">
        <v>1039049</v>
      </c>
      <c r="D56" s="145" t="s">
        <v>942</v>
      </c>
      <c r="E56" s="146">
        <v>43638</v>
      </c>
      <c r="F56" s="146">
        <v>43641</v>
      </c>
      <c r="G56" s="48" t="s">
        <v>23</v>
      </c>
      <c r="H56" s="48">
        <f t="shared" si="0"/>
        <v>3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7">
        <f t="shared" si="3"/>
        <v>144</v>
      </c>
      <c r="N56" s="48"/>
      <c r="O56" s="66">
        <f t="shared" si="4"/>
        <v>66528</v>
      </c>
      <c r="P56" s="67">
        <f t="shared" si="5"/>
        <v>2.88</v>
      </c>
    </row>
    <row r="57" s="54" customFormat="1" ht="15" spans="1:16">
      <c r="A57" s="48">
        <v>46</v>
      </c>
      <c r="B57" s="48">
        <v>1501522</v>
      </c>
      <c r="C57" s="48">
        <v>1039050</v>
      </c>
      <c r="D57" s="145" t="s">
        <v>911</v>
      </c>
      <c r="E57" s="146">
        <v>43638</v>
      </c>
      <c r="F57" s="146">
        <v>43641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2"/>
        <v>3326400</v>
      </c>
      <c r="M57" s="67">
        <f t="shared" si="3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1530494</v>
      </c>
      <c r="C58" s="48">
        <v>1039980</v>
      </c>
      <c r="D58" s="145" t="s">
        <v>943</v>
      </c>
      <c r="E58" s="146">
        <v>43639</v>
      </c>
      <c r="F58" s="146">
        <v>43641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1062600</v>
      </c>
      <c r="K58" s="67">
        <v>46</v>
      </c>
      <c r="L58" s="66">
        <f t="shared" si="2"/>
        <v>4250400</v>
      </c>
      <c r="M58" s="67">
        <f t="shared" si="3"/>
        <v>184</v>
      </c>
      <c r="N58" s="48"/>
      <c r="O58" s="66">
        <f t="shared" si="4"/>
        <v>85008</v>
      </c>
      <c r="P58" s="67">
        <f t="shared" si="5"/>
        <v>3.68</v>
      </c>
    </row>
    <row r="59" s="54" customFormat="1" ht="15" spans="1:16">
      <c r="A59" s="48">
        <v>48</v>
      </c>
      <c r="B59" s="48">
        <v>1534982</v>
      </c>
      <c r="C59" s="48">
        <v>1040107</v>
      </c>
      <c r="D59" s="145" t="s">
        <v>944</v>
      </c>
      <c r="E59" s="146">
        <v>43640</v>
      </c>
      <c r="F59" s="146">
        <v>43641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1062600</v>
      </c>
      <c r="K59" s="67">
        <v>46</v>
      </c>
      <c r="L59" s="66">
        <f t="shared" si="2"/>
        <v>1062600</v>
      </c>
      <c r="M59" s="67">
        <f t="shared" si="3"/>
        <v>46</v>
      </c>
      <c r="N59" s="48"/>
      <c r="O59" s="66">
        <f t="shared" si="4"/>
        <v>21252</v>
      </c>
      <c r="P59" s="67">
        <f t="shared" si="5"/>
        <v>0.92</v>
      </c>
    </row>
    <row r="60" s="54" customFormat="1" ht="15" spans="1:16">
      <c r="A60" s="48">
        <v>49</v>
      </c>
      <c r="B60" s="48">
        <v>1485678</v>
      </c>
      <c r="C60" s="48">
        <v>1038462</v>
      </c>
      <c r="D60" s="145" t="s">
        <v>945</v>
      </c>
      <c r="E60" s="146">
        <v>43638</v>
      </c>
      <c r="F60" s="146">
        <v>43641</v>
      </c>
      <c r="G60" s="48" t="s">
        <v>23</v>
      </c>
      <c r="H60" s="48">
        <f t="shared" si="0"/>
        <v>3</v>
      </c>
      <c r="I60" s="48">
        <v>3</v>
      </c>
      <c r="J60" s="66">
        <f t="shared" si="1"/>
        <v>1108800</v>
      </c>
      <c r="K60" s="67">
        <v>48</v>
      </c>
      <c r="L60" s="66">
        <f t="shared" si="2"/>
        <v>9979200</v>
      </c>
      <c r="M60" s="67">
        <f t="shared" si="3"/>
        <v>432</v>
      </c>
      <c r="N60" s="48"/>
      <c r="O60" s="66">
        <f t="shared" si="4"/>
        <v>199584</v>
      </c>
      <c r="P60" s="67">
        <f t="shared" si="5"/>
        <v>8.64</v>
      </c>
    </row>
    <row r="61" s="54" customFormat="1" ht="15" spans="1:16">
      <c r="A61" s="48">
        <v>50</v>
      </c>
      <c r="B61" s="48">
        <v>1487106</v>
      </c>
      <c r="C61" s="48">
        <v>1038493</v>
      </c>
      <c r="D61" s="145" t="s">
        <v>946</v>
      </c>
      <c r="E61" s="146">
        <v>43638</v>
      </c>
      <c r="F61" s="146">
        <v>43641</v>
      </c>
      <c r="G61" s="48" t="s">
        <v>23</v>
      </c>
      <c r="H61" s="48">
        <f t="shared" si="0"/>
        <v>3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3326400</v>
      </c>
      <c r="M61" s="67">
        <f t="shared" si="3"/>
        <v>144</v>
      </c>
      <c r="N61" s="48"/>
      <c r="O61" s="66">
        <f t="shared" si="4"/>
        <v>66528</v>
      </c>
      <c r="P61" s="67">
        <f t="shared" si="5"/>
        <v>2.88</v>
      </c>
    </row>
    <row r="62" s="54" customFormat="1" ht="15" spans="1:16">
      <c r="A62" s="48">
        <v>51</v>
      </c>
      <c r="B62" s="48">
        <v>1480094</v>
      </c>
      <c r="C62" s="48">
        <v>1038272</v>
      </c>
      <c r="D62" s="145" t="s">
        <v>947</v>
      </c>
      <c r="E62" s="146">
        <v>43637</v>
      </c>
      <c r="F62" s="146">
        <v>43641</v>
      </c>
      <c r="G62" s="48" t="s">
        <v>47</v>
      </c>
      <c r="H62" s="48">
        <f t="shared" si="0"/>
        <v>4</v>
      </c>
      <c r="I62" s="48">
        <v>1</v>
      </c>
      <c r="J62" s="66">
        <f t="shared" si="1"/>
        <v>2356200</v>
      </c>
      <c r="K62" s="67">
        <v>102</v>
      </c>
      <c r="L62" s="66">
        <f t="shared" si="2"/>
        <v>9424800</v>
      </c>
      <c r="M62" s="67">
        <f t="shared" si="3"/>
        <v>408</v>
      </c>
      <c r="N62" s="48"/>
      <c r="O62" s="66">
        <f t="shared" si="4"/>
        <v>188496</v>
      </c>
      <c r="P62" s="67">
        <f t="shared" si="5"/>
        <v>8.16</v>
      </c>
    </row>
    <row r="63" s="54" customFormat="1" ht="15" spans="1:16">
      <c r="A63" s="48">
        <v>52</v>
      </c>
      <c r="B63" s="48">
        <v>1524943</v>
      </c>
      <c r="C63" s="48">
        <v>1039812</v>
      </c>
      <c r="D63" s="145" t="s">
        <v>948</v>
      </c>
      <c r="E63" s="146">
        <v>43639</v>
      </c>
      <c r="F63" s="146">
        <v>43642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/>
      <c r="P63" s="67"/>
    </row>
    <row r="64" s="54" customFormat="1" ht="15" spans="1:16">
      <c r="A64" s="48">
        <v>53</v>
      </c>
      <c r="B64" s="48">
        <v>1534983</v>
      </c>
      <c r="C64" s="48">
        <v>1040106</v>
      </c>
      <c r="D64" s="145" t="s">
        <v>944</v>
      </c>
      <c r="E64" s="146">
        <v>43641</v>
      </c>
      <c r="F64" s="146">
        <v>43642</v>
      </c>
      <c r="G64" s="48" t="s">
        <v>23</v>
      </c>
      <c r="H64" s="48">
        <f t="shared" si="0"/>
        <v>1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1062600</v>
      </c>
      <c r="M64" s="67">
        <f t="shared" si="3"/>
        <v>46</v>
      </c>
      <c r="N64" s="48"/>
      <c r="O64" s="66"/>
      <c r="P64" s="67"/>
    </row>
    <row r="65" s="54" customFormat="1" ht="15" spans="1:16">
      <c r="A65" s="48">
        <v>54</v>
      </c>
      <c r="B65" s="48">
        <v>1536701</v>
      </c>
      <c r="C65" s="48">
        <v>1040150</v>
      </c>
      <c r="D65" s="145" t="s">
        <v>943</v>
      </c>
      <c r="E65" s="146">
        <v>43641</v>
      </c>
      <c r="F65" s="146">
        <v>43642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/>
      <c r="P65" s="67"/>
    </row>
    <row r="66" s="54" customFormat="1" ht="15" spans="1:16">
      <c r="A66" s="48">
        <v>55</v>
      </c>
      <c r="B66" s="48">
        <v>1522812</v>
      </c>
      <c r="C66" s="48">
        <v>1039745</v>
      </c>
      <c r="D66" s="145" t="s">
        <v>927</v>
      </c>
      <c r="E66" s="146">
        <v>43639</v>
      </c>
      <c r="F66" s="146">
        <v>43642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  <c r="N66" s="48"/>
      <c r="O66" s="66"/>
      <c r="P66" s="67"/>
    </row>
    <row r="67" s="54" customFormat="1" ht="15" spans="1:16">
      <c r="A67" s="48">
        <v>56</v>
      </c>
      <c r="B67" s="48">
        <v>1526193</v>
      </c>
      <c r="C67" s="48">
        <v>1039848</v>
      </c>
      <c r="D67" s="145" t="s">
        <v>949</v>
      </c>
      <c r="E67" s="146">
        <v>43641</v>
      </c>
      <c r="F67" s="146">
        <v>43643</v>
      </c>
      <c r="G67" s="48" t="s">
        <v>23</v>
      </c>
      <c r="H67" s="48">
        <f t="shared" si="0"/>
        <v>2</v>
      </c>
      <c r="I67" s="48">
        <v>3</v>
      </c>
      <c r="J67" s="66">
        <f t="shared" si="1"/>
        <v>1108800</v>
      </c>
      <c r="K67" s="67">
        <v>48</v>
      </c>
      <c r="L67" s="66">
        <f t="shared" si="2"/>
        <v>6652800</v>
      </c>
      <c r="M67" s="67">
        <f t="shared" si="3"/>
        <v>288</v>
      </c>
      <c r="N67" s="48"/>
      <c r="O67" s="66"/>
      <c r="P67" s="67"/>
    </row>
    <row r="68" s="54" customFormat="1" ht="15" spans="1:16">
      <c r="A68" s="48">
        <v>57</v>
      </c>
      <c r="B68" s="48">
        <v>1470125</v>
      </c>
      <c r="C68" s="48">
        <v>1037639</v>
      </c>
      <c r="D68" s="145" t="s">
        <v>950</v>
      </c>
      <c r="E68" s="146">
        <v>43642</v>
      </c>
      <c r="F68" s="146">
        <v>43643</v>
      </c>
      <c r="G68" s="48" t="s">
        <v>47</v>
      </c>
      <c r="H68" s="48">
        <f t="shared" si="0"/>
        <v>1</v>
      </c>
      <c r="I68" s="48">
        <v>1</v>
      </c>
      <c r="J68" s="66">
        <f t="shared" si="1"/>
        <v>2356200</v>
      </c>
      <c r="K68" s="67">
        <v>102</v>
      </c>
      <c r="L68" s="66">
        <f t="shared" si="2"/>
        <v>2356200</v>
      </c>
      <c r="M68" s="67">
        <f t="shared" si="3"/>
        <v>102</v>
      </c>
      <c r="N68" s="48"/>
      <c r="O68" s="66"/>
      <c r="P68" s="67"/>
    </row>
    <row r="69" s="54" customFormat="1" ht="15" spans="1:16">
      <c r="A69" s="48">
        <v>58</v>
      </c>
      <c r="B69" s="48">
        <v>1455644</v>
      </c>
      <c r="C69" s="48">
        <v>1037225</v>
      </c>
      <c r="D69" s="145" t="s">
        <v>951</v>
      </c>
      <c r="E69" s="146">
        <v>43641</v>
      </c>
      <c r="F69" s="146">
        <v>43643</v>
      </c>
      <c r="G69" s="48" t="s">
        <v>23</v>
      </c>
      <c r="H69" s="48">
        <f t="shared" si="0"/>
        <v>2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2217600</v>
      </c>
      <c r="M69" s="67">
        <f t="shared" si="3"/>
        <v>96</v>
      </c>
      <c r="N69" s="48"/>
      <c r="O69" s="66"/>
      <c r="P69" s="67"/>
    </row>
    <row r="70" s="54" customFormat="1" ht="15" spans="1:16">
      <c r="A70" s="48">
        <v>59</v>
      </c>
      <c r="B70" s="48">
        <v>1536253</v>
      </c>
      <c r="C70" s="48">
        <v>1040144</v>
      </c>
      <c r="D70" s="145" t="s">
        <v>952</v>
      </c>
      <c r="E70" s="146">
        <v>43641</v>
      </c>
      <c r="F70" s="146">
        <v>43643</v>
      </c>
      <c r="G70" s="48" t="s">
        <v>40</v>
      </c>
      <c r="H70" s="48">
        <f t="shared" si="0"/>
        <v>2</v>
      </c>
      <c r="I70" s="48">
        <v>1</v>
      </c>
      <c r="J70" s="66">
        <f t="shared" si="1"/>
        <v>1362900</v>
      </c>
      <c r="K70" s="67">
        <v>59</v>
      </c>
      <c r="L70" s="66">
        <f t="shared" si="2"/>
        <v>2725800</v>
      </c>
      <c r="M70" s="67">
        <f t="shared" si="3"/>
        <v>118</v>
      </c>
      <c r="N70" s="48"/>
      <c r="O70" s="66"/>
      <c r="P70" s="67"/>
    </row>
    <row r="71" s="54" customFormat="1" ht="15" spans="1:16">
      <c r="A71" s="48">
        <v>60</v>
      </c>
      <c r="B71" s="48">
        <v>1538424</v>
      </c>
      <c r="C71" s="48">
        <v>1040222</v>
      </c>
      <c r="D71" s="145" t="s">
        <v>953</v>
      </c>
      <c r="E71" s="146">
        <v>43643</v>
      </c>
      <c r="F71" s="146">
        <v>43644</v>
      </c>
      <c r="G71" s="48" t="s">
        <v>121</v>
      </c>
      <c r="H71" s="48">
        <f t="shared" si="0"/>
        <v>1</v>
      </c>
      <c r="I71" s="48">
        <v>1</v>
      </c>
      <c r="J71" s="66">
        <f t="shared" si="1"/>
        <v>1940400</v>
      </c>
      <c r="K71" s="67">
        <v>84</v>
      </c>
      <c r="L71" s="66">
        <f t="shared" si="2"/>
        <v>1940400</v>
      </c>
      <c r="M71" s="67">
        <f t="shared" si="3"/>
        <v>84</v>
      </c>
      <c r="N71" s="48"/>
      <c r="O71" s="66"/>
      <c r="P71" s="67"/>
    </row>
    <row r="72" s="54" customFormat="1" ht="15" spans="1:16">
      <c r="A72" s="48">
        <v>61</v>
      </c>
      <c r="B72" s="48">
        <v>1503303</v>
      </c>
      <c r="C72" s="48">
        <v>1039127</v>
      </c>
      <c r="D72" s="145" t="s">
        <v>954</v>
      </c>
      <c r="E72" s="146">
        <v>43641</v>
      </c>
      <c r="F72" s="146">
        <v>43644</v>
      </c>
      <c r="G72" s="48" t="s">
        <v>47</v>
      </c>
      <c r="H72" s="48">
        <f t="shared" si="0"/>
        <v>3</v>
      </c>
      <c r="I72" s="48">
        <v>1</v>
      </c>
      <c r="J72" s="66">
        <f t="shared" si="1"/>
        <v>2356200</v>
      </c>
      <c r="K72" s="67">
        <v>102</v>
      </c>
      <c r="L72" s="66">
        <f t="shared" si="2"/>
        <v>7068600</v>
      </c>
      <c r="M72" s="67">
        <f t="shared" si="3"/>
        <v>306</v>
      </c>
      <c r="N72" s="48"/>
      <c r="O72" s="66"/>
      <c r="P72" s="67"/>
    </row>
    <row r="73" s="54" customFormat="1" ht="15" spans="1:16">
      <c r="A73" s="48">
        <v>62</v>
      </c>
      <c r="B73" s="48">
        <v>1493109</v>
      </c>
      <c r="C73" s="48">
        <v>1038785</v>
      </c>
      <c r="D73" s="145" t="s">
        <v>955</v>
      </c>
      <c r="E73" s="146">
        <v>43642</v>
      </c>
      <c r="F73" s="146">
        <v>43644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  <c r="N73" s="48"/>
      <c r="O73" s="66"/>
      <c r="P73" s="67"/>
    </row>
    <row r="74" s="54" customFormat="1" ht="15" spans="1:16">
      <c r="A74" s="48">
        <v>63</v>
      </c>
      <c r="B74" s="48">
        <v>1492691</v>
      </c>
      <c r="C74" s="48">
        <v>1038778</v>
      </c>
      <c r="D74" s="145" t="s">
        <v>956</v>
      </c>
      <c r="E74" s="146">
        <v>43643</v>
      </c>
      <c r="F74" s="146">
        <v>43644</v>
      </c>
      <c r="G74" s="48" t="s">
        <v>40</v>
      </c>
      <c r="H74" s="48">
        <f t="shared" si="0"/>
        <v>1</v>
      </c>
      <c r="I74" s="48">
        <v>1</v>
      </c>
      <c r="J74" s="66">
        <f t="shared" si="1"/>
        <v>1362900</v>
      </c>
      <c r="K74" s="67">
        <v>59</v>
      </c>
      <c r="L74" s="66">
        <f t="shared" si="2"/>
        <v>1362900</v>
      </c>
      <c r="M74" s="67">
        <f t="shared" si="3"/>
        <v>59</v>
      </c>
      <c r="N74" s="48"/>
      <c r="O74" s="66"/>
      <c r="P74" s="67"/>
    </row>
    <row r="75" s="54" customFormat="1" ht="15" spans="1:16">
      <c r="A75" s="48">
        <v>64</v>
      </c>
      <c r="B75" s="48">
        <v>1492706</v>
      </c>
      <c r="C75" s="48">
        <v>1038777</v>
      </c>
      <c r="D75" s="145" t="s">
        <v>957</v>
      </c>
      <c r="E75" s="146">
        <v>43643</v>
      </c>
      <c r="F75" s="146">
        <v>43644</v>
      </c>
      <c r="G75" s="48" t="s">
        <v>23</v>
      </c>
      <c r="H75" s="48">
        <f t="shared" si="0"/>
        <v>1</v>
      </c>
      <c r="I75" s="48">
        <v>4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/>
      <c r="O75" s="66"/>
      <c r="P75" s="67"/>
    </row>
    <row r="76" s="54" customFormat="1" ht="15" spans="1:16">
      <c r="A76" s="48">
        <v>65</v>
      </c>
      <c r="B76" s="48">
        <v>1525966</v>
      </c>
      <c r="C76" s="48">
        <v>1039842</v>
      </c>
      <c r="D76" s="145" t="s">
        <v>958</v>
      </c>
      <c r="E76" s="146">
        <v>43641</v>
      </c>
      <c r="F76" s="146">
        <v>43644</v>
      </c>
      <c r="G76" s="48" t="s">
        <v>23</v>
      </c>
      <c r="H76" s="48">
        <f t="shared" ref="H76:H94" si="6">F76-E76</f>
        <v>3</v>
      </c>
      <c r="I76" s="48">
        <v>1</v>
      </c>
      <c r="J76" s="66">
        <f t="shared" ref="J76:J94" si="7">K76*23100</f>
        <v>1108800</v>
      </c>
      <c r="K76" s="67">
        <v>48</v>
      </c>
      <c r="L76" s="66">
        <f t="shared" ref="L76:L94" si="8">J76*I76*H76</f>
        <v>3326400</v>
      </c>
      <c r="M76" s="67">
        <f t="shared" ref="M76:M94" si="9">K76*I76*H76</f>
        <v>144</v>
      </c>
      <c r="N76" s="48"/>
      <c r="O76" s="66"/>
      <c r="P76" s="67"/>
    </row>
    <row r="77" s="54" customFormat="1" ht="15" spans="1:16">
      <c r="A77" s="48">
        <v>66</v>
      </c>
      <c r="B77" s="48">
        <v>1524435</v>
      </c>
      <c r="C77" s="48">
        <v>1039804</v>
      </c>
      <c r="D77" s="145" t="s">
        <v>959</v>
      </c>
      <c r="E77" s="146">
        <v>43641</v>
      </c>
      <c r="F77" s="146">
        <v>43644</v>
      </c>
      <c r="G77" s="48" t="s">
        <v>23</v>
      </c>
      <c r="H77" s="48">
        <f t="shared" si="6"/>
        <v>3</v>
      </c>
      <c r="I77" s="48">
        <v>3</v>
      </c>
      <c r="J77" s="66">
        <f t="shared" si="7"/>
        <v>1108800</v>
      </c>
      <c r="K77" s="67">
        <v>48</v>
      </c>
      <c r="L77" s="66">
        <f t="shared" si="8"/>
        <v>9979200</v>
      </c>
      <c r="M77" s="67">
        <f t="shared" si="9"/>
        <v>432</v>
      </c>
      <c r="N77" s="48"/>
      <c r="O77" s="66"/>
      <c r="P77" s="67"/>
    </row>
    <row r="78" s="54" customFormat="1" ht="15" spans="1:16">
      <c r="A78" s="48">
        <v>67</v>
      </c>
      <c r="B78" s="48">
        <v>1525960</v>
      </c>
      <c r="C78" s="48">
        <v>1039841</v>
      </c>
      <c r="D78" s="145" t="s">
        <v>960</v>
      </c>
      <c r="E78" s="146">
        <v>43641</v>
      </c>
      <c r="F78" s="146">
        <v>43644</v>
      </c>
      <c r="G78" s="48" t="s">
        <v>23</v>
      </c>
      <c r="H78" s="48">
        <f t="shared" si="6"/>
        <v>3</v>
      </c>
      <c r="I78" s="48">
        <v>4</v>
      </c>
      <c r="J78" s="66">
        <f t="shared" si="7"/>
        <v>1108800</v>
      </c>
      <c r="K78" s="67">
        <v>48</v>
      </c>
      <c r="L78" s="66">
        <f t="shared" si="8"/>
        <v>13305600</v>
      </c>
      <c r="M78" s="67">
        <f t="shared" si="9"/>
        <v>576</v>
      </c>
      <c r="N78" s="48"/>
      <c r="O78" s="66"/>
      <c r="P78" s="67"/>
    </row>
    <row r="79" s="54" customFormat="1" ht="15" spans="1:16">
      <c r="A79" s="48">
        <v>68</v>
      </c>
      <c r="B79" s="48">
        <v>1477821</v>
      </c>
      <c r="C79" s="48">
        <v>1038201</v>
      </c>
      <c r="D79" s="145" t="s">
        <v>961</v>
      </c>
      <c r="E79" s="146">
        <v>43642</v>
      </c>
      <c r="F79" s="146">
        <v>43644</v>
      </c>
      <c r="G79" s="48" t="s">
        <v>23</v>
      </c>
      <c r="H79" s="48">
        <f t="shared" si="6"/>
        <v>2</v>
      </c>
      <c r="I79" s="48">
        <v>2</v>
      </c>
      <c r="J79" s="66">
        <f t="shared" si="7"/>
        <v>1108800</v>
      </c>
      <c r="K79" s="67">
        <v>48</v>
      </c>
      <c r="L79" s="66">
        <f t="shared" si="8"/>
        <v>4435200</v>
      </c>
      <c r="M79" s="67">
        <f t="shared" si="9"/>
        <v>192</v>
      </c>
      <c r="N79" s="48"/>
      <c r="O79" s="66"/>
      <c r="P79" s="67"/>
    </row>
    <row r="80" s="54" customFormat="1" ht="15" spans="1:16">
      <c r="A80" s="48">
        <v>69</v>
      </c>
      <c r="B80" s="48">
        <v>1477843</v>
      </c>
      <c r="C80" s="48">
        <v>1038202</v>
      </c>
      <c r="D80" s="145" t="s">
        <v>962</v>
      </c>
      <c r="E80" s="146">
        <v>43642</v>
      </c>
      <c r="F80" s="146">
        <v>43644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1455300</v>
      </c>
      <c r="K80" s="67">
        <v>63</v>
      </c>
      <c r="L80" s="66">
        <f t="shared" si="8"/>
        <v>2910600</v>
      </c>
      <c r="M80" s="67">
        <f t="shared" si="9"/>
        <v>126</v>
      </c>
      <c r="N80" s="48"/>
      <c r="O80" s="66"/>
      <c r="P80" s="67"/>
    </row>
    <row r="81" s="54" customFormat="1" ht="15" spans="1:16">
      <c r="A81" s="48">
        <v>70</v>
      </c>
      <c r="B81" s="48">
        <v>1508652</v>
      </c>
      <c r="C81" s="48">
        <v>1039339</v>
      </c>
      <c r="D81" s="145" t="s">
        <v>963</v>
      </c>
      <c r="E81" s="146">
        <v>43644</v>
      </c>
      <c r="F81" s="146">
        <v>43645</v>
      </c>
      <c r="G81" s="48" t="s">
        <v>23</v>
      </c>
      <c r="H81" s="48">
        <f t="shared" si="6"/>
        <v>1</v>
      </c>
      <c r="I81" s="48">
        <v>2</v>
      </c>
      <c r="J81" s="66">
        <f t="shared" si="7"/>
        <v>1455300</v>
      </c>
      <c r="K81" s="67">
        <v>63</v>
      </c>
      <c r="L81" s="66">
        <f t="shared" si="8"/>
        <v>2910600</v>
      </c>
      <c r="M81" s="67">
        <f t="shared" si="9"/>
        <v>126</v>
      </c>
      <c r="N81" s="48"/>
      <c r="O81" s="66"/>
      <c r="P81" s="67"/>
    </row>
    <row r="82" s="54" customFormat="1" ht="15" spans="1:16">
      <c r="A82" s="48">
        <v>71</v>
      </c>
      <c r="B82" s="48">
        <v>1538625</v>
      </c>
      <c r="C82" s="48">
        <v>1040231</v>
      </c>
      <c r="D82" s="145" t="s">
        <v>943</v>
      </c>
      <c r="E82" s="146">
        <v>43643</v>
      </c>
      <c r="F82" s="146">
        <v>43645</v>
      </c>
      <c r="G82" s="48" t="s">
        <v>23</v>
      </c>
      <c r="H82" s="48">
        <f t="shared" si="6"/>
        <v>2</v>
      </c>
      <c r="I82" s="48">
        <v>2</v>
      </c>
      <c r="J82" s="66">
        <f t="shared" si="7"/>
        <v>1108800</v>
      </c>
      <c r="K82" s="67">
        <v>48</v>
      </c>
      <c r="L82" s="66">
        <f t="shared" si="8"/>
        <v>4435200</v>
      </c>
      <c r="M82" s="67">
        <f t="shared" si="9"/>
        <v>192</v>
      </c>
      <c r="N82" s="48"/>
      <c r="O82" s="66"/>
      <c r="P82" s="67"/>
    </row>
    <row r="83" s="54" customFormat="1" ht="15" spans="1:16">
      <c r="A83" s="48">
        <v>72</v>
      </c>
      <c r="B83" s="48">
        <v>1540147</v>
      </c>
      <c r="C83" s="48">
        <v>1040281</v>
      </c>
      <c r="D83" s="145" t="s">
        <v>964</v>
      </c>
      <c r="E83" s="146">
        <v>43644</v>
      </c>
      <c r="F83" s="146">
        <v>43646</v>
      </c>
      <c r="G83" s="48" t="s">
        <v>121</v>
      </c>
      <c r="H83" s="48">
        <f t="shared" si="6"/>
        <v>2</v>
      </c>
      <c r="I83" s="48">
        <v>1</v>
      </c>
      <c r="J83" s="66">
        <f t="shared" si="7"/>
        <v>1940400</v>
      </c>
      <c r="K83" s="67">
        <v>84</v>
      </c>
      <c r="L83" s="66">
        <f t="shared" si="8"/>
        <v>3880800</v>
      </c>
      <c r="M83" s="67">
        <f t="shared" si="9"/>
        <v>168</v>
      </c>
      <c r="N83" s="48"/>
      <c r="O83" s="66"/>
      <c r="P83" s="67"/>
    </row>
    <row r="84" s="54" customFormat="1" ht="15" spans="1:16">
      <c r="A84" s="48">
        <v>73</v>
      </c>
      <c r="B84" s="48">
        <v>1539012</v>
      </c>
      <c r="C84" s="48">
        <v>1040250</v>
      </c>
      <c r="D84" s="145" t="s">
        <v>965</v>
      </c>
      <c r="E84" s="146">
        <v>43643</v>
      </c>
      <c r="F84" s="146">
        <v>43646</v>
      </c>
      <c r="G84" s="48" t="s">
        <v>40</v>
      </c>
      <c r="H84" s="48">
        <f t="shared" si="6"/>
        <v>3</v>
      </c>
      <c r="I84" s="48">
        <v>2</v>
      </c>
      <c r="J84" s="66">
        <f t="shared" si="7"/>
        <v>1362900</v>
      </c>
      <c r="K84" s="67">
        <v>59</v>
      </c>
      <c r="L84" s="66">
        <f t="shared" si="8"/>
        <v>8177400</v>
      </c>
      <c r="M84" s="67">
        <f t="shared" si="9"/>
        <v>354</v>
      </c>
      <c r="N84" s="48"/>
      <c r="O84" s="66"/>
      <c r="P84" s="67"/>
    </row>
    <row r="85" s="54" customFormat="1" ht="15" spans="1:16">
      <c r="A85" s="48">
        <v>74</v>
      </c>
      <c r="B85" s="48">
        <v>1527528</v>
      </c>
      <c r="C85" s="48">
        <v>1039891</v>
      </c>
      <c r="D85" s="145" t="s">
        <v>966</v>
      </c>
      <c r="E85" s="146">
        <v>43645</v>
      </c>
      <c r="F85" s="146">
        <v>43646</v>
      </c>
      <c r="G85" s="48" t="s">
        <v>23</v>
      </c>
      <c r="H85" s="48">
        <f t="shared" si="6"/>
        <v>1</v>
      </c>
      <c r="I85" s="48">
        <v>2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/>
      <c r="O85" s="66"/>
      <c r="P85" s="67"/>
    </row>
    <row r="86" s="54" customFormat="1" ht="15" spans="1:16">
      <c r="A86" s="48">
        <v>75</v>
      </c>
      <c r="B86" s="48">
        <v>1519706</v>
      </c>
      <c r="C86" s="48">
        <v>1039665</v>
      </c>
      <c r="D86" s="145" t="s">
        <v>967</v>
      </c>
      <c r="E86" s="146">
        <v>43645</v>
      </c>
      <c r="F86" s="146">
        <v>43646</v>
      </c>
      <c r="G86" s="48" t="s">
        <v>23</v>
      </c>
      <c r="H86" s="48">
        <f t="shared" si="6"/>
        <v>1</v>
      </c>
      <c r="I86" s="48">
        <v>2</v>
      </c>
      <c r="J86" s="66">
        <f t="shared" si="7"/>
        <v>1108800</v>
      </c>
      <c r="K86" s="67">
        <v>48</v>
      </c>
      <c r="L86" s="66">
        <f t="shared" si="8"/>
        <v>2217600</v>
      </c>
      <c r="M86" s="67">
        <f t="shared" si="9"/>
        <v>96</v>
      </c>
      <c r="N86" s="48"/>
      <c r="O86" s="66"/>
      <c r="P86" s="67"/>
    </row>
    <row r="87" s="54" customFormat="1" ht="15" spans="1:16">
      <c r="A87" s="48">
        <v>76</v>
      </c>
      <c r="B87" s="48">
        <v>1523257</v>
      </c>
      <c r="C87" s="48">
        <v>1039773</v>
      </c>
      <c r="D87" s="145" t="s">
        <v>968</v>
      </c>
      <c r="E87" s="146">
        <v>43643</v>
      </c>
      <c r="F87" s="146">
        <v>43646</v>
      </c>
      <c r="G87" s="48" t="s">
        <v>23</v>
      </c>
      <c r="H87" s="48">
        <f t="shared" si="6"/>
        <v>3</v>
      </c>
      <c r="I87" s="48">
        <v>3</v>
      </c>
      <c r="J87" s="66">
        <f t="shared" si="7"/>
        <v>1108800</v>
      </c>
      <c r="K87" s="67">
        <v>48</v>
      </c>
      <c r="L87" s="66">
        <f t="shared" si="8"/>
        <v>9979200</v>
      </c>
      <c r="M87" s="67">
        <f t="shared" si="9"/>
        <v>432</v>
      </c>
      <c r="N87" s="48"/>
      <c r="O87" s="66"/>
      <c r="P87" s="67"/>
    </row>
    <row r="88" s="54" customFormat="1" ht="15" spans="1:16">
      <c r="A88" s="48">
        <v>77</v>
      </c>
      <c r="B88" s="48">
        <v>1535475</v>
      </c>
      <c r="C88" s="48">
        <v>1040121</v>
      </c>
      <c r="D88" s="145" t="s">
        <v>969</v>
      </c>
      <c r="E88" s="146">
        <v>43639</v>
      </c>
      <c r="F88" s="146">
        <v>43642</v>
      </c>
      <c r="G88" s="48" t="s">
        <v>23</v>
      </c>
      <c r="H88" s="48">
        <f t="shared" si="6"/>
        <v>3</v>
      </c>
      <c r="I88" s="48">
        <v>1</v>
      </c>
      <c r="J88" s="66">
        <f t="shared" si="7"/>
        <v>1062600</v>
      </c>
      <c r="K88" s="67">
        <v>46</v>
      </c>
      <c r="L88" s="66">
        <f t="shared" si="8"/>
        <v>3187800</v>
      </c>
      <c r="M88" s="67">
        <f t="shared" si="9"/>
        <v>138</v>
      </c>
      <c r="N88" s="48">
        <v>3454</v>
      </c>
      <c r="O88" s="66"/>
      <c r="P88" s="67"/>
    </row>
    <row r="89" s="54" customFormat="1" ht="15" spans="1:16">
      <c r="A89" s="48">
        <v>78</v>
      </c>
      <c r="B89" s="48">
        <v>1534746</v>
      </c>
      <c r="C89" s="48">
        <v>1040095</v>
      </c>
      <c r="D89" s="145" t="s">
        <v>970</v>
      </c>
      <c r="E89" s="146">
        <v>43638</v>
      </c>
      <c r="F89" s="146">
        <v>43642</v>
      </c>
      <c r="G89" s="48" t="s">
        <v>40</v>
      </c>
      <c r="H89" s="48">
        <f t="shared" si="6"/>
        <v>4</v>
      </c>
      <c r="I89" s="48">
        <v>1</v>
      </c>
      <c r="J89" s="66">
        <f t="shared" si="7"/>
        <v>1316700</v>
      </c>
      <c r="K89" s="67">
        <v>57</v>
      </c>
      <c r="L89" s="66">
        <f t="shared" si="8"/>
        <v>5266800</v>
      </c>
      <c r="M89" s="67">
        <f t="shared" si="9"/>
        <v>228</v>
      </c>
      <c r="N89" s="48">
        <v>3459</v>
      </c>
      <c r="O89" s="66"/>
      <c r="P89" s="67"/>
    </row>
    <row r="90" s="54" customFormat="1" ht="15" spans="1:16">
      <c r="A90" s="48">
        <v>79</v>
      </c>
      <c r="B90" s="48">
        <v>1538307</v>
      </c>
      <c r="C90" s="48">
        <v>1040220</v>
      </c>
      <c r="D90" s="145" t="s">
        <v>971</v>
      </c>
      <c r="E90" s="146">
        <v>43642</v>
      </c>
      <c r="F90" s="146">
        <v>43643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1455300</v>
      </c>
      <c r="K90" s="67">
        <v>63</v>
      </c>
      <c r="L90" s="66">
        <f t="shared" si="8"/>
        <v>1455300</v>
      </c>
      <c r="M90" s="67">
        <f t="shared" si="9"/>
        <v>63</v>
      </c>
      <c r="N90" s="48">
        <v>3471</v>
      </c>
      <c r="O90" s="66"/>
      <c r="P90" s="67"/>
    </row>
    <row r="91" s="54" customFormat="1" ht="15" spans="1:16">
      <c r="A91" s="48">
        <v>80</v>
      </c>
      <c r="B91" s="48">
        <v>1537665</v>
      </c>
      <c r="C91" s="48">
        <v>1040182</v>
      </c>
      <c r="D91" s="145" t="s">
        <v>943</v>
      </c>
      <c r="E91" s="146">
        <v>43642</v>
      </c>
      <c r="F91" s="146">
        <v>43643</v>
      </c>
      <c r="G91" s="48" t="s">
        <v>23</v>
      </c>
      <c r="H91" s="48">
        <f t="shared" si="6"/>
        <v>1</v>
      </c>
      <c r="I91" s="48">
        <v>2</v>
      </c>
      <c r="J91" s="66">
        <f t="shared" si="7"/>
        <v>1108800</v>
      </c>
      <c r="K91" s="67">
        <v>48</v>
      </c>
      <c r="L91" s="66">
        <f t="shared" si="8"/>
        <v>2217600</v>
      </c>
      <c r="M91" s="67">
        <f t="shared" si="9"/>
        <v>96</v>
      </c>
      <c r="N91" s="48">
        <v>3475</v>
      </c>
      <c r="O91" s="66"/>
      <c r="P91" s="67"/>
    </row>
    <row r="92" s="54" customFormat="1" ht="15" spans="1:16">
      <c r="A92" s="48">
        <v>81</v>
      </c>
      <c r="B92" s="48">
        <v>1537320</v>
      </c>
      <c r="C92" s="48">
        <v>1040178</v>
      </c>
      <c r="D92" s="145" t="s">
        <v>972</v>
      </c>
      <c r="E92" s="146">
        <v>43641</v>
      </c>
      <c r="F92" s="146">
        <v>43644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>
        <v>3486</v>
      </c>
      <c r="O92" s="66"/>
      <c r="P92" s="67"/>
    </row>
    <row r="93" s="54" customFormat="1" ht="15" spans="1:16">
      <c r="A93" s="48">
        <v>82</v>
      </c>
      <c r="B93" s="48">
        <v>1538367</v>
      </c>
      <c r="C93" s="48">
        <v>1040218</v>
      </c>
      <c r="D93" s="145" t="s">
        <v>973</v>
      </c>
      <c r="E93" s="146">
        <v>43642</v>
      </c>
      <c r="F93" s="146">
        <v>43644</v>
      </c>
      <c r="G93" s="48" t="s">
        <v>40</v>
      </c>
      <c r="H93" s="48">
        <f t="shared" si="6"/>
        <v>2</v>
      </c>
      <c r="I93" s="48">
        <v>1</v>
      </c>
      <c r="J93" s="66">
        <f t="shared" si="7"/>
        <v>1362900</v>
      </c>
      <c r="K93" s="67">
        <v>59</v>
      </c>
      <c r="L93" s="66">
        <f t="shared" si="8"/>
        <v>2725800</v>
      </c>
      <c r="M93" s="67">
        <f t="shared" si="9"/>
        <v>118</v>
      </c>
      <c r="N93" s="48">
        <v>3493</v>
      </c>
      <c r="O93" s="66"/>
      <c r="P93" s="67"/>
    </row>
    <row r="94" s="54" customFormat="1" ht="15.75" spans="1:16">
      <c r="A94" s="48">
        <v>83</v>
      </c>
      <c r="B94" s="48">
        <v>1538366</v>
      </c>
      <c r="C94" s="48">
        <v>1040221</v>
      </c>
      <c r="D94" s="145" t="s">
        <v>974</v>
      </c>
      <c r="E94" s="146">
        <v>43642</v>
      </c>
      <c r="F94" s="146">
        <v>43644</v>
      </c>
      <c r="G94" s="48" t="s">
        <v>23</v>
      </c>
      <c r="H94" s="48">
        <f t="shared" si="6"/>
        <v>2</v>
      </c>
      <c r="I94" s="48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7">
        <f t="shared" si="9"/>
        <v>96</v>
      </c>
      <c r="N94" s="48">
        <v>3494</v>
      </c>
      <c r="O94" s="66"/>
      <c r="P94" s="67"/>
    </row>
    <row r="95" s="136" customFormat="1" ht="15" spans="1:18">
      <c r="A95" s="160" t="s">
        <v>26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2"/>
      <c r="L95" s="163">
        <f t="shared" ref="L95:P95" si="10">SUM(L12:L94)</f>
        <v>356017200</v>
      </c>
      <c r="M95" s="163">
        <f t="shared" si="10"/>
        <v>15412</v>
      </c>
      <c r="N95" s="164"/>
      <c r="O95" s="163">
        <f t="shared" si="10"/>
        <v>4538688</v>
      </c>
      <c r="P95" s="170">
        <f t="shared" si="10"/>
        <v>196.48</v>
      </c>
      <c r="R95" s="171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opLeftCell="A169" workbookViewId="0">
      <selection activeCell="P190" sqref="P190"/>
    </sheetView>
  </sheetViews>
  <sheetFormatPr defaultColWidth="9" defaultRowHeight="13.5"/>
  <cols>
    <col min="12" max="12" width="11.375" customWidth="1"/>
  </cols>
  <sheetData>
    <row r="1" ht="15" spans="1:13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</row>
    <row r="2" ht="14.25" spans="1:13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</row>
    <row r="3" ht="15" spans="1:13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</row>
    <row r="4" ht="15" spans="1:13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</row>
    <row r="6" ht="34.5" spans="1:13">
      <c r="A6" s="25"/>
      <c r="B6" s="29"/>
      <c r="C6" s="30"/>
      <c r="D6" s="30"/>
      <c r="E6" s="30"/>
      <c r="F6" s="30"/>
      <c r="G6" s="31" t="s">
        <v>976</v>
      </c>
      <c r="H6" s="32"/>
      <c r="I6" s="59"/>
      <c r="J6" s="149"/>
      <c r="K6" s="150"/>
      <c r="L6" s="151"/>
      <c r="M6" s="152"/>
    </row>
    <row r="7" ht="15.75" spans="1:13">
      <c r="A7" s="102" t="s">
        <v>3</v>
      </c>
      <c r="B7" s="103" t="s">
        <v>4</v>
      </c>
      <c r="C7" s="103"/>
      <c r="D7" s="103"/>
      <c r="E7" s="104"/>
      <c r="F7" s="36"/>
      <c r="G7" s="37" t="s">
        <v>977</v>
      </c>
      <c r="H7" s="36"/>
      <c r="I7" s="58"/>
      <c r="J7" s="149"/>
      <c r="K7" s="150"/>
      <c r="L7" s="151"/>
      <c r="M7" s="152"/>
    </row>
    <row r="8" ht="16.5" spans="1:13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</row>
    <row r="9" spans="1:13">
      <c r="A9" s="134"/>
      <c r="B9" s="134"/>
      <c r="C9" s="134"/>
      <c r="D9" s="134"/>
      <c r="E9" s="134"/>
      <c r="F9" s="134"/>
      <c r="G9" s="134"/>
      <c r="H9" s="134"/>
      <c r="I9" s="134"/>
      <c r="J9" s="137"/>
      <c r="K9" s="138"/>
      <c r="L9" s="137"/>
      <c r="M9" s="138"/>
    </row>
    <row r="10" ht="14.25" spans="1:13">
      <c r="A10" s="134"/>
      <c r="B10" s="134"/>
      <c r="C10" s="134"/>
      <c r="D10" s="134"/>
      <c r="E10" s="134"/>
      <c r="F10" s="134"/>
      <c r="G10" s="134"/>
      <c r="H10" s="134"/>
      <c r="I10" s="134"/>
      <c r="J10" s="137"/>
      <c r="K10" s="138"/>
      <c r="L10" s="157">
        <f>SUBTOTAL(9,L12:L103)</f>
        <v>361099200</v>
      </c>
      <c r="M10" s="138"/>
    </row>
    <row r="11" ht="42.75" spans="1:13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</row>
    <row r="12" ht="15" spans="1:13">
      <c r="A12" s="48">
        <v>1</v>
      </c>
      <c r="B12" s="48">
        <v>1524516</v>
      </c>
      <c r="C12" s="48">
        <v>1039808</v>
      </c>
      <c r="D12" s="145" t="s">
        <v>978</v>
      </c>
      <c r="E12" s="146">
        <v>43646</v>
      </c>
      <c r="F12" s="146">
        <v>43647</v>
      </c>
      <c r="G12" s="48" t="s">
        <v>23</v>
      </c>
      <c r="H12" s="48">
        <f t="shared" ref="H12:H75" si="0">F12-E12</f>
        <v>1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7">
        <f t="shared" ref="M12:M75" si="3">K12*I12*H12</f>
        <v>48</v>
      </c>
    </row>
    <row r="13" ht="15" spans="1:13">
      <c r="A13" s="48">
        <v>2</v>
      </c>
      <c r="B13" s="48">
        <v>1537089</v>
      </c>
      <c r="C13" s="48">
        <v>1040164</v>
      </c>
      <c r="D13" s="145" t="s">
        <v>979</v>
      </c>
      <c r="E13" s="146">
        <v>43646</v>
      </c>
      <c r="F13" s="146">
        <v>43647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</row>
    <row r="14" ht="15" spans="1:13">
      <c r="A14" s="48">
        <v>3</v>
      </c>
      <c r="B14" s="48">
        <v>1537063</v>
      </c>
      <c r="C14" s="48">
        <v>1040162</v>
      </c>
      <c r="D14" s="145" t="s">
        <v>980</v>
      </c>
      <c r="E14" s="146">
        <v>43643</v>
      </c>
      <c r="F14" s="146">
        <v>43647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</row>
    <row r="15" ht="15" spans="1:13">
      <c r="A15" s="48">
        <v>4</v>
      </c>
      <c r="B15" s="48">
        <v>1493426</v>
      </c>
      <c r="C15" s="48">
        <v>1038807</v>
      </c>
      <c r="D15" s="145" t="s">
        <v>981</v>
      </c>
      <c r="E15" s="146">
        <v>43644</v>
      </c>
      <c r="F15" s="146">
        <v>43647</v>
      </c>
      <c r="G15" s="48" t="s">
        <v>40</v>
      </c>
      <c r="H15" s="48">
        <f t="shared" si="0"/>
        <v>3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4088700</v>
      </c>
      <c r="M15" s="67">
        <f t="shared" si="3"/>
        <v>177</v>
      </c>
    </row>
    <row r="16" ht="15" spans="1:13">
      <c r="A16" s="48">
        <v>5</v>
      </c>
      <c r="B16" s="48">
        <v>1541322</v>
      </c>
      <c r="C16" s="48">
        <v>1040322</v>
      </c>
      <c r="D16" s="145" t="s">
        <v>724</v>
      </c>
      <c r="E16" s="146">
        <v>43646</v>
      </c>
      <c r="F16" s="146">
        <v>43647</v>
      </c>
      <c r="G16" s="48" t="s">
        <v>23</v>
      </c>
      <c r="H16" s="48">
        <f t="shared" si="0"/>
        <v>1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1108800</v>
      </c>
      <c r="M16" s="67">
        <f t="shared" si="3"/>
        <v>48</v>
      </c>
    </row>
    <row r="17" ht="15" spans="1:13">
      <c r="A17" s="48">
        <v>6</v>
      </c>
      <c r="B17" s="48">
        <v>1534272</v>
      </c>
      <c r="C17" s="48">
        <v>1040085</v>
      </c>
      <c r="D17" s="145" t="s">
        <v>982</v>
      </c>
      <c r="E17" s="146">
        <v>43646</v>
      </c>
      <c r="F17" s="146">
        <v>43647</v>
      </c>
      <c r="G17" s="48" t="s">
        <v>23</v>
      </c>
      <c r="H17" s="48">
        <f t="shared" si="0"/>
        <v>1</v>
      </c>
      <c r="I17" s="48">
        <v>2</v>
      </c>
      <c r="J17" s="66">
        <f t="shared" si="1"/>
        <v>1062600</v>
      </c>
      <c r="K17" s="67">
        <v>46</v>
      </c>
      <c r="L17" s="66">
        <f t="shared" si="2"/>
        <v>2125200</v>
      </c>
      <c r="M17" s="67">
        <f t="shared" si="3"/>
        <v>92</v>
      </c>
    </row>
    <row r="18" ht="15" spans="1:13">
      <c r="A18" s="48">
        <v>7</v>
      </c>
      <c r="B18" s="48">
        <v>1538515</v>
      </c>
      <c r="C18" s="48">
        <v>1040226</v>
      </c>
      <c r="D18" s="145" t="s">
        <v>983</v>
      </c>
      <c r="E18" s="146">
        <v>43643</v>
      </c>
      <c r="F18" s="146">
        <v>43648</v>
      </c>
      <c r="G18" s="48" t="s">
        <v>23</v>
      </c>
      <c r="H18" s="48">
        <f t="shared" si="0"/>
        <v>5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5544000</v>
      </c>
      <c r="M18" s="67">
        <f t="shared" si="3"/>
        <v>240</v>
      </c>
    </row>
    <row r="19" ht="15" spans="1:13">
      <c r="A19" s="48">
        <v>8</v>
      </c>
      <c r="B19" s="48">
        <v>1501825</v>
      </c>
      <c r="C19" s="48">
        <v>1039197</v>
      </c>
      <c r="D19" s="145" t="s">
        <v>984</v>
      </c>
      <c r="E19" s="146">
        <v>43646</v>
      </c>
      <c r="F19" s="146">
        <v>43648</v>
      </c>
      <c r="G19" s="147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</row>
    <row r="20" ht="15" spans="1:13">
      <c r="A20" s="48">
        <v>9</v>
      </c>
      <c r="B20" s="48">
        <v>1489518</v>
      </c>
      <c r="C20" s="48">
        <v>1038622</v>
      </c>
      <c r="D20" s="145" t="s">
        <v>985</v>
      </c>
      <c r="E20" s="146">
        <v>43646</v>
      </c>
      <c r="F20" s="146">
        <v>43648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1455300</v>
      </c>
      <c r="K20" s="67">
        <v>63</v>
      </c>
      <c r="L20" s="66">
        <f t="shared" si="2"/>
        <v>2910600</v>
      </c>
      <c r="M20" s="67">
        <f t="shared" si="3"/>
        <v>126</v>
      </c>
    </row>
    <row r="21" ht="15" spans="1:13">
      <c r="A21" s="48">
        <v>10</v>
      </c>
      <c r="B21" s="48">
        <v>1489380</v>
      </c>
      <c r="C21" s="48">
        <v>1038595</v>
      </c>
      <c r="D21" s="145" t="s">
        <v>986</v>
      </c>
      <c r="E21" s="146">
        <v>43646</v>
      </c>
      <c r="F21" s="146">
        <v>43648</v>
      </c>
      <c r="G21" s="48" t="s">
        <v>47</v>
      </c>
      <c r="H21" s="48">
        <f t="shared" si="0"/>
        <v>2</v>
      </c>
      <c r="I21" s="48">
        <v>2</v>
      </c>
      <c r="J21" s="66">
        <f t="shared" si="1"/>
        <v>2356200</v>
      </c>
      <c r="K21" s="67">
        <v>102</v>
      </c>
      <c r="L21" s="66">
        <f t="shared" si="2"/>
        <v>9424800</v>
      </c>
      <c r="M21" s="67">
        <f t="shared" si="3"/>
        <v>408</v>
      </c>
    </row>
    <row r="22" ht="15" spans="1:13">
      <c r="A22" s="48">
        <v>11</v>
      </c>
      <c r="B22" s="48">
        <v>1498066</v>
      </c>
      <c r="C22" s="48">
        <v>1038956</v>
      </c>
      <c r="D22" s="145" t="s">
        <v>987</v>
      </c>
      <c r="E22" s="146">
        <v>43646</v>
      </c>
      <c r="F22" s="146">
        <v>43648</v>
      </c>
      <c r="G22" s="48" t="s">
        <v>23</v>
      </c>
      <c r="H22" s="48">
        <f t="shared" si="0"/>
        <v>2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4435200</v>
      </c>
      <c r="M22" s="67">
        <f t="shared" si="3"/>
        <v>192</v>
      </c>
    </row>
    <row r="23" ht="15" spans="1:13">
      <c r="A23" s="48">
        <v>12</v>
      </c>
      <c r="B23" s="48">
        <v>1523934</v>
      </c>
      <c r="C23" s="48">
        <v>1039802</v>
      </c>
      <c r="D23" s="145" t="s">
        <v>988</v>
      </c>
      <c r="E23" s="146">
        <v>43646</v>
      </c>
      <c r="F23" s="146">
        <v>43648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</row>
    <row r="24" ht="15" spans="1:13">
      <c r="A24" s="48">
        <v>13</v>
      </c>
      <c r="B24" s="48">
        <v>1523140</v>
      </c>
      <c r="C24" s="48">
        <v>1039760</v>
      </c>
      <c r="D24" s="145" t="s">
        <v>989</v>
      </c>
      <c r="E24" s="146">
        <v>43646</v>
      </c>
      <c r="F24" s="146">
        <v>43648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</row>
    <row r="25" ht="15" spans="1:13">
      <c r="A25" s="48">
        <v>14</v>
      </c>
      <c r="B25" s="48">
        <v>1541747</v>
      </c>
      <c r="C25" s="48">
        <v>1040335</v>
      </c>
      <c r="D25" s="145" t="s">
        <v>990</v>
      </c>
      <c r="E25" s="146">
        <v>43646</v>
      </c>
      <c r="F25" s="146">
        <v>43648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2217600</v>
      </c>
      <c r="M25" s="67">
        <f t="shared" si="3"/>
        <v>96</v>
      </c>
    </row>
    <row r="26" ht="15" spans="1:13">
      <c r="A26" s="48">
        <v>15</v>
      </c>
      <c r="B26" s="48">
        <v>1541952</v>
      </c>
      <c r="C26" s="48">
        <v>1040346</v>
      </c>
      <c r="D26" s="145" t="s">
        <v>991</v>
      </c>
      <c r="E26" s="146">
        <v>43646</v>
      </c>
      <c r="F26" s="146">
        <v>43649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</row>
    <row r="27" ht="15" spans="1:13">
      <c r="A27" s="48">
        <v>16</v>
      </c>
      <c r="B27" s="48">
        <v>1542416</v>
      </c>
      <c r="C27" s="48">
        <v>1040350</v>
      </c>
      <c r="D27" s="145" t="s">
        <v>992</v>
      </c>
      <c r="E27" s="146">
        <v>43647</v>
      </c>
      <c r="F27" s="146">
        <v>43650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3326400</v>
      </c>
      <c r="M27" s="67">
        <f t="shared" si="3"/>
        <v>144</v>
      </c>
    </row>
    <row r="28" ht="15" spans="1:13">
      <c r="A28" s="48">
        <v>17</v>
      </c>
      <c r="B28" s="48">
        <v>1518162</v>
      </c>
      <c r="C28" s="48">
        <v>1039621</v>
      </c>
      <c r="D28" s="145" t="s">
        <v>993</v>
      </c>
      <c r="E28" s="146">
        <v>43646</v>
      </c>
      <c r="F28" s="146">
        <v>43651</v>
      </c>
      <c r="G28" s="48" t="s">
        <v>23</v>
      </c>
      <c r="H28" s="48">
        <f t="shared" si="0"/>
        <v>5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5544000</v>
      </c>
      <c r="M28" s="67">
        <f t="shared" si="3"/>
        <v>240</v>
      </c>
    </row>
    <row r="29" ht="15" spans="1:13">
      <c r="A29" s="48">
        <v>18</v>
      </c>
      <c r="B29" s="48">
        <v>1522949</v>
      </c>
      <c r="C29" s="48">
        <v>1039754</v>
      </c>
      <c r="D29" s="145" t="s">
        <v>994</v>
      </c>
      <c r="E29" s="146">
        <v>43645</v>
      </c>
      <c r="F29" s="146">
        <v>43651</v>
      </c>
      <c r="G29" s="48" t="s">
        <v>23</v>
      </c>
      <c r="H29" s="48">
        <f t="shared" si="0"/>
        <v>6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</row>
    <row r="30" ht="15" spans="1:13">
      <c r="A30" s="48">
        <v>19</v>
      </c>
      <c r="B30" s="48">
        <v>1498078</v>
      </c>
      <c r="C30" s="48">
        <v>1038957</v>
      </c>
      <c r="D30" s="145" t="s">
        <v>995</v>
      </c>
      <c r="E30" s="146">
        <v>43646</v>
      </c>
      <c r="F30" s="146">
        <v>43652</v>
      </c>
      <c r="G30" s="48" t="s">
        <v>23</v>
      </c>
      <c r="H30" s="48">
        <f t="shared" si="0"/>
        <v>6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6652800</v>
      </c>
      <c r="M30" s="67">
        <f t="shared" si="3"/>
        <v>288</v>
      </c>
    </row>
    <row r="31" ht="15" spans="1:13">
      <c r="A31" s="48">
        <v>20</v>
      </c>
      <c r="B31" s="48">
        <v>1505104</v>
      </c>
      <c r="C31" s="48">
        <v>1039190</v>
      </c>
      <c r="D31" s="145" t="s">
        <v>996</v>
      </c>
      <c r="E31" s="146">
        <v>43646</v>
      </c>
      <c r="F31" s="146">
        <v>43652</v>
      </c>
      <c r="G31" s="48" t="s">
        <v>23</v>
      </c>
      <c r="H31" s="48">
        <f t="shared" si="0"/>
        <v>6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6652800</v>
      </c>
      <c r="M31" s="67">
        <f t="shared" si="3"/>
        <v>288</v>
      </c>
    </row>
    <row r="32" ht="15" spans="1:13">
      <c r="A32" s="48">
        <v>21</v>
      </c>
      <c r="B32" s="48">
        <v>1505096</v>
      </c>
      <c r="C32" s="48">
        <v>1039191</v>
      </c>
      <c r="D32" s="145" t="s">
        <v>997</v>
      </c>
      <c r="E32" s="146">
        <v>43646</v>
      </c>
      <c r="F32" s="146">
        <v>43652</v>
      </c>
      <c r="G32" s="48" t="s">
        <v>23</v>
      </c>
      <c r="H32" s="48">
        <f t="shared" si="0"/>
        <v>6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6652800</v>
      </c>
      <c r="M32" s="67">
        <f t="shared" si="3"/>
        <v>288</v>
      </c>
    </row>
    <row r="33" ht="15" spans="1:13">
      <c r="A33" s="48">
        <v>22</v>
      </c>
      <c r="B33" s="48">
        <v>1528704</v>
      </c>
      <c r="C33" s="48">
        <v>1039927</v>
      </c>
      <c r="D33" s="145" t="s">
        <v>998</v>
      </c>
      <c r="E33" s="146">
        <v>43640</v>
      </c>
      <c r="F33" s="146">
        <v>43647</v>
      </c>
      <c r="G33" s="48" t="s">
        <v>23</v>
      </c>
      <c r="H33" s="48">
        <f t="shared" si="0"/>
        <v>7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7761600</v>
      </c>
      <c r="M33" s="67">
        <f t="shared" si="3"/>
        <v>336</v>
      </c>
    </row>
    <row r="34" ht="15" spans="1:13">
      <c r="A34" s="48">
        <v>23</v>
      </c>
      <c r="B34" s="48">
        <v>1534994</v>
      </c>
      <c r="C34" s="48">
        <v>1040108</v>
      </c>
      <c r="D34" s="145" t="s">
        <v>999</v>
      </c>
      <c r="E34" s="146">
        <v>43647</v>
      </c>
      <c r="F34" s="146">
        <v>43648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1455300</v>
      </c>
      <c r="K34" s="67">
        <v>63</v>
      </c>
      <c r="L34" s="66">
        <f t="shared" si="2"/>
        <v>1455300</v>
      </c>
      <c r="M34" s="67">
        <f t="shared" si="3"/>
        <v>63</v>
      </c>
    </row>
    <row r="35" ht="15" spans="1:13">
      <c r="A35" s="48">
        <v>24</v>
      </c>
      <c r="B35" s="48">
        <v>1540211</v>
      </c>
      <c r="C35" s="48">
        <v>1040289</v>
      </c>
      <c r="D35" s="145" t="s">
        <v>1000</v>
      </c>
      <c r="E35" s="146">
        <v>43647</v>
      </c>
      <c r="F35" s="146">
        <v>43648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</row>
    <row r="36" ht="15" spans="1:13">
      <c r="A36" s="48">
        <v>25</v>
      </c>
      <c r="B36" s="48">
        <v>1526855</v>
      </c>
      <c r="C36" s="48">
        <v>1039871</v>
      </c>
      <c r="D36" s="145" t="s">
        <v>1001</v>
      </c>
      <c r="E36" s="146">
        <v>43647</v>
      </c>
      <c r="F36" s="146">
        <v>43648</v>
      </c>
      <c r="G36" s="48" t="s">
        <v>23</v>
      </c>
      <c r="H36" s="48">
        <f t="shared" si="0"/>
        <v>1</v>
      </c>
      <c r="I36" s="48">
        <v>3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</row>
    <row r="37" ht="15" spans="1:13">
      <c r="A37" s="48">
        <v>26</v>
      </c>
      <c r="B37" s="48">
        <v>1540167</v>
      </c>
      <c r="C37" s="48">
        <v>1040287</v>
      </c>
      <c r="D37" s="145" t="s">
        <v>1002</v>
      </c>
      <c r="E37" s="146">
        <v>43648</v>
      </c>
      <c r="F37" s="146">
        <v>43649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</row>
    <row r="38" ht="15" spans="1:13">
      <c r="A38" s="48">
        <v>27</v>
      </c>
      <c r="B38" s="48">
        <v>1524650</v>
      </c>
      <c r="C38" s="48">
        <v>1039806</v>
      </c>
      <c r="D38" s="145" t="s">
        <v>1003</v>
      </c>
      <c r="E38" s="146">
        <v>43648</v>
      </c>
      <c r="F38" s="146">
        <v>43649</v>
      </c>
      <c r="G38" s="48" t="s">
        <v>47</v>
      </c>
      <c r="H38" s="48">
        <f t="shared" si="0"/>
        <v>1</v>
      </c>
      <c r="I38" s="48">
        <v>1</v>
      </c>
      <c r="J38" s="66">
        <f t="shared" si="1"/>
        <v>2356200</v>
      </c>
      <c r="K38" s="67">
        <v>102</v>
      </c>
      <c r="L38" s="66">
        <f t="shared" si="2"/>
        <v>2356200</v>
      </c>
      <c r="M38" s="67">
        <f t="shared" si="3"/>
        <v>102</v>
      </c>
    </row>
    <row r="39" ht="15" spans="1:13">
      <c r="A39" s="48">
        <v>28</v>
      </c>
      <c r="B39" s="48">
        <v>1535473</v>
      </c>
      <c r="C39" s="48">
        <v>1040120</v>
      </c>
      <c r="D39" s="145" t="s">
        <v>1004</v>
      </c>
      <c r="E39" s="146">
        <v>43648</v>
      </c>
      <c r="F39" s="146">
        <v>43649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1455300</v>
      </c>
      <c r="K39" s="67">
        <v>63</v>
      </c>
      <c r="L39" s="66">
        <f t="shared" si="2"/>
        <v>1455300</v>
      </c>
      <c r="M39" s="67">
        <f t="shared" si="3"/>
        <v>63</v>
      </c>
    </row>
    <row r="40" ht="15" spans="1:13">
      <c r="A40" s="48">
        <v>29</v>
      </c>
      <c r="B40" s="48">
        <v>1528760</v>
      </c>
      <c r="C40" s="48">
        <v>1039929</v>
      </c>
      <c r="D40" s="145" t="s">
        <v>1005</v>
      </c>
      <c r="E40" s="146">
        <v>43648</v>
      </c>
      <c r="F40" s="146">
        <v>43649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</row>
    <row r="41" ht="15" spans="1:13">
      <c r="A41" s="48">
        <v>30</v>
      </c>
      <c r="B41" s="48">
        <v>1535211</v>
      </c>
      <c r="C41" s="48">
        <v>1040111</v>
      </c>
      <c r="D41" s="145" t="s">
        <v>1006</v>
      </c>
      <c r="E41" s="146">
        <v>43647</v>
      </c>
      <c r="F41" s="146">
        <v>43649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</row>
    <row r="42" ht="15" spans="1:13">
      <c r="A42" s="48">
        <v>31</v>
      </c>
      <c r="B42" s="48">
        <v>1520637</v>
      </c>
      <c r="C42" s="48">
        <v>1039695</v>
      </c>
      <c r="D42" s="145" t="s">
        <v>1007</v>
      </c>
      <c r="E42" s="146">
        <v>43649</v>
      </c>
      <c r="F42" s="146">
        <v>43650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</row>
    <row r="43" ht="15" spans="1:13">
      <c r="A43" s="48">
        <v>32</v>
      </c>
      <c r="B43" s="48">
        <v>1536287</v>
      </c>
      <c r="C43" s="48">
        <v>1040148</v>
      </c>
      <c r="D43" s="145" t="s">
        <v>1008</v>
      </c>
      <c r="E43" s="146">
        <v>43647</v>
      </c>
      <c r="F43" s="146">
        <v>43650</v>
      </c>
      <c r="G43" s="48" t="s">
        <v>23</v>
      </c>
      <c r="H43" s="48">
        <f t="shared" si="0"/>
        <v>3</v>
      </c>
      <c r="I43" s="48">
        <v>4</v>
      </c>
      <c r="J43" s="66">
        <f t="shared" si="1"/>
        <v>1108800</v>
      </c>
      <c r="K43" s="67">
        <v>48</v>
      </c>
      <c r="L43" s="66">
        <f t="shared" si="2"/>
        <v>13305600</v>
      </c>
      <c r="M43" s="67">
        <f t="shared" si="3"/>
        <v>576</v>
      </c>
    </row>
    <row r="44" ht="15" spans="1:13">
      <c r="A44" s="48">
        <v>33</v>
      </c>
      <c r="B44" s="48">
        <v>1497168</v>
      </c>
      <c r="C44" s="48">
        <v>1038920</v>
      </c>
      <c r="D44" s="145" t="s">
        <v>1009</v>
      </c>
      <c r="E44" s="146">
        <v>43648</v>
      </c>
      <c r="F44" s="146">
        <v>43650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</row>
    <row r="45" ht="15" spans="1:13">
      <c r="A45" s="48">
        <v>34</v>
      </c>
      <c r="B45" s="48">
        <v>1520541</v>
      </c>
      <c r="C45" s="48">
        <v>1039689</v>
      </c>
      <c r="D45" s="145" t="s">
        <v>1010</v>
      </c>
      <c r="E45" s="146">
        <v>43649</v>
      </c>
      <c r="F45" s="146">
        <v>43650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</row>
    <row r="46" ht="15" spans="1:13">
      <c r="A46" s="48">
        <v>35</v>
      </c>
      <c r="B46" s="48">
        <v>1517756</v>
      </c>
      <c r="C46" s="48">
        <v>1039617</v>
      </c>
      <c r="D46" s="145" t="s">
        <v>1011</v>
      </c>
      <c r="E46" s="146">
        <v>43647</v>
      </c>
      <c r="F46" s="146">
        <v>43650</v>
      </c>
      <c r="G46" s="48" t="s">
        <v>23</v>
      </c>
      <c r="H46" s="48">
        <f t="shared" si="0"/>
        <v>3</v>
      </c>
      <c r="I46" s="48">
        <v>1</v>
      </c>
      <c r="J46" s="66">
        <f t="shared" si="1"/>
        <v>1108800</v>
      </c>
      <c r="K46" s="67">
        <v>48</v>
      </c>
      <c r="L46" s="66">
        <f t="shared" si="2"/>
        <v>3326400</v>
      </c>
      <c r="M46" s="67">
        <f t="shared" si="3"/>
        <v>144</v>
      </c>
    </row>
    <row r="47" ht="15" spans="1:13">
      <c r="A47" s="48">
        <v>36</v>
      </c>
      <c r="B47" s="48">
        <v>1517492</v>
      </c>
      <c r="C47" s="48">
        <v>1039609</v>
      </c>
      <c r="D47" s="145" t="s">
        <v>1012</v>
      </c>
      <c r="E47" s="146">
        <v>43649</v>
      </c>
      <c r="F47" s="146">
        <v>43650</v>
      </c>
      <c r="G47" s="48" t="s">
        <v>23</v>
      </c>
      <c r="H47" s="48">
        <f t="shared" si="0"/>
        <v>1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1108800</v>
      </c>
      <c r="M47" s="67">
        <f t="shared" si="3"/>
        <v>48</v>
      </c>
    </row>
    <row r="48" ht="15" spans="1:13">
      <c r="A48" s="48">
        <v>37</v>
      </c>
      <c r="B48" s="48">
        <v>1514367</v>
      </c>
      <c r="C48" s="48">
        <v>1039529</v>
      </c>
      <c r="D48" s="145" t="s">
        <v>1013</v>
      </c>
      <c r="E48" s="146">
        <v>43649</v>
      </c>
      <c r="F48" s="146">
        <v>43651</v>
      </c>
      <c r="G48" s="48" t="s">
        <v>23</v>
      </c>
      <c r="H48" s="48">
        <f t="shared" si="0"/>
        <v>2</v>
      </c>
      <c r="I48" s="48">
        <v>3</v>
      </c>
      <c r="J48" s="66">
        <f t="shared" si="1"/>
        <v>1108800</v>
      </c>
      <c r="K48" s="67">
        <v>48</v>
      </c>
      <c r="L48" s="66">
        <f t="shared" si="2"/>
        <v>6652800</v>
      </c>
      <c r="M48" s="67">
        <f t="shared" si="3"/>
        <v>288</v>
      </c>
    </row>
    <row r="49" ht="15" spans="1:13">
      <c r="A49" s="48">
        <v>38</v>
      </c>
      <c r="B49" s="48">
        <v>1540925</v>
      </c>
      <c r="C49" s="48">
        <v>1040306</v>
      </c>
      <c r="D49" s="145" t="s">
        <v>1014</v>
      </c>
      <c r="E49" s="146">
        <v>43648</v>
      </c>
      <c r="F49" s="146">
        <v>43651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3326400</v>
      </c>
      <c r="M49" s="67">
        <f t="shared" si="3"/>
        <v>144</v>
      </c>
    </row>
    <row r="50" ht="15" spans="1:13">
      <c r="A50" s="48">
        <v>39</v>
      </c>
      <c r="B50" s="48">
        <v>1498074</v>
      </c>
      <c r="C50" s="48">
        <v>1038955</v>
      </c>
      <c r="D50" s="145" t="s">
        <v>987</v>
      </c>
      <c r="E50" s="146">
        <v>43650</v>
      </c>
      <c r="F50" s="146">
        <v>43651</v>
      </c>
      <c r="G50" s="48" t="s">
        <v>23</v>
      </c>
      <c r="H50" s="48">
        <f t="shared" si="0"/>
        <v>1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2217600</v>
      </c>
      <c r="M50" s="67">
        <f t="shared" si="3"/>
        <v>96</v>
      </c>
    </row>
    <row r="51" ht="15" spans="1:13">
      <c r="A51" s="48">
        <v>40</v>
      </c>
      <c r="B51" s="48">
        <v>1455333</v>
      </c>
      <c r="C51" s="48">
        <v>1037204</v>
      </c>
      <c r="D51" s="145" t="s">
        <v>739</v>
      </c>
      <c r="E51" s="146">
        <v>43649</v>
      </c>
      <c r="F51" s="146">
        <v>43651</v>
      </c>
      <c r="G51" s="48" t="s">
        <v>47</v>
      </c>
      <c r="H51" s="48">
        <f t="shared" si="0"/>
        <v>2</v>
      </c>
      <c r="I51" s="48">
        <v>2</v>
      </c>
      <c r="J51" s="66">
        <f t="shared" si="1"/>
        <v>2356200</v>
      </c>
      <c r="K51" s="67">
        <v>102</v>
      </c>
      <c r="L51" s="66">
        <f t="shared" si="2"/>
        <v>9424800</v>
      </c>
      <c r="M51" s="67">
        <f t="shared" si="3"/>
        <v>408</v>
      </c>
    </row>
    <row r="52" ht="15" spans="1:13">
      <c r="A52" s="48">
        <v>41</v>
      </c>
      <c r="B52" s="48">
        <v>1498539</v>
      </c>
      <c r="C52" s="48">
        <v>1038975</v>
      </c>
      <c r="D52" s="145" t="s">
        <v>1015</v>
      </c>
      <c r="E52" s="146">
        <v>43649</v>
      </c>
      <c r="F52" s="146">
        <v>43651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2910600</v>
      </c>
      <c r="M52" s="67">
        <f t="shared" si="3"/>
        <v>126</v>
      </c>
    </row>
    <row r="53" ht="15" spans="1:13">
      <c r="A53" s="48">
        <v>42</v>
      </c>
      <c r="B53" s="48">
        <v>1492784</v>
      </c>
      <c r="C53" s="48">
        <v>1038773</v>
      </c>
      <c r="D53" s="145" t="s">
        <v>1016</v>
      </c>
      <c r="E53" s="146">
        <v>43648</v>
      </c>
      <c r="F53" s="146">
        <v>43651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3326400</v>
      </c>
      <c r="M53" s="67">
        <f t="shared" si="3"/>
        <v>144</v>
      </c>
    </row>
    <row r="54" ht="15" spans="1:13">
      <c r="A54" s="48">
        <v>43</v>
      </c>
      <c r="B54" s="48">
        <v>1525790</v>
      </c>
      <c r="C54" s="48">
        <v>1039833</v>
      </c>
      <c r="D54" s="145" t="s">
        <v>1017</v>
      </c>
      <c r="E54" s="146">
        <v>43648</v>
      </c>
      <c r="F54" s="146">
        <v>43652</v>
      </c>
      <c r="G54" s="48" t="s">
        <v>23</v>
      </c>
      <c r="H54" s="48">
        <f t="shared" si="0"/>
        <v>4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4435200</v>
      </c>
      <c r="M54" s="67">
        <f t="shared" si="3"/>
        <v>192</v>
      </c>
    </row>
    <row r="55" ht="15" spans="1:13">
      <c r="A55" s="48">
        <v>44</v>
      </c>
      <c r="B55" s="48">
        <v>1499079</v>
      </c>
      <c r="C55" s="48">
        <v>1038989</v>
      </c>
      <c r="D55" s="145" t="s">
        <v>1018</v>
      </c>
      <c r="E55" s="146">
        <v>43651</v>
      </c>
      <c r="F55" s="146">
        <v>43652</v>
      </c>
      <c r="G55" s="48" t="s">
        <v>23</v>
      </c>
      <c r="H55" s="48">
        <f t="shared" si="0"/>
        <v>1</v>
      </c>
      <c r="I55" s="48">
        <v>3</v>
      </c>
      <c r="J55" s="66">
        <f t="shared" si="1"/>
        <v>1455300</v>
      </c>
      <c r="K55" s="67">
        <v>63</v>
      </c>
      <c r="L55" s="66">
        <f t="shared" si="2"/>
        <v>4365900</v>
      </c>
      <c r="M55" s="67">
        <f t="shared" si="3"/>
        <v>189</v>
      </c>
    </row>
    <row r="56" ht="15" spans="1:13">
      <c r="A56" s="48">
        <v>45</v>
      </c>
      <c r="B56" s="48">
        <v>1501624</v>
      </c>
      <c r="C56" s="48">
        <v>1039133</v>
      </c>
      <c r="D56" s="145" t="s">
        <v>1019</v>
      </c>
      <c r="E56" s="146">
        <v>43649</v>
      </c>
      <c r="F56" s="146">
        <v>43653</v>
      </c>
      <c r="G56" s="48" t="s">
        <v>23</v>
      </c>
      <c r="H56" s="48">
        <f t="shared" si="0"/>
        <v>4</v>
      </c>
      <c r="I56" s="48">
        <v>2</v>
      </c>
      <c r="J56" s="66">
        <f t="shared" si="1"/>
        <v>1455300</v>
      </c>
      <c r="K56" s="67">
        <v>63</v>
      </c>
      <c r="L56" s="66">
        <f t="shared" si="2"/>
        <v>11642400</v>
      </c>
      <c r="M56" s="67">
        <f t="shared" si="3"/>
        <v>504</v>
      </c>
    </row>
    <row r="57" ht="15" spans="1:13">
      <c r="A57" s="48">
        <v>46</v>
      </c>
      <c r="B57" s="48">
        <v>1478624</v>
      </c>
      <c r="C57" s="48">
        <v>1038223</v>
      </c>
      <c r="D57" s="145" t="s">
        <v>1020</v>
      </c>
      <c r="E57" s="146">
        <v>43652</v>
      </c>
      <c r="F57" s="146">
        <v>43653</v>
      </c>
      <c r="G57" s="48" t="s">
        <v>23</v>
      </c>
      <c r="H57" s="48">
        <f t="shared" si="0"/>
        <v>1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2217600</v>
      </c>
      <c r="M57" s="67">
        <f t="shared" si="3"/>
        <v>96</v>
      </c>
    </row>
    <row r="58" ht="15" spans="1:13">
      <c r="A58" s="48">
        <v>47</v>
      </c>
      <c r="B58" s="48">
        <v>1517528</v>
      </c>
      <c r="C58" s="48">
        <v>1039611</v>
      </c>
      <c r="D58" s="145" t="s">
        <v>1021</v>
      </c>
      <c r="E58" s="146">
        <v>43652</v>
      </c>
      <c r="F58" s="146">
        <v>43653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</row>
    <row r="59" ht="15" spans="1:13">
      <c r="A59" s="48">
        <v>48</v>
      </c>
      <c r="B59" s="48">
        <v>1481530</v>
      </c>
      <c r="C59" s="48">
        <v>1038325</v>
      </c>
      <c r="D59" s="145" t="s">
        <v>1022</v>
      </c>
      <c r="E59" s="146">
        <v>43647</v>
      </c>
      <c r="F59" s="146">
        <v>43653</v>
      </c>
      <c r="G59" s="48" t="s">
        <v>47</v>
      </c>
      <c r="H59" s="48">
        <f t="shared" si="0"/>
        <v>6</v>
      </c>
      <c r="I59" s="48">
        <v>1</v>
      </c>
      <c r="J59" s="66">
        <f t="shared" si="1"/>
        <v>2356200</v>
      </c>
      <c r="K59" s="67">
        <v>102</v>
      </c>
      <c r="L59" s="66">
        <f t="shared" si="2"/>
        <v>14137200</v>
      </c>
      <c r="M59" s="67">
        <f t="shared" si="3"/>
        <v>612</v>
      </c>
    </row>
    <row r="60" ht="15" spans="1:13">
      <c r="A60" s="48">
        <v>49</v>
      </c>
      <c r="B60" s="48">
        <v>1546838</v>
      </c>
      <c r="C60" s="48">
        <v>1040484</v>
      </c>
      <c r="D60" s="145" t="s">
        <v>1023</v>
      </c>
      <c r="E60" s="146">
        <v>43652</v>
      </c>
      <c r="F60" s="146">
        <v>43653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</row>
    <row r="61" ht="15" spans="1:13">
      <c r="A61" s="48">
        <v>50</v>
      </c>
      <c r="B61" s="48">
        <v>1455332</v>
      </c>
      <c r="C61" s="48">
        <v>1037202</v>
      </c>
      <c r="D61" s="145" t="s">
        <v>739</v>
      </c>
      <c r="E61" s="146">
        <v>43653</v>
      </c>
      <c r="F61" s="146">
        <v>43654</v>
      </c>
      <c r="G61" s="48" t="s">
        <v>47</v>
      </c>
      <c r="H61" s="48">
        <f t="shared" si="0"/>
        <v>1</v>
      </c>
      <c r="I61" s="48">
        <v>2</v>
      </c>
      <c r="J61" s="66">
        <f t="shared" si="1"/>
        <v>2356200</v>
      </c>
      <c r="K61" s="67">
        <v>102</v>
      </c>
      <c r="L61" s="66">
        <f t="shared" si="2"/>
        <v>4712400</v>
      </c>
      <c r="M61" s="67">
        <f t="shared" si="3"/>
        <v>204</v>
      </c>
    </row>
    <row r="62" ht="15" spans="1:13">
      <c r="A62" s="48">
        <v>51</v>
      </c>
      <c r="B62" s="48">
        <v>1498538</v>
      </c>
      <c r="C62" s="48">
        <v>1038974</v>
      </c>
      <c r="D62" s="145" t="s">
        <v>1015</v>
      </c>
      <c r="E62" s="146">
        <v>43653</v>
      </c>
      <c r="F62" s="146">
        <v>43654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</row>
    <row r="63" ht="15" spans="1:13">
      <c r="A63" s="48">
        <v>52</v>
      </c>
      <c r="B63" s="48">
        <v>1520256</v>
      </c>
      <c r="C63" s="48">
        <v>1039680</v>
      </c>
      <c r="D63" s="145" t="s">
        <v>1024</v>
      </c>
      <c r="E63" s="146">
        <v>43651</v>
      </c>
      <c r="F63" s="146">
        <v>43654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6652800</v>
      </c>
      <c r="M63" s="67">
        <f t="shared" si="3"/>
        <v>288</v>
      </c>
    </row>
    <row r="64" ht="15" spans="1:13">
      <c r="A64" s="48">
        <v>53</v>
      </c>
      <c r="B64" s="48">
        <v>1534801</v>
      </c>
      <c r="C64" s="48">
        <v>1040096</v>
      </c>
      <c r="D64" s="145" t="s">
        <v>1025</v>
      </c>
      <c r="E64" s="146">
        <v>43651</v>
      </c>
      <c r="F64" s="146">
        <v>43654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</row>
    <row r="65" ht="15" spans="1:13">
      <c r="A65" s="48">
        <v>54</v>
      </c>
      <c r="B65" s="48">
        <v>1526102</v>
      </c>
      <c r="C65" s="48">
        <v>1039846</v>
      </c>
      <c r="D65" s="145" t="s">
        <v>1026</v>
      </c>
      <c r="E65" s="146">
        <v>43651</v>
      </c>
      <c r="F65" s="146">
        <v>43654</v>
      </c>
      <c r="G65" s="48" t="s">
        <v>23</v>
      </c>
      <c r="H65" s="48">
        <f t="shared" si="0"/>
        <v>3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6652800</v>
      </c>
      <c r="M65" s="67">
        <f t="shared" si="3"/>
        <v>288</v>
      </c>
    </row>
    <row r="66" ht="15" spans="1:13">
      <c r="A66" s="48">
        <v>55</v>
      </c>
      <c r="B66" s="48">
        <v>1526109</v>
      </c>
      <c r="C66" s="48">
        <v>1039847</v>
      </c>
      <c r="D66" s="145" t="s">
        <v>1027</v>
      </c>
      <c r="E66" s="146">
        <v>43651</v>
      </c>
      <c r="F66" s="146">
        <v>43654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</row>
    <row r="67" ht="15" spans="1:13">
      <c r="A67" s="48">
        <v>56</v>
      </c>
      <c r="B67" s="48">
        <v>1505387</v>
      </c>
      <c r="C67" s="48">
        <v>1039203</v>
      </c>
      <c r="D67" s="145" t="s">
        <v>1028</v>
      </c>
      <c r="E67" s="146">
        <v>43649</v>
      </c>
      <c r="F67" s="146">
        <v>43654</v>
      </c>
      <c r="G67" s="48" t="s">
        <v>40</v>
      </c>
      <c r="H67" s="48">
        <f t="shared" si="0"/>
        <v>5</v>
      </c>
      <c r="I67" s="48">
        <v>2</v>
      </c>
      <c r="J67" s="66">
        <f t="shared" si="1"/>
        <v>1362900</v>
      </c>
      <c r="K67" s="67">
        <v>59</v>
      </c>
      <c r="L67" s="66">
        <f t="shared" si="2"/>
        <v>13629000</v>
      </c>
      <c r="M67" s="67">
        <f t="shared" si="3"/>
        <v>590</v>
      </c>
    </row>
    <row r="68" ht="15" spans="1:13">
      <c r="A68" s="48">
        <v>57</v>
      </c>
      <c r="B68" s="48">
        <v>1547269</v>
      </c>
      <c r="C68" s="48">
        <v>1040495</v>
      </c>
      <c r="D68" s="145" t="s">
        <v>1029</v>
      </c>
      <c r="E68" s="146">
        <v>43652</v>
      </c>
      <c r="F68" s="146">
        <v>43654</v>
      </c>
      <c r="G68" s="48" t="s">
        <v>40</v>
      </c>
      <c r="H68" s="48">
        <f t="shared" si="0"/>
        <v>2</v>
      </c>
      <c r="I68" s="48">
        <v>1</v>
      </c>
      <c r="J68" s="66">
        <f t="shared" si="1"/>
        <v>1362900</v>
      </c>
      <c r="K68" s="67">
        <v>59</v>
      </c>
      <c r="L68" s="66">
        <f t="shared" si="2"/>
        <v>2725800</v>
      </c>
      <c r="M68" s="67">
        <f t="shared" si="3"/>
        <v>118</v>
      </c>
    </row>
    <row r="69" ht="15" spans="1:13">
      <c r="A69" s="48">
        <v>58</v>
      </c>
      <c r="B69" s="48">
        <v>1546357</v>
      </c>
      <c r="C69" s="48">
        <v>1040469</v>
      </c>
      <c r="D69" s="145" t="s">
        <v>1030</v>
      </c>
      <c r="E69" s="146">
        <v>43652</v>
      </c>
      <c r="F69" s="146">
        <v>43654</v>
      </c>
      <c r="G69" s="48" t="s">
        <v>23</v>
      </c>
      <c r="H69" s="48">
        <f t="shared" si="0"/>
        <v>2</v>
      </c>
      <c r="I69" s="48">
        <v>4</v>
      </c>
      <c r="J69" s="66">
        <f t="shared" si="1"/>
        <v>1108800</v>
      </c>
      <c r="K69" s="67">
        <v>48</v>
      </c>
      <c r="L69" s="66">
        <f t="shared" si="2"/>
        <v>8870400</v>
      </c>
      <c r="M69" s="67">
        <f t="shared" si="3"/>
        <v>384</v>
      </c>
    </row>
    <row r="70" ht="15" spans="1:13">
      <c r="A70" s="48">
        <v>59</v>
      </c>
      <c r="B70" s="48">
        <v>1518976</v>
      </c>
      <c r="C70" s="48">
        <v>1039659</v>
      </c>
      <c r="D70" s="145" t="s">
        <v>1031</v>
      </c>
      <c r="E70" s="146">
        <v>43652</v>
      </c>
      <c r="F70" s="146">
        <v>43655</v>
      </c>
      <c r="G70" s="48" t="s">
        <v>47</v>
      </c>
      <c r="H70" s="48">
        <f t="shared" si="0"/>
        <v>3</v>
      </c>
      <c r="I70" s="48">
        <v>2</v>
      </c>
      <c r="J70" s="66">
        <f t="shared" si="1"/>
        <v>2356200</v>
      </c>
      <c r="K70" s="67">
        <v>102</v>
      </c>
      <c r="L70" s="66">
        <f t="shared" si="2"/>
        <v>14137200</v>
      </c>
      <c r="M70" s="67">
        <f t="shared" si="3"/>
        <v>612</v>
      </c>
    </row>
    <row r="71" ht="15" spans="1:13">
      <c r="A71" s="48">
        <v>60</v>
      </c>
      <c r="B71" s="48">
        <v>1536141</v>
      </c>
      <c r="C71" s="48">
        <v>1040147</v>
      </c>
      <c r="D71" s="145" t="s">
        <v>1032</v>
      </c>
      <c r="E71" s="146">
        <v>43653</v>
      </c>
      <c r="F71" s="146">
        <v>43655</v>
      </c>
      <c r="G71" s="48" t="s">
        <v>40</v>
      </c>
      <c r="H71" s="48">
        <f t="shared" si="0"/>
        <v>2</v>
      </c>
      <c r="I71" s="48">
        <v>1</v>
      </c>
      <c r="J71" s="66">
        <f t="shared" si="1"/>
        <v>1362900</v>
      </c>
      <c r="K71" s="67">
        <v>59</v>
      </c>
      <c r="L71" s="66">
        <f t="shared" si="2"/>
        <v>2725800</v>
      </c>
      <c r="M71" s="67">
        <f t="shared" si="3"/>
        <v>118</v>
      </c>
    </row>
    <row r="72" ht="15" spans="1:13">
      <c r="A72" s="48">
        <v>61</v>
      </c>
      <c r="B72" s="48">
        <v>1525201</v>
      </c>
      <c r="C72" s="48">
        <v>1039823</v>
      </c>
      <c r="D72" s="145" t="s">
        <v>1033</v>
      </c>
      <c r="E72" s="146">
        <v>43654</v>
      </c>
      <c r="F72" s="146">
        <v>43656</v>
      </c>
      <c r="G72" s="48" t="s">
        <v>23</v>
      </c>
      <c r="H72" s="48">
        <f t="shared" si="0"/>
        <v>2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7">
        <f t="shared" si="3"/>
        <v>96</v>
      </c>
    </row>
    <row r="73" ht="15" spans="1:13">
      <c r="A73" s="48">
        <v>62</v>
      </c>
      <c r="B73" s="48">
        <v>1545192</v>
      </c>
      <c r="C73" s="48">
        <v>1040437</v>
      </c>
      <c r="D73" s="145" t="s">
        <v>1034</v>
      </c>
      <c r="E73" s="146">
        <v>43654</v>
      </c>
      <c r="F73" s="146">
        <v>43656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</row>
    <row r="74" ht="15" spans="1:13">
      <c r="A74" s="48">
        <v>63</v>
      </c>
      <c r="B74" s="48">
        <v>1532106</v>
      </c>
      <c r="C74" s="48">
        <v>1040024</v>
      </c>
      <c r="D74" s="145" t="s">
        <v>1035</v>
      </c>
      <c r="E74" s="146">
        <v>43656</v>
      </c>
      <c r="F74" s="146">
        <v>43657</v>
      </c>
      <c r="G74" s="48" t="s">
        <v>23</v>
      </c>
      <c r="H74" s="48">
        <f t="shared" si="0"/>
        <v>1</v>
      </c>
      <c r="I74" s="48">
        <v>3</v>
      </c>
      <c r="J74" s="66">
        <f t="shared" si="1"/>
        <v>1108800</v>
      </c>
      <c r="K74" s="67">
        <v>48</v>
      </c>
      <c r="L74" s="66">
        <f t="shared" si="2"/>
        <v>3326400</v>
      </c>
      <c r="M74" s="67">
        <f t="shared" si="3"/>
        <v>144</v>
      </c>
    </row>
    <row r="75" ht="15" spans="1:13">
      <c r="A75" s="48">
        <v>64</v>
      </c>
      <c r="B75" s="48">
        <v>1539236</v>
      </c>
      <c r="C75" s="48">
        <v>1040266</v>
      </c>
      <c r="D75" s="145" t="s">
        <v>1036</v>
      </c>
      <c r="E75" s="146">
        <v>43655</v>
      </c>
      <c r="F75" s="146">
        <v>43657</v>
      </c>
      <c r="G75" s="48" t="s">
        <v>23</v>
      </c>
      <c r="H75" s="48">
        <f t="shared" si="0"/>
        <v>2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7">
        <f t="shared" si="3"/>
        <v>96</v>
      </c>
    </row>
    <row r="76" ht="15" spans="1:13">
      <c r="A76" s="48">
        <v>65</v>
      </c>
      <c r="B76" s="48">
        <v>1535025</v>
      </c>
      <c r="C76" s="48">
        <v>1040110</v>
      </c>
      <c r="D76" s="145" t="s">
        <v>1037</v>
      </c>
      <c r="E76" s="146">
        <v>43656</v>
      </c>
      <c r="F76" s="146">
        <v>43657</v>
      </c>
      <c r="G76" s="48" t="s">
        <v>23</v>
      </c>
      <c r="H76" s="48">
        <f t="shared" ref="H76:H103" si="4">F76-E76</f>
        <v>1</v>
      </c>
      <c r="I76" s="48">
        <v>1</v>
      </c>
      <c r="J76" s="66">
        <f t="shared" ref="J76:J103" si="5">K76*23100</f>
        <v>1455300</v>
      </c>
      <c r="K76" s="67">
        <v>63</v>
      </c>
      <c r="L76" s="66">
        <f t="shared" ref="L76:L103" si="6">J76*I76*H76</f>
        <v>1455300</v>
      </c>
      <c r="M76" s="67">
        <f t="shared" ref="M76:M103" si="7">K76*I76*H76</f>
        <v>63</v>
      </c>
    </row>
    <row r="77" ht="15" spans="1:13">
      <c r="A77" s="48">
        <v>66</v>
      </c>
      <c r="B77" s="48">
        <v>1550649</v>
      </c>
      <c r="C77" s="48">
        <v>1040591</v>
      </c>
      <c r="D77" s="145" t="s">
        <v>1038</v>
      </c>
      <c r="E77" s="146">
        <v>43656</v>
      </c>
      <c r="F77" s="146">
        <v>43657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</row>
    <row r="78" ht="15" spans="1:13">
      <c r="A78" s="48">
        <v>67</v>
      </c>
      <c r="B78" s="48">
        <v>1544282</v>
      </c>
      <c r="C78" s="48">
        <v>1040422</v>
      </c>
      <c r="D78" s="145" t="s">
        <v>1039</v>
      </c>
      <c r="E78" s="146">
        <v>43655</v>
      </c>
      <c r="F78" s="146">
        <v>43657</v>
      </c>
      <c r="G78" s="48" t="s">
        <v>23</v>
      </c>
      <c r="H78" s="48">
        <f t="shared" si="4"/>
        <v>2</v>
      </c>
      <c r="I78" s="48">
        <v>2</v>
      </c>
      <c r="J78" s="66">
        <f t="shared" si="5"/>
        <v>1108800</v>
      </c>
      <c r="K78" s="67">
        <v>48</v>
      </c>
      <c r="L78" s="66">
        <f t="shared" si="6"/>
        <v>4435200</v>
      </c>
      <c r="M78" s="67">
        <f t="shared" si="7"/>
        <v>192</v>
      </c>
    </row>
    <row r="79" ht="15" spans="1:13">
      <c r="A79" s="48">
        <v>68</v>
      </c>
      <c r="B79" s="48">
        <v>1527361</v>
      </c>
      <c r="C79" s="48">
        <v>1039882</v>
      </c>
      <c r="D79" s="145" t="s">
        <v>1040</v>
      </c>
      <c r="E79" s="146">
        <v>43655</v>
      </c>
      <c r="F79" s="146">
        <v>43657</v>
      </c>
      <c r="G79" s="48" t="s">
        <v>47</v>
      </c>
      <c r="H79" s="48">
        <f t="shared" si="4"/>
        <v>2</v>
      </c>
      <c r="I79" s="48">
        <v>1</v>
      </c>
      <c r="J79" s="66">
        <f t="shared" si="5"/>
        <v>2356200</v>
      </c>
      <c r="K79" s="67">
        <v>102</v>
      </c>
      <c r="L79" s="66">
        <f t="shared" si="6"/>
        <v>4712400</v>
      </c>
      <c r="M79" s="67">
        <f t="shared" si="7"/>
        <v>204</v>
      </c>
    </row>
    <row r="80" ht="15" spans="1:13">
      <c r="A80" s="48">
        <v>69</v>
      </c>
      <c r="B80" s="48">
        <v>1529359</v>
      </c>
      <c r="C80" s="48">
        <v>1039942</v>
      </c>
      <c r="D80" s="145" t="s">
        <v>1041</v>
      </c>
      <c r="E80" s="146">
        <v>43653</v>
      </c>
      <c r="F80" s="146">
        <v>43657</v>
      </c>
      <c r="G80" s="48" t="s">
        <v>23</v>
      </c>
      <c r="H80" s="48">
        <f t="shared" si="4"/>
        <v>4</v>
      </c>
      <c r="I80" s="48">
        <v>1</v>
      </c>
      <c r="J80" s="66">
        <f t="shared" si="5"/>
        <v>1108800</v>
      </c>
      <c r="K80" s="67">
        <v>48</v>
      </c>
      <c r="L80" s="66">
        <f t="shared" si="6"/>
        <v>4435200</v>
      </c>
      <c r="M80" s="67">
        <f t="shared" si="7"/>
        <v>192</v>
      </c>
    </row>
    <row r="81" ht="15" spans="1:13">
      <c r="A81" s="48">
        <v>70</v>
      </c>
      <c r="B81" s="48">
        <v>1538220</v>
      </c>
      <c r="C81" s="48">
        <v>1040225</v>
      </c>
      <c r="D81" s="145" t="s">
        <v>1042</v>
      </c>
      <c r="E81" s="146">
        <v>43655</v>
      </c>
      <c r="F81" s="146">
        <v>43657</v>
      </c>
      <c r="G81" s="48" t="s">
        <v>47</v>
      </c>
      <c r="H81" s="48">
        <f t="shared" si="4"/>
        <v>2</v>
      </c>
      <c r="I81" s="48">
        <v>1</v>
      </c>
      <c r="J81" s="66">
        <f t="shared" si="5"/>
        <v>2356200</v>
      </c>
      <c r="K81" s="67">
        <v>102</v>
      </c>
      <c r="L81" s="66">
        <f t="shared" si="6"/>
        <v>4712400</v>
      </c>
      <c r="M81" s="67">
        <f t="shared" si="7"/>
        <v>204</v>
      </c>
    </row>
    <row r="82" ht="15" spans="1:13">
      <c r="A82" s="48">
        <v>71</v>
      </c>
      <c r="B82" s="48">
        <v>1524451</v>
      </c>
      <c r="C82" s="48">
        <v>1039887</v>
      </c>
      <c r="D82" s="145" t="s">
        <v>1043</v>
      </c>
      <c r="E82" s="146">
        <v>43656</v>
      </c>
      <c r="F82" s="146">
        <v>43658</v>
      </c>
      <c r="G82" s="48" t="s">
        <v>23</v>
      </c>
      <c r="H82" s="48">
        <f t="shared" si="4"/>
        <v>2</v>
      </c>
      <c r="I82" s="48">
        <v>1</v>
      </c>
      <c r="J82" s="66">
        <f t="shared" si="5"/>
        <v>1455300</v>
      </c>
      <c r="K82" s="67">
        <v>63</v>
      </c>
      <c r="L82" s="66">
        <f t="shared" si="6"/>
        <v>2910600</v>
      </c>
      <c r="M82" s="67">
        <f t="shared" si="7"/>
        <v>126</v>
      </c>
    </row>
    <row r="83" ht="15" spans="1:13">
      <c r="A83" s="48">
        <v>72</v>
      </c>
      <c r="B83" s="48">
        <v>1535607</v>
      </c>
      <c r="C83" s="48">
        <v>1040125</v>
      </c>
      <c r="D83" s="145" t="s">
        <v>1037</v>
      </c>
      <c r="E83" s="146">
        <v>43657</v>
      </c>
      <c r="F83" s="146">
        <v>43658</v>
      </c>
      <c r="G83" s="48" t="s">
        <v>23</v>
      </c>
      <c r="H83" s="48">
        <f t="shared" si="4"/>
        <v>1</v>
      </c>
      <c r="I83" s="48">
        <v>1</v>
      </c>
      <c r="J83" s="66">
        <f t="shared" si="5"/>
        <v>1455300</v>
      </c>
      <c r="K83" s="67">
        <v>63</v>
      </c>
      <c r="L83" s="66">
        <f t="shared" si="6"/>
        <v>1455300</v>
      </c>
      <c r="M83" s="67">
        <f t="shared" si="7"/>
        <v>63</v>
      </c>
    </row>
    <row r="84" ht="15" spans="1:13">
      <c r="A84" s="48">
        <v>73</v>
      </c>
      <c r="B84" s="48">
        <v>1551978</v>
      </c>
      <c r="C84" s="48">
        <v>1040651</v>
      </c>
      <c r="D84" s="145" t="s">
        <v>1038</v>
      </c>
      <c r="E84" s="146">
        <v>43657</v>
      </c>
      <c r="F84" s="146">
        <v>43658</v>
      </c>
      <c r="G84" s="48" t="s">
        <v>23</v>
      </c>
      <c r="H84" s="48">
        <f t="shared" si="4"/>
        <v>1</v>
      </c>
      <c r="I84" s="48">
        <v>1</v>
      </c>
      <c r="J84" s="66">
        <f t="shared" si="5"/>
        <v>1108800</v>
      </c>
      <c r="K84" s="67">
        <v>48</v>
      </c>
      <c r="L84" s="66">
        <f t="shared" si="6"/>
        <v>1108800</v>
      </c>
      <c r="M84" s="67">
        <f t="shared" si="7"/>
        <v>48</v>
      </c>
    </row>
    <row r="85" ht="15" spans="1:13">
      <c r="A85" s="48">
        <v>74</v>
      </c>
      <c r="B85" s="48">
        <v>1544430</v>
      </c>
      <c r="C85" s="48">
        <v>1040425</v>
      </c>
      <c r="D85" s="145" t="s">
        <v>1044</v>
      </c>
      <c r="E85" s="146">
        <v>43657</v>
      </c>
      <c r="F85" s="146">
        <v>43659</v>
      </c>
      <c r="G85" s="48" t="s">
        <v>23</v>
      </c>
      <c r="H85" s="48">
        <f t="shared" si="4"/>
        <v>2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2217600</v>
      </c>
      <c r="M85" s="67">
        <f t="shared" si="7"/>
        <v>96</v>
      </c>
    </row>
    <row r="86" ht="15" spans="1:13">
      <c r="A86" s="48">
        <v>75</v>
      </c>
      <c r="B86" s="48">
        <v>1515786</v>
      </c>
      <c r="C86" s="48">
        <v>1039572</v>
      </c>
      <c r="D86" s="145" t="s">
        <v>1045</v>
      </c>
      <c r="E86" s="146">
        <v>43658</v>
      </c>
      <c r="F86" s="146">
        <v>43659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1455300</v>
      </c>
      <c r="K86" s="67">
        <v>63</v>
      </c>
      <c r="L86" s="66">
        <f t="shared" si="6"/>
        <v>1455300</v>
      </c>
      <c r="M86" s="67">
        <f t="shared" si="7"/>
        <v>63</v>
      </c>
    </row>
    <row r="87" ht="15" spans="1:13">
      <c r="A87" s="48">
        <v>76</v>
      </c>
      <c r="B87" s="48">
        <v>1551986</v>
      </c>
      <c r="C87" s="48">
        <v>1040652</v>
      </c>
      <c r="D87" s="145" t="s">
        <v>1038</v>
      </c>
      <c r="E87" s="146">
        <v>43658</v>
      </c>
      <c r="F87" s="146">
        <v>43659</v>
      </c>
      <c r="G87" s="48" t="s">
        <v>23</v>
      </c>
      <c r="H87" s="48">
        <f t="shared" si="4"/>
        <v>1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1108800</v>
      </c>
      <c r="M87" s="67">
        <f t="shared" si="7"/>
        <v>48</v>
      </c>
    </row>
    <row r="88" ht="15" spans="1:13">
      <c r="A88" s="48">
        <v>77</v>
      </c>
      <c r="B88" s="48">
        <v>1543657</v>
      </c>
      <c r="C88" s="48">
        <v>1040400</v>
      </c>
      <c r="D88" s="145" t="s">
        <v>1046</v>
      </c>
      <c r="E88" s="146">
        <v>43658</v>
      </c>
      <c r="F88" s="146">
        <v>43659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</row>
    <row r="89" ht="15" spans="1:13">
      <c r="A89" s="48">
        <v>78</v>
      </c>
      <c r="B89" s="48">
        <v>1545875</v>
      </c>
      <c r="C89" s="48">
        <v>1040456</v>
      </c>
      <c r="D89" s="145" t="s">
        <v>1047</v>
      </c>
      <c r="E89" s="146">
        <v>43659</v>
      </c>
      <c r="F89" s="146">
        <v>43660</v>
      </c>
      <c r="G89" s="48" t="s">
        <v>40</v>
      </c>
      <c r="H89" s="48">
        <f t="shared" si="4"/>
        <v>1</v>
      </c>
      <c r="I89" s="48">
        <v>1</v>
      </c>
      <c r="J89" s="66">
        <f t="shared" si="5"/>
        <v>1362900</v>
      </c>
      <c r="K89" s="67">
        <v>59</v>
      </c>
      <c r="L89" s="66">
        <f t="shared" si="6"/>
        <v>1362900</v>
      </c>
      <c r="M89" s="67">
        <f t="shared" si="7"/>
        <v>59</v>
      </c>
    </row>
    <row r="90" ht="15" spans="1:13">
      <c r="A90" s="48">
        <v>79</v>
      </c>
      <c r="B90" s="48">
        <v>1492525</v>
      </c>
      <c r="C90" s="48">
        <v>1038780</v>
      </c>
      <c r="D90" s="145" t="s">
        <v>1048</v>
      </c>
      <c r="E90" s="146">
        <v>43659</v>
      </c>
      <c r="F90" s="146">
        <v>43660</v>
      </c>
      <c r="G90" s="48" t="s">
        <v>23</v>
      </c>
      <c r="H90" s="48">
        <f t="shared" si="4"/>
        <v>1</v>
      </c>
      <c r="I90" s="48">
        <v>2</v>
      </c>
      <c r="J90" s="66">
        <f t="shared" si="5"/>
        <v>1108800</v>
      </c>
      <c r="K90" s="67">
        <v>48</v>
      </c>
      <c r="L90" s="66">
        <f t="shared" si="6"/>
        <v>2217600</v>
      </c>
      <c r="M90" s="67">
        <f t="shared" si="7"/>
        <v>96</v>
      </c>
    </row>
    <row r="91" ht="15" spans="1:13">
      <c r="A91" s="48">
        <v>80</v>
      </c>
      <c r="B91" s="48">
        <v>1492521</v>
      </c>
      <c r="C91" s="48">
        <v>1038783</v>
      </c>
      <c r="D91" s="145" t="s">
        <v>1049</v>
      </c>
      <c r="E91" s="146">
        <v>43659</v>
      </c>
      <c r="F91" s="146">
        <v>43660</v>
      </c>
      <c r="G91" s="48" t="s">
        <v>23</v>
      </c>
      <c r="H91" s="48">
        <f t="shared" si="4"/>
        <v>1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2217600</v>
      </c>
      <c r="M91" s="67">
        <f t="shared" si="7"/>
        <v>96</v>
      </c>
    </row>
    <row r="92" ht="15" spans="1:13">
      <c r="A92" s="48">
        <v>81</v>
      </c>
      <c r="B92" s="48">
        <v>1508578</v>
      </c>
      <c r="C92" s="48">
        <v>1039334</v>
      </c>
      <c r="D92" s="145" t="s">
        <v>1050</v>
      </c>
      <c r="E92" s="146">
        <v>43657</v>
      </c>
      <c r="F92" s="146">
        <v>43660</v>
      </c>
      <c r="G92" s="48" t="s">
        <v>23</v>
      </c>
      <c r="H92" s="48">
        <f t="shared" si="4"/>
        <v>3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3326400</v>
      </c>
      <c r="M92" s="67">
        <f t="shared" si="7"/>
        <v>144</v>
      </c>
    </row>
    <row r="93" ht="15" spans="1:13">
      <c r="A93" s="48">
        <v>82</v>
      </c>
      <c r="B93" s="48">
        <v>1543733</v>
      </c>
      <c r="C93" s="48">
        <v>1040402</v>
      </c>
      <c r="D93" s="145" t="s">
        <v>1051</v>
      </c>
      <c r="E93" s="146">
        <v>43659</v>
      </c>
      <c r="F93" s="146">
        <v>43660</v>
      </c>
      <c r="G93" s="48" t="s">
        <v>40</v>
      </c>
      <c r="H93" s="48">
        <f t="shared" si="4"/>
        <v>1</v>
      </c>
      <c r="I93" s="48">
        <v>3</v>
      </c>
      <c r="J93" s="66">
        <f t="shared" si="5"/>
        <v>1362900</v>
      </c>
      <c r="K93" s="67">
        <v>59</v>
      </c>
      <c r="L93" s="66">
        <f t="shared" si="6"/>
        <v>4088700</v>
      </c>
      <c r="M93" s="67">
        <f t="shared" si="7"/>
        <v>177</v>
      </c>
    </row>
    <row r="94" ht="15" spans="1:13">
      <c r="A94" s="48">
        <v>83</v>
      </c>
      <c r="B94" s="48">
        <v>1534660</v>
      </c>
      <c r="C94" s="48">
        <v>1040094</v>
      </c>
      <c r="D94" s="145" t="s">
        <v>1052</v>
      </c>
      <c r="E94" s="146">
        <v>43656</v>
      </c>
      <c r="F94" s="146">
        <v>43660</v>
      </c>
      <c r="G94" s="48" t="s">
        <v>23</v>
      </c>
      <c r="H94" s="48">
        <f t="shared" si="4"/>
        <v>4</v>
      </c>
      <c r="I94" s="48">
        <v>2</v>
      </c>
      <c r="J94" s="66">
        <f t="shared" si="5"/>
        <v>1108800</v>
      </c>
      <c r="K94" s="67">
        <v>48</v>
      </c>
      <c r="L94" s="66">
        <f t="shared" si="6"/>
        <v>8870400</v>
      </c>
      <c r="M94" s="67">
        <f t="shared" si="7"/>
        <v>384</v>
      </c>
    </row>
    <row r="95" ht="15" spans="1:13">
      <c r="A95" s="48">
        <v>84</v>
      </c>
      <c r="B95" s="48">
        <v>1553001</v>
      </c>
      <c r="C95" s="48">
        <v>1040684</v>
      </c>
      <c r="D95" s="145" t="s">
        <v>1053</v>
      </c>
      <c r="E95" s="146">
        <v>43657</v>
      </c>
      <c r="F95" s="146">
        <v>43658</v>
      </c>
      <c r="G95" s="48" t="s">
        <v>23</v>
      </c>
      <c r="H95" s="48">
        <f t="shared" si="4"/>
        <v>1</v>
      </c>
      <c r="I95" s="48">
        <v>1</v>
      </c>
      <c r="J95" s="66">
        <f t="shared" si="5"/>
        <v>1108800</v>
      </c>
      <c r="K95" s="67">
        <v>48</v>
      </c>
      <c r="L95" s="66">
        <f t="shared" si="6"/>
        <v>1108800</v>
      </c>
      <c r="M95" s="67">
        <f t="shared" si="7"/>
        <v>48</v>
      </c>
    </row>
    <row r="96" ht="15" spans="1:13">
      <c r="A96" s="48">
        <v>86</v>
      </c>
      <c r="B96" s="48">
        <v>1493384</v>
      </c>
      <c r="C96" s="48">
        <v>1038798</v>
      </c>
      <c r="D96" s="145" t="s">
        <v>1054</v>
      </c>
      <c r="E96" s="146">
        <v>43659</v>
      </c>
      <c r="F96" s="146">
        <v>43661</v>
      </c>
      <c r="G96" s="48" t="s">
        <v>23</v>
      </c>
      <c r="H96" s="48">
        <f t="shared" si="4"/>
        <v>2</v>
      </c>
      <c r="I96" s="48">
        <v>3</v>
      </c>
      <c r="J96" s="66">
        <f t="shared" si="5"/>
        <v>1108800</v>
      </c>
      <c r="K96" s="67">
        <v>48</v>
      </c>
      <c r="L96" s="66">
        <f t="shared" si="6"/>
        <v>6652800</v>
      </c>
      <c r="M96" s="67">
        <f t="shared" si="7"/>
        <v>288</v>
      </c>
    </row>
    <row r="97" ht="15" spans="1:13">
      <c r="A97" s="48">
        <v>87</v>
      </c>
      <c r="B97" s="48">
        <v>1532120</v>
      </c>
      <c r="C97" s="48">
        <v>1040025</v>
      </c>
      <c r="D97" s="145" t="s">
        <v>1035</v>
      </c>
      <c r="E97" s="146">
        <v>43658</v>
      </c>
      <c r="F97" s="146">
        <v>43661</v>
      </c>
      <c r="G97" s="48" t="s">
        <v>40</v>
      </c>
      <c r="H97" s="48">
        <f t="shared" si="4"/>
        <v>3</v>
      </c>
      <c r="I97" s="48">
        <v>3</v>
      </c>
      <c r="J97" s="66">
        <f t="shared" si="5"/>
        <v>1362900</v>
      </c>
      <c r="K97" s="67">
        <v>59</v>
      </c>
      <c r="L97" s="66">
        <f t="shared" si="6"/>
        <v>12266100</v>
      </c>
      <c r="M97" s="67">
        <f t="shared" si="7"/>
        <v>531</v>
      </c>
    </row>
    <row r="98" ht="15" spans="1:13">
      <c r="A98" s="48">
        <v>88</v>
      </c>
      <c r="B98" s="48">
        <v>1532865</v>
      </c>
      <c r="C98" s="48">
        <v>1040035</v>
      </c>
      <c r="D98" s="145" t="s">
        <v>1055</v>
      </c>
      <c r="E98" s="146">
        <v>43660</v>
      </c>
      <c r="F98" s="146">
        <v>43661</v>
      </c>
      <c r="G98" s="48" t="s">
        <v>23</v>
      </c>
      <c r="H98" s="48">
        <f t="shared" si="4"/>
        <v>1</v>
      </c>
      <c r="I98" s="48">
        <v>1</v>
      </c>
      <c r="J98" s="66">
        <f t="shared" si="5"/>
        <v>1455300</v>
      </c>
      <c r="K98" s="67">
        <v>63</v>
      </c>
      <c r="L98" s="66">
        <f t="shared" si="6"/>
        <v>1455300</v>
      </c>
      <c r="M98" s="67">
        <f t="shared" si="7"/>
        <v>63</v>
      </c>
    </row>
    <row r="99" ht="15" spans="1:13">
      <c r="A99" s="48">
        <v>89</v>
      </c>
      <c r="B99" s="48">
        <v>1533547</v>
      </c>
      <c r="C99" s="48">
        <v>1040058</v>
      </c>
      <c r="D99" s="145" t="s">
        <v>1056</v>
      </c>
      <c r="E99" s="146">
        <v>43660</v>
      </c>
      <c r="F99" s="146">
        <v>43661</v>
      </c>
      <c r="G99" s="48" t="s">
        <v>23</v>
      </c>
      <c r="H99" s="48">
        <f t="shared" si="4"/>
        <v>1</v>
      </c>
      <c r="I99" s="48">
        <v>1</v>
      </c>
      <c r="J99" s="66">
        <f t="shared" si="5"/>
        <v>1455300</v>
      </c>
      <c r="K99" s="67">
        <v>63</v>
      </c>
      <c r="L99" s="66">
        <f t="shared" si="6"/>
        <v>1455300</v>
      </c>
      <c r="M99" s="67">
        <f t="shared" si="7"/>
        <v>63</v>
      </c>
    </row>
    <row r="100" ht="15" spans="1:13">
      <c r="A100" s="48">
        <v>90</v>
      </c>
      <c r="B100" s="48">
        <v>1533548</v>
      </c>
      <c r="C100" s="48">
        <v>1040059</v>
      </c>
      <c r="D100" s="145" t="s">
        <v>1057</v>
      </c>
      <c r="E100" s="146">
        <v>43660</v>
      </c>
      <c r="F100" s="146">
        <v>43661</v>
      </c>
      <c r="G100" s="48" t="s">
        <v>23</v>
      </c>
      <c r="H100" s="48">
        <f t="shared" si="4"/>
        <v>1</v>
      </c>
      <c r="I100" s="48">
        <v>2</v>
      </c>
      <c r="J100" s="66">
        <f t="shared" si="5"/>
        <v>1108800</v>
      </c>
      <c r="K100" s="67">
        <v>48</v>
      </c>
      <c r="L100" s="66">
        <f t="shared" si="6"/>
        <v>2217600</v>
      </c>
      <c r="M100" s="67">
        <f t="shared" si="7"/>
        <v>96</v>
      </c>
    </row>
    <row r="101" ht="15" spans="1:13">
      <c r="A101" s="48">
        <v>91</v>
      </c>
      <c r="B101" s="48">
        <v>1548362</v>
      </c>
      <c r="C101" s="48">
        <v>1040532</v>
      </c>
      <c r="D101" s="145" t="s">
        <v>1058</v>
      </c>
      <c r="E101" s="146">
        <v>43660</v>
      </c>
      <c r="F101" s="146">
        <v>43661</v>
      </c>
      <c r="G101" s="48" t="s">
        <v>23</v>
      </c>
      <c r="H101" s="48">
        <f t="shared" si="4"/>
        <v>1</v>
      </c>
      <c r="I101" s="48">
        <v>1</v>
      </c>
      <c r="J101" s="66">
        <f t="shared" si="5"/>
        <v>1108800</v>
      </c>
      <c r="K101" s="67">
        <v>48</v>
      </c>
      <c r="L101" s="66">
        <f t="shared" si="6"/>
        <v>1108800</v>
      </c>
      <c r="M101" s="67">
        <f t="shared" si="7"/>
        <v>48</v>
      </c>
    </row>
    <row r="102" ht="15" spans="1:13">
      <c r="A102" s="48">
        <v>92</v>
      </c>
      <c r="B102" s="48">
        <v>1496945</v>
      </c>
      <c r="C102" s="48">
        <v>1038921</v>
      </c>
      <c r="D102" s="145" t="s">
        <v>1059</v>
      </c>
      <c r="E102" s="146">
        <v>43659</v>
      </c>
      <c r="F102" s="146">
        <v>43661</v>
      </c>
      <c r="G102" s="48" t="s">
        <v>23</v>
      </c>
      <c r="H102" s="48">
        <f t="shared" si="4"/>
        <v>2</v>
      </c>
      <c r="I102" s="48">
        <v>2</v>
      </c>
      <c r="J102" s="66">
        <f t="shared" si="5"/>
        <v>1108800</v>
      </c>
      <c r="K102" s="67">
        <v>48</v>
      </c>
      <c r="L102" s="66">
        <f t="shared" si="6"/>
        <v>4435200</v>
      </c>
      <c r="M102" s="67">
        <f t="shared" si="7"/>
        <v>192</v>
      </c>
    </row>
    <row r="103" ht="15.75" spans="1:13">
      <c r="A103" s="48">
        <v>93</v>
      </c>
      <c r="B103" s="48">
        <v>1493798</v>
      </c>
      <c r="C103" s="48">
        <v>1038810</v>
      </c>
      <c r="D103" s="145" t="s">
        <v>1060</v>
      </c>
      <c r="E103" s="146">
        <v>43659</v>
      </c>
      <c r="F103" s="146">
        <v>43661</v>
      </c>
      <c r="G103" s="48" t="s">
        <v>23</v>
      </c>
      <c r="H103" s="48">
        <f t="shared" si="4"/>
        <v>2</v>
      </c>
      <c r="I103" s="48">
        <v>1</v>
      </c>
      <c r="J103" s="66">
        <f t="shared" si="5"/>
        <v>1108800</v>
      </c>
      <c r="K103" s="67">
        <v>48</v>
      </c>
      <c r="L103" s="66">
        <f t="shared" si="6"/>
        <v>2217600</v>
      </c>
      <c r="M103" s="67">
        <f t="shared" si="7"/>
        <v>96</v>
      </c>
    </row>
    <row r="104" ht="15" spans="1:13">
      <c r="A104" s="160" t="s">
        <v>26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2"/>
      <c r="L104" s="163">
        <f>SUM(L12:L103)</f>
        <v>361099200</v>
      </c>
      <c r="M104" s="163">
        <f>SUM(M12:M103)</f>
        <v>15632</v>
      </c>
    </row>
    <row r="105" spans="1:13">
      <c r="A105" s="134"/>
      <c r="B105" s="134"/>
      <c r="C105" s="134"/>
      <c r="D105" s="134"/>
      <c r="E105" s="134"/>
      <c r="F105" s="134"/>
      <c r="G105" s="134"/>
      <c r="H105" s="134"/>
      <c r="I105" s="134"/>
      <c r="J105" s="137"/>
      <c r="K105" s="138"/>
      <c r="L105" s="137"/>
      <c r="M105" s="165" t="s">
        <v>1061</v>
      </c>
    </row>
    <row r="107" ht="42.75" spans="1:13">
      <c r="A107" s="143" t="s">
        <v>7</v>
      </c>
      <c r="B107" s="144" t="s">
        <v>8</v>
      </c>
      <c r="C107" s="143" t="s">
        <v>9</v>
      </c>
      <c r="D107" s="143" t="s">
        <v>10</v>
      </c>
      <c r="E107" s="144" t="s">
        <v>11</v>
      </c>
      <c r="F107" s="144" t="s">
        <v>12</v>
      </c>
      <c r="G107" s="144" t="s">
        <v>13</v>
      </c>
      <c r="H107" s="144" t="s">
        <v>14</v>
      </c>
      <c r="I107" s="144" t="s">
        <v>15</v>
      </c>
      <c r="J107" s="158" t="s">
        <v>16</v>
      </c>
      <c r="K107" s="159" t="s">
        <v>17</v>
      </c>
      <c r="L107" s="158" t="s">
        <v>18</v>
      </c>
      <c r="M107" s="159" t="s">
        <v>19</v>
      </c>
    </row>
    <row r="108" ht="15" spans="1:13">
      <c r="A108" s="48">
        <v>1</v>
      </c>
      <c r="B108" s="48">
        <v>1540537</v>
      </c>
      <c r="C108" s="48">
        <v>1040291</v>
      </c>
      <c r="D108" s="145" t="s">
        <v>1062</v>
      </c>
      <c r="E108" s="146">
        <v>43661</v>
      </c>
      <c r="F108" s="146">
        <v>43662</v>
      </c>
      <c r="G108" s="48" t="s">
        <v>23</v>
      </c>
      <c r="H108" s="48">
        <f t="shared" ref="H108:H171" si="8">F108-E108</f>
        <v>1</v>
      </c>
      <c r="I108" s="48">
        <v>1</v>
      </c>
      <c r="J108" s="66">
        <f t="shared" ref="J108:J171" si="9">K108*23100</f>
        <v>1108800</v>
      </c>
      <c r="K108" s="67">
        <v>48</v>
      </c>
      <c r="L108" s="66">
        <f t="shared" ref="L108:L171" si="10">J108*I108*H108</f>
        <v>1108800</v>
      </c>
      <c r="M108" s="67">
        <f t="shared" ref="M108:M171" si="11">K108*I108*H108</f>
        <v>48</v>
      </c>
    </row>
    <row r="109" ht="15" spans="1:13">
      <c r="A109" s="48">
        <v>2</v>
      </c>
      <c r="B109" s="48">
        <v>1544456</v>
      </c>
      <c r="C109" s="48">
        <v>1040426</v>
      </c>
      <c r="D109" s="145" t="s">
        <v>1063</v>
      </c>
      <c r="E109" s="146">
        <v>43658</v>
      </c>
      <c r="F109" s="146">
        <v>43663</v>
      </c>
      <c r="G109" s="48" t="s">
        <v>23</v>
      </c>
      <c r="H109" s="48">
        <f t="shared" si="8"/>
        <v>5</v>
      </c>
      <c r="I109" s="48">
        <v>1</v>
      </c>
      <c r="J109" s="66">
        <f t="shared" si="9"/>
        <v>1108800</v>
      </c>
      <c r="K109" s="67">
        <v>48</v>
      </c>
      <c r="L109" s="66">
        <f t="shared" si="10"/>
        <v>5544000</v>
      </c>
      <c r="M109" s="67">
        <f t="shared" si="11"/>
        <v>240</v>
      </c>
    </row>
    <row r="110" ht="15" spans="1:13">
      <c r="A110" s="48">
        <v>3</v>
      </c>
      <c r="B110" s="48">
        <v>1530294</v>
      </c>
      <c r="C110" s="48">
        <v>1039977</v>
      </c>
      <c r="D110" s="145" t="s">
        <v>1064</v>
      </c>
      <c r="E110" s="146">
        <v>43660</v>
      </c>
      <c r="F110" s="146">
        <v>43663</v>
      </c>
      <c r="G110" s="48" t="s">
        <v>121</v>
      </c>
      <c r="H110" s="48">
        <f t="shared" si="8"/>
        <v>3</v>
      </c>
      <c r="I110" s="48">
        <v>1</v>
      </c>
      <c r="J110" s="66">
        <f t="shared" si="9"/>
        <v>1940400</v>
      </c>
      <c r="K110" s="67">
        <v>84</v>
      </c>
      <c r="L110" s="66">
        <f t="shared" si="10"/>
        <v>5821200</v>
      </c>
      <c r="M110" s="67">
        <f t="shared" si="11"/>
        <v>252</v>
      </c>
    </row>
    <row r="111" ht="15" spans="1:13">
      <c r="A111" s="48">
        <v>4</v>
      </c>
      <c r="B111" s="48">
        <v>1507978</v>
      </c>
      <c r="C111" s="48">
        <v>1039306</v>
      </c>
      <c r="D111" s="145" t="s">
        <v>1065</v>
      </c>
      <c r="E111" s="146">
        <v>43662</v>
      </c>
      <c r="F111" s="146">
        <v>43663</v>
      </c>
      <c r="G111" s="48" t="s">
        <v>47</v>
      </c>
      <c r="H111" s="48">
        <f t="shared" si="8"/>
        <v>1</v>
      </c>
      <c r="I111" s="48">
        <v>1</v>
      </c>
      <c r="J111" s="66">
        <f t="shared" si="9"/>
        <v>2356200</v>
      </c>
      <c r="K111" s="67">
        <v>102</v>
      </c>
      <c r="L111" s="66">
        <f t="shared" si="10"/>
        <v>2356200</v>
      </c>
      <c r="M111" s="67">
        <f t="shared" si="11"/>
        <v>102</v>
      </c>
    </row>
    <row r="112" ht="15" spans="1:13">
      <c r="A112" s="48">
        <v>5</v>
      </c>
      <c r="B112" s="48">
        <v>1539189</v>
      </c>
      <c r="C112" s="48">
        <v>1040265</v>
      </c>
      <c r="D112" s="145" t="s">
        <v>1066</v>
      </c>
      <c r="E112" s="146">
        <v>43659</v>
      </c>
      <c r="F112" s="146">
        <v>43663</v>
      </c>
      <c r="G112" s="48" t="s">
        <v>40</v>
      </c>
      <c r="H112" s="48">
        <f t="shared" si="8"/>
        <v>4</v>
      </c>
      <c r="I112" s="48">
        <v>1</v>
      </c>
      <c r="J112" s="66">
        <f t="shared" si="9"/>
        <v>1362900</v>
      </c>
      <c r="K112" s="67">
        <v>59</v>
      </c>
      <c r="L112" s="66">
        <f t="shared" si="10"/>
        <v>5451600</v>
      </c>
      <c r="M112" s="67">
        <f t="shared" si="11"/>
        <v>236</v>
      </c>
    </row>
    <row r="113" ht="15" spans="1:13">
      <c r="A113" s="48">
        <v>6</v>
      </c>
      <c r="B113" s="48">
        <v>1481759</v>
      </c>
      <c r="C113" s="48">
        <v>1038334</v>
      </c>
      <c r="D113" s="145" t="s">
        <v>1067</v>
      </c>
      <c r="E113" s="146">
        <v>43660</v>
      </c>
      <c r="F113" s="146">
        <v>43663</v>
      </c>
      <c r="G113" s="48" t="s">
        <v>23</v>
      </c>
      <c r="H113" s="48">
        <f t="shared" si="8"/>
        <v>3</v>
      </c>
      <c r="I113" s="48">
        <v>1</v>
      </c>
      <c r="J113" s="66">
        <f t="shared" si="9"/>
        <v>1108800</v>
      </c>
      <c r="K113" s="67">
        <v>48</v>
      </c>
      <c r="L113" s="66">
        <f t="shared" si="10"/>
        <v>3326400</v>
      </c>
      <c r="M113" s="67">
        <f t="shared" si="11"/>
        <v>144</v>
      </c>
    </row>
    <row r="114" ht="15" spans="1:13">
      <c r="A114" s="48">
        <v>7</v>
      </c>
      <c r="B114" s="48">
        <v>1544916</v>
      </c>
      <c r="C114" s="48">
        <v>1040431</v>
      </c>
      <c r="D114" s="145" t="s">
        <v>54</v>
      </c>
      <c r="E114" s="146">
        <v>43660</v>
      </c>
      <c r="F114" s="146">
        <v>43664</v>
      </c>
      <c r="G114" s="48" t="s">
        <v>121</v>
      </c>
      <c r="H114" s="48">
        <f t="shared" si="8"/>
        <v>4</v>
      </c>
      <c r="I114" s="48">
        <v>2</v>
      </c>
      <c r="J114" s="66">
        <f t="shared" si="9"/>
        <v>1940400</v>
      </c>
      <c r="K114" s="67">
        <v>84</v>
      </c>
      <c r="L114" s="66">
        <f t="shared" si="10"/>
        <v>15523200</v>
      </c>
      <c r="M114" s="67">
        <f t="shared" si="11"/>
        <v>672</v>
      </c>
    </row>
    <row r="115" ht="15" spans="1:13">
      <c r="A115" s="48">
        <v>8</v>
      </c>
      <c r="B115" s="48">
        <v>1544097</v>
      </c>
      <c r="C115" s="48">
        <v>1040416</v>
      </c>
      <c r="D115" s="145" t="s">
        <v>1068</v>
      </c>
      <c r="E115" s="146">
        <v>43659</v>
      </c>
      <c r="F115" s="146">
        <v>43664</v>
      </c>
      <c r="G115" s="147" t="s">
        <v>40</v>
      </c>
      <c r="H115" s="48">
        <f t="shared" si="8"/>
        <v>5</v>
      </c>
      <c r="I115" s="48">
        <v>1</v>
      </c>
      <c r="J115" s="66">
        <f t="shared" si="9"/>
        <v>1362900</v>
      </c>
      <c r="K115" s="67">
        <v>59</v>
      </c>
      <c r="L115" s="66">
        <f t="shared" si="10"/>
        <v>6814500</v>
      </c>
      <c r="M115" s="67">
        <f t="shared" si="11"/>
        <v>295</v>
      </c>
    </row>
    <row r="116" ht="15" spans="1:13">
      <c r="A116" s="48">
        <v>9</v>
      </c>
      <c r="B116" s="48">
        <v>1527574</v>
      </c>
      <c r="C116" s="48">
        <v>1039893</v>
      </c>
      <c r="D116" s="145" t="s">
        <v>1069</v>
      </c>
      <c r="E116" s="146">
        <v>43662</v>
      </c>
      <c r="F116" s="146">
        <v>43664</v>
      </c>
      <c r="G116" s="48" t="s">
        <v>23</v>
      </c>
      <c r="H116" s="48">
        <f t="shared" si="8"/>
        <v>2</v>
      </c>
      <c r="I116" s="48">
        <v>1</v>
      </c>
      <c r="J116" s="66">
        <f t="shared" si="9"/>
        <v>1455300</v>
      </c>
      <c r="K116" s="67">
        <v>63</v>
      </c>
      <c r="L116" s="66">
        <f t="shared" si="10"/>
        <v>2910600</v>
      </c>
      <c r="M116" s="67">
        <f t="shared" si="11"/>
        <v>126</v>
      </c>
    </row>
    <row r="117" ht="15" spans="1:13">
      <c r="A117" s="48">
        <v>10</v>
      </c>
      <c r="B117" s="48">
        <v>1481458</v>
      </c>
      <c r="C117" s="48">
        <v>1038324</v>
      </c>
      <c r="D117" s="145" t="s">
        <v>1070</v>
      </c>
      <c r="E117" s="146">
        <v>43661</v>
      </c>
      <c r="F117" s="146">
        <v>43665</v>
      </c>
      <c r="G117" s="48" t="s">
        <v>47</v>
      </c>
      <c r="H117" s="48">
        <f t="shared" si="8"/>
        <v>4</v>
      </c>
      <c r="I117" s="48">
        <v>1</v>
      </c>
      <c r="J117" s="66">
        <f t="shared" si="9"/>
        <v>2356200</v>
      </c>
      <c r="K117" s="67">
        <v>102</v>
      </c>
      <c r="L117" s="66">
        <f t="shared" si="10"/>
        <v>9424800</v>
      </c>
      <c r="M117" s="67">
        <f t="shared" si="11"/>
        <v>408</v>
      </c>
    </row>
    <row r="118" ht="15" spans="1:13">
      <c r="A118" s="48">
        <v>11</v>
      </c>
      <c r="B118" s="48">
        <v>1543975</v>
      </c>
      <c r="C118" s="48">
        <v>1040406</v>
      </c>
      <c r="D118" s="145" t="s">
        <v>1071</v>
      </c>
      <c r="E118" s="146">
        <v>43662</v>
      </c>
      <c r="F118" s="146">
        <v>43665</v>
      </c>
      <c r="G118" s="48" t="s">
        <v>23</v>
      </c>
      <c r="H118" s="48">
        <f t="shared" si="8"/>
        <v>3</v>
      </c>
      <c r="I118" s="48">
        <v>1</v>
      </c>
      <c r="J118" s="66">
        <f t="shared" si="9"/>
        <v>1108800</v>
      </c>
      <c r="K118" s="67">
        <v>48</v>
      </c>
      <c r="L118" s="66">
        <f t="shared" si="10"/>
        <v>3326400</v>
      </c>
      <c r="M118" s="67">
        <f t="shared" si="11"/>
        <v>144</v>
      </c>
    </row>
    <row r="119" ht="15" spans="1:13">
      <c r="A119" s="48">
        <v>12</v>
      </c>
      <c r="B119" s="48">
        <v>1543637</v>
      </c>
      <c r="C119" s="48">
        <v>1040399</v>
      </c>
      <c r="D119" s="145" t="s">
        <v>931</v>
      </c>
      <c r="E119" s="146">
        <v>43662</v>
      </c>
      <c r="F119" s="146">
        <v>43665</v>
      </c>
      <c r="G119" s="48" t="s">
        <v>40</v>
      </c>
      <c r="H119" s="48">
        <f t="shared" si="8"/>
        <v>3</v>
      </c>
      <c r="I119" s="48">
        <v>1</v>
      </c>
      <c r="J119" s="66">
        <f t="shared" si="9"/>
        <v>1362900</v>
      </c>
      <c r="K119" s="67">
        <v>59</v>
      </c>
      <c r="L119" s="66">
        <f t="shared" si="10"/>
        <v>4088700</v>
      </c>
      <c r="M119" s="67">
        <f t="shared" si="11"/>
        <v>177</v>
      </c>
    </row>
    <row r="120" ht="15" spans="1:13">
      <c r="A120" s="48">
        <v>13</v>
      </c>
      <c r="B120" s="48">
        <v>1542061</v>
      </c>
      <c r="C120" s="48">
        <v>1040363</v>
      </c>
      <c r="D120" s="145" t="s">
        <v>1072</v>
      </c>
      <c r="E120" s="146">
        <v>43663</v>
      </c>
      <c r="F120" s="146">
        <v>43665</v>
      </c>
      <c r="G120" s="48" t="s">
        <v>23</v>
      </c>
      <c r="H120" s="48">
        <f t="shared" si="8"/>
        <v>2</v>
      </c>
      <c r="I120" s="48">
        <v>1</v>
      </c>
      <c r="J120" s="66">
        <f t="shared" si="9"/>
        <v>1108800</v>
      </c>
      <c r="K120" s="67">
        <v>48</v>
      </c>
      <c r="L120" s="66">
        <f t="shared" si="10"/>
        <v>2217600</v>
      </c>
      <c r="M120" s="67">
        <f t="shared" si="11"/>
        <v>96</v>
      </c>
    </row>
    <row r="121" ht="15" spans="1:13">
      <c r="A121" s="48">
        <v>14</v>
      </c>
      <c r="B121" s="48">
        <v>1469204</v>
      </c>
      <c r="C121" s="48">
        <v>1037867</v>
      </c>
      <c r="D121" s="145" t="s">
        <v>1073</v>
      </c>
      <c r="E121" s="146">
        <v>43665</v>
      </c>
      <c r="F121" s="146">
        <v>43666</v>
      </c>
      <c r="G121" s="48" t="s">
        <v>23</v>
      </c>
      <c r="H121" s="48">
        <f t="shared" si="8"/>
        <v>1</v>
      </c>
      <c r="I121" s="48">
        <v>1</v>
      </c>
      <c r="J121" s="66">
        <f t="shared" si="9"/>
        <v>1455300</v>
      </c>
      <c r="K121" s="67">
        <v>63</v>
      </c>
      <c r="L121" s="66">
        <f t="shared" si="10"/>
        <v>1455300</v>
      </c>
      <c r="M121" s="67">
        <f t="shared" si="11"/>
        <v>63</v>
      </c>
    </row>
    <row r="122" ht="15" spans="1:13">
      <c r="A122" s="48">
        <v>15</v>
      </c>
      <c r="B122" s="48">
        <v>1469207</v>
      </c>
      <c r="C122" s="48">
        <v>1037866</v>
      </c>
      <c r="D122" s="145" t="s">
        <v>1074</v>
      </c>
      <c r="E122" s="146">
        <v>43665</v>
      </c>
      <c r="F122" s="146">
        <v>43666</v>
      </c>
      <c r="G122" s="48" t="s">
        <v>23</v>
      </c>
      <c r="H122" s="48">
        <f t="shared" si="8"/>
        <v>1</v>
      </c>
      <c r="I122" s="48">
        <v>1</v>
      </c>
      <c r="J122" s="66">
        <f t="shared" si="9"/>
        <v>1108800</v>
      </c>
      <c r="K122" s="67">
        <v>48</v>
      </c>
      <c r="L122" s="66">
        <f t="shared" si="10"/>
        <v>1108800</v>
      </c>
      <c r="M122" s="67">
        <f t="shared" si="11"/>
        <v>48</v>
      </c>
    </row>
    <row r="123" ht="15" spans="1:13">
      <c r="A123" s="48">
        <v>16</v>
      </c>
      <c r="B123" s="48">
        <v>1496343</v>
      </c>
      <c r="C123" s="48">
        <v>1038922</v>
      </c>
      <c r="D123" s="145" t="s">
        <v>1075</v>
      </c>
      <c r="E123" s="146">
        <v>43662</v>
      </c>
      <c r="F123" s="146">
        <v>43667</v>
      </c>
      <c r="G123" s="48" t="s">
        <v>23</v>
      </c>
      <c r="H123" s="48">
        <f t="shared" si="8"/>
        <v>5</v>
      </c>
      <c r="I123" s="48">
        <v>1</v>
      </c>
      <c r="J123" s="66">
        <f t="shared" si="9"/>
        <v>1108800</v>
      </c>
      <c r="K123" s="67">
        <v>48</v>
      </c>
      <c r="L123" s="66">
        <f t="shared" si="10"/>
        <v>5544000</v>
      </c>
      <c r="M123" s="67">
        <f t="shared" si="11"/>
        <v>240</v>
      </c>
    </row>
    <row r="124" ht="15" spans="1:13">
      <c r="A124" s="48">
        <v>17</v>
      </c>
      <c r="B124" s="48">
        <v>1558409</v>
      </c>
      <c r="C124" s="48">
        <v>1040817</v>
      </c>
      <c r="D124" s="145" t="s">
        <v>1076</v>
      </c>
      <c r="E124" s="146">
        <v>43665</v>
      </c>
      <c r="F124" s="146">
        <v>43667</v>
      </c>
      <c r="G124" s="48" t="s">
        <v>40</v>
      </c>
      <c r="H124" s="48">
        <f t="shared" si="8"/>
        <v>2</v>
      </c>
      <c r="I124" s="48">
        <v>1</v>
      </c>
      <c r="J124" s="66">
        <f t="shared" si="9"/>
        <v>1362900</v>
      </c>
      <c r="K124" s="67">
        <v>59</v>
      </c>
      <c r="L124" s="66">
        <f t="shared" si="10"/>
        <v>2725800</v>
      </c>
      <c r="M124" s="67">
        <f t="shared" si="11"/>
        <v>118</v>
      </c>
    </row>
    <row r="125" ht="15" spans="1:13">
      <c r="A125" s="48">
        <v>18</v>
      </c>
      <c r="B125" s="48">
        <v>1496340</v>
      </c>
      <c r="C125" s="48">
        <v>1038923</v>
      </c>
      <c r="D125" s="145" t="s">
        <v>1077</v>
      </c>
      <c r="E125" s="146">
        <v>43662</v>
      </c>
      <c r="F125" s="146">
        <v>43667</v>
      </c>
      <c r="G125" s="48" t="s">
        <v>23</v>
      </c>
      <c r="H125" s="48">
        <f t="shared" si="8"/>
        <v>5</v>
      </c>
      <c r="I125" s="48">
        <v>1</v>
      </c>
      <c r="J125" s="66">
        <f t="shared" si="9"/>
        <v>1108800</v>
      </c>
      <c r="K125" s="67">
        <v>48</v>
      </c>
      <c r="L125" s="66">
        <f t="shared" si="10"/>
        <v>5544000</v>
      </c>
      <c r="M125" s="67">
        <f t="shared" si="11"/>
        <v>240</v>
      </c>
    </row>
    <row r="126" ht="15" spans="1:13">
      <c r="A126" s="48">
        <v>19</v>
      </c>
      <c r="B126" s="48">
        <v>1470675</v>
      </c>
      <c r="C126" s="48">
        <v>1037915</v>
      </c>
      <c r="D126" s="145" t="s">
        <v>1078</v>
      </c>
      <c r="E126" s="146">
        <v>43667</v>
      </c>
      <c r="F126" s="146">
        <v>43668</v>
      </c>
      <c r="G126" s="48" t="s">
        <v>47</v>
      </c>
      <c r="H126" s="48">
        <f t="shared" si="8"/>
        <v>1</v>
      </c>
      <c r="I126" s="48">
        <v>1</v>
      </c>
      <c r="J126" s="66">
        <f t="shared" si="9"/>
        <v>2356200</v>
      </c>
      <c r="K126" s="67">
        <v>102</v>
      </c>
      <c r="L126" s="66">
        <f t="shared" si="10"/>
        <v>2356200</v>
      </c>
      <c r="M126" s="67">
        <f t="shared" si="11"/>
        <v>102</v>
      </c>
    </row>
    <row r="127" ht="15" spans="1:13">
      <c r="A127" s="48">
        <v>20</v>
      </c>
      <c r="B127" s="48">
        <v>1502774</v>
      </c>
      <c r="C127" s="48">
        <v>1039093</v>
      </c>
      <c r="D127" s="145" t="s">
        <v>1079</v>
      </c>
      <c r="E127" s="146">
        <v>43666</v>
      </c>
      <c r="F127" s="146">
        <v>43668</v>
      </c>
      <c r="G127" s="48" t="s">
        <v>47</v>
      </c>
      <c r="H127" s="48">
        <f t="shared" si="8"/>
        <v>2</v>
      </c>
      <c r="I127" s="48">
        <v>1</v>
      </c>
      <c r="J127" s="66">
        <f t="shared" si="9"/>
        <v>2356200</v>
      </c>
      <c r="K127" s="67">
        <v>102</v>
      </c>
      <c r="L127" s="66">
        <f t="shared" si="10"/>
        <v>4712400</v>
      </c>
      <c r="M127" s="67">
        <f t="shared" si="11"/>
        <v>204</v>
      </c>
    </row>
    <row r="128" ht="15" spans="1:13">
      <c r="A128" s="48">
        <v>21</v>
      </c>
      <c r="B128" s="48">
        <v>1501049</v>
      </c>
      <c r="C128" s="48">
        <v>1039033</v>
      </c>
      <c r="D128" s="145" t="s">
        <v>1080</v>
      </c>
      <c r="E128" s="146">
        <v>43666</v>
      </c>
      <c r="F128" s="146">
        <v>43668</v>
      </c>
      <c r="G128" s="48" t="s">
        <v>23</v>
      </c>
      <c r="H128" s="48">
        <f t="shared" si="8"/>
        <v>2</v>
      </c>
      <c r="I128" s="48">
        <v>1</v>
      </c>
      <c r="J128" s="66">
        <f t="shared" si="9"/>
        <v>1108800</v>
      </c>
      <c r="K128" s="67">
        <v>48</v>
      </c>
      <c r="L128" s="66">
        <f t="shared" si="10"/>
        <v>2217600</v>
      </c>
      <c r="M128" s="67">
        <f t="shared" si="11"/>
        <v>96</v>
      </c>
    </row>
    <row r="129" ht="15" spans="1:13">
      <c r="A129" s="48">
        <v>22</v>
      </c>
      <c r="B129" s="48">
        <v>1498763</v>
      </c>
      <c r="C129" s="48">
        <v>1038986</v>
      </c>
      <c r="D129" s="145" t="s">
        <v>1081</v>
      </c>
      <c r="E129" s="146">
        <v>43666</v>
      </c>
      <c r="F129" s="146">
        <v>43668</v>
      </c>
      <c r="G129" s="48" t="s">
        <v>23</v>
      </c>
      <c r="H129" s="48">
        <f t="shared" si="8"/>
        <v>2</v>
      </c>
      <c r="I129" s="48">
        <v>4</v>
      </c>
      <c r="J129" s="66">
        <f t="shared" si="9"/>
        <v>1108800</v>
      </c>
      <c r="K129" s="67">
        <v>48</v>
      </c>
      <c r="L129" s="66">
        <f t="shared" si="10"/>
        <v>8870400</v>
      </c>
      <c r="M129" s="67">
        <f t="shared" si="11"/>
        <v>384</v>
      </c>
    </row>
    <row r="130" ht="15" spans="1:13">
      <c r="A130" s="48">
        <v>23</v>
      </c>
      <c r="B130" s="48">
        <v>1537121</v>
      </c>
      <c r="C130" s="48">
        <v>1040166</v>
      </c>
      <c r="D130" s="145" t="s">
        <v>1082</v>
      </c>
      <c r="E130" s="146">
        <v>43666</v>
      </c>
      <c r="F130" s="146">
        <v>43669</v>
      </c>
      <c r="G130" s="48" t="s">
        <v>23</v>
      </c>
      <c r="H130" s="48">
        <f t="shared" si="8"/>
        <v>3</v>
      </c>
      <c r="I130" s="48">
        <v>3</v>
      </c>
      <c r="J130" s="66">
        <f t="shared" si="9"/>
        <v>1108800</v>
      </c>
      <c r="K130" s="67">
        <v>48</v>
      </c>
      <c r="L130" s="66">
        <f t="shared" si="10"/>
        <v>9979200</v>
      </c>
      <c r="M130" s="67">
        <f t="shared" si="11"/>
        <v>432</v>
      </c>
    </row>
    <row r="131" ht="15" spans="1:13">
      <c r="A131" s="48">
        <v>24</v>
      </c>
      <c r="B131" s="48">
        <v>1540613</v>
      </c>
      <c r="C131" s="48">
        <v>1040298</v>
      </c>
      <c r="D131" s="145" t="s">
        <v>1083</v>
      </c>
      <c r="E131" s="146">
        <v>43665</v>
      </c>
      <c r="F131" s="146">
        <v>43669</v>
      </c>
      <c r="G131" s="48" t="s">
        <v>23</v>
      </c>
      <c r="H131" s="48">
        <f t="shared" si="8"/>
        <v>4</v>
      </c>
      <c r="I131" s="48">
        <v>2</v>
      </c>
      <c r="J131" s="66">
        <f t="shared" si="9"/>
        <v>1108800</v>
      </c>
      <c r="K131" s="67">
        <v>48</v>
      </c>
      <c r="L131" s="66">
        <f t="shared" si="10"/>
        <v>8870400</v>
      </c>
      <c r="M131" s="67">
        <f t="shared" si="11"/>
        <v>384</v>
      </c>
    </row>
    <row r="132" ht="15" spans="1:13">
      <c r="A132" s="48">
        <v>25</v>
      </c>
      <c r="B132" s="48">
        <v>1553361</v>
      </c>
      <c r="C132" s="48">
        <v>1040695</v>
      </c>
      <c r="D132" s="145" t="s">
        <v>1084</v>
      </c>
      <c r="E132" s="146">
        <v>43666</v>
      </c>
      <c r="F132" s="146">
        <v>43669</v>
      </c>
      <c r="G132" s="48" t="s">
        <v>23</v>
      </c>
      <c r="H132" s="48">
        <f t="shared" si="8"/>
        <v>3</v>
      </c>
      <c r="I132" s="48">
        <v>8</v>
      </c>
      <c r="J132" s="66">
        <f t="shared" si="9"/>
        <v>1108800</v>
      </c>
      <c r="K132" s="67">
        <v>48</v>
      </c>
      <c r="L132" s="66">
        <f t="shared" si="10"/>
        <v>26611200</v>
      </c>
      <c r="M132" s="67">
        <f t="shared" si="11"/>
        <v>1152</v>
      </c>
    </row>
    <row r="133" ht="15" spans="1:13">
      <c r="A133" s="48">
        <v>26</v>
      </c>
      <c r="B133" s="48">
        <v>1462881</v>
      </c>
      <c r="C133" s="48">
        <v>1037607</v>
      </c>
      <c r="D133" s="145" t="s">
        <v>1085</v>
      </c>
      <c r="E133" s="146">
        <v>43665</v>
      </c>
      <c r="F133" s="146">
        <v>43669</v>
      </c>
      <c r="G133" s="48" t="s">
        <v>23</v>
      </c>
      <c r="H133" s="48">
        <f t="shared" si="8"/>
        <v>4</v>
      </c>
      <c r="I133" s="48">
        <v>1</v>
      </c>
      <c r="J133" s="66">
        <f t="shared" si="9"/>
        <v>1455300</v>
      </c>
      <c r="K133" s="67">
        <v>63</v>
      </c>
      <c r="L133" s="66">
        <f t="shared" si="10"/>
        <v>5821200</v>
      </c>
      <c r="M133" s="67">
        <f t="shared" si="11"/>
        <v>252</v>
      </c>
    </row>
    <row r="134" ht="15" spans="1:13">
      <c r="A134" s="48">
        <v>27</v>
      </c>
      <c r="B134" s="48">
        <v>1529664</v>
      </c>
      <c r="C134" s="48">
        <v>1039970</v>
      </c>
      <c r="D134" s="145" t="s">
        <v>1086</v>
      </c>
      <c r="E134" s="146">
        <v>43668</v>
      </c>
      <c r="F134" s="146">
        <v>43670</v>
      </c>
      <c r="G134" s="48" t="s">
        <v>23</v>
      </c>
      <c r="H134" s="48">
        <f t="shared" si="8"/>
        <v>2</v>
      </c>
      <c r="I134" s="48">
        <v>2</v>
      </c>
      <c r="J134" s="66">
        <f t="shared" si="9"/>
        <v>1108800</v>
      </c>
      <c r="K134" s="67">
        <v>48</v>
      </c>
      <c r="L134" s="66">
        <f t="shared" si="10"/>
        <v>4435200</v>
      </c>
      <c r="M134" s="67">
        <f t="shared" si="11"/>
        <v>192</v>
      </c>
    </row>
    <row r="135" ht="15" spans="1:13">
      <c r="A135" s="48">
        <v>28</v>
      </c>
      <c r="B135" s="48">
        <v>1454407</v>
      </c>
      <c r="C135" s="48">
        <v>1037193</v>
      </c>
      <c r="D135" s="145" t="s">
        <v>1087</v>
      </c>
      <c r="E135" s="146">
        <v>43668</v>
      </c>
      <c r="F135" s="146">
        <v>43670</v>
      </c>
      <c r="G135" s="48" t="s">
        <v>23</v>
      </c>
      <c r="H135" s="48">
        <f t="shared" si="8"/>
        <v>2</v>
      </c>
      <c r="I135" s="48">
        <v>3</v>
      </c>
      <c r="J135" s="66">
        <f t="shared" si="9"/>
        <v>1108800</v>
      </c>
      <c r="K135" s="67">
        <v>48</v>
      </c>
      <c r="L135" s="66">
        <f t="shared" si="10"/>
        <v>6652800</v>
      </c>
      <c r="M135" s="67">
        <f t="shared" si="11"/>
        <v>288</v>
      </c>
    </row>
    <row r="136" ht="15" spans="1:13">
      <c r="A136" s="48">
        <v>29</v>
      </c>
      <c r="B136" s="48">
        <v>1554137</v>
      </c>
      <c r="C136" s="48">
        <v>1040711</v>
      </c>
      <c r="D136" s="145" t="s">
        <v>1088</v>
      </c>
      <c r="E136" s="146">
        <v>43668</v>
      </c>
      <c r="F136" s="146">
        <v>43670</v>
      </c>
      <c r="G136" s="48" t="s">
        <v>23</v>
      </c>
      <c r="H136" s="48">
        <f t="shared" si="8"/>
        <v>2</v>
      </c>
      <c r="I136" s="48">
        <v>1</v>
      </c>
      <c r="J136" s="66">
        <f t="shared" si="9"/>
        <v>1108800</v>
      </c>
      <c r="K136" s="67">
        <v>48</v>
      </c>
      <c r="L136" s="66">
        <f t="shared" si="10"/>
        <v>2217600</v>
      </c>
      <c r="M136" s="67">
        <f t="shared" si="11"/>
        <v>96</v>
      </c>
    </row>
    <row r="137" ht="15" spans="1:13">
      <c r="A137" s="48">
        <v>30</v>
      </c>
      <c r="B137" s="48">
        <v>1490571</v>
      </c>
      <c r="C137" s="48">
        <v>1038635</v>
      </c>
      <c r="D137" s="145" t="s">
        <v>1089</v>
      </c>
      <c r="E137" s="146">
        <v>43667</v>
      </c>
      <c r="F137" s="146">
        <v>43670</v>
      </c>
      <c r="G137" s="48" t="s">
        <v>23</v>
      </c>
      <c r="H137" s="48">
        <f t="shared" si="8"/>
        <v>3</v>
      </c>
      <c r="I137" s="48">
        <v>1</v>
      </c>
      <c r="J137" s="66">
        <f t="shared" si="9"/>
        <v>1108800</v>
      </c>
      <c r="K137" s="67">
        <v>48</v>
      </c>
      <c r="L137" s="66">
        <f t="shared" si="10"/>
        <v>3326400</v>
      </c>
      <c r="M137" s="67">
        <f t="shared" si="11"/>
        <v>144</v>
      </c>
    </row>
    <row r="138" ht="15" spans="1:13">
      <c r="A138" s="48">
        <v>31</v>
      </c>
      <c r="B138" s="48">
        <v>1547832</v>
      </c>
      <c r="C138" s="48">
        <v>1040522</v>
      </c>
      <c r="D138" s="145" t="s">
        <v>1090</v>
      </c>
      <c r="E138" s="146">
        <v>43668</v>
      </c>
      <c r="F138" s="146">
        <v>43670</v>
      </c>
      <c r="G138" s="48" t="s">
        <v>47</v>
      </c>
      <c r="H138" s="48">
        <f t="shared" si="8"/>
        <v>2</v>
      </c>
      <c r="I138" s="48">
        <v>1</v>
      </c>
      <c r="J138" s="66">
        <f t="shared" si="9"/>
        <v>2356200</v>
      </c>
      <c r="K138" s="67">
        <v>102</v>
      </c>
      <c r="L138" s="66">
        <f t="shared" si="10"/>
        <v>4712400</v>
      </c>
      <c r="M138" s="67">
        <f t="shared" si="11"/>
        <v>204</v>
      </c>
    </row>
    <row r="139" ht="15" spans="1:13">
      <c r="A139" s="48">
        <v>32</v>
      </c>
      <c r="B139" s="48">
        <v>1547901</v>
      </c>
      <c r="C139" s="48">
        <v>1040523</v>
      </c>
      <c r="D139" s="145" t="s">
        <v>1091</v>
      </c>
      <c r="E139" s="146">
        <v>43668</v>
      </c>
      <c r="F139" s="146">
        <v>43670</v>
      </c>
      <c r="G139" s="48" t="s">
        <v>23</v>
      </c>
      <c r="H139" s="48">
        <f t="shared" si="8"/>
        <v>2</v>
      </c>
      <c r="I139" s="48">
        <v>1</v>
      </c>
      <c r="J139" s="66">
        <f t="shared" si="9"/>
        <v>1455300</v>
      </c>
      <c r="K139" s="67">
        <v>63</v>
      </c>
      <c r="L139" s="66">
        <f t="shared" si="10"/>
        <v>2910600</v>
      </c>
      <c r="M139" s="67">
        <f t="shared" si="11"/>
        <v>126</v>
      </c>
    </row>
    <row r="140" ht="15" spans="1:13">
      <c r="A140" s="48">
        <v>33</v>
      </c>
      <c r="B140" s="48">
        <v>1549865</v>
      </c>
      <c r="C140" s="48">
        <v>1040571</v>
      </c>
      <c r="D140" s="145" t="s">
        <v>1092</v>
      </c>
      <c r="E140" s="146">
        <v>43668</v>
      </c>
      <c r="F140" s="146">
        <v>43670</v>
      </c>
      <c r="G140" s="48" t="s">
        <v>23</v>
      </c>
      <c r="H140" s="48">
        <f t="shared" si="8"/>
        <v>2</v>
      </c>
      <c r="I140" s="48">
        <v>2</v>
      </c>
      <c r="J140" s="66">
        <f t="shared" si="9"/>
        <v>1108800</v>
      </c>
      <c r="K140" s="67">
        <v>48</v>
      </c>
      <c r="L140" s="66">
        <f t="shared" si="10"/>
        <v>4435200</v>
      </c>
      <c r="M140" s="67">
        <f t="shared" si="11"/>
        <v>192</v>
      </c>
    </row>
    <row r="141" ht="15" spans="1:13">
      <c r="A141" s="48">
        <v>34</v>
      </c>
      <c r="B141" s="48">
        <v>1524432</v>
      </c>
      <c r="C141" s="48">
        <v>1039803</v>
      </c>
      <c r="D141" s="145" t="s">
        <v>1093</v>
      </c>
      <c r="E141" s="146">
        <v>43669</v>
      </c>
      <c r="F141" s="146">
        <v>43671</v>
      </c>
      <c r="G141" s="48" t="s">
        <v>23</v>
      </c>
      <c r="H141" s="48">
        <f t="shared" si="8"/>
        <v>2</v>
      </c>
      <c r="I141" s="48">
        <v>1</v>
      </c>
      <c r="J141" s="66">
        <f t="shared" si="9"/>
        <v>1108800</v>
      </c>
      <c r="K141" s="67">
        <v>48</v>
      </c>
      <c r="L141" s="66">
        <f t="shared" si="10"/>
        <v>2217600</v>
      </c>
      <c r="M141" s="67">
        <f t="shared" si="11"/>
        <v>96</v>
      </c>
    </row>
    <row r="142" ht="15" spans="1:13">
      <c r="A142" s="48">
        <v>35</v>
      </c>
      <c r="B142" s="48">
        <v>1470686</v>
      </c>
      <c r="C142" s="48">
        <v>1037914</v>
      </c>
      <c r="D142" s="145" t="s">
        <v>1078</v>
      </c>
      <c r="E142" s="146">
        <v>43670</v>
      </c>
      <c r="F142" s="146">
        <v>43671</v>
      </c>
      <c r="G142" s="48" t="s">
        <v>47</v>
      </c>
      <c r="H142" s="48">
        <f t="shared" si="8"/>
        <v>1</v>
      </c>
      <c r="I142" s="48">
        <v>1</v>
      </c>
      <c r="J142" s="66">
        <f t="shared" si="9"/>
        <v>2356200</v>
      </c>
      <c r="K142" s="67">
        <v>102</v>
      </c>
      <c r="L142" s="66">
        <f t="shared" si="10"/>
        <v>2356200</v>
      </c>
      <c r="M142" s="67">
        <f t="shared" si="11"/>
        <v>102</v>
      </c>
    </row>
    <row r="143" ht="15" spans="1:13">
      <c r="A143" s="48">
        <v>36</v>
      </c>
      <c r="B143" s="48">
        <v>1562978</v>
      </c>
      <c r="C143" s="48">
        <v>1040915</v>
      </c>
      <c r="D143" s="145" t="s">
        <v>1094</v>
      </c>
      <c r="E143" s="146">
        <v>43670</v>
      </c>
      <c r="F143" s="146">
        <v>43672</v>
      </c>
      <c r="G143" s="48" t="s">
        <v>23</v>
      </c>
      <c r="H143" s="48">
        <f t="shared" si="8"/>
        <v>2</v>
      </c>
      <c r="I143" s="48">
        <v>1</v>
      </c>
      <c r="J143" s="66">
        <f t="shared" si="9"/>
        <v>1062600</v>
      </c>
      <c r="K143" s="67">
        <v>46</v>
      </c>
      <c r="L143" s="66">
        <f t="shared" si="10"/>
        <v>2125200</v>
      </c>
      <c r="M143" s="67">
        <f t="shared" si="11"/>
        <v>92</v>
      </c>
    </row>
    <row r="144" ht="15" spans="1:13">
      <c r="A144" s="48">
        <v>37</v>
      </c>
      <c r="B144" s="48">
        <v>1565326</v>
      </c>
      <c r="C144" s="48">
        <v>1040961</v>
      </c>
      <c r="D144" s="145" t="s">
        <v>1095</v>
      </c>
      <c r="E144" s="146">
        <v>43670</v>
      </c>
      <c r="F144" s="146">
        <v>43672</v>
      </c>
      <c r="G144" s="48" t="s">
        <v>23</v>
      </c>
      <c r="H144" s="48">
        <f t="shared" si="8"/>
        <v>2</v>
      </c>
      <c r="I144" s="48">
        <v>2</v>
      </c>
      <c r="J144" s="66">
        <f t="shared" si="9"/>
        <v>1062600</v>
      </c>
      <c r="K144" s="67">
        <v>46</v>
      </c>
      <c r="L144" s="66">
        <f t="shared" si="10"/>
        <v>4250400</v>
      </c>
      <c r="M144" s="67">
        <f t="shared" si="11"/>
        <v>184</v>
      </c>
    </row>
    <row r="145" ht="15" spans="1:13">
      <c r="A145" s="48">
        <v>38</v>
      </c>
      <c r="B145" s="48">
        <v>1567151</v>
      </c>
      <c r="C145" s="48">
        <v>1041041</v>
      </c>
      <c r="D145" s="145" t="s">
        <v>1096</v>
      </c>
      <c r="E145" s="146">
        <v>43672</v>
      </c>
      <c r="F145" s="146">
        <v>43673</v>
      </c>
      <c r="G145" s="48" t="s">
        <v>23</v>
      </c>
      <c r="H145" s="48">
        <f t="shared" si="8"/>
        <v>1</v>
      </c>
      <c r="I145" s="48">
        <v>2</v>
      </c>
      <c r="J145" s="66">
        <f t="shared" si="9"/>
        <v>1062600</v>
      </c>
      <c r="K145" s="67">
        <v>46</v>
      </c>
      <c r="L145" s="66">
        <f t="shared" si="10"/>
        <v>2125200</v>
      </c>
      <c r="M145" s="67">
        <f t="shared" si="11"/>
        <v>92</v>
      </c>
    </row>
    <row r="146" ht="15" spans="1:13">
      <c r="A146" s="48">
        <v>39</v>
      </c>
      <c r="B146" s="48">
        <v>1558972</v>
      </c>
      <c r="C146" s="48">
        <v>1040824</v>
      </c>
      <c r="D146" s="145" t="s">
        <v>1097</v>
      </c>
      <c r="E146" s="146">
        <v>43671</v>
      </c>
      <c r="F146" s="146">
        <v>43673</v>
      </c>
      <c r="G146" s="48" t="s">
        <v>121</v>
      </c>
      <c r="H146" s="48">
        <f t="shared" si="8"/>
        <v>2</v>
      </c>
      <c r="I146" s="48">
        <v>1</v>
      </c>
      <c r="J146" s="66">
        <f t="shared" si="9"/>
        <v>1917300</v>
      </c>
      <c r="K146" s="67">
        <v>83</v>
      </c>
      <c r="L146" s="66">
        <f t="shared" si="10"/>
        <v>3834600</v>
      </c>
      <c r="M146" s="67">
        <f t="shared" si="11"/>
        <v>166</v>
      </c>
    </row>
    <row r="147" ht="15" spans="1:13">
      <c r="A147" s="48">
        <v>40</v>
      </c>
      <c r="B147" s="48">
        <v>1555303</v>
      </c>
      <c r="C147" s="48">
        <v>1040730</v>
      </c>
      <c r="D147" s="145" t="s">
        <v>1098</v>
      </c>
      <c r="E147" s="146">
        <v>43672</v>
      </c>
      <c r="F147" s="146">
        <v>43673</v>
      </c>
      <c r="G147" s="48" t="s">
        <v>23</v>
      </c>
      <c r="H147" s="48">
        <f t="shared" si="8"/>
        <v>1</v>
      </c>
      <c r="I147" s="48">
        <v>1</v>
      </c>
      <c r="J147" s="66">
        <f t="shared" si="9"/>
        <v>1108800</v>
      </c>
      <c r="K147" s="67">
        <v>48</v>
      </c>
      <c r="L147" s="66">
        <f t="shared" si="10"/>
        <v>1108800</v>
      </c>
      <c r="M147" s="67">
        <f t="shared" si="11"/>
        <v>48</v>
      </c>
    </row>
    <row r="148" ht="15" spans="1:13">
      <c r="A148" s="48">
        <v>41</v>
      </c>
      <c r="B148" s="48">
        <v>1555986</v>
      </c>
      <c r="C148" s="48">
        <v>1040773</v>
      </c>
      <c r="D148" s="145" t="s">
        <v>1099</v>
      </c>
      <c r="E148" s="146">
        <v>43672</v>
      </c>
      <c r="F148" s="146">
        <v>43673</v>
      </c>
      <c r="G148" s="48" t="s">
        <v>23</v>
      </c>
      <c r="H148" s="48">
        <f t="shared" si="8"/>
        <v>1</v>
      </c>
      <c r="I148" s="48">
        <v>1</v>
      </c>
      <c r="J148" s="66">
        <f t="shared" si="9"/>
        <v>1108800</v>
      </c>
      <c r="K148" s="67">
        <v>48</v>
      </c>
      <c r="L148" s="66">
        <f t="shared" si="10"/>
        <v>1108800</v>
      </c>
      <c r="M148" s="67">
        <f t="shared" si="11"/>
        <v>48</v>
      </c>
    </row>
    <row r="149" ht="15" spans="1:13">
      <c r="A149" s="48">
        <v>42</v>
      </c>
      <c r="B149" s="48">
        <v>1555304</v>
      </c>
      <c r="C149" s="48">
        <v>1040729</v>
      </c>
      <c r="D149" s="145" t="s">
        <v>1100</v>
      </c>
      <c r="E149" s="146">
        <v>43672</v>
      </c>
      <c r="F149" s="146">
        <v>43673</v>
      </c>
      <c r="G149" s="48" t="s">
        <v>23</v>
      </c>
      <c r="H149" s="48">
        <f t="shared" si="8"/>
        <v>1</v>
      </c>
      <c r="I149" s="48">
        <v>1</v>
      </c>
      <c r="J149" s="66">
        <f t="shared" si="9"/>
        <v>1108800</v>
      </c>
      <c r="K149" s="67">
        <v>48</v>
      </c>
      <c r="L149" s="66">
        <f t="shared" si="10"/>
        <v>1108800</v>
      </c>
      <c r="M149" s="67">
        <f t="shared" si="11"/>
        <v>48</v>
      </c>
    </row>
    <row r="150" ht="15" spans="1:13">
      <c r="A150" s="48">
        <v>43</v>
      </c>
      <c r="B150" s="48">
        <v>1518612</v>
      </c>
      <c r="C150" s="48">
        <v>1039654</v>
      </c>
      <c r="D150" s="145" t="s">
        <v>1101</v>
      </c>
      <c r="E150" s="146">
        <v>43666</v>
      </c>
      <c r="F150" s="146">
        <v>43673</v>
      </c>
      <c r="G150" s="48" t="s">
        <v>23</v>
      </c>
      <c r="H150" s="48">
        <f t="shared" si="8"/>
        <v>7</v>
      </c>
      <c r="I150" s="48">
        <v>1</v>
      </c>
      <c r="J150" s="66">
        <f t="shared" si="9"/>
        <v>1108800</v>
      </c>
      <c r="K150" s="67">
        <v>48</v>
      </c>
      <c r="L150" s="66">
        <f t="shared" si="10"/>
        <v>7761600</v>
      </c>
      <c r="M150" s="67">
        <f t="shared" si="11"/>
        <v>336</v>
      </c>
    </row>
    <row r="151" ht="15" spans="1:13">
      <c r="A151" s="48">
        <v>44</v>
      </c>
      <c r="B151" s="48">
        <v>1566634</v>
      </c>
      <c r="C151" s="48">
        <v>1041015</v>
      </c>
      <c r="D151" s="145" t="s">
        <v>1102</v>
      </c>
      <c r="E151" s="146">
        <v>43671</v>
      </c>
      <c r="F151" s="146">
        <v>43673</v>
      </c>
      <c r="G151" s="48" t="s">
        <v>23</v>
      </c>
      <c r="H151" s="48">
        <f t="shared" si="8"/>
        <v>2</v>
      </c>
      <c r="I151" s="48">
        <v>3</v>
      </c>
      <c r="J151" s="66">
        <f t="shared" si="9"/>
        <v>1062600</v>
      </c>
      <c r="K151" s="67">
        <v>46</v>
      </c>
      <c r="L151" s="66">
        <f t="shared" si="10"/>
        <v>6375600</v>
      </c>
      <c r="M151" s="67">
        <f t="shared" si="11"/>
        <v>276</v>
      </c>
    </row>
    <row r="152" ht="15" spans="1:13">
      <c r="A152" s="48">
        <v>45</v>
      </c>
      <c r="B152" s="48">
        <v>1463934</v>
      </c>
      <c r="C152" s="48">
        <v>1037644</v>
      </c>
      <c r="D152" s="145" t="s">
        <v>1103</v>
      </c>
      <c r="E152" s="146">
        <v>43670</v>
      </c>
      <c r="F152" s="146">
        <v>43673</v>
      </c>
      <c r="G152" s="48" t="s">
        <v>23</v>
      </c>
      <c r="H152" s="48">
        <f t="shared" si="8"/>
        <v>3</v>
      </c>
      <c r="I152" s="48">
        <v>3</v>
      </c>
      <c r="J152" s="66">
        <f t="shared" si="9"/>
        <v>1455300</v>
      </c>
      <c r="K152" s="67">
        <v>63</v>
      </c>
      <c r="L152" s="66">
        <f t="shared" si="10"/>
        <v>13097700</v>
      </c>
      <c r="M152" s="67">
        <f t="shared" si="11"/>
        <v>567</v>
      </c>
    </row>
    <row r="153" ht="15" spans="1:13">
      <c r="A153" s="48">
        <v>46</v>
      </c>
      <c r="B153" s="48">
        <v>1564985</v>
      </c>
      <c r="C153" s="48">
        <v>1040954</v>
      </c>
      <c r="D153" s="145" t="s">
        <v>1104</v>
      </c>
      <c r="E153" s="146">
        <v>43672</v>
      </c>
      <c r="F153" s="146">
        <v>43673</v>
      </c>
      <c r="G153" s="48" t="s">
        <v>40</v>
      </c>
      <c r="H153" s="48">
        <f t="shared" si="8"/>
        <v>1</v>
      </c>
      <c r="I153" s="48">
        <v>1</v>
      </c>
      <c r="J153" s="66">
        <f t="shared" si="9"/>
        <v>1316700</v>
      </c>
      <c r="K153" s="67">
        <v>57</v>
      </c>
      <c r="L153" s="66">
        <f t="shared" si="10"/>
        <v>1316700</v>
      </c>
      <c r="M153" s="67">
        <f t="shared" si="11"/>
        <v>57</v>
      </c>
    </row>
    <row r="154" ht="15" spans="1:13">
      <c r="A154" s="48">
        <v>47</v>
      </c>
      <c r="B154" s="48">
        <v>1490627</v>
      </c>
      <c r="C154" s="48">
        <v>1038636</v>
      </c>
      <c r="D154" s="145" t="s">
        <v>1105</v>
      </c>
      <c r="E154" s="146">
        <v>43670</v>
      </c>
      <c r="F154" s="146">
        <v>43673</v>
      </c>
      <c r="G154" s="48" t="s">
        <v>47</v>
      </c>
      <c r="H154" s="48">
        <f t="shared" si="8"/>
        <v>3</v>
      </c>
      <c r="I154" s="48">
        <v>1</v>
      </c>
      <c r="J154" s="66">
        <f t="shared" si="9"/>
        <v>2356200</v>
      </c>
      <c r="K154" s="67">
        <v>102</v>
      </c>
      <c r="L154" s="66">
        <f t="shared" si="10"/>
        <v>7068600</v>
      </c>
      <c r="M154" s="67">
        <f t="shared" si="11"/>
        <v>306</v>
      </c>
    </row>
    <row r="155" ht="15" spans="1:13">
      <c r="A155" s="48">
        <v>48</v>
      </c>
      <c r="B155" s="48">
        <v>1520418</v>
      </c>
      <c r="C155" s="48">
        <v>1039685</v>
      </c>
      <c r="D155" s="145" t="s">
        <v>1106</v>
      </c>
      <c r="E155" s="146">
        <v>43670</v>
      </c>
      <c r="F155" s="146">
        <v>43673</v>
      </c>
      <c r="G155" s="48" t="s">
        <v>23</v>
      </c>
      <c r="H155" s="48">
        <f t="shared" si="8"/>
        <v>3</v>
      </c>
      <c r="I155" s="48">
        <v>2</v>
      </c>
      <c r="J155" s="66">
        <f t="shared" si="9"/>
        <v>1108800</v>
      </c>
      <c r="K155" s="67">
        <v>48</v>
      </c>
      <c r="L155" s="66">
        <f t="shared" si="10"/>
        <v>6652800</v>
      </c>
      <c r="M155" s="67">
        <f t="shared" si="11"/>
        <v>288</v>
      </c>
    </row>
    <row r="156" ht="15" spans="1:13">
      <c r="A156" s="48">
        <v>49</v>
      </c>
      <c r="B156" s="48">
        <v>1495889</v>
      </c>
      <c r="C156" s="48">
        <v>1038881</v>
      </c>
      <c r="D156" s="145" t="s">
        <v>1107</v>
      </c>
      <c r="E156" s="146">
        <v>43670</v>
      </c>
      <c r="F156" s="146">
        <v>43673</v>
      </c>
      <c r="G156" s="48" t="s">
        <v>47</v>
      </c>
      <c r="H156" s="48">
        <f t="shared" si="8"/>
        <v>3</v>
      </c>
      <c r="I156" s="48">
        <v>1</v>
      </c>
      <c r="J156" s="66">
        <f t="shared" si="9"/>
        <v>2356200</v>
      </c>
      <c r="K156" s="67">
        <v>102</v>
      </c>
      <c r="L156" s="66">
        <f t="shared" si="10"/>
        <v>7068600</v>
      </c>
      <c r="M156" s="67">
        <f t="shared" si="11"/>
        <v>306</v>
      </c>
    </row>
    <row r="157" ht="15" spans="1:13">
      <c r="A157" s="48">
        <v>50</v>
      </c>
      <c r="B157" s="48">
        <v>1559106</v>
      </c>
      <c r="C157" s="48">
        <v>1040829</v>
      </c>
      <c r="D157" s="145" t="s">
        <v>1108</v>
      </c>
      <c r="E157" s="146">
        <v>43672</v>
      </c>
      <c r="F157" s="146">
        <v>43674</v>
      </c>
      <c r="G157" s="48" t="s">
        <v>23</v>
      </c>
      <c r="H157" s="48">
        <f t="shared" si="8"/>
        <v>2</v>
      </c>
      <c r="I157" s="48">
        <v>1</v>
      </c>
      <c r="J157" s="66">
        <f t="shared" si="9"/>
        <v>1062600</v>
      </c>
      <c r="K157" s="67">
        <v>46</v>
      </c>
      <c r="L157" s="66">
        <f t="shared" si="10"/>
        <v>2125200</v>
      </c>
      <c r="M157" s="67">
        <f t="shared" si="11"/>
        <v>92</v>
      </c>
    </row>
    <row r="158" ht="15" spans="1:13">
      <c r="A158" s="48">
        <v>51</v>
      </c>
      <c r="B158" s="48">
        <v>1514034</v>
      </c>
      <c r="C158" s="48">
        <v>1039522</v>
      </c>
      <c r="D158" s="145" t="s">
        <v>88</v>
      </c>
      <c r="E158" s="146">
        <v>43673</v>
      </c>
      <c r="F158" s="146">
        <v>43674</v>
      </c>
      <c r="G158" s="48" t="s">
        <v>47</v>
      </c>
      <c r="H158" s="48">
        <f t="shared" si="8"/>
        <v>1</v>
      </c>
      <c r="I158" s="48">
        <v>1</v>
      </c>
      <c r="J158" s="66">
        <f t="shared" si="9"/>
        <v>2356200</v>
      </c>
      <c r="K158" s="67">
        <v>102</v>
      </c>
      <c r="L158" s="66">
        <f t="shared" si="10"/>
        <v>2356200</v>
      </c>
      <c r="M158" s="67">
        <f t="shared" si="11"/>
        <v>102</v>
      </c>
    </row>
    <row r="159" ht="15" spans="1:13">
      <c r="A159" s="48">
        <v>52</v>
      </c>
      <c r="B159" s="48">
        <v>1567257</v>
      </c>
      <c r="C159" s="48">
        <v>1041042</v>
      </c>
      <c r="D159" s="145" t="s">
        <v>1109</v>
      </c>
      <c r="E159" s="146">
        <v>43673</v>
      </c>
      <c r="F159" s="146">
        <v>43674</v>
      </c>
      <c r="G159" s="48" t="s">
        <v>23</v>
      </c>
      <c r="H159" s="48">
        <f t="shared" si="8"/>
        <v>1</v>
      </c>
      <c r="I159" s="48">
        <v>1</v>
      </c>
      <c r="J159" s="66">
        <f t="shared" si="9"/>
        <v>1062600</v>
      </c>
      <c r="K159" s="67">
        <v>46</v>
      </c>
      <c r="L159" s="66">
        <f t="shared" si="10"/>
        <v>1062600</v>
      </c>
      <c r="M159" s="67">
        <f t="shared" si="11"/>
        <v>46</v>
      </c>
    </row>
    <row r="160" ht="15" spans="1:13">
      <c r="A160" s="48">
        <v>53</v>
      </c>
      <c r="B160" s="48">
        <v>1533765</v>
      </c>
      <c r="C160" s="48">
        <v>1040072</v>
      </c>
      <c r="D160" s="145" t="s">
        <v>1110</v>
      </c>
      <c r="E160" s="146">
        <v>43670</v>
      </c>
      <c r="F160" s="146">
        <v>43674</v>
      </c>
      <c r="G160" s="48" t="s">
        <v>40</v>
      </c>
      <c r="H160" s="48">
        <f t="shared" si="8"/>
        <v>4</v>
      </c>
      <c r="I160" s="48">
        <v>1</v>
      </c>
      <c r="J160" s="66">
        <f t="shared" si="9"/>
        <v>1362900</v>
      </c>
      <c r="K160" s="67">
        <v>59</v>
      </c>
      <c r="L160" s="66">
        <f t="shared" si="10"/>
        <v>5451600</v>
      </c>
      <c r="M160" s="67">
        <f t="shared" si="11"/>
        <v>236</v>
      </c>
    </row>
    <row r="161" ht="15" spans="1:13">
      <c r="A161" s="48">
        <v>54</v>
      </c>
      <c r="B161" s="48">
        <v>1565022</v>
      </c>
      <c r="C161" s="48">
        <v>1040953</v>
      </c>
      <c r="D161" s="145" t="s">
        <v>1077</v>
      </c>
      <c r="E161" s="146">
        <v>43671</v>
      </c>
      <c r="F161" s="146">
        <v>43674</v>
      </c>
      <c r="G161" s="48" t="s">
        <v>23</v>
      </c>
      <c r="H161" s="48">
        <f t="shared" si="8"/>
        <v>3</v>
      </c>
      <c r="I161" s="48">
        <v>3</v>
      </c>
      <c r="J161" s="66">
        <f t="shared" si="9"/>
        <v>1062600</v>
      </c>
      <c r="K161" s="67">
        <v>46</v>
      </c>
      <c r="L161" s="66">
        <f t="shared" si="10"/>
        <v>9563400</v>
      </c>
      <c r="M161" s="67">
        <f t="shared" si="11"/>
        <v>414</v>
      </c>
    </row>
    <row r="162" ht="15" spans="1:13">
      <c r="A162" s="48">
        <v>55</v>
      </c>
      <c r="B162" s="48">
        <v>1547719</v>
      </c>
      <c r="C162" s="48">
        <v>1040520</v>
      </c>
      <c r="D162" s="145" t="s">
        <v>1111</v>
      </c>
      <c r="E162" s="146">
        <v>43670</v>
      </c>
      <c r="F162" s="146">
        <v>43674</v>
      </c>
      <c r="G162" s="48" t="s">
        <v>23</v>
      </c>
      <c r="H162" s="48">
        <f t="shared" si="8"/>
        <v>4</v>
      </c>
      <c r="I162" s="48">
        <v>2</v>
      </c>
      <c r="J162" s="66">
        <f t="shared" si="9"/>
        <v>1108800</v>
      </c>
      <c r="K162" s="67">
        <v>48</v>
      </c>
      <c r="L162" s="66">
        <f t="shared" si="10"/>
        <v>8870400</v>
      </c>
      <c r="M162" s="67">
        <f t="shared" si="11"/>
        <v>384</v>
      </c>
    </row>
    <row r="163" ht="15" spans="1:13">
      <c r="A163" s="48">
        <v>56</v>
      </c>
      <c r="B163" s="48">
        <v>1555418</v>
      </c>
      <c r="C163" s="48">
        <v>1040739</v>
      </c>
      <c r="D163" s="145" t="s">
        <v>1112</v>
      </c>
      <c r="E163" s="146">
        <v>43670</v>
      </c>
      <c r="F163" s="146">
        <v>43674</v>
      </c>
      <c r="G163" s="48" t="s">
        <v>23</v>
      </c>
      <c r="H163" s="48">
        <f t="shared" si="8"/>
        <v>4</v>
      </c>
      <c r="I163" s="48">
        <v>2</v>
      </c>
      <c r="J163" s="66">
        <f t="shared" si="9"/>
        <v>1108800</v>
      </c>
      <c r="K163" s="67">
        <v>48</v>
      </c>
      <c r="L163" s="66">
        <f t="shared" si="10"/>
        <v>8870400</v>
      </c>
      <c r="M163" s="67">
        <f t="shared" si="11"/>
        <v>384</v>
      </c>
    </row>
    <row r="164" ht="15" spans="1:13">
      <c r="A164" s="48">
        <v>57</v>
      </c>
      <c r="B164" s="48">
        <v>1564035</v>
      </c>
      <c r="C164" s="48">
        <v>1040933</v>
      </c>
      <c r="D164" s="145" t="s">
        <v>625</v>
      </c>
      <c r="E164" s="146">
        <v>43671</v>
      </c>
      <c r="F164" s="146">
        <v>43674</v>
      </c>
      <c r="G164" s="48" t="s">
        <v>23</v>
      </c>
      <c r="H164" s="48">
        <f t="shared" si="8"/>
        <v>3</v>
      </c>
      <c r="I164" s="48">
        <v>1</v>
      </c>
      <c r="J164" s="66">
        <f t="shared" si="9"/>
        <v>1062600</v>
      </c>
      <c r="K164" s="67">
        <v>46</v>
      </c>
      <c r="L164" s="66">
        <f t="shared" si="10"/>
        <v>3187800</v>
      </c>
      <c r="M164" s="67">
        <f t="shared" si="11"/>
        <v>138</v>
      </c>
    </row>
    <row r="165" ht="15" spans="1:13">
      <c r="A165" s="48">
        <v>58</v>
      </c>
      <c r="B165" s="48">
        <v>1559021</v>
      </c>
      <c r="C165" s="48">
        <v>1040826</v>
      </c>
      <c r="D165" s="145" t="s">
        <v>1113</v>
      </c>
      <c r="E165" s="146">
        <v>43672</v>
      </c>
      <c r="F165" s="146">
        <v>43674</v>
      </c>
      <c r="G165" s="48" t="s">
        <v>23</v>
      </c>
      <c r="H165" s="48">
        <f t="shared" si="8"/>
        <v>2</v>
      </c>
      <c r="I165" s="48">
        <v>1</v>
      </c>
      <c r="J165" s="66">
        <f t="shared" si="9"/>
        <v>1062600</v>
      </c>
      <c r="K165" s="67">
        <v>46</v>
      </c>
      <c r="L165" s="66">
        <f t="shared" si="10"/>
        <v>2125200</v>
      </c>
      <c r="M165" s="67">
        <f t="shared" si="11"/>
        <v>92</v>
      </c>
    </row>
    <row r="166" ht="15" spans="1:13">
      <c r="A166" s="48">
        <v>59</v>
      </c>
      <c r="B166" s="48">
        <v>1567654</v>
      </c>
      <c r="C166" s="48">
        <v>1041055</v>
      </c>
      <c r="D166" s="145" t="s">
        <v>1114</v>
      </c>
      <c r="E166" s="146">
        <v>43673</v>
      </c>
      <c r="F166" s="146">
        <v>43674</v>
      </c>
      <c r="G166" s="48" t="s">
        <v>40</v>
      </c>
      <c r="H166" s="48">
        <f t="shared" si="8"/>
        <v>1</v>
      </c>
      <c r="I166" s="48">
        <v>2</v>
      </c>
      <c r="J166" s="66">
        <f t="shared" si="9"/>
        <v>1316700</v>
      </c>
      <c r="K166" s="67">
        <v>57</v>
      </c>
      <c r="L166" s="66">
        <f t="shared" si="10"/>
        <v>2633400</v>
      </c>
      <c r="M166" s="67">
        <f t="shared" si="11"/>
        <v>114</v>
      </c>
    </row>
    <row r="167" ht="15" spans="1:13">
      <c r="A167" s="48">
        <v>60</v>
      </c>
      <c r="B167" s="48">
        <v>1494797</v>
      </c>
      <c r="C167" s="48">
        <v>1038842</v>
      </c>
      <c r="D167" s="145" t="s">
        <v>1115</v>
      </c>
      <c r="E167" s="146">
        <v>43670</v>
      </c>
      <c r="F167" s="146">
        <v>43674</v>
      </c>
      <c r="G167" s="48" t="s">
        <v>23</v>
      </c>
      <c r="H167" s="48">
        <f t="shared" si="8"/>
        <v>4</v>
      </c>
      <c r="I167" s="48">
        <v>1</v>
      </c>
      <c r="J167" s="66">
        <f t="shared" si="9"/>
        <v>1455300</v>
      </c>
      <c r="K167" s="67">
        <v>63</v>
      </c>
      <c r="L167" s="66">
        <f t="shared" si="10"/>
        <v>5821200</v>
      </c>
      <c r="M167" s="67">
        <f t="shared" si="11"/>
        <v>252</v>
      </c>
    </row>
    <row r="168" ht="15" spans="1:13">
      <c r="A168" s="48">
        <v>61</v>
      </c>
      <c r="B168" s="48">
        <v>1565694</v>
      </c>
      <c r="C168" s="48">
        <v>1040978</v>
      </c>
      <c r="D168" s="145" t="s">
        <v>1104</v>
      </c>
      <c r="E168" s="146">
        <v>43673</v>
      </c>
      <c r="F168" s="146">
        <v>43674</v>
      </c>
      <c r="G168" s="48" t="s">
        <v>40</v>
      </c>
      <c r="H168" s="48">
        <f t="shared" si="8"/>
        <v>1</v>
      </c>
      <c r="I168" s="48">
        <v>1</v>
      </c>
      <c r="J168" s="66">
        <f t="shared" si="9"/>
        <v>1316700</v>
      </c>
      <c r="K168" s="67">
        <v>57</v>
      </c>
      <c r="L168" s="66">
        <f t="shared" si="10"/>
        <v>1316700</v>
      </c>
      <c r="M168" s="67">
        <f t="shared" si="11"/>
        <v>57</v>
      </c>
    </row>
    <row r="169" ht="15" spans="1:13">
      <c r="A169" s="48">
        <v>62</v>
      </c>
      <c r="B169" s="48">
        <v>1514027</v>
      </c>
      <c r="C169" s="48">
        <v>1039521</v>
      </c>
      <c r="D169" s="145" t="s">
        <v>1116</v>
      </c>
      <c r="E169" s="146">
        <v>43673</v>
      </c>
      <c r="F169" s="146">
        <v>43674</v>
      </c>
      <c r="G169" s="48" t="s">
        <v>47</v>
      </c>
      <c r="H169" s="48">
        <f t="shared" si="8"/>
        <v>1</v>
      </c>
      <c r="I169" s="48">
        <v>1</v>
      </c>
      <c r="J169" s="66">
        <f t="shared" si="9"/>
        <v>2356200</v>
      </c>
      <c r="K169" s="67">
        <v>102</v>
      </c>
      <c r="L169" s="66">
        <f t="shared" si="10"/>
        <v>2356200</v>
      </c>
      <c r="M169" s="67">
        <f t="shared" si="11"/>
        <v>102</v>
      </c>
    </row>
    <row r="170" ht="15" spans="1:13">
      <c r="A170" s="48">
        <v>63</v>
      </c>
      <c r="B170" s="48">
        <v>1566654</v>
      </c>
      <c r="C170" s="48">
        <v>1041018</v>
      </c>
      <c r="D170" s="145" t="s">
        <v>1117</v>
      </c>
      <c r="E170" s="146">
        <v>43671</v>
      </c>
      <c r="F170" s="146">
        <v>43674</v>
      </c>
      <c r="G170" s="48" t="s">
        <v>40</v>
      </c>
      <c r="H170" s="48">
        <f t="shared" si="8"/>
        <v>3</v>
      </c>
      <c r="I170" s="48">
        <v>1</v>
      </c>
      <c r="J170" s="66">
        <f t="shared" si="9"/>
        <v>1316700</v>
      </c>
      <c r="K170" s="67">
        <v>57</v>
      </c>
      <c r="L170" s="66">
        <f t="shared" si="10"/>
        <v>3950100</v>
      </c>
      <c r="M170" s="67">
        <f t="shared" si="11"/>
        <v>171</v>
      </c>
    </row>
    <row r="171" ht="15" spans="1:13">
      <c r="A171" s="48">
        <v>64</v>
      </c>
      <c r="B171" s="48">
        <v>1562992</v>
      </c>
      <c r="C171" s="48">
        <v>1040916</v>
      </c>
      <c r="D171" s="145" t="s">
        <v>943</v>
      </c>
      <c r="E171" s="146">
        <v>43670</v>
      </c>
      <c r="F171" s="146">
        <v>43674</v>
      </c>
      <c r="G171" s="48" t="s">
        <v>23</v>
      </c>
      <c r="H171" s="48">
        <f t="shared" si="8"/>
        <v>4</v>
      </c>
      <c r="I171" s="48">
        <v>2</v>
      </c>
      <c r="J171" s="66">
        <f t="shared" si="9"/>
        <v>1062600</v>
      </c>
      <c r="K171" s="67">
        <v>46</v>
      </c>
      <c r="L171" s="66">
        <f t="shared" si="10"/>
        <v>8500800</v>
      </c>
      <c r="M171" s="67">
        <f t="shared" si="11"/>
        <v>368</v>
      </c>
    </row>
    <row r="172" ht="15" spans="1:13">
      <c r="A172" s="48">
        <v>65</v>
      </c>
      <c r="B172" s="48">
        <v>1520317</v>
      </c>
      <c r="C172" s="48">
        <v>1039682</v>
      </c>
      <c r="D172" s="145" t="s">
        <v>1118</v>
      </c>
      <c r="E172" s="146">
        <v>43673</v>
      </c>
      <c r="F172" s="146">
        <v>43674</v>
      </c>
      <c r="G172" s="48" t="s">
        <v>23</v>
      </c>
      <c r="H172" s="48">
        <f t="shared" ref="H172:H193" si="12">F172-E172</f>
        <v>1</v>
      </c>
      <c r="I172" s="48">
        <v>1</v>
      </c>
      <c r="J172" s="66">
        <f t="shared" ref="J172:J193" si="13">K172*23100</f>
        <v>1108800</v>
      </c>
      <c r="K172" s="67">
        <v>48</v>
      </c>
      <c r="L172" s="66">
        <f t="shared" ref="L172:L193" si="14">J172*I172*H172</f>
        <v>1108800</v>
      </c>
      <c r="M172" s="67">
        <f t="shared" ref="M172:M193" si="15">K172*I172*H172</f>
        <v>48</v>
      </c>
    </row>
    <row r="173" ht="15" spans="1:13">
      <c r="A173" s="48">
        <v>66</v>
      </c>
      <c r="B173" s="48">
        <v>1563893</v>
      </c>
      <c r="C173" s="48">
        <v>1040931</v>
      </c>
      <c r="D173" s="145" t="s">
        <v>1119</v>
      </c>
      <c r="E173" s="146">
        <v>43670</v>
      </c>
      <c r="F173" s="146">
        <v>43675</v>
      </c>
      <c r="G173" s="48" t="s">
        <v>23</v>
      </c>
      <c r="H173" s="48">
        <f t="shared" si="12"/>
        <v>5</v>
      </c>
      <c r="I173" s="48">
        <v>1</v>
      </c>
      <c r="J173" s="66">
        <f t="shared" si="13"/>
        <v>1062600</v>
      </c>
      <c r="K173" s="67">
        <v>46</v>
      </c>
      <c r="L173" s="66">
        <f t="shared" si="14"/>
        <v>5313000</v>
      </c>
      <c r="M173" s="67">
        <f t="shared" si="15"/>
        <v>230</v>
      </c>
    </row>
    <row r="174" ht="15" spans="1:13">
      <c r="A174" s="48">
        <v>67</v>
      </c>
      <c r="B174" s="48">
        <v>1566867</v>
      </c>
      <c r="C174" s="48">
        <v>1041037</v>
      </c>
      <c r="D174" s="145" t="s">
        <v>1120</v>
      </c>
      <c r="E174" s="146">
        <v>43674</v>
      </c>
      <c r="F174" s="146">
        <v>43675</v>
      </c>
      <c r="G174" s="48" t="s">
        <v>23</v>
      </c>
      <c r="H174" s="48">
        <f t="shared" si="12"/>
        <v>1</v>
      </c>
      <c r="I174" s="48">
        <v>1</v>
      </c>
      <c r="J174" s="66">
        <f t="shared" si="13"/>
        <v>1062600</v>
      </c>
      <c r="K174" s="67">
        <v>46</v>
      </c>
      <c r="L174" s="66">
        <f t="shared" si="14"/>
        <v>1062600</v>
      </c>
      <c r="M174" s="67">
        <f t="shared" si="15"/>
        <v>46</v>
      </c>
    </row>
    <row r="175" ht="15" spans="1:13">
      <c r="A175" s="48">
        <v>68</v>
      </c>
      <c r="B175" s="48">
        <v>1559618</v>
      </c>
      <c r="C175" s="48">
        <v>1040844</v>
      </c>
      <c r="D175" s="145" t="s">
        <v>1121</v>
      </c>
      <c r="E175" s="146">
        <v>43670</v>
      </c>
      <c r="F175" s="146">
        <v>43675</v>
      </c>
      <c r="G175" s="48" t="s">
        <v>23</v>
      </c>
      <c r="H175" s="48">
        <f t="shared" si="12"/>
        <v>5</v>
      </c>
      <c r="I175" s="48">
        <v>1</v>
      </c>
      <c r="J175" s="66">
        <f t="shared" si="13"/>
        <v>1062600</v>
      </c>
      <c r="K175" s="67">
        <v>46</v>
      </c>
      <c r="L175" s="66">
        <f t="shared" si="14"/>
        <v>5313000</v>
      </c>
      <c r="M175" s="67">
        <f t="shared" si="15"/>
        <v>230</v>
      </c>
    </row>
    <row r="176" ht="15" spans="1:13">
      <c r="A176" s="48">
        <v>69</v>
      </c>
      <c r="B176" s="48">
        <v>1469792</v>
      </c>
      <c r="C176" s="48">
        <v>1037885</v>
      </c>
      <c r="D176" s="145" t="s">
        <v>1122</v>
      </c>
      <c r="E176" s="146">
        <v>43673</v>
      </c>
      <c r="F176" s="146">
        <v>43675</v>
      </c>
      <c r="G176" s="48" t="s">
        <v>23</v>
      </c>
      <c r="H176" s="48">
        <f t="shared" si="12"/>
        <v>2</v>
      </c>
      <c r="I176" s="48">
        <v>1</v>
      </c>
      <c r="J176" s="66">
        <f t="shared" si="13"/>
        <v>1108800</v>
      </c>
      <c r="K176" s="67">
        <v>48</v>
      </c>
      <c r="L176" s="66">
        <f t="shared" si="14"/>
        <v>2217600</v>
      </c>
      <c r="M176" s="67">
        <f t="shared" si="15"/>
        <v>96</v>
      </c>
    </row>
    <row r="177" ht="15" spans="1:13">
      <c r="A177" s="48">
        <v>70</v>
      </c>
      <c r="B177" s="48">
        <v>1556063</v>
      </c>
      <c r="C177" s="48">
        <v>1040776</v>
      </c>
      <c r="D177" s="145" t="s">
        <v>1123</v>
      </c>
      <c r="E177" s="146">
        <v>43674</v>
      </c>
      <c r="F177" s="146">
        <v>43676</v>
      </c>
      <c r="G177" s="48" t="s">
        <v>23</v>
      </c>
      <c r="H177" s="48">
        <f t="shared" si="12"/>
        <v>2</v>
      </c>
      <c r="I177" s="48">
        <v>1</v>
      </c>
      <c r="J177" s="66">
        <f t="shared" si="13"/>
        <v>1108800</v>
      </c>
      <c r="K177" s="67">
        <v>48</v>
      </c>
      <c r="L177" s="66">
        <f t="shared" si="14"/>
        <v>2217600</v>
      </c>
      <c r="M177" s="67">
        <f t="shared" si="15"/>
        <v>96</v>
      </c>
    </row>
    <row r="178" ht="15" spans="1:13">
      <c r="A178" s="48">
        <v>71</v>
      </c>
      <c r="B178" s="48">
        <v>1552744</v>
      </c>
      <c r="C178" s="48">
        <v>1040678</v>
      </c>
      <c r="D178" s="145" t="s">
        <v>1124</v>
      </c>
      <c r="E178" s="146">
        <v>43674</v>
      </c>
      <c r="F178" s="146">
        <v>43676</v>
      </c>
      <c r="G178" s="48" t="s">
        <v>23</v>
      </c>
      <c r="H178" s="48">
        <f t="shared" si="12"/>
        <v>2</v>
      </c>
      <c r="I178" s="48">
        <v>1</v>
      </c>
      <c r="J178" s="66">
        <f t="shared" si="13"/>
        <v>1108800</v>
      </c>
      <c r="K178" s="67">
        <v>48</v>
      </c>
      <c r="L178" s="66">
        <f t="shared" si="14"/>
        <v>2217600</v>
      </c>
      <c r="M178" s="67">
        <f t="shared" si="15"/>
        <v>96</v>
      </c>
    </row>
    <row r="179" ht="15" spans="1:13">
      <c r="A179" s="48">
        <v>72</v>
      </c>
      <c r="B179" s="48">
        <v>1544805</v>
      </c>
      <c r="C179" s="48">
        <v>1040427</v>
      </c>
      <c r="D179" s="145" t="s">
        <v>745</v>
      </c>
      <c r="E179" s="146">
        <v>43674</v>
      </c>
      <c r="F179" s="146">
        <v>43676</v>
      </c>
      <c r="G179" s="48" t="s">
        <v>23</v>
      </c>
      <c r="H179" s="48">
        <f t="shared" si="12"/>
        <v>2</v>
      </c>
      <c r="I179" s="48">
        <v>1</v>
      </c>
      <c r="J179" s="66">
        <f t="shared" si="13"/>
        <v>1108800</v>
      </c>
      <c r="K179" s="67">
        <v>48</v>
      </c>
      <c r="L179" s="66">
        <f t="shared" si="14"/>
        <v>2217600</v>
      </c>
      <c r="M179" s="67">
        <f t="shared" si="15"/>
        <v>96</v>
      </c>
    </row>
    <row r="180" ht="15" spans="1:13">
      <c r="A180" s="48">
        <v>73</v>
      </c>
      <c r="B180" s="48">
        <v>1568289</v>
      </c>
      <c r="C180" s="48">
        <v>1041073</v>
      </c>
      <c r="D180" s="145" t="s">
        <v>1125</v>
      </c>
      <c r="E180" s="146">
        <v>43675</v>
      </c>
      <c r="F180" s="146">
        <v>43676</v>
      </c>
      <c r="G180" s="48" t="s">
        <v>23</v>
      </c>
      <c r="H180" s="48">
        <f t="shared" si="12"/>
        <v>1</v>
      </c>
      <c r="I180" s="48">
        <v>1</v>
      </c>
      <c r="J180" s="66">
        <f t="shared" si="13"/>
        <v>1062600</v>
      </c>
      <c r="K180" s="67">
        <v>46</v>
      </c>
      <c r="L180" s="66">
        <f t="shared" si="14"/>
        <v>1062600</v>
      </c>
      <c r="M180" s="67">
        <f t="shared" si="15"/>
        <v>46</v>
      </c>
    </row>
    <row r="181" ht="15" spans="1:13">
      <c r="A181" s="48">
        <v>74</v>
      </c>
      <c r="B181" s="48">
        <v>1553003</v>
      </c>
      <c r="C181" s="48">
        <v>1040681</v>
      </c>
      <c r="D181" s="145" t="s">
        <v>1126</v>
      </c>
      <c r="E181" s="146">
        <v>43673</v>
      </c>
      <c r="F181" s="146">
        <v>43676</v>
      </c>
      <c r="G181" s="48" t="s">
        <v>23</v>
      </c>
      <c r="H181" s="48">
        <f t="shared" si="12"/>
        <v>3</v>
      </c>
      <c r="I181" s="48">
        <v>1</v>
      </c>
      <c r="J181" s="66">
        <f t="shared" si="13"/>
        <v>1108800</v>
      </c>
      <c r="K181" s="67">
        <v>48</v>
      </c>
      <c r="L181" s="66">
        <f t="shared" si="14"/>
        <v>3326400</v>
      </c>
      <c r="M181" s="67">
        <f t="shared" si="15"/>
        <v>144</v>
      </c>
    </row>
    <row r="182" ht="15" spans="1:13">
      <c r="A182" s="48">
        <v>75</v>
      </c>
      <c r="B182" s="48">
        <v>1566219</v>
      </c>
      <c r="C182" s="48">
        <v>1040994</v>
      </c>
      <c r="D182" s="145" t="s">
        <v>1127</v>
      </c>
      <c r="E182" s="146">
        <v>43673</v>
      </c>
      <c r="F182" s="146">
        <v>43676</v>
      </c>
      <c r="G182" s="48" t="s">
        <v>23</v>
      </c>
      <c r="H182" s="48">
        <f t="shared" si="12"/>
        <v>3</v>
      </c>
      <c r="I182" s="48">
        <v>1</v>
      </c>
      <c r="J182" s="66">
        <f t="shared" si="13"/>
        <v>1062600</v>
      </c>
      <c r="K182" s="67">
        <v>46</v>
      </c>
      <c r="L182" s="66">
        <f t="shared" si="14"/>
        <v>3187800</v>
      </c>
      <c r="M182" s="67">
        <f t="shared" si="15"/>
        <v>138</v>
      </c>
    </row>
    <row r="183" ht="15" spans="1:13">
      <c r="A183" s="48">
        <v>76</v>
      </c>
      <c r="B183" s="48">
        <v>1569827</v>
      </c>
      <c r="C183" s="48">
        <v>1041121</v>
      </c>
      <c r="D183" s="145" t="s">
        <v>1117</v>
      </c>
      <c r="E183" s="146">
        <v>43674</v>
      </c>
      <c r="F183" s="146">
        <v>43675</v>
      </c>
      <c r="G183" s="48" t="s">
        <v>23</v>
      </c>
      <c r="H183" s="48">
        <f t="shared" si="12"/>
        <v>1</v>
      </c>
      <c r="I183" s="48">
        <v>1</v>
      </c>
      <c r="J183" s="66">
        <f t="shared" si="13"/>
        <v>1108800</v>
      </c>
      <c r="K183" s="67">
        <v>48</v>
      </c>
      <c r="L183" s="66">
        <f t="shared" si="14"/>
        <v>1108800</v>
      </c>
      <c r="M183" s="67">
        <f t="shared" si="15"/>
        <v>48</v>
      </c>
    </row>
    <row r="184" ht="15" spans="1:13">
      <c r="A184" s="48">
        <v>77</v>
      </c>
      <c r="B184" s="48">
        <v>1568815</v>
      </c>
      <c r="C184" s="48">
        <v>1041085</v>
      </c>
      <c r="D184" s="145" t="s">
        <v>1128</v>
      </c>
      <c r="E184" s="146">
        <v>43673</v>
      </c>
      <c r="F184" s="146">
        <v>43676</v>
      </c>
      <c r="G184" s="48" t="s">
        <v>40</v>
      </c>
      <c r="H184" s="48">
        <f t="shared" si="12"/>
        <v>3</v>
      </c>
      <c r="I184" s="48">
        <v>2</v>
      </c>
      <c r="J184" s="66">
        <f t="shared" si="13"/>
        <v>1316700</v>
      </c>
      <c r="K184" s="67">
        <v>57</v>
      </c>
      <c r="L184" s="66">
        <f t="shared" si="14"/>
        <v>7900200</v>
      </c>
      <c r="M184" s="67">
        <f t="shared" si="15"/>
        <v>342</v>
      </c>
    </row>
    <row r="185" ht="15" spans="1:13">
      <c r="A185" s="48">
        <v>78</v>
      </c>
      <c r="B185" s="48">
        <v>1514066</v>
      </c>
      <c r="C185" s="48">
        <v>1039524</v>
      </c>
      <c r="D185" s="145" t="s">
        <v>1129</v>
      </c>
      <c r="E185" s="146">
        <v>43673</v>
      </c>
      <c r="F185" s="146">
        <v>43676</v>
      </c>
      <c r="G185" s="48" t="s">
        <v>47</v>
      </c>
      <c r="H185" s="48">
        <f t="shared" si="12"/>
        <v>3</v>
      </c>
      <c r="I185" s="48">
        <v>1</v>
      </c>
      <c r="J185" s="66">
        <f t="shared" si="13"/>
        <v>2356200</v>
      </c>
      <c r="K185" s="67">
        <v>102</v>
      </c>
      <c r="L185" s="66">
        <f t="shared" si="14"/>
        <v>7068600</v>
      </c>
      <c r="M185" s="67">
        <f t="shared" si="15"/>
        <v>306</v>
      </c>
    </row>
    <row r="186" ht="15" spans="1:13">
      <c r="A186" s="48">
        <v>79</v>
      </c>
      <c r="B186" s="48">
        <v>1566193</v>
      </c>
      <c r="C186" s="48">
        <v>1041003</v>
      </c>
      <c r="D186" s="145" t="s">
        <v>1130</v>
      </c>
      <c r="E186" s="146">
        <v>43674</v>
      </c>
      <c r="F186" s="146">
        <v>43676</v>
      </c>
      <c r="G186" s="48" t="s">
        <v>23</v>
      </c>
      <c r="H186" s="48">
        <f t="shared" si="12"/>
        <v>2</v>
      </c>
      <c r="I186" s="48">
        <v>1</v>
      </c>
      <c r="J186" s="66">
        <f t="shared" si="13"/>
        <v>1062600</v>
      </c>
      <c r="K186" s="67">
        <v>46</v>
      </c>
      <c r="L186" s="66">
        <f t="shared" si="14"/>
        <v>2125200</v>
      </c>
      <c r="M186" s="67">
        <f t="shared" si="15"/>
        <v>92</v>
      </c>
    </row>
    <row r="187" ht="15" spans="1:13">
      <c r="A187" s="48">
        <v>80</v>
      </c>
      <c r="B187" s="48">
        <v>1563564</v>
      </c>
      <c r="C187" s="48">
        <v>1040928</v>
      </c>
      <c r="D187" s="145" t="s">
        <v>1131</v>
      </c>
      <c r="E187" s="146">
        <v>43674</v>
      </c>
      <c r="F187" s="146">
        <v>43677</v>
      </c>
      <c r="G187" s="48" t="s">
        <v>23</v>
      </c>
      <c r="H187" s="48">
        <f t="shared" si="12"/>
        <v>3</v>
      </c>
      <c r="I187" s="48">
        <v>1</v>
      </c>
      <c r="J187" s="66">
        <f t="shared" si="13"/>
        <v>1062600</v>
      </c>
      <c r="K187" s="67">
        <v>46</v>
      </c>
      <c r="L187" s="66">
        <f t="shared" si="14"/>
        <v>3187800</v>
      </c>
      <c r="M187" s="67">
        <f t="shared" si="15"/>
        <v>138</v>
      </c>
    </row>
    <row r="188" ht="15" spans="1:13">
      <c r="A188" s="48">
        <v>81</v>
      </c>
      <c r="B188" s="48">
        <v>1564893</v>
      </c>
      <c r="C188" s="48">
        <v>1040951</v>
      </c>
      <c r="D188" s="145" t="s">
        <v>1132</v>
      </c>
      <c r="E188" s="146">
        <v>43672</v>
      </c>
      <c r="F188" s="146">
        <v>43677</v>
      </c>
      <c r="G188" s="48" t="s">
        <v>23</v>
      </c>
      <c r="H188" s="48">
        <f t="shared" si="12"/>
        <v>5</v>
      </c>
      <c r="I188" s="48">
        <v>1</v>
      </c>
      <c r="J188" s="66">
        <f t="shared" si="13"/>
        <v>1062600</v>
      </c>
      <c r="K188" s="67">
        <v>46</v>
      </c>
      <c r="L188" s="66">
        <f t="shared" si="14"/>
        <v>5313000</v>
      </c>
      <c r="M188" s="67">
        <f t="shared" si="15"/>
        <v>230</v>
      </c>
    </row>
    <row r="189" ht="15" spans="1:13">
      <c r="A189" s="48">
        <v>82</v>
      </c>
      <c r="B189" s="48">
        <v>1559233</v>
      </c>
      <c r="C189" s="48">
        <v>1040835</v>
      </c>
      <c r="D189" s="145" t="s">
        <v>1133</v>
      </c>
      <c r="E189" s="146">
        <v>43675</v>
      </c>
      <c r="F189" s="146">
        <v>43677</v>
      </c>
      <c r="G189" s="48" t="s">
        <v>23</v>
      </c>
      <c r="H189" s="48">
        <f t="shared" si="12"/>
        <v>2</v>
      </c>
      <c r="I189" s="48">
        <v>1</v>
      </c>
      <c r="J189" s="66">
        <f t="shared" si="13"/>
        <v>1062600</v>
      </c>
      <c r="K189" s="67">
        <v>46</v>
      </c>
      <c r="L189" s="66">
        <f t="shared" si="14"/>
        <v>2125200</v>
      </c>
      <c r="M189" s="67">
        <f t="shared" si="15"/>
        <v>92</v>
      </c>
    </row>
    <row r="190" ht="15" spans="1:13">
      <c r="A190" s="48">
        <v>83</v>
      </c>
      <c r="B190" s="48">
        <v>1545553</v>
      </c>
      <c r="C190" s="48">
        <v>1040451</v>
      </c>
      <c r="D190" s="145" t="s">
        <v>1134</v>
      </c>
      <c r="E190" s="146">
        <v>43675</v>
      </c>
      <c r="F190" s="146">
        <v>43677</v>
      </c>
      <c r="G190" s="48" t="s">
        <v>23</v>
      </c>
      <c r="H190" s="48">
        <f t="shared" si="12"/>
        <v>2</v>
      </c>
      <c r="I190" s="48">
        <v>1</v>
      </c>
      <c r="J190" s="66">
        <f t="shared" si="13"/>
        <v>1108800</v>
      </c>
      <c r="K190" s="67">
        <v>48</v>
      </c>
      <c r="L190" s="66">
        <f t="shared" si="14"/>
        <v>2217600</v>
      </c>
      <c r="M190" s="67">
        <f t="shared" si="15"/>
        <v>96</v>
      </c>
    </row>
    <row r="191" ht="15" spans="1:13">
      <c r="A191" s="48">
        <v>84</v>
      </c>
      <c r="B191" s="48">
        <v>1523147</v>
      </c>
      <c r="C191" s="48">
        <v>1039761</v>
      </c>
      <c r="D191" s="145" t="s">
        <v>1135</v>
      </c>
      <c r="E191" s="146">
        <v>43672</v>
      </c>
      <c r="F191" s="146">
        <v>43677</v>
      </c>
      <c r="G191" s="48" t="s">
        <v>121</v>
      </c>
      <c r="H191" s="48">
        <f t="shared" si="12"/>
        <v>5</v>
      </c>
      <c r="I191" s="48">
        <v>1</v>
      </c>
      <c r="J191" s="66">
        <f t="shared" si="13"/>
        <v>1940400</v>
      </c>
      <c r="K191" s="67">
        <v>84</v>
      </c>
      <c r="L191" s="66">
        <f t="shared" si="14"/>
        <v>9702000</v>
      </c>
      <c r="M191" s="67">
        <f t="shared" si="15"/>
        <v>420</v>
      </c>
    </row>
    <row r="192" ht="15" spans="1:13">
      <c r="A192" s="48">
        <v>85</v>
      </c>
      <c r="B192" s="48">
        <v>1570341</v>
      </c>
      <c r="C192" s="48">
        <v>1041130</v>
      </c>
      <c r="D192" s="145" t="s">
        <v>1136</v>
      </c>
      <c r="E192" s="146">
        <v>43675</v>
      </c>
      <c r="F192" s="146">
        <v>43677</v>
      </c>
      <c r="G192" s="48" t="s">
        <v>23</v>
      </c>
      <c r="H192" s="48">
        <f t="shared" si="12"/>
        <v>2</v>
      </c>
      <c r="I192" s="48">
        <v>1</v>
      </c>
      <c r="J192" s="66">
        <f t="shared" si="13"/>
        <v>1108800</v>
      </c>
      <c r="K192" s="67">
        <v>48</v>
      </c>
      <c r="L192" s="66">
        <f t="shared" si="14"/>
        <v>2217600</v>
      </c>
      <c r="M192" s="67">
        <f t="shared" si="15"/>
        <v>96</v>
      </c>
    </row>
    <row r="193" ht="15.75" spans="1:13">
      <c r="A193" s="48">
        <v>86</v>
      </c>
      <c r="B193" s="48">
        <v>1555411</v>
      </c>
      <c r="C193" s="48">
        <v>1040736</v>
      </c>
      <c r="D193" s="145" t="s">
        <v>1137</v>
      </c>
      <c r="E193" s="146">
        <v>43660</v>
      </c>
      <c r="F193" s="146">
        <v>43663</v>
      </c>
      <c r="G193" s="48" t="s">
        <v>23</v>
      </c>
      <c r="H193" s="48">
        <f t="shared" si="12"/>
        <v>3</v>
      </c>
      <c r="I193" s="48">
        <v>1</v>
      </c>
      <c r="J193" s="66">
        <f t="shared" si="13"/>
        <v>1108800</v>
      </c>
      <c r="K193" s="67">
        <v>48</v>
      </c>
      <c r="L193" s="66">
        <f t="shared" si="14"/>
        <v>3326400</v>
      </c>
      <c r="M193" s="67">
        <f t="shared" si="15"/>
        <v>144</v>
      </c>
    </row>
    <row r="194" ht="15" spans="1:13">
      <c r="A194" s="160" t="s">
        <v>26</v>
      </c>
      <c r="B194" s="161"/>
      <c r="C194" s="161"/>
      <c r="D194" s="161"/>
      <c r="E194" s="161"/>
      <c r="F194" s="161"/>
      <c r="G194" s="161"/>
      <c r="H194" s="161"/>
      <c r="I194" s="161"/>
      <c r="J194" s="161"/>
      <c r="K194" s="162"/>
      <c r="L194" s="163">
        <f>SUM(L108:L193)</f>
        <v>395726100</v>
      </c>
      <c r="M194" s="163">
        <f>SUM(M108:M193)</f>
        <v>17131</v>
      </c>
    </row>
    <row r="195" spans="13:13">
      <c r="M195" s="168" t="s">
        <v>1138</v>
      </c>
    </row>
  </sheetData>
  <mergeCells count="6">
    <mergeCell ref="A5:I5"/>
    <mergeCell ref="B7:E7"/>
    <mergeCell ref="A104:K104"/>
    <mergeCell ref="A194:K194"/>
    <mergeCell ref="A2:B3"/>
    <mergeCell ref="D2:G3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A106" workbookViewId="0">
      <selection activeCell="A129" sqref="A129"/>
    </sheetView>
  </sheetViews>
  <sheetFormatPr defaultColWidth="9" defaultRowHeight="13.5"/>
  <cols>
    <col min="1" max="1" width="5" style="134" customWidth="1"/>
    <col min="2" max="3" width="9" style="134"/>
    <col min="4" max="4" width="18.8583333333333" style="134" customWidth="1"/>
    <col min="5" max="5" width="11" style="134" customWidth="1"/>
    <col min="6" max="6" width="10.7083333333333" style="134" customWidth="1"/>
    <col min="7" max="7" width="13.2833333333333" style="134" customWidth="1"/>
    <col min="8" max="8" width="6.14166666666667" style="134" customWidth="1"/>
    <col min="9" max="9" width="8.56666666666667" style="134" customWidth="1"/>
    <col min="10" max="10" width="10.5666666666667" style="137" customWidth="1"/>
    <col min="11" max="11" width="7.70833333333333" style="138" customWidth="1"/>
    <col min="12" max="12" width="14" style="137" customWidth="1"/>
    <col min="13" max="13" width="13.5666666666667" style="138" customWidth="1"/>
    <col min="14" max="14" width="8.56666666666667" style="134" hidden="1" customWidth="1"/>
    <col min="15" max="15" width="11.5666666666667" style="137" hidden="1" customWidth="1"/>
    <col min="16" max="16" width="8" style="138" customWidth="1"/>
    <col min="17" max="16384" width="9" style="134"/>
  </cols>
  <sheetData>
    <row r="1" s="133" customFormat="1" ht="15" spans="1:16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  <c r="N1" s="4"/>
      <c r="O1" s="153"/>
      <c r="P1" s="154"/>
    </row>
    <row r="2" s="133" customFormat="1" ht="14.25" spans="1:16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  <c r="N2" s="4"/>
      <c r="O2" s="153"/>
      <c r="P2" s="154"/>
    </row>
    <row r="3" s="133" customFormat="1" ht="15" spans="1:16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  <c r="N3" s="4"/>
      <c r="O3" s="153"/>
      <c r="P3" s="154"/>
    </row>
    <row r="4" s="133" customFormat="1" ht="15" spans="1:16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  <c r="N4" s="4"/>
      <c r="O4" s="153"/>
      <c r="P4" s="154"/>
    </row>
    <row r="5" s="133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  <c r="O5" s="153"/>
      <c r="P5" s="154"/>
    </row>
    <row r="6" s="133" customFormat="1" ht="34.5" spans="1:16">
      <c r="A6" s="25"/>
      <c r="B6" s="29"/>
      <c r="C6" s="30"/>
      <c r="D6" s="30"/>
      <c r="E6" s="30"/>
      <c r="F6" s="30"/>
      <c r="G6" s="31" t="s">
        <v>1139</v>
      </c>
      <c r="H6" s="32"/>
      <c r="I6" s="59"/>
      <c r="J6" s="149"/>
      <c r="K6" s="150"/>
      <c r="L6" s="151"/>
      <c r="M6" s="152"/>
      <c r="N6" s="4"/>
      <c r="O6" s="153"/>
      <c r="P6" s="154"/>
    </row>
    <row r="7" s="133" customFormat="1" ht="15.75" spans="1:16">
      <c r="A7" s="102" t="s">
        <v>3</v>
      </c>
      <c r="B7" s="103" t="s">
        <v>4</v>
      </c>
      <c r="C7" s="103"/>
      <c r="D7" s="103"/>
      <c r="E7" s="104"/>
      <c r="F7" s="36"/>
      <c r="G7" s="37" t="s">
        <v>1140</v>
      </c>
      <c r="H7" s="36"/>
      <c r="I7" s="58"/>
      <c r="J7" s="149"/>
      <c r="K7" s="150"/>
      <c r="L7" s="151"/>
      <c r="M7" s="152"/>
      <c r="N7" s="4"/>
      <c r="O7" s="153"/>
      <c r="P7" s="154"/>
    </row>
    <row r="8" s="133" customFormat="1" ht="16.5" spans="1:16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  <c r="O8" s="153"/>
      <c r="P8" s="154"/>
    </row>
    <row r="9" s="134" customFormat="1" spans="10:16">
      <c r="J9" s="137"/>
      <c r="K9" s="138"/>
      <c r="L9" s="137"/>
      <c r="M9" s="138"/>
      <c r="O9" s="137"/>
      <c r="P9" s="138"/>
    </row>
    <row r="10" ht="14.25" spans="12:12">
      <c r="L10" s="157">
        <f>SUBTOTAL(9,L12:L125)</f>
        <v>483136500</v>
      </c>
    </row>
    <row r="11" s="135" customFormat="1" ht="42.75" spans="1:17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  <c r="O11" s="158" t="s">
        <v>86</v>
      </c>
      <c r="P11" s="159" t="s">
        <v>87</v>
      </c>
      <c r="Q11" s="166"/>
    </row>
    <row r="12" s="54" customFormat="1" ht="15" spans="1:16">
      <c r="A12" s="48">
        <v>1</v>
      </c>
      <c r="B12" s="48">
        <v>1492356</v>
      </c>
      <c r="C12" s="48">
        <v>1038782</v>
      </c>
      <c r="D12" s="145" t="s">
        <v>1141</v>
      </c>
      <c r="E12" s="146">
        <v>43680</v>
      </c>
      <c r="F12" s="146">
        <v>43681</v>
      </c>
      <c r="G12" s="48" t="s">
        <v>23</v>
      </c>
      <c r="H12" s="48">
        <f t="shared" ref="H12:H75" si="0">F12-E12</f>
        <v>1</v>
      </c>
      <c r="I12" s="48">
        <v>2</v>
      </c>
      <c r="J12" s="66">
        <f t="shared" ref="J12:J75" si="1">K12*23100</f>
        <v>1108800</v>
      </c>
      <c r="K12" s="67">
        <v>48</v>
      </c>
      <c r="L12" s="66">
        <f t="shared" ref="L12:L55" si="2">J12*I12*H12</f>
        <v>2217600</v>
      </c>
      <c r="M12" s="67">
        <f t="shared" ref="M12:M5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1561604</v>
      </c>
      <c r="C13" s="48">
        <v>1040879</v>
      </c>
      <c r="D13" s="145" t="s">
        <v>1142</v>
      </c>
      <c r="E13" s="146">
        <v>43680</v>
      </c>
      <c r="F13" s="146">
        <v>43681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  <c r="O13" s="66">
        <f t="shared" si="4"/>
        <v>22176</v>
      </c>
      <c r="P13" s="67">
        <f t="shared" si="5"/>
        <v>0.96</v>
      </c>
    </row>
    <row r="14" s="54" customFormat="1" ht="15" spans="1:16">
      <c r="A14" s="48">
        <v>3</v>
      </c>
      <c r="B14" s="48">
        <v>1565246</v>
      </c>
      <c r="C14" s="48">
        <v>1040959</v>
      </c>
      <c r="D14" s="145" t="s">
        <v>1143</v>
      </c>
      <c r="E14" s="146">
        <v>43680</v>
      </c>
      <c r="F14" s="146">
        <v>43681</v>
      </c>
      <c r="G14" s="48" t="s">
        <v>23</v>
      </c>
      <c r="H14" s="48">
        <f t="shared" si="0"/>
        <v>1</v>
      </c>
      <c r="I14" s="48">
        <v>3</v>
      </c>
      <c r="J14" s="66">
        <f t="shared" si="1"/>
        <v>1108800</v>
      </c>
      <c r="K14" s="67">
        <v>48</v>
      </c>
      <c r="L14" s="66">
        <f t="shared" si="2"/>
        <v>3326400</v>
      </c>
      <c r="M14" s="67">
        <f t="shared" si="3"/>
        <v>144</v>
      </c>
      <c r="N14" s="48"/>
      <c r="O14" s="66">
        <f t="shared" si="4"/>
        <v>66528</v>
      </c>
      <c r="P14" s="67">
        <f t="shared" si="5"/>
        <v>2.88</v>
      </c>
    </row>
    <row r="15" s="54" customFormat="1" ht="15" spans="1:16">
      <c r="A15" s="48">
        <v>4</v>
      </c>
      <c r="B15" s="48">
        <v>1533677</v>
      </c>
      <c r="C15" s="48">
        <v>1040070</v>
      </c>
      <c r="D15" s="145" t="s">
        <v>1085</v>
      </c>
      <c r="E15" s="146">
        <v>43678</v>
      </c>
      <c r="F15" s="146">
        <v>43681</v>
      </c>
      <c r="G15" s="48" t="s">
        <v>23</v>
      </c>
      <c r="H15" s="48">
        <f t="shared" si="0"/>
        <v>3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7">
        <f t="shared" si="3"/>
        <v>144</v>
      </c>
      <c r="N15" s="48"/>
      <c r="O15" s="66">
        <f t="shared" si="4"/>
        <v>66528</v>
      </c>
      <c r="P15" s="67">
        <f t="shared" si="5"/>
        <v>2.88</v>
      </c>
    </row>
    <row r="16" s="54" customFormat="1" ht="15" spans="1:16">
      <c r="A16" s="48">
        <v>5</v>
      </c>
      <c r="B16" s="48">
        <v>1507786</v>
      </c>
      <c r="C16" s="48">
        <v>1039274</v>
      </c>
      <c r="D16" s="145" t="s">
        <v>1144</v>
      </c>
      <c r="E16" s="146">
        <v>43680</v>
      </c>
      <c r="F16" s="146">
        <v>43681</v>
      </c>
      <c r="G16" s="48" t="s">
        <v>121</v>
      </c>
      <c r="H16" s="48">
        <f t="shared" si="0"/>
        <v>1</v>
      </c>
      <c r="I16" s="48">
        <v>1</v>
      </c>
      <c r="J16" s="66">
        <f t="shared" si="1"/>
        <v>1940400</v>
      </c>
      <c r="K16" s="67">
        <v>84</v>
      </c>
      <c r="L16" s="66">
        <f t="shared" si="2"/>
        <v>1940400</v>
      </c>
      <c r="M16" s="67">
        <f t="shared" si="3"/>
        <v>84</v>
      </c>
      <c r="N16" s="48"/>
      <c r="O16" s="66">
        <f t="shared" si="4"/>
        <v>38808</v>
      </c>
      <c r="P16" s="67">
        <f t="shared" si="5"/>
        <v>1.68</v>
      </c>
    </row>
    <row r="17" s="54" customFormat="1" ht="15" spans="1:16">
      <c r="A17" s="48">
        <v>6</v>
      </c>
      <c r="B17" s="48">
        <v>1486444</v>
      </c>
      <c r="C17" s="48">
        <v>1038478</v>
      </c>
      <c r="D17" s="145" t="s">
        <v>1145</v>
      </c>
      <c r="E17" s="146">
        <v>43680</v>
      </c>
      <c r="F17" s="146">
        <v>43681</v>
      </c>
      <c r="G17" s="48" t="s">
        <v>121</v>
      </c>
      <c r="H17" s="48">
        <f t="shared" si="0"/>
        <v>1</v>
      </c>
      <c r="I17" s="48">
        <v>2</v>
      </c>
      <c r="J17" s="66">
        <f t="shared" si="1"/>
        <v>1940400</v>
      </c>
      <c r="K17" s="67">
        <v>84</v>
      </c>
      <c r="L17" s="66">
        <f t="shared" si="2"/>
        <v>3880800</v>
      </c>
      <c r="M17" s="67">
        <f t="shared" si="3"/>
        <v>168</v>
      </c>
      <c r="N17" s="48"/>
      <c r="O17" s="66">
        <f t="shared" si="4"/>
        <v>77616</v>
      </c>
      <c r="P17" s="67">
        <f t="shared" si="5"/>
        <v>3.36</v>
      </c>
    </row>
    <row r="18" s="54" customFormat="1" ht="15" spans="1:16">
      <c r="A18" s="48">
        <v>7</v>
      </c>
      <c r="B18" s="48">
        <v>1488129</v>
      </c>
      <c r="C18" s="48">
        <v>1038588</v>
      </c>
      <c r="D18" s="145" t="s">
        <v>1146</v>
      </c>
      <c r="E18" s="146">
        <v>43681</v>
      </c>
      <c r="F18" s="146">
        <v>43682</v>
      </c>
      <c r="G18" s="48" t="s">
        <v>23</v>
      </c>
      <c r="H18" s="48">
        <f t="shared" si="0"/>
        <v>1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2217600</v>
      </c>
      <c r="M18" s="67">
        <f t="shared" si="3"/>
        <v>96</v>
      </c>
      <c r="N18" s="48"/>
      <c r="O18" s="66">
        <f t="shared" si="4"/>
        <v>44352</v>
      </c>
      <c r="P18" s="67">
        <f t="shared" si="5"/>
        <v>1.92</v>
      </c>
    </row>
    <row r="19" s="54" customFormat="1" ht="15" spans="1:16">
      <c r="A19" s="48">
        <v>8</v>
      </c>
      <c r="B19" s="48">
        <v>1544094</v>
      </c>
      <c r="C19" s="48">
        <v>1040415</v>
      </c>
      <c r="D19" s="145" t="s">
        <v>1147</v>
      </c>
      <c r="E19" s="146">
        <v>43679</v>
      </c>
      <c r="F19" s="146">
        <v>43682</v>
      </c>
      <c r="G19" s="147" t="s">
        <v>23</v>
      </c>
      <c r="H19" s="48">
        <f t="shared" si="0"/>
        <v>3</v>
      </c>
      <c r="I19" s="48">
        <v>2</v>
      </c>
      <c r="J19" s="66">
        <f t="shared" si="1"/>
        <v>1108800</v>
      </c>
      <c r="K19" s="67">
        <v>48</v>
      </c>
      <c r="L19" s="66">
        <f t="shared" si="2"/>
        <v>6652800</v>
      </c>
      <c r="M19" s="67">
        <f t="shared" si="3"/>
        <v>288</v>
      </c>
      <c r="N19" s="48"/>
      <c r="O19" s="66">
        <f t="shared" si="4"/>
        <v>133056</v>
      </c>
      <c r="P19" s="67">
        <f t="shared" si="5"/>
        <v>5.76</v>
      </c>
    </row>
    <row r="20" s="54" customFormat="1" ht="15" spans="1:16">
      <c r="A20" s="48">
        <v>9</v>
      </c>
      <c r="B20" s="48">
        <v>1534430</v>
      </c>
      <c r="C20" s="48">
        <v>1040087</v>
      </c>
      <c r="D20" s="145" t="s">
        <v>1148</v>
      </c>
      <c r="E20" s="146">
        <v>43678</v>
      </c>
      <c r="F20" s="146">
        <v>43682</v>
      </c>
      <c r="G20" s="48" t="s">
        <v>23</v>
      </c>
      <c r="H20" s="48">
        <f t="shared" si="0"/>
        <v>4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1565119</v>
      </c>
      <c r="C21" s="48">
        <v>1040955</v>
      </c>
      <c r="D21" s="145" t="s">
        <v>1149</v>
      </c>
      <c r="E21" s="146">
        <v>43680</v>
      </c>
      <c r="F21" s="146">
        <v>43682</v>
      </c>
      <c r="G21" s="48" t="s">
        <v>40</v>
      </c>
      <c r="H21" s="48">
        <f t="shared" si="0"/>
        <v>2</v>
      </c>
      <c r="I21" s="48">
        <v>1</v>
      </c>
      <c r="J21" s="66">
        <f t="shared" si="1"/>
        <v>1362900</v>
      </c>
      <c r="K21" s="67">
        <v>59</v>
      </c>
      <c r="L21" s="66">
        <f t="shared" si="2"/>
        <v>2725800</v>
      </c>
      <c r="M21" s="67">
        <f t="shared" si="3"/>
        <v>118</v>
      </c>
      <c r="N21" s="48"/>
      <c r="O21" s="66">
        <f t="shared" si="4"/>
        <v>54516</v>
      </c>
      <c r="P21" s="67">
        <f t="shared" si="5"/>
        <v>2.36</v>
      </c>
    </row>
    <row r="22" s="54" customFormat="1" ht="15" spans="1:16">
      <c r="A22" s="48">
        <v>11</v>
      </c>
      <c r="B22" s="48">
        <v>1563981</v>
      </c>
      <c r="C22" s="48">
        <v>1040935</v>
      </c>
      <c r="D22" s="145" t="s">
        <v>1150</v>
      </c>
      <c r="E22" s="146">
        <v>43680</v>
      </c>
      <c r="F22" s="146">
        <v>43682</v>
      </c>
      <c r="G22" s="48" t="s">
        <v>23</v>
      </c>
      <c r="H22" s="48">
        <f t="shared" si="0"/>
        <v>2</v>
      </c>
      <c r="I22" s="48">
        <v>1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1470422</v>
      </c>
      <c r="C23" s="48">
        <v>1037903</v>
      </c>
      <c r="D23" s="145" t="s">
        <v>1151</v>
      </c>
      <c r="E23" s="146">
        <v>43679</v>
      </c>
      <c r="F23" s="146">
        <v>43682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1455300</v>
      </c>
      <c r="K23" s="67">
        <v>63</v>
      </c>
      <c r="L23" s="66">
        <f t="shared" si="2"/>
        <v>4365900</v>
      </c>
      <c r="M23" s="67">
        <f t="shared" si="3"/>
        <v>189</v>
      </c>
      <c r="N23" s="48"/>
      <c r="O23" s="66">
        <f t="shared" si="4"/>
        <v>87318</v>
      </c>
      <c r="P23" s="67">
        <f t="shared" si="5"/>
        <v>3.78</v>
      </c>
    </row>
    <row r="24" s="54" customFormat="1" ht="15" spans="1:16">
      <c r="A24" s="48">
        <v>13</v>
      </c>
      <c r="B24" s="48">
        <v>1544083</v>
      </c>
      <c r="C24" s="48">
        <v>1040414</v>
      </c>
      <c r="D24" s="145" t="s">
        <v>1152</v>
      </c>
      <c r="E24" s="146">
        <v>43679</v>
      </c>
      <c r="F24" s="146">
        <v>43682</v>
      </c>
      <c r="G24" s="48" t="s">
        <v>23</v>
      </c>
      <c r="H24" s="48">
        <f t="shared" si="0"/>
        <v>3</v>
      </c>
      <c r="I24" s="48">
        <v>2</v>
      </c>
      <c r="J24" s="66">
        <f t="shared" si="1"/>
        <v>1108800</v>
      </c>
      <c r="K24" s="67">
        <v>48</v>
      </c>
      <c r="L24" s="66">
        <f t="shared" si="2"/>
        <v>6652800</v>
      </c>
      <c r="M24" s="67">
        <f t="shared" si="3"/>
        <v>288</v>
      </c>
      <c r="N24" s="48"/>
      <c r="O24" s="66">
        <f t="shared" si="4"/>
        <v>133056</v>
      </c>
      <c r="P24" s="67">
        <f t="shared" si="5"/>
        <v>5.76</v>
      </c>
    </row>
    <row r="25" s="54" customFormat="1" ht="15" spans="1:16">
      <c r="A25" s="48">
        <v>14</v>
      </c>
      <c r="B25" s="48">
        <v>1544025</v>
      </c>
      <c r="C25" s="48">
        <v>1040411</v>
      </c>
      <c r="D25" s="145" t="s">
        <v>1153</v>
      </c>
      <c r="E25" s="146">
        <v>43679</v>
      </c>
      <c r="F25" s="146">
        <v>43682</v>
      </c>
      <c r="G25" s="48" t="s">
        <v>23</v>
      </c>
      <c r="H25" s="48">
        <f t="shared" si="0"/>
        <v>3</v>
      </c>
      <c r="I25" s="48">
        <v>3</v>
      </c>
      <c r="J25" s="66">
        <f t="shared" si="1"/>
        <v>1108800</v>
      </c>
      <c r="K25" s="67">
        <v>48</v>
      </c>
      <c r="L25" s="66">
        <f t="shared" si="2"/>
        <v>9979200</v>
      </c>
      <c r="M25" s="67">
        <f t="shared" si="3"/>
        <v>432</v>
      </c>
      <c r="N25" s="48"/>
      <c r="O25" s="66">
        <f t="shared" si="4"/>
        <v>199584</v>
      </c>
      <c r="P25" s="67">
        <f t="shared" si="5"/>
        <v>8.64</v>
      </c>
    </row>
    <row r="26" s="54" customFormat="1" ht="15" spans="1:16">
      <c r="A26" s="48">
        <v>15</v>
      </c>
      <c r="B26" s="48">
        <v>1562094</v>
      </c>
      <c r="C26" s="48">
        <v>1040905</v>
      </c>
      <c r="D26" s="145" t="s">
        <v>1154</v>
      </c>
      <c r="E26" s="146">
        <v>43680</v>
      </c>
      <c r="F26" s="146">
        <v>43683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  <c r="N26" s="48"/>
      <c r="O26" s="66">
        <f t="shared" si="4"/>
        <v>66528</v>
      </c>
      <c r="P26" s="67">
        <f t="shared" si="5"/>
        <v>2.88</v>
      </c>
    </row>
    <row r="27" s="54" customFormat="1" ht="15" spans="1:16">
      <c r="A27" s="48">
        <v>16</v>
      </c>
      <c r="B27" s="48">
        <v>1530100</v>
      </c>
      <c r="C27" s="48">
        <v>1039975</v>
      </c>
      <c r="D27" s="145" t="s">
        <v>1155</v>
      </c>
      <c r="E27" s="146">
        <v>43679</v>
      </c>
      <c r="F27" s="146">
        <v>43683</v>
      </c>
      <c r="G27" s="48" t="s">
        <v>40</v>
      </c>
      <c r="H27" s="48">
        <f t="shared" si="0"/>
        <v>4</v>
      </c>
      <c r="I27" s="48">
        <v>2</v>
      </c>
      <c r="J27" s="66">
        <f t="shared" si="1"/>
        <v>1362900</v>
      </c>
      <c r="K27" s="67">
        <v>59</v>
      </c>
      <c r="L27" s="66">
        <f t="shared" si="2"/>
        <v>10903200</v>
      </c>
      <c r="M27" s="67">
        <f t="shared" si="3"/>
        <v>472</v>
      </c>
      <c r="N27" s="48"/>
      <c r="O27" s="66">
        <f t="shared" si="4"/>
        <v>218064</v>
      </c>
      <c r="P27" s="67">
        <f t="shared" si="5"/>
        <v>9.44</v>
      </c>
    </row>
    <row r="28" s="54" customFormat="1" ht="15" spans="1:16">
      <c r="A28" s="48">
        <v>17</v>
      </c>
      <c r="B28" s="48">
        <v>1572849</v>
      </c>
      <c r="C28" s="48">
        <v>1041216</v>
      </c>
      <c r="D28" s="145" t="s">
        <v>1156</v>
      </c>
      <c r="E28" s="146">
        <v>43681</v>
      </c>
      <c r="F28" s="146">
        <v>43683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1540163</v>
      </c>
      <c r="C29" s="48">
        <v>1040288</v>
      </c>
      <c r="D29" s="145" t="s">
        <v>1157</v>
      </c>
      <c r="E29" s="146">
        <v>43680</v>
      </c>
      <c r="F29" s="146">
        <v>43683</v>
      </c>
      <c r="G29" s="48" t="s">
        <v>23</v>
      </c>
      <c r="H29" s="48">
        <f t="shared" si="0"/>
        <v>3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  <c r="N29" s="48"/>
      <c r="O29" s="66">
        <f t="shared" si="4"/>
        <v>133056</v>
      </c>
      <c r="P29" s="67">
        <f t="shared" si="5"/>
        <v>5.76</v>
      </c>
    </row>
    <row r="30" s="54" customFormat="1" ht="15" spans="1:16">
      <c r="A30" s="48">
        <v>19</v>
      </c>
      <c r="B30" s="48">
        <v>1569287</v>
      </c>
      <c r="C30" s="48">
        <v>1041101</v>
      </c>
      <c r="D30" s="145" t="s">
        <v>1158</v>
      </c>
      <c r="E30" s="146">
        <v>43681</v>
      </c>
      <c r="F30" s="146">
        <v>43683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/>
      <c r="O30" s="66">
        <f t="shared" si="4"/>
        <v>88704</v>
      </c>
      <c r="P30" s="67">
        <f t="shared" si="5"/>
        <v>3.84</v>
      </c>
    </row>
    <row r="31" s="54" customFormat="1" ht="15" spans="1:16">
      <c r="A31" s="48">
        <v>20</v>
      </c>
      <c r="B31" s="48">
        <v>1575973</v>
      </c>
      <c r="C31" s="48">
        <v>1041307</v>
      </c>
      <c r="D31" s="145" t="s">
        <v>1159</v>
      </c>
      <c r="E31" s="146">
        <v>43682</v>
      </c>
      <c r="F31" s="146">
        <v>43683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1108800</v>
      </c>
      <c r="M31" s="67">
        <f t="shared" si="3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1569660</v>
      </c>
      <c r="C32" s="48">
        <v>1041111</v>
      </c>
      <c r="D32" s="145" t="s">
        <v>1160</v>
      </c>
      <c r="E32" s="146">
        <v>43682</v>
      </c>
      <c r="F32" s="146">
        <v>43683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7">
        <f t="shared" si="3"/>
        <v>48</v>
      </c>
      <c r="N32" s="48"/>
      <c r="O32" s="66">
        <f t="shared" si="4"/>
        <v>22176</v>
      </c>
      <c r="P32" s="67">
        <f t="shared" si="5"/>
        <v>0.96</v>
      </c>
    </row>
    <row r="33" s="54" customFormat="1" ht="15" spans="1:16">
      <c r="A33" s="48">
        <v>22</v>
      </c>
      <c r="B33" s="48">
        <v>1555317</v>
      </c>
      <c r="C33" s="48">
        <v>1040732</v>
      </c>
      <c r="D33" s="145" t="s">
        <v>1161</v>
      </c>
      <c r="E33" s="146">
        <v>43682</v>
      </c>
      <c r="F33" s="146">
        <v>43683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</row>
    <row r="34" s="54" customFormat="1" ht="15" spans="1:16">
      <c r="A34" s="48">
        <v>23</v>
      </c>
      <c r="B34" s="48">
        <v>1507817</v>
      </c>
      <c r="C34" s="48">
        <v>1039271</v>
      </c>
      <c r="D34" s="145" t="s">
        <v>1162</v>
      </c>
      <c r="E34" s="146">
        <v>43681</v>
      </c>
      <c r="F34" s="146">
        <v>43684</v>
      </c>
      <c r="G34" s="48" t="s">
        <v>23</v>
      </c>
      <c r="H34" s="48">
        <f t="shared" si="0"/>
        <v>3</v>
      </c>
      <c r="I34" s="48">
        <v>4</v>
      </c>
      <c r="J34" s="66">
        <f t="shared" si="1"/>
        <v>1455300</v>
      </c>
      <c r="K34" s="67">
        <v>63</v>
      </c>
      <c r="L34" s="66">
        <f t="shared" si="2"/>
        <v>17463600</v>
      </c>
      <c r="M34" s="67">
        <f t="shared" si="3"/>
        <v>756</v>
      </c>
      <c r="N34" s="48"/>
      <c r="O34" s="66">
        <f t="shared" si="4"/>
        <v>349272</v>
      </c>
      <c r="P34" s="67">
        <f t="shared" si="5"/>
        <v>15.12</v>
      </c>
    </row>
    <row r="35" s="54" customFormat="1" ht="15" spans="1:16">
      <c r="A35" s="48">
        <v>24</v>
      </c>
      <c r="B35" s="48">
        <v>1573468</v>
      </c>
      <c r="C35" s="48">
        <v>1041228</v>
      </c>
      <c r="D35" s="145" t="s">
        <v>1163</v>
      </c>
      <c r="E35" s="146">
        <v>43681</v>
      </c>
      <c r="F35" s="146">
        <v>43684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3326400</v>
      </c>
      <c r="M35" s="67">
        <f t="shared" si="3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1579175</v>
      </c>
      <c r="C36" s="48">
        <v>1041382</v>
      </c>
      <c r="D36" s="145" t="s">
        <v>1159</v>
      </c>
      <c r="E36" s="146">
        <v>43683</v>
      </c>
      <c r="F36" s="146">
        <v>43684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/>
      <c r="O36" s="66">
        <f t="shared" si="4"/>
        <v>22176</v>
      </c>
      <c r="P36" s="67">
        <f t="shared" si="5"/>
        <v>0.96</v>
      </c>
    </row>
    <row r="37" s="54" customFormat="1" ht="15" spans="1:16">
      <c r="A37" s="48">
        <v>26</v>
      </c>
      <c r="B37" s="48">
        <v>1563145</v>
      </c>
      <c r="C37" s="48">
        <v>1040929</v>
      </c>
      <c r="D37" s="145" t="s">
        <v>1164</v>
      </c>
      <c r="E37" s="146">
        <v>43681</v>
      </c>
      <c r="F37" s="146">
        <v>43684</v>
      </c>
      <c r="G37" s="48" t="s">
        <v>23</v>
      </c>
      <c r="H37" s="48">
        <f t="shared" si="0"/>
        <v>3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3326400</v>
      </c>
      <c r="M37" s="67">
        <f t="shared" si="3"/>
        <v>144</v>
      </c>
      <c r="N37" s="48"/>
      <c r="O37" s="66">
        <f t="shared" si="4"/>
        <v>66528</v>
      </c>
      <c r="P37" s="67">
        <f t="shared" si="5"/>
        <v>2.88</v>
      </c>
    </row>
    <row r="38" s="54" customFormat="1" ht="15" spans="1:16">
      <c r="A38" s="48">
        <v>27</v>
      </c>
      <c r="B38" s="48">
        <v>1566504</v>
      </c>
      <c r="C38" s="48">
        <v>1041011</v>
      </c>
      <c r="D38" s="145" t="s">
        <v>1165</v>
      </c>
      <c r="E38" s="146">
        <v>43681</v>
      </c>
      <c r="F38" s="146">
        <v>43684</v>
      </c>
      <c r="G38" s="48" t="s">
        <v>23</v>
      </c>
      <c r="H38" s="48">
        <f t="shared" si="0"/>
        <v>3</v>
      </c>
      <c r="I38" s="48">
        <v>2</v>
      </c>
      <c r="J38" s="66">
        <f t="shared" si="1"/>
        <v>1108800</v>
      </c>
      <c r="K38" s="67">
        <v>48</v>
      </c>
      <c r="L38" s="66">
        <f t="shared" si="2"/>
        <v>6652800</v>
      </c>
      <c r="M38" s="67">
        <f t="shared" si="3"/>
        <v>288</v>
      </c>
      <c r="N38" s="48"/>
      <c r="O38" s="66">
        <f t="shared" si="4"/>
        <v>133056</v>
      </c>
      <c r="P38" s="67">
        <f t="shared" si="5"/>
        <v>5.76</v>
      </c>
    </row>
    <row r="39" s="54" customFormat="1" ht="15" spans="1:16">
      <c r="A39" s="48">
        <v>28</v>
      </c>
      <c r="B39" s="48">
        <v>1502966</v>
      </c>
      <c r="C39" s="48">
        <v>1039111</v>
      </c>
      <c r="D39" s="145" t="s">
        <v>1166</v>
      </c>
      <c r="E39" s="146">
        <v>43682</v>
      </c>
      <c r="F39" s="146">
        <v>43684</v>
      </c>
      <c r="G39" s="48" t="s">
        <v>23</v>
      </c>
      <c r="H39" s="48">
        <f t="shared" si="0"/>
        <v>2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2217600</v>
      </c>
      <c r="M39" s="67">
        <f t="shared" si="3"/>
        <v>96</v>
      </c>
      <c r="N39" s="48"/>
      <c r="O39" s="66">
        <f t="shared" si="4"/>
        <v>44352</v>
      </c>
      <c r="P39" s="67">
        <f t="shared" si="5"/>
        <v>1.92</v>
      </c>
    </row>
    <row r="40" s="54" customFormat="1" ht="15" spans="1:16">
      <c r="A40" s="48">
        <v>29</v>
      </c>
      <c r="B40" s="48">
        <v>1560436</v>
      </c>
      <c r="C40" s="48">
        <v>1040858</v>
      </c>
      <c r="D40" s="145" t="s">
        <v>1167</v>
      </c>
      <c r="E40" s="146">
        <v>43682</v>
      </c>
      <c r="F40" s="146">
        <v>43684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1574751</v>
      </c>
      <c r="C41" s="48">
        <v>1041262</v>
      </c>
      <c r="D41" s="145" t="s">
        <v>1168</v>
      </c>
      <c r="E41" s="146">
        <v>43683</v>
      </c>
      <c r="F41" s="146">
        <v>43684</v>
      </c>
      <c r="G41" s="48" t="s">
        <v>23</v>
      </c>
      <c r="H41" s="48">
        <f t="shared" si="0"/>
        <v>1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7">
        <f t="shared" si="3"/>
        <v>48</v>
      </c>
      <c r="N41" s="48"/>
      <c r="O41" s="66">
        <f t="shared" si="4"/>
        <v>22176</v>
      </c>
      <c r="P41" s="67">
        <f t="shared" si="5"/>
        <v>0.96</v>
      </c>
    </row>
    <row r="42" s="54" customFormat="1" ht="15" spans="1:16">
      <c r="A42" s="48">
        <v>31</v>
      </c>
      <c r="B42" s="48">
        <v>1572340</v>
      </c>
      <c r="C42" s="48">
        <v>1041187</v>
      </c>
      <c r="D42" s="145" t="s">
        <v>1169</v>
      </c>
      <c r="E42" s="146">
        <v>43680</v>
      </c>
      <c r="F42" s="146">
        <v>43684</v>
      </c>
      <c r="G42" s="48" t="s">
        <v>40</v>
      </c>
      <c r="H42" s="48">
        <f t="shared" si="0"/>
        <v>4</v>
      </c>
      <c r="I42" s="48">
        <v>1</v>
      </c>
      <c r="J42" s="66">
        <f t="shared" si="1"/>
        <v>1362900</v>
      </c>
      <c r="K42" s="67">
        <v>59</v>
      </c>
      <c r="L42" s="66">
        <f t="shared" si="2"/>
        <v>5451600</v>
      </c>
      <c r="M42" s="67">
        <f t="shared" si="3"/>
        <v>236</v>
      </c>
      <c r="N42" s="48"/>
      <c r="O42" s="66">
        <f t="shared" si="4"/>
        <v>109032</v>
      </c>
      <c r="P42" s="67">
        <f t="shared" si="5"/>
        <v>4.72</v>
      </c>
    </row>
    <row r="43" s="54" customFormat="1" ht="15" spans="1:16">
      <c r="A43" s="48">
        <v>32</v>
      </c>
      <c r="B43" s="48">
        <v>1565841</v>
      </c>
      <c r="C43" s="48">
        <v>1040992</v>
      </c>
      <c r="D43" s="145" t="s">
        <v>1170</v>
      </c>
      <c r="E43" s="146">
        <v>43684</v>
      </c>
      <c r="F43" s="146">
        <v>43685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/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1565844</v>
      </c>
      <c r="C44" s="48">
        <v>1040993</v>
      </c>
      <c r="D44" s="145" t="s">
        <v>1171</v>
      </c>
      <c r="E44" s="146">
        <v>43684</v>
      </c>
      <c r="F44" s="146">
        <v>43685</v>
      </c>
      <c r="G44" s="48" t="s">
        <v>23</v>
      </c>
      <c r="H44" s="48">
        <f t="shared" si="0"/>
        <v>1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1108800</v>
      </c>
      <c r="M44" s="67">
        <f t="shared" si="3"/>
        <v>48</v>
      </c>
      <c r="N44" s="48"/>
      <c r="O44" s="66">
        <f t="shared" si="4"/>
        <v>22176</v>
      </c>
      <c r="P44" s="67">
        <f t="shared" si="5"/>
        <v>0.96</v>
      </c>
    </row>
    <row r="45" s="54" customFormat="1" ht="15" spans="1:16">
      <c r="A45" s="48">
        <v>34</v>
      </c>
      <c r="B45" s="48">
        <v>1572972</v>
      </c>
      <c r="C45" s="48">
        <v>1041215</v>
      </c>
      <c r="D45" s="145" t="s">
        <v>1172</v>
      </c>
      <c r="E45" s="146">
        <v>43683</v>
      </c>
      <c r="F45" s="146">
        <v>43685</v>
      </c>
      <c r="G45" s="48" t="s">
        <v>23</v>
      </c>
      <c r="H45" s="48">
        <f t="shared" si="0"/>
        <v>2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7">
        <f t="shared" si="3"/>
        <v>96</v>
      </c>
      <c r="N45" s="48"/>
      <c r="O45" s="66">
        <f t="shared" si="4"/>
        <v>44352</v>
      </c>
      <c r="P45" s="67">
        <f t="shared" si="5"/>
        <v>1.92</v>
      </c>
    </row>
    <row r="46" s="54" customFormat="1" ht="15" spans="1:16">
      <c r="A46" s="48">
        <v>35</v>
      </c>
      <c r="B46" s="48">
        <v>1577545</v>
      </c>
      <c r="C46" s="48">
        <v>1041340</v>
      </c>
      <c r="D46" s="145" t="s">
        <v>1173</v>
      </c>
      <c r="E46" s="146">
        <v>43682</v>
      </c>
      <c r="F46" s="146">
        <v>43685</v>
      </c>
      <c r="G46" s="48" t="s">
        <v>23</v>
      </c>
      <c r="H46" s="48">
        <f t="shared" si="0"/>
        <v>3</v>
      </c>
      <c r="I46" s="48">
        <v>2</v>
      </c>
      <c r="J46" s="66">
        <f t="shared" si="1"/>
        <v>1108800</v>
      </c>
      <c r="K46" s="67">
        <v>48</v>
      </c>
      <c r="L46" s="66">
        <f t="shared" si="2"/>
        <v>6652800</v>
      </c>
      <c r="M46" s="67">
        <f t="shared" si="3"/>
        <v>288</v>
      </c>
      <c r="N46" s="48"/>
      <c r="O46" s="66">
        <f t="shared" si="4"/>
        <v>133056</v>
      </c>
      <c r="P46" s="67">
        <f t="shared" si="5"/>
        <v>5.76</v>
      </c>
    </row>
    <row r="47" s="54" customFormat="1" ht="15" spans="1:16">
      <c r="A47" s="48">
        <v>36</v>
      </c>
      <c r="B47" s="48">
        <v>1578496</v>
      </c>
      <c r="C47" s="48">
        <v>1041368</v>
      </c>
      <c r="D47" s="145" t="s">
        <v>1174</v>
      </c>
      <c r="E47" s="146">
        <v>43683</v>
      </c>
      <c r="F47" s="146">
        <v>43685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1570414</v>
      </c>
      <c r="C48" s="48">
        <v>1041150</v>
      </c>
      <c r="D48" s="145" t="s">
        <v>1175</v>
      </c>
      <c r="E48" s="146">
        <v>43681</v>
      </c>
      <c r="F48" s="146">
        <v>43685</v>
      </c>
      <c r="G48" s="48" t="s">
        <v>23</v>
      </c>
      <c r="H48" s="48">
        <f t="shared" si="0"/>
        <v>4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4435200</v>
      </c>
      <c r="M48" s="67">
        <f t="shared" si="3"/>
        <v>192</v>
      </c>
      <c r="N48" s="48"/>
      <c r="O48" s="66">
        <f t="shared" si="4"/>
        <v>88704</v>
      </c>
      <c r="P48" s="67">
        <f t="shared" si="5"/>
        <v>3.84</v>
      </c>
    </row>
    <row r="49" s="54" customFormat="1" ht="15" spans="1:16">
      <c r="A49" s="48">
        <v>38</v>
      </c>
      <c r="B49" s="48">
        <v>1580325</v>
      </c>
      <c r="C49" s="48">
        <v>1041410</v>
      </c>
      <c r="D49" s="145" t="s">
        <v>1176</v>
      </c>
      <c r="E49" s="146">
        <v>43684</v>
      </c>
      <c r="F49" s="146">
        <v>43685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/>
      <c r="O49" s="66">
        <f t="shared" si="4"/>
        <v>22176</v>
      </c>
      <c r="P49" s="67">
        <f t="shared" si="5"/>
        <v>0.96</v>
      </c>
    </row>
    <row r="50" s="54" customFormat="1" ht="15" spans="1:16">
      <c r="A50" s="48">
        <v>39</v>
      </c>
      <c r="B50" s="48">
        <v>1466309</v>
      </c>
      <c r="C50" s="48">
        <v>1037766</v>
      </c>
      <c r="D50" s="145" t="s">
        <v>1177</v>
      </c>
      <c r="E50" s="146">
        <v>43684</v>
      </c>
      <c r="F50" s="146">
        <v>43685</v>
      </c>
      <c r="G50" s="48" t="s">
        <v>23</v>
      </c>
      <c r="H50" s="48">
        <f t="shared" si="0"/>
        <v>1</v>
      </c>
      <c r="I50" s="48">
        <v>4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  <c r="O50" s="66">
        <f t="shared" si="4"/>
        <v>88704</v>
      </c>
      <c r="P50" s="67">
        <f t="shared" si="5"/>
        <v>3.84</v>
      </c>
    </row>
    <row r="51" s="54" customFormat="1" ht="15" spans="1:16">
      <c r="A51" s="48">
        <v>40</v>
      </c>
      <c r="B51" s="48">
        <v>1562415</v>
      </c>
      <c r="C51" s="48">
        <v>1040907</v>
      </c>
      <c r="D51" s="145" t="s">
        <v>887</v>
      </c>
      <c r="E51" s="146">
        <v>43683</v>
      </c>
      <c r="F51" s="146">
        <v>43685</v>
      </c>
      <c r="G51" s="48" t="s">
        <v>23</v>
      </c>
      <c r="H51" s="48">
        <f t="shared" si="0"/>
        <v>2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7">
        <f t="shared" si="3"/>
        <v>96</v>
      </c>
      <c r="N51" s="48"/>
      <c r="O51" s="66">
        <f t="shared" si="4"/>
        <v>44352</v>
      </c>
      <c r="P51" s="67">
        <f t="shared" si="5"/>
        <v>1.92</v>
      </c>
    </row>
    <row r="52" s="54" customFormat="1" ht="15" spans="1:16">
      <c r="A52" s="48">
        <v>41</v>
      </c>
      <c r="B52" s="48">
        <v>1534188</v>
      </c>
      <c r="C52" s="48">
        <v>1040083</v>
      </c>
      <c r="D52" s="145" t="s">
        <v>1178</v>
      </c>
      <c r="E52" s="146">
        <v>43674</v>
      </c>
      <c r="F52" s="146">
        <v>43678</v>
      </c>
      <c r="G52" s="48" t="s">
        <v>47</v>
      </c>
      <c r="H52" s="48">
        <f t="shared" si="0"/>
        <v>4</v>
      </c>
      <c r="I52" s="48">
        <v>1</v>
      </c>
      <c r="J52" s="66">
        <f t="shared" si="1"/>
        <v>2356200</v>
      </c>
      <c r="K52" s="67">
        <v>102</v>
      </c>
      <c r="L52" s="66">
        <f t="shared" si="2"/>
        <v>9424800</v>
      </c>
      <c r="M52" s="67">
        <f t="shared" si="3"/>
        <v>408</v>
      </c>
      <c r="N52" s="48">
        <v>4227</v>
      </c>
      <c r="O52" s="66">
        <f t="shared" si="4"/>
        <v>188496</v>
      </c>
      <c r="P52" s="67">
        <f t="shared" si="5"/>
        <v>8.16</v>
      </c>
    </row>
    <row r="53" s="54" customFormat="1" ht="15" spans="1:16">
      <c r="A53" s="48">
        <v>42</v>
      </c>
      <c r="B53" s="48">
        <v>1526878</v>
      </c>
      <c r="C53" s="48">
        <v>1039872</v>
      </c>
      <c r="D53" s="145" t="s">
        <v>1179</v>
      </c>
      <c r="E53" s="146">
        <v>43673</v>
      </c>
      <c r="F53" s="146">
        <v>43678</v>
      </c>
      <c r="G53" s="48" t="s">
        <v>23</v>
      </c>
      <c r="H53" s="48">
        <f t="shared" si="0"/>
        <v>5</v>
      </c>
      <c r="I53" s="48">
        <v>2</v>
      </c>
      <c r="J53" s="66">
        <f t="shared" si="1"/>
        <v>1108800</v>
      </c>
      <c r="K53" s="67">
        <v>48</v>
      </c>
      <c r="L53" s="66">
        <f t="shared" si="2"/>
        <v>11088000</v>
      </c>
      <c r="M53" s="67">
        <f t="shared" si="3"/>
        <v>480</v>
      </c>
      <c r="N53" s="48">
        <v>4228</v>
      </c>
      <c r="O53" s="66">
        <f t="shared" si="4"/>
        <v>221760</v>
      </c>
      <c r="P53" s="67">
        <f t="shared" si="5"/>
        <v>9.6</v>
      </c>
    </row>
    <row r="54" s="54" customFormat="1" ht="15" spans="1:16">
      <c r="A54" s="48">
        <v>43</v>
      </c>
      <c r="B54" s="48">
        <v>1530204</v>
      </c>
      <c r="C54" s="48">
        <v>1039976</v>
      </c>
      <c r="D54" s="145" t="s">
        <v>1180</v>
      </c>
      <c r="E54" s="146">
        <v>43675</v>
      </c>
      <c r="F54" s="146">
        <v>43678</v>
      </c>
      <c r="G54" s="48" t="s">
        <v>23</v>
      </c>
      <c r="H54" s="48">
        <f t="shared" si="0"/>
        <v>3</v>
      </c>
      <c r="I54" s="48">
        <v>1</v>
      </c>
      <c r="J54" s="66">
        <f t="shared" si="1"/>
        <v>1455300</v>
      </c>
      <c r="K54" s="67">
        <v>63</v>
      </c>
      <c r="L54" s="66">
        <f t="shared" si="2"/>
        <v>4365900</v>
      </c>
      <c r="M54" s="67">
        <f t="shared" si="3"/>
        <v>189</v>
      </c>
      <c r="N54" s="48">
        <v>4229</v>
      </c>
      <c r="O54" s="66">
        <f t="shared" si="4"/>
        <v>87318</v>
      </c>
      <c r="P54" s="67">
        <f t="shared" si="5"/>
        <v>3.78</v>
      </c>
    </row>
    <row r="55" s="54" customFormat="1" ht="15" spans="1:16">
      <c r="A55" s="48">
        <v>44</v>
      </c>
      <c r="B55" s="48">
        <v>1549394</v>
      </c>
      <c r="C55" s="48">
        <v>1040564</v>
      </c>
      <c r="D55" s="145" t="s">
        <v>1181</v>
      </c>
      <c r="E55" s="146">
        <v>43677</v>
      </c>
      <c r="F55" s="146">
        <v>43678</v>
      </c>
      <c r="G55" s="48" t="s">
        <v>23</v>
      </c>
      <c r="H55" s="48">
        <f t="shared" si="0"/>
        <v>1</v>
      </c>
      <c r="I55" s="48">
        <v>2</v>
      </c>
      <c r="J55" s="66">
        <f t="shared" si="1"/>
        <v>1108800</v>
      </c>
      <c r="K55" s="67">
        <v>48</v>
      </c>
      <c r="L55" s="66">
        <f t="shared" si="2"/>
        <v>2217600</v>
      </c>
      <c r="M55" s="67">
        <f t="shared" si="3"/>
        <v>96</v>
      </c>
      <c r="N55" s="48">
        <v>4231</v>
      </c>
      <c r="O55" s="66">
        <f t="shared" si="4"/>
        <v>44352</v>
      </c>
      <c r="P55" s="67">
        <f t="shared" si="5"/>
        <v>1.92</v>
      </c>
    </row>
    <row r="56" s="54" customFormat="1" ht="15" spans="1:16">
      <c r="A56" s="48">
        <v>45</v>
      </c>
      <c r="B56" s="48">
        <v>1563742</v>
      </c>
      <c r="C56" s="48">
        <v>1040930</v>
      </c>
      <c r="D56" s="145" t="s">
        <v>1182</v>
      </c>
      <c r="E56" s="146">
        <v>43676</v>
      </c>
      <c r="F56" s="146">
        <v>43678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1062600</v>
      </c>
      <c r="K56" s="67">
        <v>46</v>
      </c>
      <c r="L56" s="66">
        <f>J56*I56*H56+2*23100</f>
        <v>2171400</v>
      </c>
      <c r="M56" s="67">
        <f>K56*I56*H56+2</f>
        <v>94</v>
      </c>
      <c r="N56" s="48">
        <v>4242</v>
      </c>
      <c r="O56" s="66">
        <f t="shared" si="4"/>
        <v>43428</v>
      </c>
      <c r="P56" s="67">
        <f t="shared" si="5"/>
        <v>1.88</v>
      </c>
    </row>
    <row r="57" s="54" customFormat="1" ht="15" spans="1:16">
      <c r="A57" s="48">
        <v>46</v>
      </c>
      <c r="B57" s="48">
        <v>1515329</v>
      </c>
      <c r="C57" s="48">
        <v>1039547</v>
      </c>
      <c r="D57" s="145" t="s">
        <v>701</v>
      </c>
      <c r="E57" s="146">
        <v>43675</v>
      </c>
      <c r="F57" s="146">
        <v>43679</v>
      </c>
      <c r="G57" s="48" t="s">
        <v>40</v>
      </c>
      <c r="H57" s="48">
        <f t="shared" si="0"/>
        <v>4</v>
      </c>
      <c r="I57" s="48">
        <v>2</v>
      </c>
      <c r="J57" s="66">
        <f t="shared" si="1"/>
        <v>1362900</v>
      </c>
      <c r="K57" s="67">
        <v>59</v>
      </c>
      <c r="L57" s="66">
        <f t="shared" ref="L57:L120" si="6">J57*I57*H57</f>
        <v>10903200</v>
      </c>
      <c r="M57" s="67">
        <f t="shared" ref="M57:M120" si="7">K57*I57*H57</f>
        <v>472</v>
      </c>
      <c r="N57" s="48">
        <v>4246</v>
      </c>
      <c r="O57" s="66">
        <f t="shared" si="4"/>
        <v>218064</v>
      </c>
      <c r="P57" s="67">
        <f t="shared" si="5"/>
        <v>9.44</v>
      </c>
    </row>
    <row r="58" s="54" customFormat="1" ht="15" spans="1:16">
      <c r="A58" s="48">
        <v>47</v>
      </c>
      <c r="B58" s="48">
        <v>1565327</v>
      </c>
      <c r="C58" s="48">
        <v>1040960</v>
      </c>
      <c r="D58" s="145" t="s">
        <v>1183</v>
      </c>
      <c r="E58" s="146">
        <v>43677</v>
      </c>
      <c r="F58" s="146">
        <v>43679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1108800</v>
      </c>
      <c r="K58" s="67">
        <v>48</v>
      </c>
      <c r="L58" s="66">
        <f t="shared" si="6"/>
        <v>4435200</v>
      </c>
      <c r="M58" s="67">
        <f t="shared" si="7"/>
        <v>192</v>
      </c>
      <c r="N58" s="48">
        <v>4248</v>
      </c>
      <c r="O58" s="66">
        <f t="shared" si="4"/>
        <v>88704</v>
      </c>
      <c r="P58" s="67">
        <f t="shared" si="5"/>
        <v>3.84</v>
      </c>
    </row>
    <row r="59" s="54" customFormat="1" ht="15" spans="1:16">
      <c r="A59" s="48">
        <v>48</v>
      </c>
      <c r="B59" s="48">
        <v>1551346</v>
      </c>
      <c r="C59" s="48">
        <v>1040616</v>
      </c>
      <c r="D59" s="145" t="s">
        <v>1184</v>
      </c>
      <c r="E59" s="146">
        <v>43677</v>
      </c>
      <c r="F59" s="146">
        <v>43679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6"/>
        <v>2217600</v>
      </c>
      <c r="M59" s="67">
        <f t="shared" si="7"/>
        <v>96</v>
      </c>
      <c r="N59" s="48">
        <v>4250</v>
      </c>
      <c r="O59" s="66">
        <f t="shared" si="4"/>
        <v>44352</v>
      </c>
      <c r="P59" s="67">
        <f t="shared" si="5"/>
        <v>1.92</v>
      </c>
    </row>
    <row r="60" s="54" customFormat="1" ht="15" spans="1:16">
      <c r="A60" s="48">
        <v>49</v>
      </c>
      <c r="B60" s="48">
        <v>1532506</v>
      </c>
      <c r="C60" s="48">
        <v>1040030</v>
      </c>
      <c r="D60" s="145" t="s">
        <v>1185</v>
      </c>
      <c r="E60" s="146">
        <v>43673</v>
      </c>
      <c r="F60" s="146">
        <v>43679</v>
      </c>
      <c r="G60" s="48" t="s">
        <v>23</v>
      </c>
      <c r="H60" s="48">
        <f t="shared" si="0"/>
        <v>6</v>
      </c>
      <c r="I60" s="48">
        <v>1</v>
      </c>
      <c r="J60" s="66">
        <f t="shared" si="1"/>
        <v>1108800</v>
      </c>
      <c r="K60" s="67">
        <v>48</v>
      </c>
      <c r="L60" s="66">
        <f t="shared" si="6"/>
        <v>6652800</v>
      </c>
      <c r="M60" s="67">
        <f t="shared" si="7"/>
        <v>288</v>
      </c>
      <c r="N60" s="48">
        <v>4251</v>
      </c>
      <c r="O60" s="66">
        <f t="shared" si="4"/>
        <v>133056</v>
      </c>
      <c r="P60" s="67">
        <f t="shared" si="5"/>
        <v>5.76</v>
      </c>
    </row>
    <row r="61" s="54" customFormat="1" ht="15" spans="1:16">
      <c r="A61" s="48">
        <v>50</v>
      </c>
      <c r="B61" s="48">
        <v>1538976</v>
      </c>
      <c r="C61" s="48">
        <v>1040248</v>
      </c>
      <c r="D61" s="145" t="s">
        <v>1186</v>
      </c>
      <c r="E61" s="146">
        <v>43674</v>
      </c>
      <c r="F61" s="146">
        <v>43679</v>
      </c>
      <c r="G61" s="48" t="s">
        <v>23</v>
      </c>
      <c r="H61" s="48">
        <f t="shared" si="0"/>
        <v>5</v>
      </c>
      <c r="I61" s="48">
        <v>3</v>
      </c>
      <c r="J61" s="66">
        <f t="shared" si="1"/>
        <v>1108800</v>
      </c>
      <c r="K61" s="67">
        <v>48</v>
      </c>
      <c r="L61" s="66">
        <f t="shared" si="6"/>
        <v>16632000</v>
      </c>
      <c r="M61" s="67">
        <f t="shared" si="7"/>
        <v>720</v>
      </c>
      <c r="N61" s="48">
        <v>4253</v>
      </c>
      <c r="O61" s="66">
        <f t="shared" si="4"/>
        <v>332640</v>
      </c>
      <c r="P61" s="67">
        <f t="shared" si="5"/>
        <v>14.4</v>
      </c>
    </row>
    <row r="62" s="54" customFormat="1" ht="15" spans="1:16">
      <c r="A62" s="48">
        <v>51</v>
      </c>
      <c r="B62" s="48">
        <v>1527559</v>
      </c>
      <c r="C62" s="48">
        <v>1039892</v>
      </c>
      <c r="D62" s="145" t="s">
        <v>1187</v>
      </c>
      <c r="E62" s="146">
        <v>43675</v>
      </c>
      <c r="F62" s="146">
        <v>43679</v>
      </c>
      <c r="G62" s="48" t="s">
        <v>23</v>
      </c>
      <c r="H62" s="48">
        <f t="shared" si="0"/>
        <v>4</v>
      </c>
      <c r="I62" s="48">
        <v>1</v>
      </c>
      <c r="J62" s="66">
        <f t="shared" si="1"/>
        <v>1108800</v>
      </c>
      <c r="K62" s="67">
        <v>48</v>
      </c>
      <c r="L62" s="66">
        <f t="shared" si="6"/>
        <v>4435200</v>
      </c>
      <c r="M62" s="67">
        <f t="shared" si="7"/>
        <v>192</v>
      </c>
      <c r="N62" s="48">
        <v>4259</v>
      </c>
      <c r="O62" s="66">
        <f t="shared" si="4"/>
        <v>88704</v>
      </c>
      <c r="P62" s="67">
        <f t="shared" si="5"/>
        <v>3.84</v>
      </c>
    </row>
    <row r="63" s="54" customFormat="1" ht="15" spans="1:16">
      <c r="A63" s="48">
        <v>52</v>
      </c>
      <c r="B63" s="48">
        <v>1564433</v>
      </c>
      <c r="C63" s="48">
        <v>1040938</v>
      </c>
      <c r="D63" s="145" t="s">
        <v>1188</v>
      </c>
      <c r="E63" s="146">
        <v>43677</v>
      </c>
      <c r="F63" s="146">
        <v>43679</v>
      </c>
      <c r="G63" s="48" t="s">
        <v>23</v>
      </c>
      <c r="H63" s="48">
        <f t="shared" si="0"/>
        <v>2</v>
      </c>
      <c r="I63" s="48">
        <v>1</v>
      </c>
      <c r="J63" s="66">
        <f t="shared" si="1"/>
        <v>1108800</v>
      </c>
      <c r="K63" s="67">
        <v>48</v>
      </c>
      <c r="L63" s="66">
        <f t="shared" si="6"/>
        <v>2217600</v>
      </c>
      <c r="M63" s="67">
        <f t="shared" si="7"/>
        <v>96</v>
      </c>
      <c r="N63" s="48">
        <v>4267</v>
      </c>
      <c r="O63" s="66">
        <f t="shared" si="4"/>
        <v>44352</v>
      </c>
      <c r="P63" s="67">
        <f t="shared" si="5"/>
        <v>1.92</v>
      </c>
    </row>
    <row r="64" s="54" customFormat="1" ht="15" spans="1:16">
      <c r="A64" s="48">
        <v>53</v>
      </c>
      <c r="B64" s="48">
        <v>1564431</v>
      </c>
      <c r="C64" s="48">
        <v>1040937</v>
      </c>
      <c r="D64" s="145" t="s">
        <v>1189</v>
      </c>
      <c r="E64" s="146">
        <v>43677</v>
      </c>
      <c r="F64" s="146">
        <v>43679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1108800</v>
      </c>
      <c r="K64" s="67">
        <v>48</v>
      </c>
      <c r="L64" s="66">
        <f t="shared" si="6"/>
        <v>2217600</v>
      </c>
      <c r="M64" s="67">
        <f t="shared" si="7"/>
        <v>96</v>
      </c>
      <c r="N64" s="48">
        <v>4268</v>
      </c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1565871</v>
      </c>
      <c r="C65" s="48">
        <v>1040995</v>
      </c>
      <c r="D65" s="145" t="s">
        <v>1190</v>
      </c>
      <c r="E65" s="146">
        <v>43677</v>
      </c>
      <c r="F65" s="146">
        <v>43679</v>
      </c>
      <c r="G65" s="48" t="s">
        <v>23</v>
      </c>
      <c r="H65" s="48">
        <f t="shared" si="0"/>
        <v>2</v>
      </c>
      <c r="I65" s="48">
        <v>3</v>
      </c>
      <c r="J65" s="66">
        <f t="shared" si="1"/>
        <v>1108800</v>
      </c>
      <c r="K65" s="67">
        <v>48</v>
      </c>
      <c r="L65" s="66">
        <f t="shared" si="6"/>
        <v>6652800</v>
      </c>
      <c r="M65" s="67">
        <f t="shared" si="7"/>
        <v>288</v>
      </c>
      <c r="N65" s="48">
        <v>4272</v>
      </c>
      <c r="O65" s="66">
        <f t="shared" si="4"/>
        <v>133056</v>
      </c>
      <c r="P65" s="67">
        <f t="shared" si="5"/>
        <v>5.76</v>
      </c>
    </row>
    <row r="66" s="54" customFormat="1" ht="15" spans="1:16">
      <c r="A66" s="48">
        <v>55</v>
      </c>
      <c r="B66" s="48">
        <v>1538022</v>
      </c>
      <c r="C66" s="48">
        <v>1040198</v>
      </c>
      <c r="D66" s="145" t="s">
        <v>1191</v>
      </c>
      <c r="E66" s="146">
        <v>43677</v>
      </c>
      <c r="F66" s="146">
        <v>43680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6"/>
        <v>3326400</v>
      </c>
      <c r="M66" s="67">
        <f t="shared" si="7"/>
        <v>144</v>
      </c>
      <c r="N66" s="48">
        <v>4283</v>
      </c>
      <c r="O66" s="66">
        <f t="shared" si="4"/>
        <v>66528</v>
      </c>
      <c r="P66" s="67">
        <f t="shared" si="5"/>
        <v>2.88</v>
      </c>
    </row>
    <row r="67" s="54" customFormat="1" ht="15" spans="1:16">
      <c r="A67" s="48">
        <v>56</v>
      </c>
      <c r="B67" s="48">
        <v>1452715</v>
      </c>
      <c r="C67" s="48">
        <v>1037042</v>
      </c>
      <c r="D67" s="145" t="s">
        <v>1192</v>
      </c>
      <c r="E67" s="146">
        <v>43677</v>
      </c>
      <c r="F67" s="146">
        <v>43680</v>
      </c>
      <c r="G67" s="48" t="s">
        <v>23</v>
      </c>
      <c r="H67" s="48">
        <f t="shared" si="0"/>
        <v>3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3326400</v>
      </c>
      <c r="M67" s="67">
        <f t="shared" si="7"/>
        <v>144</v>
      </c>
      <c r="N67" s="48">
        <v>4293</v>
      </c>
      <c r="O67" s="66">
        <f t="shared" si="4"/>
        <v>66528</v>
      </c>
      <c r="P67" s="67">
        <f t="shared" si="5"/>
        <v>2.88</v>
      </c>
    </row>
    <row r="68" s="54" customFormat="1" ht="15" spans="1:16">
      <c r="A68" s="48">
        <v>57</v>
      </c>
      <c r="B68" s="48">
        <v>1452728</v>
      </c>
      <c r="C68" s="48">
        <v>1037048</v>
      </c>
      <c r="D68" s="145" t="s">
        <v>1193</v>
      </c>
      <c r="E68" s="146">
        <v>43677</v>
      </c>
      <c r="F68" s="146">
        <v>43680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4365900</v>
      </c>
      <c r="M68" s="67">
        <f t="shared" si="7"/>
        <v>189</v>
      </c>
      <c r="N68" s="48">
        <v>4294</v>
      </c>
      <c r="O68" s="66">
        <f t="shared" si="4"/>
        <v>87318</v>
      </c>
      <c r="P68" s="67">
        <f t="shared" si="5"/>
        <v>3.78</v>
      </c>
    </row>
    <row r="69" s="54" customFormat="1" ht="15" spans="1:16">
      <c r="A69" s="48">
        <v>58</v>
      </c>
      <c r="B69" s="48">
        <v>1452811</v>
      </c>
      <c r="C69" s="48">
        <v>1037044</v>
      </c>
      <c r="D69" s="145" t="s">
        <v>1194</v>
      </c>
      <c r="E69" s="146">
        <v>43677</v>
      </c>
      <c r="F69" s="146">
        <v>43680</v>
      </c>
      <c r="G69" s="48" t="s">
        <v>23</v>
      </c>
      <c r="H69" s="48">
        <f t="shared" si="0"/>
        <v>3</v>
      </c>
      <c r="I69" s="48">
        <v>1</v>
      </c>
      <c r="J69" s="66">
        <f t="shared" si="1"/>
        <v>1455300</v>
      </c>
      <c r="K69" s="67">
        <v>63</v>
      </c>
      <c r="L69" s="66">
        <f t="shared" si="6"/>
        <v>4365900</v>
      </c>
      <c r="M69" s="67">
        <f t="shared" si="7"/>
        <v>189</v>
      </c>
      <c r="N69" s="48">
        <v>4295</v>
      </c>
      <c r="O69" s="66">
        <f t="shared" si="4"/>
        <v>87318</v>
      </c>
      <c r="P69" s="67">
        <f t="shared" si="5"/>
        <v>3.78</v>
      </c>
    </row>
    <row r="70" s="54" customFormat="1" ht="15" spans="1:16">
      <c r="A70" s="48">
        <v>59</v>
      </c>
      <c r="B70" s="48">
        <v>1452718</v>
      </c>
      <c r="C70" s="48">
        <v>1037047</v>
      </c>
      <c r="D70" s="145" t="s">
        <v>1195</v>
      </c>
      <c r="E70" s="146">
        <v>43677</v>
      </c>
      <c r="F70" s="146">
        <v>43680</v>
      </c>
      <c r="G70" s="48" t="s">
        <v>23</v>
      </c>
      <c r="H70" s="48">
        <f t="shared" si="0"/>
        <v>3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3326400</v>
      </c>
      <c r="M70" s="67">
        <f t="shared" si="7"/>
        <v>144</v>
      </c>
      <c r="N70" s="48">
        <v>4296</v>
      </c>
      <c r="O70" s="66">
        <f t="shared" si="4"/>
        <v>66528</v>
      </c>
      <c r="P70" s="67">
        <f t="shared" si="5"/>
        <v>2.88</v>
      </c>
    </row>
    <row r="71" s="54" customFormat="1" ht="15" spans="1:16">
      <c r="A71" s="48">
        <v>60</v>
      </c>
      <c r="B71" s="48">
        <v>1575306</v>
      </c>
      <c r="C71" s="48">
        <v>1041280</v>
      </c>
      <c r="D71" s="145" t="s">
        <v>1196</v>
      </c>
      <c r="E71" s="146">
        <v>43680</v>
      </c>
      <c r="F71" s="146">
        <v>43681</v>
      </c>
      <c r="G71" s="48" t="s">
        <v>23</v>
      </c>
      <c r="H71" s="48">
        <f t="shared" si="0"/>
        <v>1</v>
      </c>
      <c r="I71" s="48">
        <v>2</v>
      </c>
      <c r="J71" s="66">
        <f t="shared" si="1"/>
        <v>1108800</v>
      </c>
      <c r="K71" s="67">
        <v>48</v>
      </c>
      <c r="L71" s="66">
        <f t="shared" si="6"/>
        <v>2217600</v>
      </c>
      <c r="M71" s="67">
        <f t="shared" si="7"/>
        <v>96</v>
      </c>
      <c r="N71" s="48">
        <v>4318</v>
      </c>
      <c r="O71" s="66">
        <f t="shared" si="4"/>
        <v>44352</v>
      </c>
      <c r="P71" s="67">
        <f t="shared" si="5"/>
        <v>1.92</v>
      </c>
    </row>
    <row r="72" s="54" customFormat="1" ht="15" spans="1:16">
      <c r="A72" s="48">
        <v>61</v>
      </c>
      <c r="B72" s="48">
        <v>1529914</v>
      </c>
      <c r="C72" s="48">
        <v>1039974</v>
      </c>
      <c r="D72" s="145" t="s">
        <v>1197</v>
      </c>
      <c r="E72" s="146">
        <v>43676</v>
      </c>
      <c r="F72" s="146">
        <v>43681</v>
      </c>
      <c r="G72" s="48" t="s">
        <v>23</v>
      </c>
      <c r="H72" s="48">
        <f t="shared" si="0"/>
        <v>5</v>
      </c>
      <c r="I72" s="48">
        <v>1</v>
      </c>
      <c r="J72" s="66">
        <f t="shared" si="1"/>
        <v>1108800</v>
      </c>
      <c r="K72" s="67">
        <v>48</v>
      </c>
      <c r="L72" s="66">
        <f t="shared" si="6"/>
        <v>5544000</v>
      </c>
      <c r="M72" s="67">
        <f t="shared" si="7"/>
        <v>240</v>
      </c>
      <c r="N72" s="48">
        <v>4329</v>
      </c>
      <c r="O72" s="66">
        <f t="shared" si="4"/>
        <v>110880</v>
      </c>
      <c r="P72" s="67">
        <f t="shared" si="5"/>
        <v>4.8</v>
      </c>
    </row>
    <row r="73" s="54" customFormat="1" ht="15" spans="1:16">
      <c r="A73" s="48">
        <v>62</v>
      </c>
      <c r="B73" s="48">
        <v>1566051</v>
      </c>
      <c r="C73" s="48">
        <v>1041000</v>
      </c>
      <c r="D73" s="145" t="s">
        <v>1198</v>
      </c>
      <c r="E73" s="146">
        <v>43680</v>
      </c>
      <c r="F73" s="146">
        <v>43684</v>
      </c>
      <c r="G73" s="48" t="s">
        <v>40</v>
      </c>
      <c r="H73" s="48">
        <f t="shared" si="0"/>
        <v>4</v>
      </c>
      <c r="I73" s="48">
        <v>1</v>
      </c>
      <c r="J73" s="66">
        <f t="shared" si="1"/>
        <v>1362900</v>
      </c>
      <c r="K73" s="67">
        <v>59</v>
      </c>
      <c r="L73" s="66">
        <f t="shared" si="6"/>
        <v>5451600</v>
      </c>
      <c r="M73" s="67">
        <f t="shared" si="7"/>
        <v>236</v>
      </c>
      <c r="N73" s="48">
        <v>4471</v>
      </c>
      <c r="O73" s="66">
        <f t="shared" si="4"/>
        <v>109032</v>
      </c>
      <c r="P73" s="67">
        <f t="shared" si="5"/>
        <v>4.72</v>
      </c>
    </row>
    <row r="74" s="54" customFormat="1" ht="15" spans="1:16">
      <c r="A74" s="48">
        <v>63</v>
      </c>
      <c r="B74" s="48">
        <v>1579204</v>
      </c>
      <c r="C74" s="48">
        <v>1041383</v>
      </c>
      <c r="D74" s="145" t="s">
        <v>256</v>
      </c>
      <c r="E74" s="146">
        <v>43684</v>
      </c>
      <c r="F74" s="146">
        <v>43686</v>
      </c>
      <c r="G74" s="48" t="s">
        <v>23</v>
      </c>
      <c r="H74" s="48">
        <f t="shared" si="0"/>
        <v>2</v>
      </c>
      <c r="I74" s="48">
        <v>1</v>
      </c>
      <c r="J74" s="66">
        <f t="shared" si="1"/>
        <v>1108800</v>
      </c>
      <c r="K74" s="67">
        <v>48</v>
      </c>
      <c r="L74" s="66">
        <f t="shared" si="6"/>
        <v>2217600</v>
      </c>
      <c r="M74" s="67">
        <f t="shared" si="7"/>
        <v>96</v>
      </c>
      <c r="N74" s="48" t="s">
        <v>1199</v>
      </c>
      <c r="O74" s="66">
        <f t="shared" si="4"/>
        <v>44352</v>
      </c>
      <c r="P74" s="67">
        <f t="shared" si="5"/>
        <v>1.92</v>
      </c>
    </row>
    <row r="75" s="54" customFormat="1" ht="15" spans="1:16">
      <c r="A75" s="48">
        <v>64</v>
      </c>
      <c r="B75" s="48">
        <v>1574603</v>
      </c>
      <c r="C75" s="48">
        <v>1041260</v>
      </c>
      <c r="D75" s="145" t="s">
        <v>1200</v>
      </c>
      <c r="E75" s="146">
        <v>43685</v>
      </c>
      <c r="F75" s="146">
        <v>43686</v>
      </c>
      <c r="G75" s="48" t="s">
        <v>23</v>
      </c>
      <c r="H75" s="48">
        <f t="shared" si="0"/>
        <v>1</v>
      </c>
      <c r="I75" s="48">
        <v>2</v>
      </c>
      <c r="J75" s="66">
        <f t="shared" si="1"/>
        <v>1108800</v>
      </c>
      <c r="K75" s="67">
        <v>48</v>
      </c>
      <c r="L75" s="66">
        <f t="shared" si="6"/>
        <v>2217600</v>
      </c>
      <c r="M75" s="67">
        <f t="shared" si="7"/>
        <v>96</v>
      </c>
      <c r="N75" s="48"/>
      <c r="O75" s="66">
        <f t="shared" si="4"/>
        <v>44352</v>
      </c>
      <c r="P75" s="67">
        <f t="shared" si="5"/>
        <v>1.92</v>
      </c>
    </row>
    <row r="76" s="54" customFormat="1" ht="15" spans="1:16">
      <c r="A76" s="48">
        <v>65</v>
      </c>
      <c r="B76" s="48">
        <v>1578390</v>
      </c>
      <c r="C76" s="48">
        <v>1041365</v>
      </c>
      <c r="D76" s="145" t="s">
        <v>1201</v>
      </c>
      <c r="E76" s="146">
        <v>43684</v>
      </c>
      <c r="F76" s="146">
        <v>43686</v>
      </c>
      <c r="G76" s="48" t="s">
        <v>23</v>
      </c>
      <c r="H76" s="48">
        <f t="shared" ref="H76:H125" si="8">F76-E76</f>
        <v>2</v>
      </c>
      <c r="I76" s="48">
        <v>1</v>
      </c>
      <c r="J76" s="66">
        <f t="shared" ref="J76:J125" si="9">K76*23100</f>
        <v>1108800</v>
      </c>
      <c r="K76" s="67">
        <v>48</v>
      </c>
      <c r="L76" s="66">
        <f t="shared" si="6"/>
        <v>2217600</v>
      </c>
      <c r="M76" s="67">
        <f t="shared" si="7"/>
        <v>96</v>
      </c>
      <c r="N76" s="48"/>
      <c r="O76" s="66">
        <f t="shared" ref="O76:O125" si="10">L76*2%</f>
        <v>44352</v>
      </c>
      <c r="P76" s="67">
        <f t="shared" ref="P76:P125" si="11">M76*2%</f>
        <v>1.92</v>
      </c>
    </row>
    <row r="77" s="54" customFormat="1" ht="15" spans="1:16">
      <c r="A77" s="48">
        <v>66</v>
      </c>
      <c r="B77" s="48">
        <v>1534449</v>
      </c>
      <c r="C77" s="48">
        <v>1040088</v>
      </c>
      <c r="D77" s="145" t="s">
        <v>1148</v>
      </c>
      <c r="E77" s="146">
        <v>43685</v>
      </c>
      <c r="F77" s="146">
        <v>43686</v>
      </c>
      <c r="G77" s="48" t="s">
        <v>23</v>
      </c>
      <c r="H77" s="48">
        <f t="shared" si="8"/>
        <v>1</v>
      </c>
      <c r="I77" s="48">
        <v>1</v>
      </c>
      <c r="J77" s="66">
        <f t="shared" si="9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  <c r="O77" s="66">
        <f t="shared" si="10"/>
        <v>22176</v>
      </c>
      <c r="P77" s="67">
        <f t="shared" si="11"/>
        <v>0.96</v>
      </c>
    </row>
    <row r="78" s="54" customFormat="1" ht="15" spans="1:16">
      <c r="A78" s="48">
        <v>67</v>
      </c>
      <c r="B78" s="48">
        <v>1507423</v>
      </c>
      <c r="C78" s="48">
        <v>1039280</v>
      </c>
      <c r="D78" s="145" t="s">
        <v>1202</v>
      </c>
      <c r="E78" s="146">
        <v>43685</v>
      </c>
      <c r="F78" s="146">
        <v>43686</v>
      </c>
      <c r="G78" s="48" t="s">
        <v>47</v>
      </c>
      <c r="H78" s="48">
        <f t="shared" si="8"/>
        <v>1</v>
      </c>
      <c r="I78" s="48">
        <v>2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1566089</v>
      </c>
      <c r="C79" s="48">
        <v>1041004</v>
      </c>
      <c r="D79" s="145" t="s">
        <v>1203</v>
      </c>
      <c r="E79" s="146">
        <v>43681</v>
      </c>
      <c r="F79" s="146">
        <v>43686</v>
      </c>
      <c r="G79" s="48" t="s">
        <v>23</v>
      </c>
      <c r="H79" s="48">
        <f t="shared" si="8"/>
        <v>5</v>
      </c>
      <c r="I79" s="48">
        <v>1</v>
      </c>
      <c r="J79" s="66">
        <f t="shared" si="9"/>
        <v>1108800</v>
      </c>
      <c r="K79" s="67">
        <v>48</v>
      </c>
      <c r="L79" s="66">
        <f t="shared" si="6"/>
        <v>5544000</v>
      </c>
      <c r="M79" s="67">
        <f t="shared" si="7"/>
        <v>240</v>
      </c>
      <c r="N79" s="48"/>
      <c r="O79" s="66">
        <f t="shared" si="10"/>
        <v>110880</v>
      </c>
      <c r="P79" s="67">
        <f t="shared" si="11"/>
        <v>4.8</v>
      </c>
    </row>
    <row r="80" s="54" customFormat="1" ht="15" spans="1:16">
      <c r="A80" s="48">
        <v>69</v>
      </c>
      <c r="B80" s="48">
        <v>1569307</v>
      </c>
      <c r="C80" s="48">
        <v>1041102</v>
      </c>
      <c r="D80" s="145" t="s">
        <v>1204</v>
      </c>
      <c r="E80" s="146">
        <v>43685</v>
      </c>
      <c r="F80" s="146">
        <v>43686</v>
      </c>
      <c r="G80" s="48" t="s">
        <v>23</v>
      </c>
      <c r="H80" s="48">
        <f t="shared" si="8"/>
        <v>1</v>
      </c>
      <c r="I80" s="48">
        <v>1</v>
      </c>
      <c r="J80" s="66">
        <f t="shared" si="9"/>
        <v>1108800</v>
      </c>
      <c r="K80" s="67">
        <v>48</v>
      </c>
      <c r="L80" s="66">
        <f t="shared" si="6"/>
        <v>1108800</v>
      </c>
      <c r="M80" s="67">
        <f t="shared" si="7"/>
        <v>48</v>
      </c>
      <c r="N80" s="48"/>
      <c r="O80" s="66">
        <f t="shared" si="10"/>
        <v>22176</v>
      </c>
      <c r="P80" s="67">
        <f t="shared" si="11"/>
        <v>0.96</v>
      </c>
    </row>
    <row r="81" s="54" customFormat="1" ht="15" spans="1:16">
      <c r="A81" s="48">
        <v>70</v>
      </c>
      <c r="B81" s="48">
        <v>1578717</v>
      </c>
      <c r="C81" s="48">
        <v>1041381</v>
      </c>
      <c r="D81" s="145" t="s">
        <v>1205</v>
      </c>
      <c r="E81" s="146">
        <v>43684</v>
      </c>
      <c r="F81" s="146">
        <v>43686</v>
      </c>
      <c r="G81" s="48" t="s">
        <v>23</v>
      </c>
      <c r="H81" s="48">
        <f t="shared" si="8"/>
        <v>2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2217600</v>
      </c>
      <c r="M81" s="67">
        <f t="shared" si="7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1466310</v>
      </c>
      <c r="C82" s="48">
        <v>1037765</v>
      </c>
      <c r="D82" s="145" t="s">
        <v>1177</v>
      </c>
      <c r="E82" s="146">
        <v>43686</v>
      </c>
      <c r="F82" s="146">
        <v>43687</v>
      </c>
      <c r="G82" s="48" t="s">
        <v>23</v>
      </c>
      <c r="H82" s="48">
        <f t="shared" si="8"/>
        <v>1</v>
      </c>
      <c r="I82" s="48">
        <v>4</v>
      </c>
      <c r="J82" s="66">
        <f t="shared" si="9"/>
        <v>1108800</v>
      </c>
      <c r="K82" s="67">
        <v>48</v>
      </c>
      <c r="L82" s="66">
        <f t="shared" si="6"/>
        <v>4435200</v>
      </c>
      <c r="M82" s="67">
        <f t="shared" si="7"/>
        <v>192</v>
      </c>
      <c r="N82" s="48"/>
      <c r="O82" s="66">
        <f t="shared" si="10"/>
        <v>88704</v>
      </c>
      <c r="P82" s="67">
        <f t="shared" si="11"/>
        <v>3.84</v>
      </c>
    </row>
    <row r="83" s="54" customFormat="1" ht="15" spans="1:16">
      <c r="A83" s="48">
        <v>72</v>
      </c>
      <c r="B83" s="48">
        <v>1569775</v>
      </c>
      <c r="C83" s="48">
        <v>1041142</v>
      </c>
      <c r="D83" s="145" t="s">
        <v>1206</v>
      </c>
      <c r="E83" s="146">
        <v>43684</v>
      </c>
      <c r="F83" s="146">
        <v>43687</v>
      </c>
      <c r="G83" s="48" t="s">
        <v>23</v>
      </c>
      <c r="H83" s="48">
        <f t="shared" si="8"/>
        <v>3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3326400</v>
      </c>
      <c r="M83" s="67">
        <f t="shared" si="7"/>
        <v>144</v>
      </c>
      <c r="N83" s="48"/>
      <c r="O83" s="66">
        <f t="shared" si="10"/>
        <v>66528</v>
      </c>
      <c r="P83" s="67">
        <f t="shared" si="11"/>
        <v>2.88</v>
      </c>
    </row>
    <row r="84" s="54" customFormat="1" ht="15" spans="1:16">
      <c r="A84" s="48">
        <v>73</v>
      </c>
      <c r="B84" s="48">
        <v>1573412</v>
      </c>
      <c r="C84" s="48">
        <v>1041226</v>
      </c>
      <c r="D84" s="145" t="s">
        <v>1207</v>
      </c>
      <c r="E84" s="146">
        <v>43683</v>
      </c>
      <c r="F84" s="146">
        <v>43687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1507426</v>
      </c>
      <c r="C85" s="48">
        <v>1039277</v>
      </c>
      <c r="D85" s="145" t="s">
        <v>1202</v>
      </c>
      <c r="E85" s="146">
        <v>43686</v>
      </c>
      <c r="F85" s="146">
        <v>43687</v>
      </c>
      <c r="G85" s="48" t="s">
        <v>47</v>
      </c>
      <c r="H85" s="48">
        <f t="shared" si="8"/>
        <v>1</v>
      </c>
      <c r="I85" s="48">
        <v>1</v>
      </c>
      <c r="J85" s="66">
        <f t="shared" si="9"/>
        <v>2356200</v>
      </c>
      <c r="K85" s="67">
        <v>102</v>
      </c>
      <c r="L85" s="66">
        <f t="shared" si="6"/>
        <v>2356200</v>
      </c>
      <c r="M85" s="67">
        <f t="shared" si="7"/>
        <v>102</v>
      </c>
      <c r="N85" s="48"/>
      <c r="O85" s="66">
        <f t="shared" si="10"/>
        <v>47124</v>
      </c>
      <c r="P85" s="67">
        <f t="shared" si="11"/>
        <v>2.04</v>
      </c>
    </row>
    <row r="86" s="54" customFormat="1" ht="15" spans="1:16">
      <c r="A86" s="48">
        <v>75</v>
      </c>
      <c r="B86" s="48">
        <v>1557212</v>
      </c>
      <c r="C86" s="48">
        <v>1040791</v>
      </c>
      <c r="D86" s="145" t="s">
        <v>1208</v>
      </c>
      <c r="E86" s="146">
        <v>43686</v>
      </c>
      <c r="F86" s="146">
        <v>43688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1544008</v>
      </c>
      <c r="C87" s="48">
        <v>1040407</v>
      </c>
      <c r="D87" s="145" t="s">
        <v>1209</v>
      </c>
      <c r="E87" s="146">
        <v>43685</v>
      </c>
      <c r="F87" s="146">
        <v>43688</v>
      </c>
      <c r="G87" s="48" t="s">
        <v>23</v>
      </c>
      <c r="H87" s="48">
        <f t="shared" si="8"/>
        <v>3</v>
      </c>
      <c r="I87" s="48">
        <v>3</v>
      </c>
      <c r="J87" s="66">
        <f t="shared" si="9"/>
        <v>1108800</v>
      </c>
      <c r="K87" s="67">
        <v>48</v>
      </c>
      <c r="L87" s="66">
        <f t="shared" si="6"/>
        <v>9979200</v>
      </c>
      <c r="M87" s="67">
        <f t="shared" si="7"/>
        <v>432</v>
      </c>
      <c r="N87" s="48"/>
      <c r="O87" s="66">
        <f t="shared" si="10"/>
        <v>199584</v>
      </c>
      <c r="P87" s="67">
        <f t="shared" si="11"/>
        <v>8.64</v>
      </c>
    </row>
    <row r="88" s="54" customFormat="1" ht="15" spans="1:16">
      <c r="A88" s="48">
        <v>77</v>
      </c>
      <c r="B88" s="48">
        <v>1569659</v>
      </c>
      <c r="C88" s="48">
        <v>1041110</v>
      </c>
      <c r="D88" s="145" t="s">
        <v>1210</v>
      </c>
      <c r="E88" s="146">
        <v>43686</v>
      </c>
      <c r="F88" s="146">
        <v>43688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1362900</v>
      </c>
      <c r="K88" s="67">
        <v>59</v>
      </c>
      <c r="L88" s="66">
        <f t="shared" si="6"/>
        <v>2725800</v>
      </c>
      <c r="M88" s="67">
        <f t="shared" si="7"/>
        <v>118</v>
      </c>
      <c r="N88" s="48"/>
      <c r="O88" s="66">
        <f t="shared" si="10"/>
        <v>54516</v>
      </c>
      <c r="P88" s="67">
        <f t="shared" si="11"/>
        <v>2.36</v>
      </c>
    </row>
    <row r="89" s="54" customFormat="1" ht="15" spans="1:16">
      <c r="A89" s="48">
        <v>78</v>
      </c>
      <c r="B89" s="48">
        <v>1466311</v>
      </c>
      <c r="C89" s="48">
        <v>1037763</v>
      </c>
      <c r="D89" s="145" t="s">
        <v>1177</v>
      </c>
      <c r="E89" s="146">
        <v>43687</v>
      </c>
      <c r="F89" s="146">
        <v>43688</v>
      </c>
      <c r="G89" s="48" t="s">
        <v>23</v>
      </c>
      <c r="H89" s="48">
        <f t="shared" si="8"/>
        <v>1</v>
      </c>
      <c r="I89" s="48">
        <v>4</v>
      </c>
      <c r="J89" s="66">
        <f t="shared" si="9"/>
        <v>1108800</v>
      </c>
      <c r="K89" s="67">
        <v>48</v>
      </c>
      <c r="L89" s="66">
        <f t="shared" si="6"/>
        <v>4435200</v>
      </c>
      <c r="M89" s="67">
        <f t="shared" si="7"/>
        <v>192</v>
      </c>
      <c r="N89" s="48"/>
      <c r="O89" s="66">
        <f t="shared" si="10"/>
        <v>88704</v>
      </c>
      <c r="P89" s="67">
        <f t="shared" si="11"/>
        <v>3.84</v>
      </c>
    </row>
    <row r="90" s="54" customFormat="1" ht="15" spans="1:16">
      <c r="A90" s="48">
        <v>79</v>
      </c>
      <c r="B90" s="48">
        <v>1503930</v>
      </c>
      <c r="C90" s="48">
        <v>1039167</v>
      </c>
      <c r="D90" s="145" t="s">
        <v>1211</v>
      </c>
      <c r="E90" s="146">
        <v>43686</v>
      </c>
      <c r="F90" s="146">
        <v>43689</v>
      </c>
      <c r="G90" s="48" t="s">
        <v>23</v>
      </c>
      <c r="H90" s="48">
        <f t="shared" si="8"/>
        <v>3</v>
      </c>
      <c r="I90" s="48">
        <v>4</v>
      </c>
      <c r="J90" s="66">
        <f t="shared" si="9"/>
        <v>1108800</v>
      </c>
      <c r="K90" s="67">
        <v>48</v>
      </c>
      <c r="L90" s="66">
        <f t="shared" si="6"/>
        <v>13305600</v>
      </c>
      <c r="M90" s="67">
        <f t="shared" si="7"/>
        <v>576</v>
      </c>
      <c r="N90" s="48"/>
      <c r="O90" s="66">
        <f t="shared" si="10"/>
        <v>266112</v>
      </c>
      <c r="P90" s="67">
        <f t="shared" si="11"/>
        <v>11.52</v>
      </c>
    </row>
    <row r="91" s="54" customFormat="1" ht="15" spans="1:16">
      <c r="A91" s="48">
        <v>80</v>
      </c>
      <c r="B91" s="48">
        <v>1576598</v>
      </c>
      <c r="C91" s="48">
        <v>1041314</v>
      </c>
      <c r="D91" s="145" t="s">
        <v>1212</v>
      </c>
      <c r="E91" s="146">
        <v>43688</v>
      </c>
      <c r="F91" s="146">
        <v>43689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1108800</v>
      </c>
      <c r="K91" s="67">
        <v>48</v>
      </c>
      <c r="L91" s="66">
        <f t="shared" si="6"/>
        <v>1108800</v>
      </c>
      <c r="M91" s="67">
        <f t="shared" si="7"/>
        <v>48</v>
      </c>
      <c r="N91" s="48"/>
      <c r="O91" s="66">
        <f t="shared" si="10"/>
        <v>22176</v>
      </c>
      <c r="P91" s="67">
        <f t="shared" si="11"/>
        <v>0.96</v>
      </c>
    </row>
    <row r="92" s="54" customFormat="1" ht="15" spans="1:16">
      <c r="A92" s="48">
        <v>81</v>
      </c>
      <c r="B92" s="48">
        <v>1565953</v>
      </c>
      <c r="C92" s="48">
        <v>1040996</v>
      </c>
      <c r="D92" s="145" t="s">
        <v>1213</v>
      </c>
      <c r="E92" s="146">
        <v>43688</v>
      </c>
      <c r="F92" s="146">
        <v>43689</v>
      </c>
      <c r="G92" s="48" t="s">
        <v>23</v>
      </c>
      <c r="H92" s="48">
        <f t="shared" si="8"/>
        <v>1</v>
      </c>
      <c r="I92" s="48">
        <v>1</v>
      </c>
      <c r="J92" s="66">
        <f t="shared" si="9"/>
        <v>1108800</v>
      </c>
      <c r="K92" s="67">
        <v>48</v>
      </c>
      <c r="L92" s="66">
        <f t="shared" si="6"/>
        <v>1108800</v>
      </c>
      <c r="M92" s="67">
        <f t="shared" si="7"/>
        <v>48</v>
      </c>
      <c r="N92" s="48"/>
      <c r="O92" s="66">
        <f t="shared" si="10"/>
        <v>22176</v>
      </c>
      <c r="P92" s="67">
        <f t="shared" si="11"/>
        <v>0.96</v>
      </c>
    </row>
    <row r="93" s="54" customFormat="1" ht="15" spans="1:16">
      <c r="A93" s="48">
        <v>82</v>
      </c>
      <c r="B93" s="48">
        <v>1475329</v>
      </c>
      <c r="C93" s="48">
        <v>1038097</v>
      </c>
      <c r="D93" s="145" t="s">
        <v>1214</v>
      </c>
      <c r="E93" s="146">
        <v>43686</v>
      </c>
      <c r="F93" s="146">
        <v>43689</v>
      </c>
      <c r="G93" s="48" t="s">
        <v>23</v>
      </c>
      <c r="H93" s="48">
        <f t="shared" si="8"/>
        <v>3</v>
      </c>
      <c r="I93" s="48">
        <v>1</v>
      </c>
      <c r="J93" s="66">
        <f t="shared" si="9"/>
        <v>1455300</v>
      </c>
      <c r="K93" s="67">
        <v>63</v>
      </c>
      <c r="L93" s="66">
        <f t="shared" si="6"/>
        <v>4365900</v>
      </c>
      <c r="M93" s="67">
        <f t="shared" si="7"/>
        <v>189</v>
      </c>
      <c r="N93" s="48"/>
      <c r="O93" s="66">
        <f t="shared" si="10"/>
        <v>87318</v>
      </c>
      <c r="P93" s="67">
        <f t="shared" si="11"/>
        <v>3.78</v>
      </c>
    </row>
    <row r="94" s="54" customFormat="1" ht="15" spans="1:16">
      <c r="A94" s="48">
        <v>83</v>
      </c>
      <c r="B94" s="48">
        <v>1475306</v>
      </c>
      <c r="C94" s="48">
        <v>1038095</v>
      </c>
      <c r="D94" s="145" t="s">
        <v>1215</v>
      </c>
      <c r="E94" s="146">
        <v>43686</v>
      </c>
      <c r="F94" s="146">
        <v>43689</v>
      </c>
      <c r="G94" s="48" t="s">
        <v>47</v>
      </c>
      <c r="H94" s="48">
        <f t="shared" si="8"/>
        <v>3</v>
      </c>
      <c r="I94" s="48">
        <v>1</v>
      </c>
      <c r="J94" s="66">
        <f t="shared" si="9"/>
        <v>2356200</v>
      </c>
      <c r="K94" s="67">
        <v>102</v>
      </c>
      <c r="L94" s="66">
        <f t="shared" si="6"/>
        <v>7068600</v>
      </c>
      <c r="M94" s="67">
        <f t="shared" si="7"/>
        <v>306</v>
      </c>
      <c r="N94" s="48"/>
      <c r="O94" s="66">
        <f t="shared" si="10"/>
        <v>141372</v>
      </c>
      <c r="P94" s="67">
        <f t="shared" si="11"/>
        <v>6.12</v>
      </c>
    </row>
    <row r="95" s="54" customFormat="1" ht="15" spans="1:16">
      <c r="A95" s="48">
        <v>84</v>
      </c>
      <c r="B95" s="48">
        <v>1475333</v>
      </c>
      <c r="C95" s="48">
        <v>1038096</v>
      </c>
      <c r="D95" s="145" t="s">
        <v>1216</v>
      </c>
      <c r="E95" s="146">
        <v>43686</v>
      </c>
      <c r="F95" s="146">
        <v>43689</v>
      </c>
      <c r="G95" s="48" t="s">
        <v>40</v>
      </c>
      <c r="H95" s="48">
        <f t="shared" si="8"/>
        <v>3</v>
      </c>
      <c r="I95" s="48">
        <v>1</v>
      </c>
      <c r="J95" s="66">
        <f t="shared" si="9"/>
        <v>1362900</v>
      </c>
      <c r="K95" s="67">
        <v>59</v>
      </c>
      <c r="L95" s="66">
        <f t="shared" si="6"/>
        <v>4088700</v>
      </c>
      <c r="M95" s="67">
        <f t="shared" si="7"/>
        <v>177</v>
      </c>
      <c r="N95" s="48"/>
      <c r="O95" s="66">
        <f t="shared" si="10"/>
        <v>81774</v>
      </c>
      <c r="P95" s="67">
        <f t="shared" si="11"/>
        <v>3.54</v>
      </c>
    </row>
    <row r="96" s="54" customFormat="1" ht="15" spans="1:16">
      <c r="A96" s="48">
        <v>85</v>
      </c>
      <c r="B96" s="48">
        <v>1581669</v>
      </c>
      <c r="C96" s="48">
        <v>1041462</v>
      </c>
      <c r="D96" s="145" t="s">
        <v>1217</v>
      </c>
      <c r="E96" s="146">
        <v>43688</v>
      </c>
      <c r="F96" s="146">
        <v>43689</v>
      </c>
      <c r="G96" s="147" t="s">
        <v>23</v>
      </c>
      <c r="H96" s="48">
        <f t="shared" si="8"/>
        <v>1</v>
      </c>
      <c r="I96" s="48">
        <v>1</v>
      </c>
      <c r="J96" s="66">
        <f t="shared" si="9"/>
        <v>1108800</v>
      </c>
      <c r="K96" s="67">
        <v>48</v>
      </c>
      <c r="L96" s="66">
        <f t="shared" si="6"/>
        <v>1108800</v>
      </c>
      <c r="M96" s="67">
        <f t="shared" si="7"/>
        <v>48</v>
      </c>
      <c r="N96" s="48"/>
      <c r="O96" s="66">
        <f t="shared" si="10"/>
        <v>22176</v>
      </c>
      <c r="P96" s="67">
        <f t="shared" si="11"/>
        <v>0.96</v>
      </c>
    </row>
    <row r="97" s="54" customFormat="1" ht="15" spans="1:16">
      <c r="A97" s="48">
        <v>86</v>
      </c>
      <c r="B97" s="48">
        <v>1548533</v>
      </c>
      <c r="C97" s="48">
        <v>1040561</v>
      </c>
      <c r="D97" s="145" t="s">
        <v>1218</v>
      </c>
      <c r="E97" s="146">
        <v>43688</v>
      </c>
      <c r="F97" s="146">
        <v>43690</v>
      </c>
      <c r="G97" s="147" t="s">
        <v>23</v>
      </c>
      <c r="H97" s="48">
        <f t="shared" si="8"/>
        <v>2</v>
      </c>
      <c r="I97" s="48">
        <v>2</v>
      </c>
      <c r="J97" s="66">
        <f t="shared" si="9"/>
        <v>1108800</v>
      </c>
      <c r="K97" s="67">
        <v>48</v>
      </c>
      <c r="L97" s="66">
        <f t="shared" si="6"/>
        <v>4435200</v>
      </c>
      <c r="M97" s="67">
        <f t="shared" si="7"/>
        <v>192</v>
      </c>
      <c r="N97" s="48"/>
      <c r="O97" s="66">
        <f t="shared" si="10"/>
        <v>88704</v>
      </c>
      <c r="P97" s="67">
        <f t="shared" si="11"/>
        <v>3.84</v>
      </c>
    </row>
    <row r="98" s="54" customFormat="1" ht="15" spans="1:16">
      <c r="A98" s="48">
        <v>87</v>
      </c>
      <c r="B98" s="48">
        <v>1572062</v>
      </c>
      <c r="C98" s="48">
        <v>1041175</v>
      </c>
      <c r="D98" s="145" t="s">
        <v>1219</v>
      </c>
      <c r="E98" s="146">
        <v>43685</v>
      </c>
      <c r="F98" s="146">
        <v>43690</v>
      </c>
      <c r="G98" s="147" t="s">
        <v>40</v>
      </c>
      <c r="H98" s="48">
        <f t="shared" si="8"/>
        <v>5</v>
      </c>
      <c r="I98" s="48">
        <v>3</v>
      </c>
      <c r="J98" s="66">
        <f t="shared" si="9"/>
        <v>1362900</v>
      </c>
      <c r="K98" s="67">
        <v>59</v>
      </c>
      <c r="L98" s="66">
        <f t="shared" si="6"/>
        <v>20443500</v>
      </c>
      <c r="M98" s="67">
        <f t="shared" si="7"/>
        <v>885</v>
      </c>
      <c r="N98" s="48"/>
      <c r="O98" s="66">
        <f t="shared" si="10"/>
        <v>408870</v>
      </c>
      <c r="P98" s="67">
        <f t="shared" si="11"/>
        <v>17.7</v>
      </c>
    </row>
    <row r="99" s="54" customFormat="1" ht="15" spans="1:16">
      <c r="A99" s="48">
        <v>88</v>
      </c>
      <c r="B99" s="48">
        <v>1546262</v>
      </c>
      <c r="C99" s="48">
        <v>1040464</v>
      </c>
      <c r="D99" s="145" t="s">
        <v>1220</v>
      </c>
      <c r="E99" s="146">
        <v>43685</v>
      </c>
      <c r="F99" s="146">
        <v>43690</v>
      </c>
      <c r="G99" s="147" t="s">
        <v>23</v>
      </c>
      <c r="H99" s="48">
        <f t="shared" si="8"/>
        <v>5</v>
      </c>
      <c r="I99" s="48">
        <v>1</v>
      </c>
      <c r="J99" s="66">
        <f t="shared" si="9"/>
        <v>1108800</v>
      </c>
      <c r="K99" s="67">
        <v>48</v>
      </c>
      <c r="L99" s="66">
        <f t="shared" si="6"/>
        <v>5544000</v>
      </c>
      <c r="M99" s="67">
        <f t="shared" si="7"/>
        <v>240</v>
      </c>
      <c r="N99" s="48"/>
      <c r="O99" s="66">
        <f t="shared" si="10"/>
        <v>110880</v>
      </c>
      <c r="P99" s="67">
        <f t="shared" si="11"/>
        <v>4.8</v>
      </c>
    </row>
    <row r="100" s="54" customFormat="1" ht="15" spans="1:16">
      <c r="A100" s="48">
        <v>89</v>
      </c>
      <c r="B100" s="48">
        <v>1551403</v>
      </c>
      <c r="C100" s="48">
        <v>1040617</v>
      </c>
      <c r="D100" s="145" t="s">
        <v>1219</v>
      </c>
      <c r="E100" s="146">
        <v>43685</v>
      </c>
      <c r="F100" s="146">
        <v>43690</v>
      </c>
      <c r="G100" s="147" t="s">
        <v>23</v>
      </c>
      <c r="H100" s="48">
        <f t="shared" si="8"/>
        <v>5</v>
      </c>
      <c r="I100" s="48">
        <v>1</v>
      </c>
      <c r="J100" s="66">
        <f t="shared" si="9"/>
        <v>1108800</v>
      </c>
      <c r="K100" s="67">
        <v>48</v>
      </c>
      <c r="L100" s="66">
        <f t="shared" si="6"/>
        <v>5544000</v>
      </c>
      <c r="M100" s="67">
        <f t="shared" si="7"/>
        <v>240</v>
      </c>
      <c r="N100" s="48"/>
      <c r="O100" s="66">
        <f t="shared" si="10"/>
        <v>110880</v>
      </c>
      <c r="P100" s="67">
        <f t="shared" si="11"/>
        <v>4.8</v>
      </c>
    </row>
    <row r="101" s="54" customFormat="1" ht="15" spans="1:16">
      <c r="A101" s="48">
        <v>90</v>
      </c>
      <c r="B101" s="48">
        <v>1564699</v>
      </c>
      <c r="C101" s="48">
        <v>1040945</v>
      </c>
      <c r="D101" s="145" t="s">
        <v>1221</v>
      </c>
      <c r="E101" s="146">
        <v>43688</v>
      </c>
      <c r="F101" s="146">
        <v>43690</v>
      </c>
      <c r="G101" s="147" t="s">
        <v>23</v>
      </c>
      <c r="H101" s="48">
        <f t="shared" si="8"/>
        <v>2</v>
      </c>
      <c r="I101" s="48">
        <v>1</v>
      </c>
      <c r="J101" s="66">
        <f t="shared" si="9"/>
        <v>1108800</v>
      </c>
      <c r="K101" s="67">
        <v>48</v>
      </c>
      <c r="L101" s="66">
        <f t="shared" si="6"/>
        <v>2217600</v>
      </c>
      <c r="M101" s="67">
        <f t="shared" si="7"/>
        <v>96</v>
      </c>
      <c r="N101" s="48"/>
      <c r="O101" s="66">
        <f t="shared" si="10"/>
        <v>44352</v>
      </c>
      <c r="P101" s="67">
        <f t="shared" si="11"/>
        <v>1.92</v>
      </c>
    </row>
    <row r="102" s="54" customFormat="1" ht="15" spans="1:16">
      <c r="A102" s="48">
        <v>91</v>
      </c>
      <c r="B102" s="48">
        <v>1550328</v>
      </c>
      <c r="C102" s="48">
        <v>1040587</v>
      </c>
      <c r="D102" s="145" t="s">
        <v>1222</v>
      </c>
      <c r="E102" s="146">
        <v>43689</v>
      </c>
      <c r="F102" s="146">
        <v>43690</v>
      </c>
      <c r="G102" s="147" t="s">
        <v>23</v>
      </c>
      <c r="H102" s="48">
        <f t="shared" si="8"/>
        <v>1</v>
      </c>
      <c r="I102" s="48">
        <v>1</v>
      </c>
      <c r="J102" s="66">
        <f t="shared" si="9"/>
        <v>1108800</v>
      </c>
      <c r="K102" s="67">
        <v>48</v>
      </c>
      <c r="L102" s="66">
        <f t="shared" si="6"/>
        <v>1108800</v>
      </c>
      <c r="M102" s="67">
        <f t="shared" si="7"/>
        <v>48</v>
      </c>
      <c r="N102" s="48"/>
      <c r="O102" s="66">
        <f t="shared" si="10"/>
        <v>22176</v>
      </c>
      <c r="P102" s="67">
        <f t="shared" si="11"/>
        <v>0.96</v>
      </c>
    </row>
    <row r="103" s="54" customFormat="1" ht="15" spans="1:16">
      <c r="A103" s="48">
        <v>92</v>
      </c>
      <c r="B103" s="48">
        <v>1583102</v>
      </c>
      <c r="C103" s="48">
        <v>1041507</v>
      </c>
      <c r="D103" s="145" t="s">
        <v>1223</v>
      </c>
      <c r="E103" s="146">
        <v>43688</v>
      </c>
      <c r="F103" s="146">
        <v>43690</v>
      </c>
      <c r="G103" s="147" t="s">
        <v>23</v>
      </c>
      <c r="H103" s="48">
        <f t="shared" si="8"/>
        <v>2</v>
      </c>
      <c r="I103" s="48">
        <v>1</v>
      </c>
      <c r="J103" s="66">
        <f t="shared" si="9"/>
        <v>1108800</v>
      </c>
      <c r="K103" s="67">
        <v>48</v>
      </c>
      <c r="L103" s="66">
        <f t="shared" si="6"/>
        <v>2217600</v>
      </c>
      <c r="M103" s="67">
        <f t="shared" si="7"/>
        <v>96</v>
      </c>
      <c r="N103" s="48"/>
      <c r="O103" s="66">
        <f t="shared" si="10"/>
        <v>44352</v>
      </c>
      <c r="P103" s="67">
        <f t="shared" si="11"/>
        <v>1.92</v>
      </c>
    </row>
    <row r="104" s="54" customFormat="1" ht="15" spans="1:16">
      <c r="A104" s="48">
        <v>93</v>
      </c>
      <c r="B104" s="48">
        <v>1567720</v>
      </c>
      <c r="C104" s="48">
        <v>1041059</v>
      </c>
      <c r="D104" s="145" t="s">
        <v>1224</v>
      </c>
      <c r="E104" s="146">
        <v>43689</v>
      </c>
      <c r="F104" s="146">
        <v>43691</v>
      </c>
      <c r="G104" s="147" t="s">
        <v>23</v>
      </c>
      <c r="H104" s="48">
        <f t="shared" si="8"/>
        <v>2</v>
      </c>
      <c r="I104" s="48">
        <v>1</v>
      </c>
      <c r="J104" s="66">
        <f t="shared" si="9"/>
        <v>1108800</v>
      </c>
      <c r="K104" s="67">
        <v>48</v>
      </c>
      <c r="L104" s="66">
        <f t="shared" si="6"/>
        <v>2217600</v>
      </c>
      <c r="M104" s="67">
        <f t="shared" si="7"/>
        <v>96</v>
      </c>
      <c r="N104" s="48"/>
      <c r="O104" s="66">
        <f t="shared" si="10"/>
        <v>44352</v>
      </c>
      <c r="P104" s="67">
        <f t="shared" si="11"/>
        <v>1.92</v>
      </c>
    </row>
    <row r="105" s="54" customFormat="1" ht="15" spans="1:16">
      <c r="A105" s="48">
        <v>94</v>
      </c>
      <c r="B105" s="48">
        <v>1569658</v>
      </c>
      <c r="C105" s="48">
        <v>1041112</v>
      </c>
      <c r="D105" s="145" t="s">
        <v>1210</v>
      </c>
      <c r="E105" s="146">
        <v>43688</v>
      </c>
      <c r="F105" s="146">
        <v>43691</v>
      </c>
      <c r="G105" s="147" t="s">
        <v>23</v>
      </c>
      <c r="H105" s="48">
        <f t="shared" si="8"/>
        <v>3</v>
      </c>
      <c r="I105" s="48">
        <v>1</v>
      </c>
      <c r="J105" s="66">
        <f t="shared" si="9"/>
        <v>1108800</v>
      </c>
      <c r="K105" s="67">
        <v>48</v>
      </c>
      <c r="L105" s="66">
        <f t="shared" si="6"/>
        <v>3326400</v>
      </c>
      <c r="M105" s="67">
        <f t="shared" si="7"/>
        <v>144</v>
      </c>
      <c r="N105" s="48"/>
      <c r="O105" s="66">
        <f t="shared" si="10"/>
        <v>66528</v>
      </c>
      <c r="P105" s="67">
        <f t="shared" si="11"/>
        <v>2.88</v>
      </c>
    </row>
    <row r="106" s="54" customFormat="1" ht="15" spans="1:16">
      <c r="A106" s="48">
        <v>95</v>
      </c>
      <c r="B106" s="48">
        <v>1489771</v>
      </c>
      <c r="C106" s="48">
        <v>1038606</v>
      </c>
      <c r="D106" s="145" t="s">
        <v>1225</v>
      </c>
      <c r="E106" s="146">
        <v>43689</v>
      </c>
      <c r="F106" s="146">
        <v>43691</v>
      </c>
      <c r="G106" s="147" t="s">
        <v>47</v>
      </c>
      <c r="H106" s="48">
        <f t="shared" si="8"/>
        <v>2</v>
      </c>
      <c r="I106" s="48">
        <v>1</v>
      </c>
      <c r="J106" s="66">
        <f t="shared" si="9"/>
        <v>2356200</v>
      </c>
      <c r="K106" s="67">
        <v>102</v>
      </c>
      <c r="L106" s="66">
        <f t="shared" si="6"/>
        <v>4712400</v>
      </c>
      <c r="M106" s="67">
        <f t="shared" si="7"/>
        <v>204</v>
      </c>
      <c r="N106" s="48"/>
      <c r="O106" s="66">
        <f t="shared" si="10"/>
        <v>94248</v>
      </c>
      <c r="P106" s="67">
        <f t="shared" si="11"/>
        <v>4.08</v>
      </c>
    </row>
    <row r="107" s="54" customFormat="1" ht="15" spans="1:16">
      <c r="A107" s="48">
        <v>96</v>
      </c>
      <c r="B107" s="48">
        <v>1510679</v>
      </c>
      <c r="C107" s="48">
        <v>1039411</v>
      </c>
      <c r="D107" s="145" t="s">
        <v>1226</v>
      </c>
      <c r="E107" s="146">
        <v>43689</v>
      </c>
      <c r="F107" s="146">
        <v>43691</v>
      </c>
      <c r="G107" s="147" t="s">
        <v>47</v>
      </c>
      <c r="H107" s="48">
        <f t="shared" si="8"/>
        <v>2</v>
      </c>
      <c r="I107" s="48">
        <v>1</v>
      </c>
      <c r="J107" s="66">
        <f t="shared" si="9"/>
        <v>2356200</v>
      </c>
      <c r="K107" s="67">
        <v>102</v>
      </c>
      <c r="L107" s="66">
        <f t="shared" si="6"/>
        <v>4712400</v>
      </c>
      <c r="M107" s="67">
        <f t="shared" si="7"/>
        <v>204</v>
      </c>
      <c r="N107" s="48"/>
      <c r="O107" s="66">
        <f t="shared" si="10"/>
        <v>94248</v>
      </c>
      <c r="P107" s="67">
        <f t="shared" si="11"/>
        <v>4.08</v>
      </c>
    </row>
    <row r="108" s="54" customFormat="1" ht="15" spans="1:16">
      <c r="A108" s="48">
        <v>97</v>
      </c>
      <c r="B108" s="48">
        <v>1583778</v>
      </c>
      <c r="C108" s="48">
        <v>1041519</v>
      </c>
      <c r="D108" s="145" t="s">
        <v>1227</v>
      </c>
      <c r="E108" s="146">
        <v>43689</v>
      </c>
      <c r="F108" s="146">
        <v>43691</v>
      </c>
      <c r="G108" s="147" t="s">
        <v>40</v>
      </c>
      <c r="H108" s="48">
        <f t="shared" si="8"/>
        <v>2</v>
      </c>
      <c r="I108" s="48">
        <v>1</v>
      </c>
      <c r="J108" s="66">
        <f t="shared" si="9"/>
        <v>1362900</v>
      </c>
      <c r="K108" s="67">
        <v>59</v>
      </c>
      <c r="L108" s="66">
        <f t="shared" si="6"/>
        <v>2725800</v>
      </c>
      <c r="M108" s="67">
        <f t="shared" si="7"/>
        <v>118</v>
      </c>
      <c r="N108" s="48"/>
      <c r="O108" s="66">
        <f t="shared" si="10"/>
        <v>54516</v>
      </c>
      <c r="P108" s="67">
        <f t="shared" si="11"/>
        <v>2.36</v>
      </c>
    </row>
    <row r="109" s="54" customFormat="1" ht="15" spans="1:16">
      <c r="A109" s="48">
        <v>98</v>
      </c>
      <c r="B109" s="48">
        <v>1566649</v>
      </c>
      <c r="C109" s="48">
        <v>1041017</v>
      </c>
      <c r="D109" s="145" t="s">
        <v>1228</v>
      </c>
      <c r="E109" s="146">
        <v>43689</v>
      </c>
      <c r="F109" s="146">
        <v>43691</v>
      </c>
      <c r="G109" s="147" t="s">
        <v>23</v>
      </c>
      <c r="H109" s="48">
        <f t="shared" si="8"/>
        <v>2</v>
      </c>
      <c r="I109" s="48">
        <v>1</v>
      </c>
      <c r="J109" s="66">
        <f t="shared" si="9"/>
        <v>1108800</v>
      </c>
      <c r="K109" s="67">
        <v>48</v>
      </c>
      <c r="L109" s="66">
        <f t="shared" si="6"/>
        <v>2217600</v>
      </c>
      <c r="M109" s="67">
        <f t="shared" si="7"/>
        <v>96</v>
      </c>
      <c r="N109" s="48"/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1566565</v>
      </c>
      <c r="C110" s="48">
        <v>1041013</v>
      </c>
      <c r="D110" s="145" t="s">
        <v>1229</v>
      </c>
      <c r="E110" s="146">
        <v>43689</v>
      </c>
      <c r="F110" s="146">
        <v>43691</v>
      </c>
      <c r="G110" s="147" t="s">
        <v>23</v>
      </c>
      <c r="H110" s="48">
        <f t="shared" si="8"/>
        <v>2</v>
      </c>
      <c r="I110" s="48">
        <v>1</v>
      </c>
      <c r="J110" s="66">
        <f t="shared" si="9"/>
        <v>1108800</v>
      </c>
      <c r="K110" s="67">
        <v>48</v>
      </c>
      <c r="L110" s="66">
        <f t="shared" si="6"/>
        <v>2217600</v>
      </c>
      <c r="M110" s="67">
        <f t="shared" si="7"/>
        <v>96</v>
      </c>
      <c r="N110" s="48"/>
      <c r="O110" s="66">
        <f t="shared" si="10"/>
        <v>44352</v>
      </c>
      <c r="P110" s="67">
        <f t="shared" si="11"/>
        <v>1.92</v>
      </c>
    </row>
    <row r="111" s="54" customFormat="1" ht="15" spans="1:16">
      <c r="A111" s="48">
        <v>100</v>
      </c>
      <c r="B111" s="48">
        <v>1566155</v>
      </c>
      <c r="C111" s="48">
        <v>1041002</v>
      </c>
      <c r="D111" s="145" t="s">
        <v>1230</v>
      </c>
      <c r="E111" s="146">
        <v>43688</v>
      </c>
      <c r="F111" s="146">
        <v>43691</v>
      </c>
      <c r="G111" s="147" t="s">
        <v>23</v>
      </c>
      <c r="H111" s="48">
        <f t="shared" si="8"/>
        <v>3</v>
      </c>
      <c r="I111" s="48">
        <v>2</v>
      </c>
      <c r="J111" s="66">
        <f t="shared" si="9"/>
        <v>1108800</v>
      </c>
      <c r="K111" s="67">
        <v>48</v>
      </c>
      <c r="L111" s="66">
        <f t="shared" si="6"/>
        <v>6652800</v>
      </c>
      <c r="M111" s="67">
        <f t="shared" si="7"/>
        <v>288</v>
      </c>
      <c r="N111" s="48"/>
      <c r="O111" s="66">
        <f t="shared" si="10"/>
        <v>133056</v>
      </c>
      <c r="P111" s="67">
        <f t="shared" si="11"/>
        <v>5.76</v>
      </c>
    </row>
    <row r="112" s="54" customFormat="1" ht="15" spans="1:16">
      <c r="A112" s="48">
        <v>101</v>
      </c>
      <c r="B112" s="48">
        <v>1557669</v>
      </c>
      <c r="C112" s="48">
        <v>1040807</v>
      </c>
      <c r="D112" s="145" t="s">
        <v>1231</v>
      </c>
      <c r="E112" s="146">
        <v>43689</v>
      </c>
      <c r="F112" s="146">
        <v>43691</v>
      </c>
      <c r="G112" s="147" t="s">
        <v>23</v>
      </c>
      <c r="H112" s="48">
        <f t="shared" si="8"/>
        <v>2</v>
      </c>
      <c r="I112" s="48">
        <v>1</v>
      </c>
      <c r="J112" s="66">
        <f t="shared" si="9"/>
        <v>1108800</v>
      </c>
      <c r="K112" s="67">
        <v>48</v>
      </c>
      <c r="L112" s="66">
        <f t="shared" si="6"/>
        <v>2217600</v>
      </c>
      <c r="M112" s="67">
        <f t="shared" si="7"/>
        <v>96</v>
      </c>
      <c r="N112" s="48"/>
      <c r="O112" s="66">
        <f t="shared" si="10"/>
        <v>44352</v>
      </c>
      <c r="P112" s="67">
        <f t="shared" si="11"/>
        <v>1.92</v>
      </c>
    </row>
    <row r="113" s="54" customFormat="1" ht="15" spans="1:16">
      <c r="A113" s="48">
        <v>102</v>
      </c>
      <c r="B113" s="48">
        <v>1557672</v>
      </c>
      <c r="C113" s="48">
        <v>1040806</v>
      </c>
      <c r="D113" s="145" t="s">
        <v>1232</v>
      </c>
      <c r="E113" s="146">
        <v>43689</v>
      </c>
      <c r="F113" s="146">
        <v>43691</v>
      </c>
      <c r="G113" s="147" t="s">
        <v>23</v>
      </c>
      <c r="H113" s="48">
        <f t="shared" si="8"/>
        <v>2</v>
      </c>
      <c r="I113" s="48">
        <v>1</v>
      </c>
      <c r="J113" s="66">
        <f t="shared" si="9"/>
        <v>1108800</v>
      </c>
      <c r="K113" s="67">
        <v>48</v>
      </c>
      <c r="L113" s="66">
        <f t="shared" si="6"/>
        <v>2217600</v>
      </c>
      <c r="M113" s="67">
        <f t="shared" si="7"/>
        <v>96</v>
      </c>
      <c r="N113" s="48"/>
      <c r="O113" s="66">
        <f t="shared" si="10"/>
        <v>44352</v>
      </c>
      <c r="P113" s="67">
        <f t="shared" si="11"/>
        <v>1.92</v>
      </c>
    </row>
    <row r="114" s="54" customFormat="1" ht="15" spans="1:16">
      <c r="A114" s="48">
        <v>103</v>
      </c>
      <c r="B114" s="48">
        <v>1545705</v>
      </c>
      <c r="C114" s="48">
        <v>1040458</v>
      </c>
      <c r="D114" s="145" t="s">
        <v>1233</v>
      </c>
      <c r="E114" s="146">
        <v>43690</v>
      </c>
      <c r="F114" s="146">
        <v>43691</v>
      </c>
      <c r="G114" s="147" t="s">
        <v>23</v>
      </c>
      <c r="H114" s="48">
        <f t="shared" si="8"/>
        <v>1</v>
      </c>
      <c r="I114" s="48">
        <v>2</v>
      </c>
      <c r="J114" s="66">
        <f t="shared" si="9"/>
        <v>1108800</v>
      </c>
      <c r="K114" s="67">
        <v>48</v>
      </c>
      <c r="L114" s="66">
        <f t="shared" si="6"/>
        <v>2217600</v>
      </c>
      <c r="M114" s="67">
        <f t="shared" si="7"/>
        <v>96</v>
      </c>
      <c r="N114" s="48"/>
      <c r="O114" s="66">
        <f t="shared" si="10"/>
        <v>44352</v>
      </c>
      <c r="P114" s="67">
        <f t="shared" si="11"/>
        <v>1.92</v>
      </c>
    </row>
    <row r="115" s="54" customFormat="1" ht="15" spans="1:16">
      <c r="A115" s="48">
        <v>104</v>
      </c>
      <c r="B115" s="48">
        <v>1563383</v>
      </c>
      <c r="C115" s="48">
        <v>1040932</v>
      </c>
      <c r="D115" s="145" t="s">
        <v>1234</v>
      </c>
      <c r="E115" s="146">
        <v>43690</v>
      </c>
      <c r="F115" s="146">
        <v>43691</v>
      </c>
      <c r="G115" s="147" t="s">
        <v>23</v>
      </c>
      <c r="H115" s="48">
        <f t="shared" si="8"/>
        <v>1</v>
      </c>
      <c r="I115" s="48">
        <v>2</v>
      </c>
      <c r="J115" s="66">
        <f t="shared" si="9"/>
        <v>1108800</v>
      </c>
      <c r="K115" s="67">
        <v>48</v>
      </c>
      <c r="L115" s="66">
        <f t="shared" si="6"/>
        <v>2217600</v>
      </c>
      <c r="M115" s="67">
        <f t="shared" si="7"/>
        <v>96</v>
      </c>
      <c r="N115" s="48"/>
      <c r="O115" s="66">
        <f t="shared" si="10"/>
        <v>44352</v>
      </c>
      <c r="P115" s="67">
        <f t="shared" si="11"/>
        <v>1.92</v>
      </c>
    </row>
    <row r="116" s="54" customFormat="1" ht="15" spans="1:16">
      <c r="A116" s="48">
        <v>105</v>
      </c>
      <c r="B116" s="48">
        <v>1584694</v>
      </c>
      <c r="C116" s="48">
        <v>1041547</v>
      </c>
      <c r="D116" s="145" t="s">
        <v>1223</v>
      </c>
      <c r="E116" s="146">
        <v>43690</v>
      </c>
      <c r="F116" s="146">
        <v>43692</v>
      </c>
      <c r="G116" s="147" t="s">
        <v>23</v>
      </c>
      <c r="H116" s="48">
        <f t="shared" si="8"/>
        <v>2</v>
      </c>
      <c r="I116" s="48">
        <v>1</v>
      </c>
      <c r="J116" s="66">
        <f t="shared" si="9"/>
        <v>1108800</v>
      </c>
      <c r="K116" s="67">
        <v>48</v>
      </c>
      <c r="L116" s="66">
        <f t="shared" si="6"/>
        <v>2217600</v>
      </c>
      <c r="M116" s="67">
        <f t="shared" si="7"/>
        <v>96</v>
      </c>
      <c r="N116" s="48">
        <v>4629</v>
      </c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1569998</v>
      </c>
      <c r="C117" s="48">
        <v>1041146</v>
      </c>
      <c r="D117" s="145" t="s">
        <v>1235</v>
      </c>
      <c r="E117" s="146">
        <v>43690</v>
      </c>
      <c r="F117" s="146">
        <v>43692</v>
      </c>
      <c r="G117" s="147" t="s">
        <v>23</v>
      </c>
      <c r="H117" s="48">
        <f t="shared" si="8"/>
        <v>2</v>
      </c>
      <c r="I117" s="48">
        <v>2</v>
      </c>
      <c r="J117" s="66">
        <f t="shared" si="9"/>
        <v>1108800</v>
      </c>
      <c r="K117" s="67">
        <v>48</v>
      </c>
      <c r="L117" s="66">
        <f t="shared" si="6"/>
        <v>4435200</v>
      </c>
      <c r="M117" s="67">
        <f t="shared" si="7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1568990</v>
      </c>
      <c r="C118" s="48">
        <v>1041100</v>
      </c>
      <c r="D118" s="145" t="s">
        <v>1236</v>
      </c>
      <c r="E118" s="146">
        <v>43689</v>
      </c>
      <c r="F118" s="146">
        <v>43692</v>
      </c>
      <c r="G118" s="147" t="s">
        <v>23</v>
      </c>
      <c r="H118" s="48">
        <f t="shared" si="8"/>
        <v>3</v>
      </c>
      <c r="I118" s="48">
        <v>4</v>
      </c>
      <c r="J118" s="66">
        <f t="shared" si="9"/>
        <v>1108800</v>
      </c>
      <c r="K118" s="67">
        <v>48</v>
      </c>
      <c r="L118" s="66">
        <f t="shared" si="6"/>
        <v>13305600</v>
      </c>
      <c r="M118" s="67">
        <f t="shared" si="7"/>
        <v>576</v>
      </c>
      <c r="N118" s="48"/>
      <c r="O118" s="66">
        <f t="shared" si="10"/>
        <v>266112</v>
      </c>
      <c r="P118" s="67">
        <f t="shared" si="11"/>
        <v>11.52</v>
      </c>
    </row>
    <row r="119" s="54" customFormat="1" ht="15" spans="1:16">
      <c r="A119" s="48">
        <v>108</v>
      </c>
      <c r="B119" s="48">
        <v>1584975</v>
      </c>
      <c r="C119" s="48">
        <v>1041556</v>
      </c>
      <c r="D119" s="145" t="s">
        <v>1237</v>
      </c>
      <c r="E119" s="146">
        <v>43691</v>
      </c>
      <c r="F119" s="146">
        <v>43692</v>
      </c>
      <c r="G119" s="147" t="s">
        <v>23</v>
      </c>
      <c r="H119" s="48">
        <f t="shared" si="8"/>
        <v>1</v>
      </c>
      <c r="I119" s="48">
        <v>1</v>
      </c>
      <c r="J119" s="66">
        <f t="shared" si="9"/>
        <v>1108800</v>
      </c>
      <c r="K119" s="67">
        <v>48</v>
      </c>
      <c r="L119" s="66">
        <f t="shared" si="6"/>
        <v>1108800</v>
      </c>
      <c r="M119" s="67">
        <f t="shared" si="7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1562028</v>
      </c>
      <c r="C120" s="48">
        <v>1040903</v>
      </c>
      <c r="D120" s="145" t="s">
        <v>1238</v>
      </c>
      <c r="E120" s="146">
        <v>43690</v>
      </c>
      <c r="F120" s="146">
        <v>43692</v>
      </c>
      <c r="G120" s="147" t="s">
        <v>23</v>
      </c>
      <c r="H120" s="48">
        <f t="shared" si="8"/>
        <v>2</v>
      </c>
      <c r="I120" s="48">
        <v>1</v>
      </c>
      <c r="J120" s="66">
        <f t="shared" si="9"/>
        <v>1455300</v>
      </c>
      <c r="K120" s="67">
        <v>63</v>
      </c>
      <c r="L120" s="66">
        <f t="shared" si="6"/>
        <v>2910600</v>
      </c>
      <c r="M120" s="67">
        <f t="shared" si="7"/>
        <v>126</v>
      </c>
      <c r="N120" s="48"/>
      <c r="O120" s="66">
        <f t="shared" si="10"/>
        <v>58212</v>
      </c>
      <c r="P120" s="67">
        <f t="shared" si="11"/>
        <v>2.52</v>
      </c>
    </row>
    <row r="121" s="54" customFormat="1" ht="15" spans="1:16">
      <c r="A121" s="48">
        <v>110</v>
      </c>
      <c r="B121" s="48">
        <v>1567128</v>
      </c>
      <c r="C121" s="48">
        <v>1041040</v>
      </c>
      <c r="D121" s="145" t="s">
        <v>1239</v>
      </c>
      <c r="E121" s="146">
        <v>43689</v>
      </c>
      <c r="F121" s="146">
        <v>43692</v>
      </c>
      <c r="G121" s="147" t="s">
        <v>40</v>
      </c>
      <c r="H121" s="48">
        <f t="shared" si="8"/>
        <v>3</v>
      </c>
      <c r="I121" s="48">
        <v>1</v>
      </c>
      <c r="J121" s="66">
        <f t="shared" si="9"/>
        <v>1362900</v>
      </c>
      <c r="K121" s="67">
        <v>59</v>
      </c>
      <c r="L121" s="66">
        <f t="shared" ref="L121:L125" si="12">J121*I121*H121</f>
        <v>4088700</v>
      </c>
      <c r="M121" s="67">
        <f t="shared" ref="M121:M125" si="13">K121*I121*H121</f>
        <v>177</v>
      </c>
      <c r="N121" s="48"/>
      <c r="O121" s="66">
        <f t="shared" si="10"/>
        <v>81774</v>
      </c>
      <c r="P121" s="67">
        <f t="shared" si="11"/>
        <v>3.54</v>
      </c>
    </row>
    <row r="122" s="54" customFormat="1" ht="15" spans="1:16">
      <c r="A122" s="48">
        <v>111</v>
      </c>
      <c r="B122" s="48">
        <v>1567135</v>
      </c>
      <c r="C122" s="48">
        <v>1041039</v>
      </c>
      <c r="D122" s="145" t="s">
        <v>1240</v>
      </c>
      <c r="E122" s="146">
        <v>43689</v>
      </c>
      <c r="F122" s="146">
        <v>43692</v>
      </c>
      <c r="G122" s="147" t="s">
        <v>40</v>
      </c>
      <c r="H122" s="48">
        <f t="shared" si="8"/>
        <v>3</v>
      </c>
      <c r="I122" s="48">
        <v>1</v>
      </c>
      <c r="J122" s="66">
        <f t="shared" si="9"/>
        <v>1362900</v>
      </c>
      <c r="K122" s="67">
        <v>59</v>
      </c>
      <c r="L122" s="66">
        <f t="shared" si="12"/>
        <v>4088700</v>
      </c>
      <c r="M122" s="67">
        <f t="shared" si="13"/>
        <v>177</v>
      </c>
      <c r="N122" s="48"/>
      <c r="O122" s="66">
        <f t="shared" si="10"/>
        <v>81774</v>
      </c>
      <c r="P122" s="67">
        <f t="shared" si="11"/>
        <v>3.54</v>
      </c>
    </row>
    <row r="123" s="54" customFormat="1" ht="15" spans="1:16">
      <c r="A123" s="48">
        <v>112</v>
      </c>
      <c r="B123" s="48">
        <v>1570107</v>
      </c>
      <c r="C123" s="48">
        <v>1041144</v>
      </c>
      <c r="D123" s="145" t="s">
        <v>1241</v>
      </c>
      <c r="E123" s="146">
        <v>43689</v>
      </c>
      <c r="F123" s="146">
        <v>43692</v>
      </c>
      <c r="G123" s="147" t="s">
        <v>40</v>
      </c>
      <c r="H123" s="48">
        <f t="shared" si="8"/>
        <v>3</v>
      </c>
      <c r="I123" s="48">
        <v>1</v>
      </c>
      <c r="J123" s="66">
        <f t="shared" si="9"/>
        <v>1362900</v>
      </c>
      <c r="K123" s="67">
        <v>59</v>
      </c>
      <c r="L123" s="66">
        <f t="shared" si="12"/>
        <v>4088700</v>
      </c>
      <c r="M123" s="67">
        <f t="shared" si="13"/>
        <v>177</v>
      </c>
      <c r="N123" s="48"/>
      <c r="O123" s="66">
        <f t="shared" si="10"/>
        <v>81774</v>
      </c>
      <c r="P123" s="67">
        <f t="shared" si="11"/>
        <v>3.54</v>
      </c>
    </row>
    <row r="124" s="54" customFormat="1" ht="15" spans="1:16">
      <c r="A124" s="48">
        <v>113</v>
      </c>
      <c r="B124" s="48">
        <v>1570194</v>
      </c>
      <c r="C124" s="48">
        <v>1041147</v>
      </c>
      <c r="D124" s="145" t="s">
        <v>1242</v>
      </c>
      <c r="E124" s="146">
        <v>43689</v>
      </c>
      <c r="F124" s="146">
        <v>43692</v>
      </c>
      <c r="G124" s="147" t="s">
        <v>40</v>
      </c>
      <c r="H124" s="48">
        <f t="shared" si="8"/>
        <v>3</v>
      </c>
      <c r="I124" s="48">
        <v>1</v>
      </c>
      <c r="J124" s="66">
        <f t="shared" si="9"/>
        <v>1362900</v>
      </c>
      <c r="K124" s="67">
        <v>59</v>
      </c>
      <c r="L124" s="66">
        <f t="shared" si="12"/>
        <v>4088700</v>
      </c>
      <c r="M124" s="67">
        <f t="shared" si="13"/>
        <v>177</v>
      </c>
      <c r="N124" s="48"/>
      <c r="O124" s="66">
        <f t="shared" si="10"/>
        <v>81774</v>
      </c>
      <c r="P124" s="67">
        <f t="shared" si="11"/>
        <v>3.54</v>
      </c>
    </row>
    <row r="125" s="54" customFormat="1" ht="15.75" spans="1:16">
      <c r="A125" s="48">
        <v>114</v>
      </c>
      <c r="B125" s="48">
        <v>1583704</v>
      </c>
      <c r="C125" s="48">
        <v>1041517</v>
      </c>
      <c r="D125" s="145" t="s">
        <v>1243</v>
      </c>
      <c r="E125" s="146">
        <v>43690</v>
      </c>
      <c r="F125" s="146">
        <v>43692</v>
      </c>
      <c r="G125" s="147" t="s">
        <v>121</v>
      </c>
      <c r="H125" s="48">
        <f t="shared" si="8"/>
        <v>2</v>
      </c>
      <c r="I125" s="48">
        <v>1</v>
      </c>
      <c r="J125" s="66">
        <f t="shared" si="9"/>
        <v>1940400</v>
      </c>
      <c r="K125" s="67">
        <v>84</v>
      </c>
      <c r="L125" s="66">
        <f t="shared" si="12"/>
        <v>3880800</v>
      </c>
      <c r="M125" s="67">
        <f t="shared" si="13"/>
        <v>168</v>
      </c>
      <c r="N125" s="48"/>
      <c r="O125" s="66">
        <f t="shared" si="10"/>
        <v>77616</v>
      </c>
      <c r="P125" s="67">
        <f t="shared" si="11"/>
        <v>3.36</v>
      </c>
    </row>
    <row r="126" s="136" customFormat="1" ht="15" spans="1:16">
      <c r="A126" s="160" t="s">
        <v>26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2"/>
      <c r="L126" s="163">
        <f t="shared" ref="L126:P126" si="14">SUM(L12:L125)</f>
        <v>483136500</v>
      </c>
      <c r="M126" s="163">
        <f t="shared" si="14"/>
        <v>20915</v>
      </c>
      <c r="N126" s="164"/>
      <c r="O126" s="163">
        <f t="shared" si="14"/>
        <v>9662730</v>
      </c>
      <c r="P126" s="163">
        <f t="shared" si="14"/>
        <v>418.3</v>
      </c>
    </row>
    <row r="127" ht="26.25" spans="13:13">
      <c r="M127" s="167" t="s">
        <v>1244</v>
      </c>
    </row>
  </sheetData>
  <mergeCells count="5">
    <mergeCell ref="A5:I5"/>
    <mergeCell ref="B7:E7"/>
    <mergeCell ref="A126:K126"/>
    <mergeCell ref="A2:B3"/>
    <mergeCell ref="D2:G3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opLeftCell="A84" workbookViewId="0">
      <selection activeCell="T22" sqref="T22"/>
    </sheetView>
  </sheetViews>
  <sheetFormatPr defaultColWidth="9" defaultRowHeight="13.5"/>
  <cols>
    <col min="1" max="1" width="5" style="134" customWidth="1"/>
    <col min="2" max="3" width="9" style="134"/>
    <col min="4" max="4" width="18.8583333333333" style="134" customWidth="1"/>
    <col min="5" max="5" width="11" style="134" customWidth="1"/>
    <col min="6" max="6" width="10.7083333333333" style="134" customWidth="1"/>
    <col min="7" max="7" width="13.2833333333333" style="134" customWidth="1"/>
    <col min="8" max="8" width="6.14166666666667" style="134" customWidth="1"/>
    <col min="9" max="9" width="8.56666666666667" style="134" customWidth="1"/>
    <col min="10" max="10" width="10.5666666666667" style="137" customWidth="1"/>
    <col min="11" max="11" width="7.70833333333333" style="138" customWidth="1"/>
    <col min="12" max="12" width="13.25" style="137" customWidth="1"/>
    <col min="13" max="13" width="13.5666666666667" style="138" customWidth="1"/>
    <col min="14" max="14" width="8.56666666666667" style="134" hidden="1" customWidth="1"/>
    <col min="15" max="15" width="11.5666666666667" style="137" hidden="1" customWidth="1"/>
    <col min="16" max="16" width="9.14166666666667" style="138" hidden="1" customWidth="1"/>
    <col min="17" max="16384" width="9" style="134"/>
  </cols>
  <sheetData>
    <row r="1" s="133" customFormat="1" ht="15" spans="1:16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  <c r="N1" s="4"/>
      <c r="O1" s="153"/>
      <c r="P1" s="154"/>
    </row>
    <row r="2" s="133" customFormat="1" ht="14.25" spans="1:16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  <c r="N2" s="4"/>
      <c r="O2" s="153"/>
      <c r="P2" s="154"/>
    </row>
    <row r="3" s="133" customFormat="1" ht="15" spans="1:16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  <c r="N3" s="4"/>
      <c r="O3" s="153"/>
      <c r="P3" s="154"/>
    </row>
    <row r="4" s="133" customFormat="1" ht="15" spans="1:16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  <c r="N4" s="4"/>
      <c r="O4" s="153"/>
      <c r="P4" s="154"/>
    </row>
    <row r="5" s="133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  <c r="O5" s="153"/>
      <c r="P5" s="154"/>
    </row>
    <row r="6" s="133" customFormat="1" ht="34.5" spans="1:16">
      <c r="A6" s="25"/>
      <c r="B6" s="29"/>
      <c r="C6" s="30"/>
      <c r="D6" s="30"/>
      <c r="E6" s="30"/>
      <c r="F6" s="30"/>
      <c r="G6" s="31" t="s">
        <v>1245</v>
      </c>
      <c r="H6" s="32"/>
      <c r="I6" s="59"/>
      <c r="J6" s="149"/>
      <c r="K6" s="150"/>
      <c r="L6" s="151"/>
      <c r="M6" s="152"/>
      <c r="N6" s="4"/>
      <c r="O6" s="153"/>
      <c r="P6" s="154"/>
    </row>
    <row r="7" s="133" customFormat="1" ht="15.75" spans="1:16">
      <c r="A7" s="102" t="s">
        <v>3</v>
      </c>
      <c r="B7" s="103" t="s">
        <v>4</v>
      </c>
      <c r="C7" s="103"/>
      <c r="D7" s="103"/>
      <c r="E7" s="104"/>
      <c r="F7" s="36"/>
      <c r="G7" s="37" t="s">
        <v>1246</v>
      </c>
      <c r="H7" s="36"/>
      <c r="I7" s="58"/>
      <c r="J7" s="149"/>
      <c r="K7" s="150"/>
      <c r="L7" s="151"/>
      <c r="M7" s="152"/>
      <c r="N7" s="4"/>
      <c r="O7" s="153"/>
      <c r="P7" s="154"/>
    </row>
    <row r="8" s="133" customFormat="1" ht="16.5" spans="1:16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  <c r="O8" s="153"/>
      <c r="P8" s="154"/>
    </row>
    <row r="9" s="134" customFormat="1" spans="10:16">
      <c r="J9" s="137"/>
      <c r="K9" s="138"/>
      <c r="L9" s="137"/>
      <c r="M9" s="138"/>
      <c r="O9" s="137"/>
      <c r="P9" s="138"/>
    </row>
    <row r="10" s="134" customFormat="1" ht="14.25" spans="10:17">
      <c r="J10" s="137"/>
      <c r="K10" s="138"/>
      <c r="L10" s="157">
        <f>SUBTOTAL(9,L12:L104)</f>
        <v>341348700</v>
      </c>
      <c r="M10" s="138"/>
      <c r="O10" s="137"/>
      <c r="P10" s="138"/>
      <c r="Q10" s="134" t="s">
        <v>1247</v>
      </c>
    </row>
    <row r="11" s="135" customFormat="1" ht="42.75" spans="1:16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  <c r="O11" s="158" t="s">
        <v>86</v>
      </c>
      <c r="P11" s="159" t="s">
        <v>87</v>
      </c>
    </row>
    <row r="12" s="54" customFormat="1" ht="15" spans="1:16">
      <c r="A12" s="48">
        <v>1</v>
      </c>
      <c r="B12" s="48">
        <v>1578364</v>
      </c>
      <c r="C12" s="48">
        <v>1041363</v>
      </c>
      <c r="D12" s="145" t="s">
        <v>1248</v>
      </c>
      <c r="E12" s="146">
        <v>43691</v>
      </c>
      <c r="F12" s="146">
        <v>43693</v>
      </c>
      <c r="G12" s="48" t="s">
        <v>23</v>
      </c>
      <c r="H12" s="48">
        <f t="shared" ref="H12:H75" si="0">F12-E12</f>
        <v>2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25" si="2">J12*I12*H12</f>
        <v>2217600</v>
      </c>
      <c r="M12" s="67">
        <f t="shared" ref="M12:M2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1566159</v>
      </c>
      <c r="C13" s="48">
        <v>1041001</v>
      </c>
      <c r="D13" s="145" t="s">
        <v>1230</v>
      </c>
      <c r="E13" s="146">
        <v>43691</v>
      </c>
      <c r="F13" s="146">
        <v>43693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/>
      <c r="O13" s="66">
        <f t="shared" si="4"/>
        <v>88704</v>
      </c>
      <c r="P13" s="67">
        <f t="shared" si="5"/>
        <v>3.84</v>
      </c>
    </row>
    <row r="14" s="54" customFormat="1" ht="15" spans="1:16">
      <c r="A14" s="48">
        <v>3</v>
      </c>
      <c r="B14" s="48">
        <v>1573913</v>
      </c>
      <c r="C14" s="48">
        <v>1041244</v>
      </c>
      <c r="D14" s="145" t="s">
        <v>1249</v>
      </c>
      <c r="E14" s="146">
        <v>43689</v>
      </c>
      <c r="F14" s="146">
        <v>43693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  <c r="N14" s="48"/>
      <c r="O14" s="66">
        <f t="shared" si="4"/>
        <v>88704</v>
      </c>
      <c r="P14" s="67">
        <f t="shared" si="5"/>
        <v>3.84</v>
      </c>
    </row>
    <row r="15" s="54" customFormat="1" ht="15" spans="1:16">
      <c r="A15" s="48">
        <v>4</v>
      </c>
      <c r="B15" s="48">
        <v>1580174</v>
      </c>
      <c r="C15" s="48">
        <v>1041413</v>
      </c>
      <c r="D15" s="145" t="s">
        <v>1250</v>
      </c>
      <c r="E15" s="146">
        <v>43693</v>
      </c>
      <c r="F15" s="146">
        <v>43694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  <c r="O15" s="66">
        <f t="shared" si="4"/>
        <v>22176</v>
      </c>
      <c r="P15" s="67">
        <f t="shared" si="5"/>
        <v>0.96</v>
      </c>
    </row>
    <row r="16" s="54" customFormat="1" ht="15" spans="1:16">
      <c r="A16" s="48">
        <v>5</v>
      </c>
      <c r="B16" s="48">
        <v>1472526</v>
      </c>
      <c r="C16" s="48">
        <v>1037982</v>
      </c>
      <c r="D16" s="145" t="s">
        <v>1251</v>
      </c>
      <c r="E16" s="146">
        <v>43693</v>
      </c>
      <c r="F16" s="146">
        <v>43694</v>
      </c>
      <c r="G16" s="48" t="s">
        <v>47</v>
      </c>
      <c r="H16" s="48">
        <f t="shared" si="0"/>
        <v>1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2356200</v>
      </c>
      <c r="M16" s="67">
        <f t="shared" si="3"/>
        <v>102</v>
      </c>
      <c r="N16" s="48"/>
      <c r="O16" s="66">
        <f t="shared" si="4"/>
        <v>47124</v>
      </c>
      <c r="P16" s="67">
        <f t="shared" si="5"/>
        <v>2.04</v>
      </c>
    </row>
    <row r="17" s="54" customFormat="1" ht="15" spans="1:16">
      <c r="A17" s="48">
        <v>6</v>
      </c>
      <c r="B17" s="48">
        <v>1556946</v>
      </c>
      <c r="C17" s="48">
        <v>1040788</v>
      </c>
      <c r="D17" s="145" t="s">
        <v>46</v>
      </c>
      <c r="E17" s="146">
        <v>43691</v>
      </c>
      <c r="F17" s="146">
        <v>43694</v>
      </c>
      <c r="G17" s="48" t="s">
        <v>23</v>
      </c>
      <c r="H17" s="48">
        <f t="shared" si="0"/>
        <v>3</v>
      </c>
      <c r="I17" s="48">
        <v>2</v>
      </c>
      <c r="J17" s="66">
        <f t="shared" si="1"/>
        <v>1108800</v>
      </c>
      <c r="K17" s="67">
        <v>48</v>
      </c>
      <c r="L17" s="66">
        <f t="shared" si="2"/>
        <v>6652800</v>
      </c>
      <c r="M17" s="67">
        <f t="shared" si="3"/>
        <v>288</v>
      </c>
      <c r="N17" s="48"/>
      <c r="O17" s="66">
        <f t="shared" si="4"/>
        <v>133056</v>
      </c>
      <c r="P17" s="67">
        <f t="shared" si="5"/>
        <v>5.76</v>
      </c>
    </row>
    <row r="18" s="54" customFormat="1" ht="15" spans="1:16">
      <c r="A18" s="48">
        <v>7</v>
      </c>
      <c r="B18" s="48">
        <v>1587193</v>
      </c>
      <c r="C18" s="48">
        <v>1041602</v>
      </c>
      <c r="D18" s="145" t="s">
        <v>1252</v>
      </c>
      <c r="E18" s="146">
        <v>43693</v>
      </c>
      <c r="F18" s="146">
        <v>43694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1108800</v>
      </c>
      <c r="M18" s="67">
        <f t="shared" si="3"/>
        <v>48</v>
      </c>
      <c r="N18" s="48"/>
      <c r="O18" s="66">
        <f t="shared" si="4"/>
        <v>22176</v>
      </c>
      <c r="P18" s="67">
        <f t="shared" si="5"/>
        <v>0.96</v>
      </c>
    </row>
    <row r="19" s="54" customFormat="1" ht="15" spans="1:16">
      <c r="A19" s="48">
        <v>8</v>
      </c>
      <c r="B19" s="48">
        <v>1586243</v>
      </c>
      <c r="C19" s="48">
        <v>1041585</v>
      </c>
      <c r="D19" s="145" t="s">
        <v>1223</v>
      </c>
      <c r="E19" s="146">
        <v>43692</v>
      </c>
      <c r="F19" s="146">
        <v>43694</v>
      </c>
      <c r="G19" s="147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  <c r="N19" s="48"/>
      <c r="O19" s="66">
        <f t="shared" si="4"/>
        <v>44352</v>
      </c>
      <c r="P19" s="67">
        <f t="shared" si="5"/>
        <v>1.92</v>
      </c>
    </row>
    <row r="20" s="54" customFormat="1" ht="15" spans="1:16">
      <c r="A20" s="48">
        <v>9</v>
      </c>
      <c r="B20" s="48">
        <v>1585933</v>
      </c>
      <c r="C20" s="48">
        <v>1041579</v>
      </c>
      <c r="D20" s="145" t="s">
        <v>1253</v>
      </c>
      <c r="E20" s="146">
        <v>43693</v>
      </c>
      <c r="F20" s="146">
        <v>43695</v>
      </c>
      <c r="G20" s="48" t="s">
        <v>23</v>
      </c>
      <c r="H20" s="48">
        <f t="shared" si="0"/>
        <v>2</v>
      </c>
      <c r="I20" s="48">
        <v>2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1488092</v>
      </c>
      <c r="C21" s="48">
        <v>1038553</v>
      </c>
      <c r="D21" s="145" t="s">
        <v>1254</v>
      </c>
      <c r="E21" s="146">
        <v>43692</v>
      </c>
      <c r="F21" s="146">
        <v>43695</v>
      </c>
      <c r="G21" s="48" t="s">
        <v>23</v>
      </c>
      <c r="H21" s="48">
        <f t="shared" si="0"/>
        <v>3</v>
      </c>
      <c r="I21" s="48">
        <v>3</v>
      </c>
      <c r="J21" s="66">
        <f t="shared" si="1"/>
        <v>1455300</v>
      </c>
      <c r="K21" s="67">
        <v>63</v>
      </c>
      <c r="L21" s="66">
        <f t="shared" si="2"/>
        <v>13097700</v>
      </c>
      <c r="M21" s="67">
        <f t="shared" si="3"/>
        <v>567</v>
      </c>
      <c r="N21" s="48"/>
      <c r="O21" s="66">
        <f t="shared" si="4"/>
        <v>261954</v>
      </c>
      <c r="P21" s="67">
        <f t="shared" si="5"/>
        <v>11.34</v>
      </c>
    </row>
    <row r="22" s="54" customFormat="1" ht="15" spans="1:16">
      <c r="A22" s="48">
        <v>11</v>
      </c>
      <c r="B22" s="48">
        <v>1575758</v>
      </c>
      <c r="C22" s="48">
        <v>1041298</v>
      </c>
      <c r="D22" s="145" t="s">
        <v>1255</v>
      </c>
      <c r="E22" s="146">
        <v>43692</v>
      </c>
      <c r="F22" s="146">
        <v>43695</v>
      </c>
      <c r="G22" s="48" t="s">
        <v>23</v>
      </c>
      <c r="H22" s="48">
        <f t="shared" si="0"/>
        <v>3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6652800</v>
      </c>
      <c r="M22" s="67">
        <f t="shared" si="3"/>
        <v>288</v>
      </c>
      <c r="N22" s="48"/>
      <c r="O22" s="66">
        <f t="shared" si="4"/>
        <v>133056</v>
      </c>
      <c r="P22" s="67">
        <f t="shared" si="5"/>
        <v>5.76</v>
      </c>
    </row>
    <row r="23" s="54" customFormat="1" ht="15" spans="1:16">
      <c r="A23" s="48">
        <v>12</v>
      </c>
      <c r="B23" s="48">
        <v>1572641</v>
      </c>
      <c r="C23" s="48">
        <v>1041212</v>
      </c>
      <c r="D23" s="145" t="s">
        <v>1256</v>
      </c>
      <c r="E23" s="146">
        <v>43693</v>
      </c>
      <c r="F23" s="146">
        <v>43695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  <c r="N23" s="48"/>
      <c r="O23" s="66">
        <f t="shared" si="4"/>
        <v>54516</v>
      </c>
      <c r="P23" s="67">
        <f t="shared" si="5"/>
        <v>2.36</v>
      </c>
    </row>
    <row r="24" s="54" customFormat="1" ht="15" spans="1:16">
      <c r="A24" s="48">
        <v>13</v>
      </c>
      <c r="B24" s="48">
        <v>1573789</v>
      </c>
      <c r="C24" s="48">
        <v>1041243</v>
      </c>
      <c r="D24" s="145" t="s">
        <v>1257</v>
      </c>
      <c r="E24" s="146">
        <v>43693</v>
      </c>
      <c r="F24" s="146">
        <v>43695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  <c r="N24" s="48"/>
      <c r="O24" s="66">
        <f t="shared" si="4"/>
        <v>44352</v>
      </c>
      <c r="P24" s="67">
        <f t="shared" si="5"/>
        <v>1.92</v>
      </c>
    </row>
    <row r="25" s="54" customFormat="1" ht="15" spans="1:16">
      <c r="A25" s="48">
        <v>14</v>
      </c>
      <c r="B25" s="48">
        <v>1579821</v>
      </c>
      <c r="C25" s="48">
        <v>1041409</v>
      </c>
      <c r="D25" s="145" t="s">
        <v>592</v>
      </c>
      <c r="E25" s="146">
        <v>43694</v>
      </c>
      <c r="F25" s="146">
        <v>43695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1579415</v>
      </c>
      <c r="C26" s="48">
        <v>1041387</v>
      </c>
      <c r="D26" s="145" t="s">
        <v>1258</v>
      </c>
      <c r="E26" s="146">
        <v>43694</v>
      </c>
      <c r="F26" s="146">
        <v>43696</v>
      </c>
      <c r="G26" s="48" t="s">
        <v>47</v>
      </c>
      <c r="H26" s="48">
        <f t="shared" si="0"/>
        <v>2</v>
      </c>
      <c r="I26" s="48">
        <v>2</v>
      </c>
      <c r="J26" s="66">
        <f t="shared" si="1"/>
        <v>2356200</v>
      </c>
      <c r="K26" s="67">
        <v>102</v>
      </c>
      <c r="L26" s="66">
        <f>M26*23100</f>
        <v>9332400</v>
      </c>
      <c r="M26" s="67">
        <v>404</v>
      </c>
      <c r="N26" s="48"/>
      <c r="O26" s="66">
        <f t="shared" si="4"/>
        <v>186648</v>
      </c>
      <c r="P26" s="67">
        <f t="shared" si="5"/>
        <v>8.08</v>
      </c>
    </row>
    <row r="27" s="54" customFormat="1" ht="15" spans="1:16">
      <c r="A27" s="48">
        <v>16</v>
      </c>
      <c r="B27" s="48">
        <v>1559369</v>
      </c>
      <c r="C27" s="48">
        <v>1040838</v>
      </c>
      <c r="D27" s="145" t="s">
        <v>1259</v>
      </c>
      <c r="E27" s="146">
        <v>43694</v>
      </c>
      <c r="F27" s="146">
        <v>43696</v>
      </c>
      <c r="G27" s="48" t="s">
        <v>23</v>
      </c>
      <c r="H27" s="48">
        <f t="shared" si="0"/>
        <v>2</v>
      </c>
      <c r="I27" s="48">
        <v>1</v>
      </c>
      <c r="J27" s="66">
        <f t="shared" si="1"/>
        <v>1108800</v>
      </c>
      <c r="K27" s="67">
        <v>48</v>
      </c>
      <c r="L27" s="66">
        <f t="shared" ref="L27:L90" si="6">J27*I27*H27</f>
        <v>2217600</v>
      </c>
      <c r="M27" s="67">
        <f t="shared" ref="M27:M90" si="7">K27*I27*H27</f>
        <v>96</v>
      </c>
      <c r="N27" s="48"/>
      <c r="O27" s="66">
        <f t="shared" si="4"/>
        <v>44352</v>
      </c>
      <c r="P27" s="67">
        <f t="shared" si="5"/>
        <v>1.92</v>
      </c>
    </row>
    <row r="28" s="54" customFormat="1" ht="15" spans="1:16">
      <c r="A28" s="48">
        <v>17</v>
      </c>
      <c r="B28" s="48">
        <v>1572786</v>
      </c>
      <c r="C28" s="48">
        <v>1041213</v>
      </c>
      <c r="D28" s="145" t="s">
        <v>1260</v>
      </c>
      <c r="E28" s="146">
        <v>43696</v>
      </c>
      <c r="F28" s="146">
        <v>43697</v>
      </c>
      <c r="G28" s="48" t="s">
        <v>23</v>
      </c>
      <c r="H28" s="48">
        <f t="shared" si="0"/>
        <v>1</v>
      </c>
      <c r="I28" s="48">
        <v>2</v>
      </c>
      <c r="J28" s="66">
        <f t="shared" si="1"/>
        <v>1108800</v>
      </c>
      <c r="K28" s="67">
        <v>48</v>
      </c>
      <c r="L28" s="66">
        <f t="shared" si="6"/>
        <v>2217600</v>
      </c>
      <c r="M28" s="67">
        <f t="shared" si="7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1574255</v>
      </c>
      <c r="C29" s="48">
        <v>1041247</v>
      </c>
      <c r="D29" s="145" t="s">
        <v>1261</v>
      </c>
      <c r="E29" s="146">
        <v>43694</v>
      </c>
      <c r="F29" s="146">
        <v>43697</v>
      </c>
      <c r="G29" s="48" t="s">
        <v>40</v>
      </c>
      <c r="H29" s="48">
        <f t="shared" si="0"/>
        <v>3</v>
      </c>
      <c r="I29" s="48">
        <v>1</v>
      </c>
      <c r="J29" s="66">
        <f t="shared" si="1"/>
        <v>1362900</v>
      </c>
      <c r="K29" s="67">
        <v>59</v>
      </c>
      <c r="L29" s="66">
        <f t="shared" si="6"/>
        <v>4088700</v>
      </c>
      <c r="M29" s="67">
        <f t="shared" si="7"/>
        <v>177</v>
      </c>
      <c r="N29" s="48"/>
      <c r="O29" s="66">
        <f t="shared" si="4"/>
        <v>81774</v>
      </c>
      <c r="P29" s="67">
        <f t="shared" si="5"/>
        <v>3.54</v>
      </c>
    </row>
    <row r="30" s="54" customFormat="1" ht="15" spans="1:16">
      <c r="A30" s="48">
        <v>19</v>
      </c>
      <c r="B30" s="48">
        <v>1582431</v>
      </c>
      <c r="C30" s="48">
        <v>1041477</v>
      </c>
      <c r="D30" s="145" t="s">
        <v>1262</v>
      </c>
      <c r="E30" s="146">
        <v>43696</v>
      </c>
      <c r="F30" s="146">
        <v>43697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6"/>
        <v>1062600</v>
      </c>
      <c r="M30" s="67">
        <f t="shared" si="7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1559861</v>
      </c>
      <c r="C31" s="48">
        <v>1040852</v>
      </c>
      <c r="D31" s="145" t="s">
        <v>1263</v>
      </c>
      <c r="E31" s="146">
        <v>43696</v>
      </c>
      <c r="F31" s="146">
        <v>43697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6"/>
        <v>1108800</v>
      </c>
      <c r="M31" s="67">
        <f t="shared" si="7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1579797</v>
      </c>
      <c r="C32" s="48">
        <v>1041397</v>
      </c>
      <c r="D32" s="145" t="s">
        <v>1264</v>
      </c>
      <c r="E32" s="146">
        <v>43696</v>
      </c>
      <c r="F32" s="146">
        <v>43698</v>
      </c>
      <c r="G32" s="48" t="s">
        <v>23</v>
      </c>
      <c r="H32" s="48">
        <f t="shared" si="0"/>
        <v>2</v>
      </c>
      <c r="I32" s="48">
        <v>2</v>
      </c>
      <c r="J32" s="66">
        <f t="shared" si="1"/>
        <v>1062600</v>
      </c>
      <c r="K32" s="67">
        <v>46</v>
      </c>
      <c r="L32" s="66">
        <f t="shared" si="6"/>
        <v>4250400</v>
      </c>
      <c r="M32" s="67">
        <f t="shared" si="7"/>
        <v>184</v>
      </c>
      <c r="N32" s="48"/>
      <c r="O32" s="66">
        <f t="shared" si="4"/>
        <v>85008</v>
      </c>
      <c r="P32" s="67">
        <f t="shared" si="5"/>
        <v>3.68</v>
      </c>
    </row>
    <row r="33" s="54" customFormat="1" ht="15" spans="1:16">
      <c r="A33" s="48">
        <v>22</v>
      </c>
      <c r="B33" s="48">
        <v>1570311</v>
      </c>
      <c r="C33" s="48">
        <v>1041148</v>
      </c>
      <c r="D33" s="145" t="s">
        <v>1265</v>
      </c>
      <c r="E33" s="146">
        <v>43695</v>
      </c>
      <c r="F33" s="146">
        <v>43698</v>
      </c>
      <c r="G33" s="48" t="s">
        <v>23</v>
      </c>
      <c r="H33" s="48">
        <f t="shared" si="0"/>
        <v>3</v>
      </c>
      <c r="I33" s="48">
        <v>2</v>
      </c>
      <c r="J33" s="66">
        <f t="shared" si="1"/>
        <v>1108800</v>
      </c>
      <c r="K33" s="67">
        <v>48</v>
      </c>
      <c r="L33" s="66">
        <f t="shared" si="6"/>
        <v>6652800</v>
      </c>
      <c r="M33" s="67">
        <f t="shared" si="7"/>
        <v>288</v>
      </c>
      <c r="N33" s="48"/>
      <c r="O33" s="66">
        <f t="shared" si="4"/>
        <v>133056</v>
      </c>
      <c r="P33" s="67">
        <f t="shared" si="5"/>
        <v>5.76</v>
      </c>
    </row>
    <row r="34" s="54" customFormat="1" ht="15" spans="1:16">
      <c r="A34" s="48">
        <v>23</v>
      </c>
      <c r="B34" s="48">
        <v>1572435</v>
      </c>
      <c r="C34" s="48">
        <v>1041191</v>
      </c>
      <c r="D34" s="145" t="s">
        <v>1266</v>
      </c>
      <c r="E34" s="146">
        <v>43695</v>
      </c>
      <c r="F34" s="146">
        <v>43698</v>
      </c>
      <c r="G34" s="48" t="s">
        <v>23</v>
      </c>
      <c r="H34" s="48">
        <f t="shared" si="0"/>
        <v>3</v>
      </c>
      <c r="I34" s="48">
        <v>2</v>
      </c>
      <c r="J34" s="66">
        <f t="shared" si="1"/>
        <v>1108800</v>
      </c>
      <c r="K34" s="67">
        <v>48</v>
      </c>
      <c r="L34" s="66">
        <f t="shared" si="6"/>
        <v>6652800</v>
      </c>
      <c r="M34" s="67">
        <f t="shared" si="7"/>
        <v>288</v>
      </c>
      <c r="N34" s="48"/>
      <c r="O34" s="66">
        <f t="shared" si="4"/>
        <v>133056</v>
      </c>
      <c r="P34" s="67">
        <f t="shared" si="5"/>
        <v>5.76</v>
      </c>
    </row>
    <row r="35" s="54" customFormat="1" ht="15" spans="1:16">
      <c r="A35" s="48">
        <v>24</v>
      </c>
      <c r="B35" s="48">
        <v>1573634</v>
      </c>
      <c r="C35" s="48">
        <v>1041242</v>
      </c>
      <c r="D35" s="145" t="s">
        <v>1267</v>
      </c>
      <c r="E35" s="146">
        <v>43695</v>
      </c>
      <c r="F35" s="146">
        <v>43698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6"/>
        <v>3326400</v>
      </c>
      <c r="M35" s="67">
        <f t="shared" si="7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1517479</v>
      </c>
      <c r="C36" s="48">
        <v>1039608</v>
      </c>
      <c r="D36" s="145" t="s">
        <v>1268</v>
      </c>
      <c r="E36" s="146">
        <v>43696</v>
      </c>
      <c r="F36" s="146">
        <v>43698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1108800</v>
      </c>
      <c r="K36" s="67">
        <v>48</v>
      </c>
      <c r="L36" s="66">
        <f t="shared" si="6"/>
        <v>2217600</v>
      </c>
      <c r="M36" s="67">
        <f t="shared" si="7"/>
        <v>96</v>
      </c>
      <c r="N36" s="48"/>
      <c r="O36" s="66">
        <f t="shared" si="4"/>
        <v>44352</v>
      </c>
      <c r="P36" s="67">
        <f t="shared" si="5"/>
        <v>1.92</v>
      </c>
    </row>
    <row r="37" s="54" customFormat="1" ht="15" spans="1:16">
      <c r="A37" s="48">
        <v>26</v>
      </c>
      <c r="B37" s="48">
        <v>1547659</v>
      </c>
      <c r="C37" s="48">
        <v>1040519</v>
      </c>
      <c r="D37" s="145" t="s">
        <v>1269</v>
      </c>
      <c r="E37" s="146">
        <v>43696</v>
      </c>
      <c r="F37" s="146">
        <v>43698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6"/>
        <v>2217600</v>
      </c>
      <c r="M37" s="67">
        <f t="shared" si="7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1570605</v>
      </c>
      <c r="C38" s="48">
        <v>1041151</v>
      </c>
      <c r="D38" s="145" t="s">
        <v>1270</v>
      </c>
      <c r="E38" s="146">
        <v>43696</v>
      </c>
      <c r="F38" s="146">
        <v>43698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1108800</v>
      </c>
      <c r="K38" s="67">
        <v>48</v>
      </c>
      <c r="L38" s="66">
        <f t="shared" si="6"/>
        <v>2217600</v>
      </c>
      <c r="M38" s="67">
        <f t="shared" si="7"/>
        <v>96</v>
      </c>
      <c r="N38" s="48"/>
      <c r="O38" s="66">
        <f t="shared" si="4"/>
        <v>44352</v>
      </c>
      <c r="P38" s="67">
        <f t="shared" si="5"/>
        <v>1.92</v>
      </c>
    </row>
    <row r="39" s="54" customFormat="1" ht="15" spans="1:16">
      <c r="A39" s="48">
        <v>28</v>
      </c>
      <c r="B39" s="48">
        <v>1541790</v>
      </c>
      <c r="C39" s="48">
        <v>1040336</v>
      </c>
      <c r="D39" s="145" t="s">
        <v>1271</v>
      </c>
      <c r="E39" s="146">
        <v>43696</v>
      </c>
      <c r="F39" s="146">
        <v>43698</v>
      </c>
      <c r="G39" s="48" t="s">
        <v>23</v>
      </c>
      <c r="H39" s="48">
        <f t="shared" si="0"/>
        <v>2</v>
      </c>
      <c r="I39" s="48">
        <v>2</v>
      </c>
      <c r="J39" s="66">
        <f t="shared" si="1"/>
        <v>1108800</v>
      </c>
      <c r="K39" s="67">
        <v>48</v>
      </c>
      <c r="L39" s="66">
        <f t="shared" si="6"/>
        <v>4435200</v>
      </c>
      <c r="M39" s="67">
        <f t="shared" si="7"/>
        <v>192</v>
      </c>
      <c r="N39" s="48"/>
      <c r="O39" s="66">
        <f t="shared" si="4"/>
        <v>88704</v>
      </c>
      <c r="P39" s="67">
        <f t="shared" si="5"/>
        <v>3.84</v>
      </c>
    </row>
    <row r="40" s="54" customFormat="1" ht="15" spans="1:16">
      <c r="A40" s="48">
        <v>29</v>
      </c>
      <c r="B40" s="48">
        <v>1558277</v>
      </c>
      <c r="C40" s="48">
        <v>1040816</v>
      </c>
      <c r="D40" s="145" t="s">
        <v>1272</v>
      </c>
      <c r="E40" s="146">
        <v>43696</v>
      </c>
      <c r="F40" s="146">
        <v>43698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6"/>
        <v>2217600</v>
      </c>
      <c r="M40" s="67">
        <f t="shared" si="7"/>
        <v>96</v>
      </c>
      <c r="N40" s="48"/>
      <c r="O40" s="66">
        <f t="shared" si="4"/>
        <v>44352</v>
      </c>
      <c r="P40" s="67">
        <f t="shared" si="5"/>
        <v>1.92</v>
      </c>
    </row>
    <row r="41" s="54" customFormat="1" ht="15" spans="1:16">
      <c r="A41" s="48">
        <v>30</v>
      </c>
      <c r="B41" s="48">
        <v>1587443</v>
      </c>
      <c r="C41" s="48">
        <v>1041618</v>
      </c>
      <c r="D41" s="145" t="s">
        <v>1273</v>
      </c>
      <c r="E41" s="146">
        <v>43692</v>
      </c>
      <c r="F41" s="146">
        <v>43694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6"/>
        <v>2217600</v>
      </c>
      <c r="M41" s="67">
        <f t="shared" si="7"/>
        <v>96</v>
      </c>
      <c r="N41" s="48">
        <v>4686</v>
      </c>
      <c r="O41" s="66">
        <f t="shared" si="4"/>
        <v>44352</v>
      </c>
      <c r="P41" s="67">
        <f t="shared" si="5"/>
        <v>1.92</v>
      </c>
    </row>
    <row r="42" s="54" customFormat="1" ht="15" spans="1:16">
      <c r="A42" s="48">
        <v>31</v>
      </c>
      <c r="B42" s="48">
        <v>1589153</v>
      </c>
      <c r="C42" s="48">
        <v>1041666</v>
      </c>
      <c r="D42" s="145" t="s">
        <v>1274</v>
      </c>
      <c r="E42" s="146">
        <v>43695</v>
      </c>
      <c r="F42" s="146">
        <v>43696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1409100</v>
      </c>
      <c r="K42" s="67">
        <v>61</v>
      </c>
      <c r="L42" s="66">
        <f t="shared" si="6"/>
        <v>1409100</v>
      </c>
      <c r="M42" s="67">
        <f t="shared" si="7"/>
        <v>61</v>
      </c>
      <c r="N42" s="48">
        <v>4725</v>
      </c>
      <c r="O42" s="66">
        <f t="shared" si="4"/>
        <v>28182</v>
      </c>
      <c r="P42" s="67">
        <f t="shared" si="5"/>
        <v>1.22</v>
      </c>
    </row>
    <row r="43" s="54" customFormat="1" ht="15" spans="1:16">
      <c r="A43" s="48">
        <v>32</v>
      </c>
      <c r="B43" s="48">
        <v>1591132</v>
      </c>
      <c r="C43" s="48">
        <v>1041728</v>
      </c>
      <c r="D43" s="145" t="s">
        <v>1275</v>
      </c>
      <c r="E43" s="146">
        <v>43695</v>
      </c>
      <c r="F43" s="146">
        <v>43696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1062600</v>
      </c>
      <c r="K43" s="67">
        <v>46</v>
      </c>
      <c r="L43" s="66">
        <f t="shared" si="6"/>
        <v>1062600</v>
      </c>
      <c r="M43" s="67">
        <f t="shared" si="7"/>
        <v>46</v>
      </c>
      <c r="N43" s="48">
        <v>4729</v>
      </c>
      <c r="O43" s="66">
        <f t="shared" si="4"/>
        <v>21252</v>
      </c>
      <c r="P43" s="67">
        <f t="shared" si="5"/>
        <v>0.92</v>
      </c>
    </row>
    <row r="44" s="54" customFormat="1" ht="15" spans="1:16">
      <c r="A44" s="48">
        <v>33</v>
      </c>
      <c r="B44" s="48">
        <v>1590746</v>
      </c>
      <c r="C44" s="48">
        <v>1041720</v>
      </c>
      <c r="D44" s="145" t="s">
        <v>1276</v>
      </c>
      <c r="E44" s="146">
        <v>43696</v>
      </c>
      <c r="F44" s="146">
        <v>43697</v>
      </c>
      <c r="G44" s="48" t="s">
        <v>47</v>
      </c>
      <c r="H44" s="48">
        <f t="shared" si="0"/>
        <v>1</v>
      </c>
      <c r="I44" s="48">
        <v>1</v>
      </c>
      <c r="J44" s="66">
        <f t="shared" si="1"/>
        <v>2310000</v>
      </c>
      <c r="K44" s="67">
        <v>100</v>
      </c>
      <c r="L44" s="66">
        <f t="shared" si="6"/>
        <v>2310000</v>
      </c>
      <c r="M44" s="67">
        <f t="shared" si="7"/>
        <v>100</v>
      </c>
      <c r="N44" s="48">
        <v>4747</v>
      </c>
      <c r="O44" s="66">
        <f t="shared" si="4"/>
        <v>46200</v>
      </c>
      <c r="P44" s="67">
        <f t="shared" si="5"/>
        <v>2</v>
      </c>
    </row>
    <row r="45" s="54" customFormat="1" ht="15" spans="1:16">
      <c r="A45" s="48">
        <v>34</v>
      </c>
      <c r="B45" s="48">
        <v>1591073</v>
      </c>
      <c r="C45" s="48">
        <v>1041726</v>
      </c>
      <c r="D45" s="145" t="s">
        <v>1277</v>
      </c>
      <c r="E45" s="146">
        <v>43696</v>
      </c>
      <c r="F45" s="146">
        <v>43697</v>
      </c>
      <c r="G45" s="48" t="s">
        <v>40</v>
      </c>
      <c r="H45" s="48">
        <f t="shared" si="0"/>
        <v>1</v>
      </c>
      <c r="I45" s="48">
        <v>1</v>
      </c>
      <c r="J45" s="66">
        <f t="shared" si="1"/>
        <v>1316700</v>
      </c>
      <c r="K45" s="67">
        <v>57</v>
      </c>
      <c r="L45" s="66">
        <f t="shared" si="6"/>
        <v>1316700</v>
      </c>
      <c r="M45" s="67">
        <f t="shared" si="7"/>
        <v>57</v>
      </c>
      <c r="N45" s="48">
        <v>4754</v>
      </c>
      <c r="O45" s="66">
        <f t="shared" si="4"/>
        <v>26334</v>
      </c>
      <c r="P45" s="67">
        <f t="shared" si="5"/>
        <v>1.14</v>
      </c>
    </row>
    <row r="46" s="54" customFormat="1" ht="15" spans="1:16">
      <c r="A46" s="48">
        <v>35</v>
      </c>
      <c r="B46" s="48">
        <v>1590493</v>
      </c>
      <c r="C46" s="48">
        <v>1041718</v>
      </c>
      <c r="D46" s="145" t="s">
        <v>1278</v>
      </c>
      <c r="E46" s="146">
        <v>43695</v>
      </c>
      <c r="F46" s="146">
        <v>43697</v>
      </c>
      <c r="G46" s="48" t="s">
        <v>40</v>
      </c>
      <c r="H46" s="48">
        <f t="shared" si="0"/>
        <v>2</v>
      </c>
      <c r="I46" s="48">
        <v>1</v>
      </c>
      <c r="J46" s="66">
        <f t="shared" si="1"/>
        <v>1316700</v>
      </c>
      <c r="K46" s="67">
        <v>57</v>
      </c>
      <c r="L46" s="66">
        <f t="shared" si="6"/>
        <v>2633400</v>
      </c>
      <c r="M46" s="67">
        <f t="shared" si="7"/>
        <v>114</v>
      </c>
      <c r="N46" s="48">
        <v>4767</v>
      </c>
      <c r="O46" s="66">
        <f t="shared" si="4"/>
        <v>52668</v>
      </c>
      <c r="P46" s="67">
        <f t="shared" si="5"/>
        <v>2.28</v>
      </c>
    </row>
    <row r="47" s="54" customFormat="1" ht="15" spans="1:16">
      <c r="A47" s="48">
        <v>36</v>
      </c>
      <c r="B47" s="48">
        <v>1587570</v>
      </c>
      <c r="C47" s="48">
        <v>1041620</v>
      </c>
      <c r="D47" s="145" t="s">
        <v>1279</v>
      </c>
      <c r="E47" s="146">
        <v>43697</v>
      </c>
      <c r="F47" s="146">
        <v>43698</v>
      </c>
      <c r="G47" s="48" t="s">
        <v>40</v>
      </c>
      <c r="H47" s="48">
        <f t="shared" si="0"/>
        <v>1</v>
      </c>
      <c r="I47" s="48">
        <v>1</v>
      </c>
      <c r="J47" s="66">
        <f t="shared" si="1"/>
        <v>1316700</v>
      </c>
      <c r="K47" s="67">
        <v>57</v>
      </c>
      <c r="L47" s="66">
        <f t="shared" si="6"/>
        <v>1316700</v>
      </c>
      <c r="M47" s="67">
        <f t="shared" si="7"/>
        <v>57</v>
      </c>
      <c r="N47" s="48">
        <v>4784</v>
      </c>
      <c r="O47" s="66">
        <f t="shared" si="4"/>
        <v>26334</v>
      </c>
      <c r="P47" s="67">
        <f t="shared" si="5"/>
        <v>1.14</v>
      </c>
    </row>
    <row r="48" s="54" customFormat="1" ht="15" spans="1:16">
      <c r="A48" s="48">
        <v>37</v>
      </c>
      <c r="B48" s="48">
        <v>1587187</v>
      </c>
      <c r="C48" s="48">
        <v>1041601</v>
      </c>
      <c r="D48" s="145" t="s">
        <v>1280</v>
      </c>
      <c r="E48" s="146">
        <v>43696</v>
      </c>
      <c r="F48" s="146">
        <v>43698</v>
      </c>
      <c r="G48" s="48" t="s">
        <v>23</v>
      </c>
      <c r="H48" s="48">
        <f t="shared" si="0"/>
        <v>2</v>
      </c>
      <c r="I48" s="48">
        <v>1</v>
      </c>
      <c r="J48" s="66">
        <f t="shared" si="1"/>
        <v>1062600</v>
      </c>
      <c r="K48" s="67">
        <v>46</v>
      </c>
      <c r="L48" s="66">
        <f t="shared" si="6"/>
        <v>2125200</v>
      </c>
      <c r="M48" s="67">
        <f t="shared" si="7"/>
        <v>92</v>
      </c>
      <c r="N48" s="48">
        <v>4795</v>
      </c>
      <c r="O48" s="66">
        <f t="shared" si="4"/>
        <v>42504</v>
      </c>
      <c r="P48" s="67">
        <f t="shared" si="5"/>
        <v>1.84</v>
      </c>
    </row>
    <row r="49" s="54" customFormat="1" ht="15" spans="1:16">
      <c r="A49" s="48">
        <v>38</v>
      </c>
      <c r="B49" s="48">
        <v>1542079</v>
      </c>
      <c r="C49" s="48">
        <v>1040364</v>
      </c>
      <c r="D49" s="145" t="s">
        <v>1281</v>
      </c>
      <c r="E49" s="146">
        <v>43697</v>
      </c>
      <c r="F49" s="146">
        <v>43699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6"/>
        <v>2217600</v>
      </c>
      <c r="M49" s="67">
        <f t="shared" si="7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1573386</v>
      </c>
      <c r="C50" s="48">
        <v>1041225</v>
      </c>
      <c r="D50" s="145" t="s">
        <v>1282</v>
      </c>
      <c r="E50" s="146">
        <v>43696</v>
      </c>
      <c r="F50" s="146">
        <v>43699</v>
      </c>
      <c r="G50" s="48" t="s">
        <v>23</v>
      </c>
      <c r="H50" s="48">
        <f t="shared" si="0"/>
        <v>3</v>
      </c>
      <c r="I50" s="48">
        <v>2</v>
      </c>
      <c r="J50" s="66">
        <f t="shared" si="1"/>
        <v>1108800</v>
      </c>
      <c r="K50" s="67">
        <v>48</v>
      </c>
      <c r="L50" s="66">
        <f t="shared" si="6"/>
        <v>6652800</v>
      </c>
      <c r="M50" s="67">
        <f t="shared" si="7"/>
        <v>288</v>
      </c>
      <c r="N50" s="48"/>
      <c r="O50" s="66">
        <f t="shared" si="4"/>
        <v>133056</v>
      </c>
      <c r="P50" s="67">
        <f t="shared" si="5"/>
        <v>5.76</v>
      </c>
    </row>
    <row r="51" s="54" customFormat="1" ht="15" spans="1:16">
      <c r="A51" s="48">
        <v>40</v>
      </c>
      <c r="B51" s="48">
        <v>1575755</v>
      </c>
      <c r="C51" s="48">
        <v>1041296</v>
      </c>
      <c r="D51" s="145" t="s">
        <v>1283</v>
      </c>
      <c r="E51" s="146">
        <v>43696</v>
      </c>
      <c r="F51" s="146">
        <v>43700</v>
      </c>
      <c r="G51" s="48" t="s">
        <v>23</v>
      </c>
      <c r="H51" s="48">
        <f t="shared" si="0"/>
        <v>4</v>
      </c>
      <c r="I51" s="48">
        <v>1</v>
      </c>
      <c r="J51" s="66">
        <f t="shared" si="1"/>
        <v>1108800</v>
      </c>
      <c r="K51" s="67">
        <v>48</v>
      </c>
      <c r="L51" s="66">
        <f t="shared" si="6"/>
        <v>4435200</v>
      </c>
      <c r="M51" s="67">
        <f t="shared" si="7"/>
        <v>192</v>
      </c>
      <c r="N51" s="48"/>
      <c r="O51" s="66">
        <f t="shared" si="4"/>
        <v>88704</v>
      </c>
      <c r="P51" s="67">
        <f t="shared" si="5"/>
        <v>3.84</v>
      </c>
    </row>
    <row r="52" s="54" customFormat="1" ht="15" spans="1:16">
      <c r="A52" s="48">
        <v>41</v>
      </c>
      <c r="B52" s="48">
        <v>1544443</v>
      </c>
      <c r="C52" s="48">
        <v>1040428</v>
      </c>
      <c r="D52" s="145" t="s">
        <v>1284</v>
      </c>
      <c r="E52" s="146">
        <v>43696</v>
      </c>
      <c r="F52" s="146">
        <v>43700</v>
      </c>
      <c r="G52" s="48" t="s">
        <v>23</v>
      </c>
      <c r="H52" s="48">
        <f t="shared" si="0"/>
        <v>4</v>
      </c>
      <c r="I52" s="48">
        <v>1</v>
      </c>
      <c r="J52" s="66">
        <f t="shared" si="1"/>
        <v>1593900</v>
      </c>
      <c r="K52" s="67">
        <v>69</v>
      </c>
      <c r="L52" s="66">
        <f t="shared" si="6"/>
        <v>6375600</v>
      </c>
      <c r="M52" s="67">
        <f t="shared" si="7"/>
        <v>276</v>
      </c>
      <c r="N52" s="48"/>
      <c r="O52" s="66">
        <f t="shared" si="4"/>
        <v>127512</v>
      </c>
      <c r="P52" s="67">
        <f t="shared" si="5"/>
        <v>5.52</v>
      </c>
    </row>
    <row r="53" s="54" customFormat="1" ht="15" spans="1:16">
      <c r="A53" s="48">
        <v>42</v>
      </c>
      <c r="B53" s="48">
        <v>1569359</v>
      </c>
      <c r="C53" s="48">
        <v>1041105</v>
      </c>
      <c r="D53" s="145" t="s">
        <v>1285</v>
      </c>
      <c r="E53" s="146">
        <v>43697</v>
      </c>
      <c r="F53" s="146">
        <v>43700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6"/>
        <v>3326400</v>
      </c>
      <c r="M53" s="67">
        <f t="shared" si="7"/>
        <v>144</v>
      </c>
      <c r="N53" s="48"/>
      <c r="O53" s="66">
        <f t="shared" si="4"/>
        <v>66528</v>
      </c>
      <c r="P53" s="67">
        <f t="shared" si="5"/>
        <v>2.88</v>
      </c>
    </row>
    <row r="54" s="54" customFormat="1" ht="15" spans="1:16">
      <c r="A54" s="48">
        <v>43</v>
      </c>
      <c r="B54" s="48">
        <v>1579282</v>
      </c>
      <c r="C54" s="48">
        <v>1041385</v>
      </c>
      <c r="D54" s="145" t="s">
        <v>1286</v>
      </c>
      <c r="E54" s="146">
        <v>43698</v>
      </c>
      <c r="F54" s="146">
        <v>43700</v>
      </c>
      <c r="G54" s="48" t="s">
        <v>23</v>
      </c>
      <c r="H54" s="48">
        <f t="shared" si="0"/>
        <v>2</v>
      </c>
      <c r="I54" s="48">
        <v>4</v>
      </c>
      <c r="J54" s="66">
        <f t="shared" si="1"/>
        <v>1062600</v>
      </c>
      <c r="K54" s="67">
        <v>46</v>
      </c>
      <c r="L54" s="66">
        <f t="shared" si="6"/>
        <v>8500800</v>
      </c>
      <c r="M54" s="67">
        <f t="shared" si="7"/>
        <v>368</v>
      </c>
      <c r="N54" s="48"/>
      <c r="O54" s="66">
        <f t="shared" si="4"/>
        <v>170016</v>
      </c>
      <c r="P54" s="67">
        <f t="shared" si="5"/>
        <v>7.36</v>
      </c>
    </row>
    <row r="55" s="54" customFormat="1" ht="15" spans="1:16">
      <c r="A55" s="48">
        <v>44</v>
      </c>
      <c r="B55" s="48">
        <v>1580523</v>
      </c>
      <c r="C55" s="48">
        <v>1041421</v>
      </c>
      <c r="D55" s="145" t="s">
        <v>1287</v>
      </c>
      <c r="E55" s="146">
        <v>43698</v>
      </c>
      <c r="F55" s="146">
        <v>43700</v>
      </c>
      <c r="G55" s="48" t="s">
        <v>23</v>
      </c>
      <c r="H55" s="48">
        <f t="shared" si="0"/>
        <v>2</v>
      </c>
      <c r="I55" s="48">
        <v>4</v>
      </c>
      <c r="J55" s="66">
        <f t="shared" si="1"/>
        <v>1062600</v>
      </c>
      <c r="K55" s="67">
        <v>46</v>
      </c>
      <c r="L55" s="66">
        <f t="shared" si="6"/>
        <v>8500800</v>
      </c>
      <c r="M55" s="67">
        <f t="shared" si="7"/>
        <v>368</v>
      </c>
      <c r="N55" s="48"/>
      <c r="O55" s="66">
        <f t="shared" si="4"/>
        <v>170016</v>
      </c>
      <c r="P55" s="67">
        <f t="shared" si="5"/>
        <v>7.36</v>
      </c>
    </row>
    <row r="56" s="54" customFormat="1" ht="15" spans="1:16">
      <c r="A56" s="48">
        <v>45</v>
      </c>
      <c r="B56" s="48">
        <v>1590451</v>
      </c>
      <c r="C56" s="48">
        <v>1041748</v>
      </c>
      <c r="D56" s="145" t="s">
        <v>1288</v>
      </c>
      <c r="E56" s="146">
        <v>43699</v>
      </c>
      <c r="F56" s="146">
        <v>43700</v>
      </c>
      <c r="G56" s="48" t="s">
        <v>23</v>
      </c>
      <c r="H56" s="48">
        <f t="shared" si="0"/>
        <v>1</v>
      </c>
      <c r="I56" s="48">
        <v>1</v>
      </c>
      <c r="J56" s="66">
        <f t="shared" si="1"/>
        <v>1062600</v>
      </c>
      <c r="K56" s="67">
        <v>46</v>
      </c>
      <c r="L56" s="66">
        <f t="shared" si="6"/>
        <v>1062600</v>
      </c>
      <c r="M56" s="67">
        <f t="shared" si="7"/>
        <v>46</v>
      </c>
      <c r="N56" s="48"/>
      <c r="O56" s="66">
        <f t="shared" si="4"/>
        <v>21252</v>
      </c>
      <c r="P56" s="67">
        <f t="shared" si="5"/>
        <v>0.92</v>
      </c>
    </row>
    <row r="57" s="54" customFormat="1" ht="15" spans="1:16">
      <c r="A57" s="48">
        <v>46</v>
      </c>
      <c r="B57" s="48">
        <v>1530903</v>
      </c>
      <c r="C57" s="48">
        <v>1039996</v>
      </c>
      <c r="D57" s="145" t="s">
        <v>1289</v>
      </c>
      <c r="E57" s="146">
        <v>43697</v>
      </c>
      <c r="F57" s="146">
        <v>43700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6"/>
        <v>3326400</v>
      </c>
      <c r="M57" s="67">
        <f t="shared" si="7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1530901</v>
      </c>
      <c r="C58" s="48">
        <v>1039995</v>
      </c>
      <c r="D58" s="145" t="s">
        <v>1165</v>
      </c>
      <c r="E58" s="146">
        <v>43697</v>
      </c>
      <c r="F58" s="146">
        <v>43700</v>
      </c>
      <c r="G58" s="48" t="s">
        <v>23</v>
      </c>
      <c r="H58" s="48">
        <f t="shared" si="0"/>
        <v>3</v>
      </c>
      <c r="I58" s="48">
        <v>1</v>
      </c>
      <c r="J58" s="66">
        <f t="shared" si="1"/>
        <v>1108800</v>
      </c>
      <c r="K58" s="67">
        <v>48</v>
      </c>
      <c r="L58" s="66">
        <f t="shared" si="6"/>
        <v>3326400</v>
      </c>
      <c r="M58" s="67">
        <f t="shared" si="7"/>
        <v>144</v>
      </c>
      <c r="N58" s="48"/>
      <c r="O58" s="66">
        <f t="shared" si="4"/>
        <v>66528</v>
      </c>
      <c r="P58" s="67">
        <f t="shared" si="5"/>
        <v>2.88</v>
      </c>
    </row>
    <row r="59" s="54" customFormat="1" ht="15" spans="1:16">
      <c r="A59" s="48">
        <v>48</v>
      </c>
      <c r="B59" s="48">
        <v>1581078</v>
      </c>
      <c r="C59" s="48">
        <v>1041449</v>
      </c>
      <c r="D59" s="145" t="s">
        <v>1290</v>
      </c>
      <c r="E59" s="146">
        <v>43699</v>
      </c>
      <c r="F59" s="146">
        <v>43701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1062600</v>
      </c>
      <c r="K59" s="67">
        <v>46</v>
      </c>
      <c r="L59" s="66">
        <f t="shared" si="6"/>
        <v>2125200</v>
      </c>
      <c r="M59" s="67">
        <f t="shared" si="7"/>
        <v>92</v>
      </c>
      <c r="N59" s="48"/>
      <c r="O59" s="66">
        <f t="shared" si="4"/>
        <v>42504</v>
      </c>
      <c r="P59" s="67">
        <f t="shared" si="5"/>
        <v>1.84</v>
      </c>
    </row>
    <row r="60" s="54" customFormat="1" ht="15" spans="1:16">
      <c r="A60" s="48">
        <v>49</v>
      </c>
      <c r="B60" s="48">
        <v>1562071</v>
      </c>
      <c r="C60" s="48">
        <v>1040904</v>
      </c>
      <c r="D60" s="145" t="s">
        <v>1291</v>
      </c>
      <c r="E60" s="146">
        <v>43700</v>
      </c>
      <c r="F60" s="146">
        <v>43701</v>
      </c>
      <c r="G60" s="48" t="s">
        <v>23</v>
      </c>
      <c r="H60" s="48">
        <f t="shared" si="0"/>
        <v>1</v>
      </c>
      <c r="I60" s="48">
        <v>2</v>
      </c>
      <c r="J60" s="66">
        <f t="shared" si="1"/>
        <v>1455300</v>
      </c>
      <c r="K60" s="67">
        <v>63</v>
      </c>
      <c r="L60" s="66">
        <f t="shared" si="6"/>
        <v>2910600</v>
      </c>
      <c r="M60" s="67">
        <f t="shared" si="7"/>
        <v>126</v>
      </c>
      <c r="N60" s="48"/>
      <c r="O60" s="66">
        <f t="shared" si="4"/>
        <v>58212</v>
      </c>
      <c r="P60" s="67">
        <f t="shared" si="5"/>
        <v>2.52</v>
      </c>
    </row>
    <row r="61" s="54" customFormat="1" ht="15" spans="1:16">
      <c r="A61" s="48">
        <v>50</v>
      </c>
      <c r="B61" s="48">
        <v>1567311</v>
      </c>
      <c r="C61" s="48">
        <v>1041044</v>
      </c>
      <c r="D61" s="145" t="s">
        <v>1292</v>
      </c>
      <c r="E61" s="146">
        <v>43700</v>
      </c>
      <c r="F61" s="146">
        <v>43701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6"/>
        <v>1108800</v>
      </c>
      <c r="M61" s="67">
        <f t="shared" si="7"/>
        <v>48</v>
      </c>
      <c r="N61" s="48"/>
      <c r="O61" s="66">
        <f t="shared" si="4"/>
        <v>22176</v>
      </c>
      <c r="P61" s="67">
        <f t="shared" si="5"/>
        <v>0.96</v>
      </c>
    </row>
    <row r="62" s="54" customFormat="1" ht="15" spans="1:16">
      <c r="A62" s="48">
        <v>51</v>
      </c>
      <c r="B62" s="48">
        <v>1580668</v>
      </c>
      <c r="C62" s="48">
        <v>1041426</v>
      </c>
      <c r="D62" s="145" t="s">
        <v>1293</v>
      </c>
      <c r="E62" s="146">
        <v>43700</v>
      </c>
      <c r="F62" s="146">
        <v>43701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1062600</v>
      </c>
      <c r="K62" s="67">
        <v>46</v>
      </c>
      <c r="L62" s="66">
        <f t="shared" si="6"/>
        <v>1062600</v>
      </c>
      <c r="M62" s="67">
        <f t="shared" si="7"/>
        <v>46</v>
      </c>
      <c r="N62" s="48"/>
      <c r="O62" s="66">
        <f t="shared" si="4"/>
        <v>21252</v>
      </c>
      <c r="P62" s="67">
        <f t="shared" si="5"/>
        <v>0.92</v>
      </c>
    </row>
    <row r="63" s="54" customFormat="1" ht="15" spans="1:16">
      <c r="A63" s="48">
        <v>52</v>
      </c>
      <c r="B63" s="48">
        <v>1562769</v>
      </c>
      <c r="C63" s="48">
        <v>1040913</v>
      </c>
      <c r="D63" s="145" t="s">
        <v>1294</v>
      </c>
      <c r="E63" s="146">
        <v>43698</v>
      </c>
      <c r="F63" s="146">
        <v>43701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6"/>
        <v>6652800</v>
      </c>
      <c r="M63" s="67">
        <f t="shared" si="7"/>
        <v>288</v>
      </c>
      <c r="N63" s="48"/>
      <c r="O63" s="66">
        <f t="shared" si="4"/>
        <v>133056</v>
      </c>
      <c r="P63" s="67">
        <f t="shared" si="5"/>
        <v>5.76</v>
      </c>
    </row>
    <row r="64" s="54" customFormat="1" ht="15" spans="1:16">
      <c r="A64" s="48">
        <v>53</v>
      </c>
      <c r="B64" s="48">
        <v>1583315</v>
      </c>
      <c r="C64" s="48">
        <v>1041510</v>
      </c>
      <c r="D64" s="145" t="s">
        <v>1295</v>
      </c>
      <c r="E64" s="146">
        <v>43699</v>
      </c>
      <c r="F64" s="146">
        <v>43701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1062600</v>
      </c>
      <c r="K64" s="67">
        <v>46</v>
      </c>
      <c r="L64" s="66">
        <f t="shared" si="6"/>
        <v>2125200</v>
      </c>
      <c r="M64" s="67">
        <f t="shared" si="7"/>
        <v>92</v>
      </c>
      <c r="N64" s="48"/>
      <c r="O64" s="66">
        <f t="shared" si="4"/>
        <v>42504</v>
      </c>
      <c r="P64" s="67">
        <f t="shared" si="5"/>
        <v>1.84</v>
      </c>
    </row>
    <row r="65" s="54" customFormat="1" ht="15" spans="1:16">
      <c r="A65" s="48">
        <v>54</v>
      </c>
      <c r="B65" s="48">
        <v>1584357</v>
      </c>
      <c r="C65" s="48">
        <v>1041544</v>
      </c>
      <c r="D65" s="145" t="s">
        <v>1296</v>
      </c>
      <c r="E65" s="146">
        <v>43699</v>
      </c>
      <c r="F65" s="146">
        <v>43701</v>
      </c>
      <c r="G65" s="48" t="s">
        <v>47</v>
      </c>
      <c r="H65" s="48">
        <f t="shared" si="0"/>
        <v>2</v>
      </c>
      <c r="I65" s="48">
        <v>1</v>
      </c>
      <c r="J65" s="66">
        <f t="shared" si="1"/>
        <v>2310000</v>
      </c>
      <c r="K65" s="67">
        <v>100</v>
      </c>
      <c r="L65" s="66">
        <f t="shared" si="6"/>
        <v>4620000</v>
      </c>
      <c r="M65" s="67">
        <f t="shared" si="7"/>
        <v>200</v>
      </c>
      <c r="N65" s="48"/>
      <c r="O65" s="66">
        <f t="shared" si="4"/>
        <v>92400</v>
      </c>
      <c r="P65" s="67">
        <f t="shared" si="5"/>
        <v>4</v>
      </c>
    </row>
    <row r="66" s="54" customFormat="1" ht="15" spans="1:16">
      <c r="A66" s="48">
        <v>55</v>
      </c>
      <c r="B66" s="48">
        <v>1576322</v>
      </c>
      <c r="C66" s="48">
        <v>1041308</v>
      </c>
      <c r="D66" s="145" t="s">
        <v>1297</v>
      </c>
      <c r="E66" s="146">
        <v>43698</v>
      </c>
      <c r="F66" s="146">
        <v>43701</v>
      </c>
      <c r="G66" s="48" t="s">
        <v>40</v>
      </c>
      <c r="H66" s="48">
        <f t="shared" si="0"/>
        <v>3</v>
      </c>
      <c r="I66" s="48">
        <v>1</v>
      </c>
      <c r="J66" s="66">
        <f t="shared" si="1"/>
        <v>1362900</v>
      </c>
      <c r="K66" s="67">
        <v>59</v>
      </c>
      <c r="L66" s="66">
        <f t="shared" si="6"/>
        <v>4088700</v>
      </c>
      <c r="M66" s="67">
        <f t="shared" si="7"/>
        <v>177</v>
      </c>
      <c r="N66" s="48"/>
      <c r="O66" s="66">
        <f t="shared" si="4"/>
        <v>81774</v>
      </c>
      <c r="P66" s="67">
        <f t="shared" si="5"/>
        <v>3.54</v>
      </c>
    </row>
    <row r="67" s="54" customFormat="1" ht="15" spans="1:16">
      <c r="A67" s="48">
        <v>56</v>
      </c>
      <c r="B67" s="48">
        <v>1497512</v>
      </c>
      <c r="C67" s="48">
        <v>1038928</v>
      </c>
      <c r="D67" s="145" t="s">
        <v>1298</v>
      </c>
      <c r="E67" s="146">
        <v>43700</v>
      </c>
      <c r="F67" s="146">
        <v>43702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2217600</v>
      </c>
      <c r="M67" s="67">
        <f t="shared" si="7"/>
        <v>96</v>
      </c>
      <c r="N67" s="48"/>
      <c r="O67" s="66">
        <f t="shared" si="4"/>
        <v>44352</v>
      </c>
      <c r="P67" s="67">
        <f t="shared" si="5"/>
        <v>1.92</v>
      </c>
    </row>
    <row r="68" s="54" customFormat="1" ht="15" spans="1:16">
      <c r="A68" s="48">
        <v>57</v>
      </c>
      <c r="B68" s="48">
        <v>1497478</v>
      </c>
      <c r="C68" s="48">
        <v>1038926</v>
      </c>
      <c r="D68" s="145" t="s">
        <v>1299</v>
      </c>
      <c r="E68" s="146">
        <v>43700</v>
      </c>
      <c r="F68" s="146">
        <v>43702</v>
      </c>
      <c r="G68" s="48" t="s">
        <v>23</v>
      </c>
      <c r="H68" s="48">
        <f t="shared" si="0"/>
        <v>2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2910600</v>
      </c>
      <c r="M68" s="67">
        <f t="shared" si="7"/>
        <v>126</v>
      </c>
      <c r="N68" s="48"/>
      <c r="O68" s="66">
        <f t="shared" si="4"/>
        <v>58212</v>
      </c>
      <c r="P68" s="67">
        <f t="shared" si="5"/>
        <v>2.52</v>
      </c>
    </row>
    <row r="69" s="54" customFormat="1" ht="15" spans="1:16">
      <c r="A69" s="48">
        <v>58</v>
      </c>
      <c r="B69" s="48">
        <v>1497496</v>
      </c>
      <c r="C69" s="48">
        <v>1038927</v>
      </c>
      <c r="D69" s="145" t="s">
        <v>1300</v>
      </c>
      <c r="E69" s="146">
        <v>43700</v>
      </c>
      <c r="F69" s="146">
        <v>43702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6"/>
        <v>2725800</v>
      </c>
      <c r="M69" s="67">
        <f t="shared" si="7"/>
        <v>118</v>
      </c>
      <c r="N69" s="48"/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1555244</v>
      </c>
      <c r="C70" s="48">
        <v>1040731</v>
      </c>
      <c r="D70" s="145" t="s">
        <v>1301</v>
      </c>
      <c r="E70" s="146">
        <v>43698</v>
      </c>
      <c r="F70" s="146">
        <v>43702</v>
      </c>
      <c r="G70" s="48" t="s">
        <v>23</v>
      </c>
      <c r="H70" s="48">
        <f t="shared" si="0"/>
        <v>4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4435200</v>
      </c>
      <c r="M70" s="67">
        <f t="shared" si="7"/>
        <v>192</v>
      </c>
      <c r="N70" s="48"/>
      <c r="O70" s="66">
        <f t="shared" si="4"/>
        <v>88704</v>
      </c>
      <c r="P70" s="67">
        <f t="shared" si="5"/>
        <v>3.84</v>
      </c>
    </row>
    <row r="71" s="54" customFormat="1" ht="15" spans="1:16">
      <c r="A71" s="48">
        <v>60</v>
      </c>
      <c r="B71" s="48">
        <v>1588775</v>
      </c>
      <c r="C71" s="48">
        <v>1041665</v>
      </c>
      <c r="D71" s="145" t="s">
        <v>1291</v>
      </c>
      <c r="E71" s="146">
        <v>43701</v>
      </c>
      <c r="F71" s="146">
        <v>43702</v>
      </c>
      <c r="G71" s="48" t="s">
        <v>23</v>
      </c>
      <c r="H71" s="48">
        <f t="shared" si="0"/>
        <v>1</v>
      </c>
      <c r="I71" s="48">
        <v>1</v>
      </c>
      <c r="J71" s="66">
        <f t="shared" si="1"/>
        <v>1062600</v>
      </c>
      <c r="K71" s="67">
        <v>46</v>
      </c>
      <c r="L71" s="66">
        <f t="shared" si="6"/>
        <v>1062600</v>
      </c>
      <c r="M71" s="67">
        <f t="shared" si="7"/>
        <v>46</v>
      </c>
      <c r="N71" s="48"/>
      <c r="O71" s="66">
        <f t="shared" si="4"/>
        <v>21252</v>
      </c>
      <c r="P71" s="67">
        <f t="shared" si="5"/>
        <v>0.92</v>
      </c>
    </row>
    <row r="72" s="54" customFormat="1" ht="15" spans="1:16">
      <c r="A72" s="48">
        <v>61</v>
      </c>
      <c r="B72" s="48">
        <v>1584666</v>
      </c>
      <c r="C72" s="48">
        <v>1041546</v>
      </c>
      <c r="D72" s="145" t="s">
        <v>1302</v>
      </c>
      <c r="E72" s="146">
        <v>43696</v>
      </c>
      <c r="F72" s="146">
        <v>43699</v>
      </c>
      <c r="G72" s="48" t="s">
        <v>23</v>
      </c>
      <c r="H72" s="48">
        <f t="shared" si="0"/>
        <v>3</v>
      </c>
      <c r="I72" s="48">
        <v>3</v>
      </c>
      <c r="J72" s="66">
        <f t="shared" si="1"/>
        <v>1062600</v>
      </c>
      <c r="K72" s="67">
        <v>46</v>
      </c>
      <c r="L72" s="66">
        <f t="shared" si="6"/>
        <v>9563400</v>
      </c>
      <c r="M72" s="67">
        <f t="shared" si="7"/>
        <v>414</v>
      </c>
      <c r="N72" s="48">
        <v>4816</v>
      </c>
      <c r="O72" s="66">
        <f t="shared" si="4"/>
        <v>191268</v>
      </c>
      <c r="P72" s="67">
        <f t="shared" si="5"/>
        <v>8.28</v>
      </c>
    </row>
    <row r="73" s="54" customFormat="1" ht="15" spans="1:16">
      <c r="A73" s="48">
        <v>62</v>
      </c>
      <c r="B73" s="48">
        <v>1587427</v>
      </c>
      <c r="C73" s="48">
        <v>1041617</v>
      </c>
      <c r="D73" s="145" t="s">
        <v>943</v>
      </c>
      <c r="E73" s="146">
        <v>43697</v>
      </c>
      <c r="F73" s="146">
        <v>43699</v>
      </c>
      <c r="G73" s="48" t="s">
        <v>40</v>
      </c>
      <c r="H73" s="48">
        <f t="shared" si="0"/>
        <v>2</v>
      </c>
      <c r="I73" s="48">
        <v>2</v>
      </c>
      <c r="J73" s="66">
        <f t="shared" si="1"/>
        <v>1316700</v>
      </c>
      <c r="K73" s="67">
        <v>57</v>
      </c>
      <c r="L73" s="66">
        <f t="shared" si="6"/>
        <v>5266800</v>
      </c>
      <c r="M73" s="67">
        <f t="shared" si="7"/>
        <v>228</v>
      </c>
      <c r="N73" s="48">
        <v>4817</v>
      </c>
      <c r="O73" s="66">
        <f t="shared" si="4"/>
        <v>105336</v>
      </c>
      <c r="P73" s="67">
        <f t="shared" si="5"/>
        <v>4.56</v>
      </c>
    </row>
    <row r="74" s="54" customFormat="1" ht="15" spans="1:16">
      <c r="A74" s="48">
        <v>63</v>
      </c>
      <c r="B74" s="48">
        <v>1584857</v>
      </c>
      <c r="C74" s="48">
        <v>1041550</v>
      </c>
      <c r="D74" s="145" t="s">
        <v>1303</v>
      </c>
      <c r="E74" s="146">
        <v>43697</v>
      </c>
      <c r="F74" s="146">
        <v>43702</v>
      </c>
      <c r="G74" s="48" t="s">
        <v>40</v>
      </c>
      <c r="H74" s="48">
        <f t="shared" si="0"/>
        <v>5</v>
      </c>
      <c r="I74" s="48">
        <v>1</v>
      </c>
      <c r="J74" s="66">
        <f t="shared" si="1"/>
        <v>1316700</v>
      </c>
      <c r="K74" s="67">
        <v>57</v>
      </c>
      <c r="L74" s="66">
        <f t="shared" si="6"/>
        <v>6583500</v>
      </c>
      <c r="M74" s="67">
        <f t="shared" si="7"/>
        <v>285</v>
      </c>
      <c r="N74" s="48">
        <v>4876</v>
      </c>
      <c r="O74" s="66">
        <f t="shared" si="4"/>
        <v>131670</v>
      </c>
      <c r="P74" s="67">
        <f t="shared" si="5"/>
        <v>5.7</v>
      </c>
    </row>
    <row r="75" s="54" customFormat="1" ht="15" spans="1:16">
      <c r="A75" s="48">
        <v>64</v>
      </c>
      <c r="B75" s="48">
        <v>1584133</v>
      </c>
      <c r="C75" s="48">
        <v>1041543</v>
      </c>
      <c r="D75" s="145" t="s">
        <v>1304</v>
      </c>
      <c r="E75" s="146">
        <v>43697</v>
      </c>
      <c r="F75" s="146">
        <v>43702</v>
      </c>
      <c r="G75" s="48" t="s">
        <v>23</v>
      </c>
      <c r="H75" s="48">
        <f t="shared" si="0"/>
        <v>5</v>
      </c>
      <c r="I75" s="48">
        <v>2</v>
      </c>
      <c r="J75" s="66">
        <f t="shared" si="1"/>
        <v>1062600</v>
      </c>
      <c r="K75" s="67">
        <v>46</v>
      </c>
      <c r="L75" s="66">
        <f t="shared" si="6"/>
        <v>10626000</v>
      </c>
      <c r="M75" s="67">
        <f t="shared" si="7"/>
        <v>460</v>
      </c>
      <c r="N75" s="48">
        <v>4886</v>
      </c>
      <c r="O75" s="66">
        <f t="shared" si="4"/>
        <v>212520</v>
      </c>
      <c r="P75" s="67">
        <f t="shared" si="5"/>
        <v>9.2</v>
      </c>
    </row>
    <row r="76" s="54" customFormat="1" ht="15" spans="1:16">
      <c r="A76" s="48">
        <v>65</v>
      </c>
      <c r="B76" s="48">
        <v>1584967</v>
      </c>
      <c r="C76" s="48">
        <v>1041555</v>
      </c>
      <c r="D76" s="145" t="s">
        <v>1305</v>
      </c>
      <c r="E76" s="146">
        <v>43707</v>
      </c>
      <c r="F76" s="146">
        <v>43708</v>
      </c>
      <c r="G76" s="48" t="s">
        <v>23</v>
      </c>
      <c r="H76" s="48">
        <f t="shared" ref="H76:H104" si="8">F76-E76</f>
        <v>1</v>
      </c>
      <c r="I76" s="48">
        <v>1</v>
      </c>
      <c r="J76" s="66">
        <f t="shared" ref="J76:J104" si="9">K76*23100</f>
        <v>1062600</v>
      </c>
      <c r="K76" s="67">
        <v>46</v>
      </c>
      <c r="L76" s="66">
        <f t="shared" si="6"/>
        <v>1062600</v>
      </c>
      <c r="M76" s="67">
        <f t="shared" si="7"/>
        <v>46</v>
      </c>
      <c r="N76" s="48">
        <v>4987</v>
      </c>
      <c r="O76" s="66">
        <f t="shared" ref="O76:O104" si="10">L76*2%</f>
        <v>21252</v>
      </c>
      <c r="P76" s="67">
        <f t="shared" ref="P76:P104" si="11">M76*2%</f>
        <v>0.92</v>
      </c>
    </row>
    <row r="77" s="54" customFormat="1" ht="15" spans="1:16">
      <c r="A77" s="48">
        <v>66</v>
      </c>
      <c r="B77" s="48">
        <v>1586122</v>
      </c>
      <c r="C77" s="48">
        <v>1041583</v>
      </c>
      <c r="D77" s="145" t="s">
        <v>1306</v>
      </c>
      <c r="E77" s="146">
        <v>43701</v>
      </c>
      <c r="F77" s="146">
        <v>43703</v>
      </c>
      <c r="G77" s="48" t="s">
        <v>23</v>
      </c>
      <c r="H77" s="48">
        <f t="shared" si="8"/>
        <v>2</v>
      </c>
      <c r="I77" s="48">
        <v>2</v>
      </c>
      <c r="J77" s="66">
        <f t="shared" si="9"/>
        <v>1409100</v>
      </c>
      <c r="K77" s="67">
        <v>61</v>
      </c>
      <c r="L77" s="66">
        <f t="shared" si="6"/>
        <v>5636400</v>
      </c>
      <c r="M77" s="67">
        <f t="shared" si="7"/>
        <v>244</v>
      </c>
      <c r="N77" s="48"/>
      <c r="O77" s="66">
        <f t="shared" si="10"/>
        <v>112728</v>
      </c>
      <c r="P77" s="67">
        <f t="shared" si="11"/>
        <v>4.88</v>
      </c>
    </row>
    <row r="78" s="54" customFormat="1" ht="15" spans="1:16">
      <c r="A78" s="48">
        <v>67</v>
      </c>
      <c r="B78" s="48">
        <v>1507915</v>
      </c>
      <c r="C78" s="48">
        <v>1039291</v>
      </c>
      <c r="D78" s="145" t="s">
        <v>1307</v>
      </c>
      <c r="E78" s="146">
        <v>43701</v>
      </c>
      <c r="F78" s="146">
        <v>43703</v>
      </c>
      <c r="G78" s="48" t="s">
        <v>47</v>
      </c>
      <c r="H78" s="48">
        <f t="shared" si="8"/>
        <v>2</v>
      </c>
      <c r="I78" s="48">
        <v>1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1583533</v>
      </c>
      <c r="C79" s="48">
        <v>1041511</v>
      </c>
      <c r="D79" s="145" t="s">
        <v>1308</v>
      </c>
      <c r="E79" s="146">
        <v>43700</v>
      </c>
      <c r="F79" s="146">
        <v>43704</v>
      </c>
      <c r="G79" s="48" t="s">
        <v>23</v>
      </c>
      <c r="H79" s="48">
        <f t="shared" si="8"/>
        <v>4</v>
      </c>
      <c r="I79" s="48">
        <v>1</v>
      </c>
      <c r="J79" s="66">
        <f t="shared" si="9"/>
        <v>1062600</v>
      </c>
      <c r="K79" s="67">
        <v>46</v>
      </c>
      <c r="L79" s="66">
        <f t="shared" si="6"/>
        <v>4250400</v>
      </c>
      <c r="M79" s="67">
        <f t="shared" si="7"/>
        <v>184</v>
      </c>
      <c r="N79" s="48"/>
      <c r="O79" s="66">
        <f t="shared" si="10"/>
        <v>85008</v>
      </c>
      <c r="P79" s="67">
        <f t="shared" si="11"/>
        <v>3.68</v>
      </c>
    </row>
    <row r="80" s="54" customFormat="1" ht="15" spans="1:16">
      <c r="A80" s="48">
        <v>69</v>
      </c>
      <c r="B80" s="48">
        <v>1591733</v>
      </c>
      <c r="C80" s="48">
        <v>1041756</v>
      </c>
      <c r="D80" s="145" t="s">
        <v>1309</v>
      </c>
      <c r="E80" s="146">
        <v>43702</v>
      </c>
      <c r="F80" s="146">
        <v>43704</v>
      </c>
      <c r="G80" s="48" t="s">
        <v>23</v>
      </c>
      <c r="H80" s="48">
        <f t="shared" si="8"/>
        <v>2</v>
      </c>
      <c r="I80" s="48">
        <v>1</v>
      </c>
      <c r="J80" s="66">
        <f t="shared" si="9"/>
        <v>1062600</v>
      </c>
      <c r="K80" s="67">
        <v>46</v>
      </c>
      <c r="L80" s="66">
        <f t="shared" si="6"/>
        <v>2125200</v>
      </c>
      <c r="M80" s="67">
        <f t="shared" si="7"/>
        <v>92</v>
      </c>
      <c r="N80" s="48"/>
      <c r="O80" s="66">
        <f t="shared" si="10"/>
        <v>42504</v>
      </c>
      <c r="P80" s="67">
        <f t="shared" si="11"/>
        <v>1.84</v>
      </c>
    </row>
    <row r="81" s="54" customFormat="1" ht="15" spans="1:16">
      <c r="A81" s="48">
        <v>70</v>
      </c>
      <c r="B81" s="48">
        <v>1541270</v>
      </c>
      <c r="C81" s="48">
        <v>1040330</v>
      </c>
      <c r="D81" s="145" t="s">
        <v>1310</v>
      </c>
      <c r="E81" s="146">
        <v>43700</v>
      </c>
      <c r="F81" s="146">
        <v>43704</v>
      </c>
      <c r="G81" s="48" t="s">
        <v>23</v>
      </c>
      <c r="H81" s="48">
        <f t="shared" si="8"/>
        <v>4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4435200</v>
      </c>
      <c r="M81" s="67">
        <f t="shared" si="7"/>
        <v>192</v>
      </c>
      <c r="N81" s="48"/>
      <c r="O81" s="66">
        <f t="shared" si="10"/>
        <v>88704</v>
      </c>
      <c r="P81" s="67">
        <f t="shared" si="11"/>
        <v>3.84</v>
      </c>
    </row>
    <row r="82" s="54" customFormat="1" ht="15" spans="1:16">
      <c r="A82" s="48">
        <v>71</v>
      </c>
      <c r="B82" s="48">
        <v>1489098</v>
      </c>
      <c r="C82" s="48">
        <v>1038577</v>
      </c>
      <c r="D82" s="145" t="s">
        <v>1311</v>
      </c>
      <c r="E82" s="146">
        <v>43701</v>
      </c>
      <c r="F82" s="146">
        <v>43704</v>
      </c>
      <c r="G82" s="48" t="s">
        <v>23</v>
      </c>
      <c r="H82" s="48">
        <f t="shared" si="8"/>
        <v>3</v>
      </c>
      <c r="I82" s="48">
        <v>3</v>
      </c>
      <c r="J82" s="66">
        <f t="shared" si="9"/>
        <v>1108800</v>
      </c>
      <c r="K82" s="67">
        <v>48</v>
      </c>
      <c r="L82" s="66">
        <f t="shared" si="6"/>
        <v>9979200</v>
      </c>
      <c r="M82" s="67">
        <f t="shared" si="7"/>
        <v>432</v>
      </c>
      <c r="N82" s="48"/>
      <c r="O82" s="66">
        <f t="shared" si="10"/>
        <v>199584</v>
      </c>
      <c r="P82" s="67">
        <f t="shared" si="11"/>
        <v>8.64</v>
      </c>
    </row>
    <row r="83" s="54" customFormat="1" ht="15" spans="1:16">
      <c r="A83" s="48">
        <v>72</v>
      </c>
      <c r="B83" s="48">
        <v>1575494</v>
      </c>
      <c r="C83" s="48">
        <v>1041291</v>
      </c>
      <c r="D83" s="145" t="s">
        <v>1312</v>
      </c>
      <c r="E83" s="146">
        <v>43703</v>
      </c>
      <c r="F83" s="146">
        <v>43704</v>
      </c>
      <c r="G83" s="48" t="s">
        <v>23</v>
      </c>
      <c r="H83" s="48">
        <f t="shared" si="8"/>
        <v>1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1108800</v>
      </c>
      <c r="M83" s="67">
        <f t="shared" si="7"/>
        <v>48</v>
      </c>
      <c r="N83" s="48"/>
      <c r="O83" s="66">
        <f t="shared" si="10"/>
        <v>22176</v>
      </c>
      <c r="P83" s="67">
        <f t="shared" si="11"/>
        <v>0.96</v>
      </c>
    </row>
    <row r="84" s="54" customFormat="1" ht="15" spans="1:16">
      <c r="A84" s="48">
        <v>73</v>
      </c>
      <c r="B84" s="48">
        <v>1570675</v>
      </c>
      <c r="C84" s="48">
        <v>1041152</v>
      </c>
      <c r="D84" s="145" t="s">
        <v>1313</v>
      </c>
      <c r="E84" s="146">
        <v>43701</v>
      </c>
      <c r="F84" s="146">
        <v>43705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1577889</v>
      </c>
      <c r="C85" s="48">
        <v>1041355</v>
      </c>
      <c r="D85" s="145" t="s">
        <v>1314</v>
      </c>
      <c r="E85" s="146">
        <v>43704</v>
      </c>
      <c r="F85" s="146">
        <v>43705</v>
      </c>
      <c r="G85" s="48" t="s">
        <v>23</v>
      </c>
      <c r="H85" s="48">
        <f t="shared" si="8"/>
        <v>1</v>
      </c>
      <c r="I85" s="48">
        <v>1</v>
      </c>
      <c r="J85" s="66">
        <f t="shared" si="9"/>
        <v>1455300</v>
      </c>
      <c r="K85" s="67">
        <v>63</v>
      </c>
      <c r="L85" s="66">
        <f t="shared" si="6"/>
        <v>1455300</v>
      </c>
      <c r="M85" s="67">
        <f t="shared" si="7"/>
        <v>63</v>
      </c>
      <c r="N85" s="48"/>
      <c r="O85" s="66">
        <f t="shared" si="10"/>
        <v>29106</v>
      </c>
      <c r="P85" s="67">
        <f t="shared" si="11"/>
        <v>1.26</v>
      </c>
    </row>
    <row r="86" s="54" customFormat="1" ht="15" spans="1:16">
      <c r="A86" s="48">
        <v>75</v>
      </c>
      <c r="B86" s="48">
        <v>1530521</v>
      </c>
      <c r="C86" s="48">
        <v>1039982</v>
      </c>
      <c r="D86" s="145" t="s">
        <v>1315</v>
      </c>
      <c r="E86" s="146">
        <v>43703</v>
      </c>
      <c r="F86" s="146">
        <v>43705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1586159</v>
      </c>
      <c r="C87" s="48">
        <v>1041584</v>
      </c>
      <c r="D87" s="145" t="s">
        <v>1316</v>
      </c>
      <c r="E87" s="146">
        <v>43703</v>
      </c>
      <c r="F87" s="146">
        <v>43705</v>
      </c>
      <c r="G87" s="48" t="s">
        <v>47</v>
      </c>
      <c r="H87" s="48">
        <f t="shared" si="8"/>
        <v>2</v>
      </c>
      <c r="I87" s="48">
        <v>1</v>
      </c>
      <c r="J87" s="66">
        <f t="shared" si="9"/>
        <v>2310000</v>
      </c>
      <c r="K87" s="67">
        <v>100</v>
      </c>
      <c r="L87" s="66">
        <f t="shared" si="6"/>
        <v>4620000</v>
      </c>
      <c r="M87" s="67">
        <f t="shared" si="7"/>
        <v>200</v>
      </c>
      <c r="N87" s="48"/>
      <c r="O87" s="66">
        <f t="shared" si="10"/>
        <v>92400</v>
      </c>
      <c r="P87" s="67">
        <f t="shared" si="11"/>
        <v>4</v>
      </c>
    </row>
    <row r="88" s="54" customFormat="1" ht="15" spans="1:16">
      <c r="A88" s="48">
        <v>77</v>
      </c>
      <c r="B88" s="48">
        <v>1584610</v>
      </c>
      <c r="C88" s="48">
        <v>1041545</v>
      </c>
      <c r="D88" s="145" t="s">
        <v>1317</v>
      </c>
      <c r="E88" s="146">
        <v>43703</v>
      </c>
      <c r="F88" s="146">
        <v>43705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1316700</v>
      </c>
      <c r="K88" s="67">
        <v>57</v>
      </c>
      <c r="L88" s="66">
        <f t="shared" si="6"/>
        <v>2633400</v>
      </c>
      <c r="M88" s="67">
        <f t="shared" si="7"/>
        <v>114</v>
      </c>
      <c r="N88" s="48"/>
      <c r="O88" s="66">
        <f t="shared" si="10"/>
        <v>52668</v>
      </c>
      <c r="P88" s="67">
        <f t="shared" si="11"/>
        <v>2.28</v>
      </c>
    </row>
    <row r="89" s="54" customFormat="1" ht="15" spans="1:16">
      <c r="A89" s="48">
        <v>78</v>
      </c>
      <c r="B89" s="48">
        <v>1571575</v>
      </c>
      <c r="C89" s="48">
        <v>1041173</v>
      </c>
      <c r="D89" s="145" t="s">
        <v>1318</v>
      </c>
      <c r="E89" s="146">
        <v>43703</v>
      </c>
      <c r="F89" s="146">
        <v>43705</v>
      </c>
      <c r="G89" s="48" t="s">
        <v>23</v>
      </c>
      <c r="H89" s="48">
        <f t="shared" si="8"/>
        <v>2</v>
      </c>
      <c r="I89" s="48">
        <v>5</v>
      </c>
      <c r="J89" s="66">
        <f t="shared" si="9"/>
        <v>1108800</v>
      </c>
      <c r="K89" s="67">
        <v>48</v>
      </c>
      <c r="L89" s="66">
        <f t="shared" si="6"/>
        <v>11088000</v>
      </c>
      <c r="M89" s="67">
        <f t="shared" si="7"/>
        <v>480</v>
      </c>
      <c r="N89" s="48"/>
      <c r="O89" s="66">
        <f t="shared" si="10"/>
        <v>221760</v>
      </c>
      <c r="P89" s="67">
        <f t="shared" si="11"/>
        <v>9.6</v>
      </c>
    </row>
    <row r="90" s="54" customFormat="1" ht="15" spans="1:16">
      <c r="A90" s="48">
        <v>79</v>
      </c>
      <c r="B90" s="48">
        <v>1585563</v>
      </c>
      <c r="C90" s="48">
        <v>1041562</v>
      </c>
      <c r="D90" s="145" t="s">
        <v>1319</v>
      </c>
      <c r="E90" s="146">
        <v>43702</v>
      </c>
      <c r="F90" s="146">
        <v>43705</v>
      </c>
      <c r="G90" s="48" t="s">
        <v>23</v>
      </c>
      <c r="H90" s="48">
        <f t="shared" si="8"/>
        <v>3</v>
      </c>
      <c r="I90" s="48">
        <v>1</v>
      </c>
      <c r="J90" s="66">
        <f t="shared" si="9"/>
        <v>1062600</v>
      </c>
      <c r="K90" s="67">
        <v>46</v>
      </c>
      <c r="L90" s="66">
        <f t="shared" si="6"/>
        <v>3187800</v>
      </c>
      <c r="M90" s="67">
        <f t="shared" si="7"/>
        <v>138</v>
      </c>
      <c r="N90" s="48"/>
      <c r="O90" s="66">
        <f t="shared" si="10"/>
        <v>63756</v>
      </c>
      <c r="P90" s="67">
        <f t="shared" si="11"/>
        <v>2.76</v>
      </c>
    </row>
    <row r="91" s="54" customFormat="1" ht="15" spans="1:16">
      <c r="A91" s="48">
        <v>80</v>
      </c>
      <c r="B91" s="48">
        <v>1597048</v>
      </c>
      <c r="C91" s="48">
        <v>1041930</v>
      </c>
      <c r="D91" s="145" t="s">
        <v>1320</v>
      </c>
      <c r="E91" s="146">
        <v>43704</v>
      </c>
      <c r="F91" s="146">
        <v>43705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1062600</v>
      </c>
      <c r="K91" s="67">
        <v>46</v>
      </c>
      <c r="L91" s="66">
        <f t="shared" ref="L91:L104" si="12">J91*I91*H91</f>
        <v>1062600</v>
      </c>
      <c r="M91" s="67">
        <f t="shared" ref="M91:M104" si="13">K91*I91*H91</f>
        <v>46</v>
      </c>
      <c r="N91" s="48"/>
      <c r="O91" s="66">
        <f t="shared" si="10"/>
        <v>21252</v>
      </c>
      <c r="P91" s="67">
        <f t="shared" si="11"/>
        <v>0.92</v>
      </c>
    </row>
    <row r="92" s="54" customFormat="1" ht="15" spans="1:16">
      <c r="A92" s="48">
        <v>81</v>
      </c>
      <c r="B92" s="48">
        <v>1575409</v>
      </c>
      <c r="C92" s="48">
        <v>1041284</v>
      </c>
      <c r="D92" s="145" t="s">
        <v>1143</v>
      </c>
      <c r="E92" s="146">
        <v>43704</v>
      </c>
      <c r="F92" s="146">
        <v>43706</v>
      </c>
      <c r="G92" s="48" t="s">
        <v>23</v>
      </c>
      <c r="H92" s="48">
        <f t="shared" si="8"/>
        <v>2</v>
      </c>
      <c r="I92" s="48">
        <v>1</v>
      </c>
      <c r="J92" s="66">
        <f t="shared" si="9"/>
        <v>1455300</v>
      </c>
      <c r="K92" s="67">
        <v>63</v>
      </c>
      <c r="L92" s="66">
        <f t="shared" si="12"/>
        <v>2910600</v>
      </c>
      <c r="M92" s="67">
        <f t="shared" si="13"/>
        <v>126</v>
      </c>
      <c r="N92" s="48"/>
      <c r="O92" s="66">
        <f t="shared" si="10"/>
        <v>58212</v>
      </c>
      <c r="P92" s="67">
        <f t="shared" si="11"/>
        <v>2.52</v>
      </c>
    </row>
    <row r="93" s="54" customFormat="1" ht="15" spans="1:16">
      <c r="A93" s="48">
        <v>82</v>
      </c>
      <c r="B93" s="48">
        <v>1584729</v>
      </c>
      <c r="C93" s="48">
        <v>1041549</v>
      </c>
      <c r="D93" s="145" t="s">
        <v>1314</v>
      </c>
      <c r="E93" s="146">
        <v>43705</v>
      </c>
      <c r="F93" s="146">
        <v>43706</v>
      </c>
      <c r="G93" s="48" t="s">
        <v>23</v>
      </c>
      <c r="H93" s="48">
        <f t="shared" si="8"/>
        <v>1</v>
      </c>
      <c r="I93" s="48">
        <v>1</v>
      </c>
      <c r="J93" s="66">
        <f t="shared" si="9"/>
        <v>1409100</v>
      </c>
      <c r="K93" s="67">
        <v>61</v>
      </c>
      <c r="L93" s="66">
        <f t="shared" si="12"/>
        <v>1409100</v>
      </c>
      <c r="M93" s="67">
        <f t="shared" si="13"/>
        <v>61</v>
      </c>
      <c r="N93" s="48"/>
      <c r="O93" s="66">
        <f t="shared" si="10"/>
        <v>28182</v>
      </c>
      <c r="P93" s="67">
        <f t="shared" si="11"/>
        <v>1.22</v>
      </c>
    </row>
    <row r="94" s="54" customFormat="1" ht="15" spans="1:16">
      <c r="A94" s="48">
        <v>83</v>
      </c>
      <c r="B94" s="48">
        <v>1588047</v>
      </c>
      <c r="C94" s="48">
        <v>1041634</v>
      </c>
      <c r="D94" s="145" t="s">
        <v>1321</v>
      </c>
      <c r="E94" s="146">
        <v>43705</v>
      </c>
      <c r="F94" s="146">
        <v>43706</v>
      </c>
      <c r="G94" s="48" t="s">
        <v>23</v>
      </c>
      <c r="H94" s="48">
        <f t="shared" si="8"/>
        <v>1</v>
      </c>
      <c r="I94" s="48">
        <v>1</v>
      </c>
      <c r="J94" s="66">
        <f t="shared" si="9"/>
        <v>1062600</v>
      </c>
      <c r="K94" s="67">
        <v>46</v>
      </c>
      <c r="L94" s="66">
        <f t="shared" si="12"/>
        <v>1062600</v>
      </c>
      <c r="M94" s="67">
        <f t="shared" si="13"/>
        <v>46</v>
      </c>
      <c r="N94" s="48"/>
      <c r="O94" s="66">
        <f t="shared" si="10"/>
        <v>21252</v>
      </c>
      <c r="P94" s="67">
        <f t="shared" si="11"/>
        <v>0.92</v>
      </c>
    </row>
    <row r="95" s="54" customFormat="1" ht="15" spans="1:16">
      <c r="A95" s="48">
        <v>84</v>
      </c>
      <c r="B95" s="48">
        <v>1578375</v>
      </c>
      <c r="C95" s="48">
        <v>1041364</v>
      </c>
      <c r="D95" s="145" t="s">
        <v>1322</v>
      </c>
      <c r="E95" s="146">
        <v>43705</v>
      </c>
      <c r="F95" s="146">
        <v>43706</v>
      </c>
      <c r="G95" s="48" t="s">
        <v>23</v>
      </c>
      <c r="H95" s="48">
        <f t="shared" si="8"/>
        <v>1</v>
      </c>
      <c r="I95" s="48">
        <v>1</v>
      </c>
      <c r="J95" s="66">
        <f t="shared" si="9"/>
        <v>1409100</v>
      </c>
      <c r="K95" s="67">
        <v>61</v>
      </c>
      <c r="L95" s="66">
        <f t="shared" si="12"/>
        <v>1409100</v>
      </c>
      <c r="M95" s="67">
        <f t="shared" si="13"/>
        <v>61</v>
      </c>
      <c r="N95" s="48"/>
      <c r="O95" s="66">
        <f t="shared" si="10"/>
        <v>28182</v>
      </c>
      <c r="P95" s="67">
        <f t="shared" si="11"/>
        <v>1.22</v>
      </c>
    </row>
    <row r="96" s="54" customFormat="1" ht="15" spans="1:16">
      <c r="A96" s="48">
        <v>85</v>
      </c>
      <c r="B96" s="48">
        <v>1579504</v>
      </c>
      <c r="C96" s="48">
        <v>1041389</v>
      </c>
      <c r="D96" s="145" t="s">
        <v>1312</v>
      </c>
      <c r="E96" s="146">
        <v>43704</v>
      </c>
      <c r="F96" s="146">
        <v>43706</v>
      </c>
      <c r="G96" s="147" t="s">
        <v>23</v>
      </c>
      <c r="H96" s="48">
        <f t="shared" si="8"/>
        <v>2</v>
      </c>
      <c r="I96" s="48">
        <v>1</v>
      </c>
      <c r="J96" s="66">
        <f t="shared" si="9"/>
        <v>1062600</v>
      </c>
      <c r="K96" s="67">
        <v>46</v>
      </c>
      <c r="L96" s="66">
        <f t="shared" si="12"/>
        <v>2125200</v>
      </c>
      <c r="M96" s="67">
        <f t="shared" si="13"/>
        <v>92</v>
      </c>
      <c r="N96" s="48"/>
      <c r="O96" s="66">
        <f t="shared" si="10"/>
        <v>42504</v>
      </c>
      <c r="P96" s="67">
        <f t="shared" si="11"/>
        <v>1.84</v>
      </c>
    </row>
    <row r="97" s="54" customFormat="1" ht="15" spans="1:16">
      <c r="A97" s="48">
        <v>86</v>
      </c>
      <c r="B97" s="48">
        <v>1584918</v>
      </c>
      <c r="C97" s="48">
        <v>1041552</v>
      </c>
      <c r="D97" s="145" t="s">
        <v>1323</v>
      </c>
      <c r="E97" s="146">
        <v>43703</v>
      </c>
      <c r="F97" s="146">
        <v>43706</v>
      </c>
      <c r="G97" s="147" t="s">
        <v>23</v>
      </c>
      <c r="H97" s="48">
        <f t="shared" si="8"/>
        <v>3</v>
      </c>
      <c r="I97" s="48">
        <v>1</v>
      </c>
      <c r="J97" s="66">
        <f t="shared" si="9"/>
        <v>1062600</v>
      </c>
      <c r="K97" s="67">
        <v>46</v>
      </c>
      <c r="L97" s="66">
        <f t="shared" si="12"/>
        <v>3187800</v>
      </c>
      <c r="M97" s="67">
        <f t="shared" si="13"/>
        <v>138</v>
      </c>
      <c r="N97" s="48"/>
      <c r="O97" s="66">
        <f t="shared" si="10"/>
        <v>63756</v>
      </c>
      <c r="P97" s="67">
        <f t="shared" si="11"/>
        <v>2.76</v>
      </c>
    </row>
    <row r="98" s="54" customFormat="1" ht="15" spans="1:16">
      <c r="A98" s="48">
        <v>87</v>
      </c>
      <c r="B98" s="48">
        <v>1584963</v>
      </c>
      <c r="C98" s="48">
        <v>1041554</v>
      </c>
      <c r="D98" s="145" t="s">
        <v>1324</v>
      </c>
      <c r="E98" s="146">
        <v>43704</v>
      </c>
      <c r="F98" s="146">
        <v>43706</v>
      </c>
      <c r="G98" s="147" t="s">
        <v>23</v>
      </c>
      <c r="H98" s="48">
        <f t="shared" si="8"/>
        <v>2</v>
      </c>
      <c r="I98" s="48">
        <v>1</v>
      </c>
      <c r="J98" s="66">
        <f t="shared" si="9"/>
        <v>1062600</v>
      </c>
      <c r="K98" s="67">
        <v>46</v>
      </c>
      <c r="L98" s="66">
        <f t="shared" si="12"/>
        <v>2125200</v>
      </c>
      <c r="M98" s="67">
        <f t="shared" si="13"/>
        <v>92</v>
      </c>
      <c r="N98" s="48"/>
      <c r="O98" s="66">
        <f t="shared" si="10"/>
        <v>42504</v>
      </c>
      <c r="P98" s="67">
        <f t="shared" si="11"/>
        <v>1.84</v>
      </c>
    </row>
    <row r="99" s="54" customFormat="1" ht="15" spans="1:16">
      <c r="A99" s="48">
        <v>88</v>
      </c>
      <c r="B99" s="48">
        <v>1575957</v>
      </c>
      <c r="C99" s="48">
        <v>1041306</v>
      </c>
      <c r="D99" s="145" t="s">
        <v>1325</v>
      </c>
      <c r="E99" s="146">
        <v>43704</v>
      </c>
      <c r="F99" s="146">
        <v>43706</v>
      </c>
      <c r="G99" s="147" t="s">
        <v>23</v>
      </c>
      <c r="H99" s="48">
        <f t="shared" si="8"/>
        <v>2</v>
      </c>
      <c r="I99" s="48">
        <v>1</v>
      </c>
      <c r="J99" s="66">
        <f t="shared" si="9"/>
        <v>1108800</v>
      </c>
      <c r="K99" s="67">
        <v>48</v>
      </c>
      <c r="L99" s="66">
        <f t="shared" si="12"/>
        <v>2217600</v>
      </c>
      <c r="M99" s="67">
        <f t="shared" si="13"/>
        <v>96</v>
      </c>
      <c r="N99" s="48"/>
      <c r="O99" s="66">
        <f t="shared" si="10"/>
        <v>44352</v>
      </c>
      <c r="P99" s="67">
        <f t="shared" si="11"/>
        <v>1.92</v>
      </c>
    </row>
    <row r="100" s="54" customFormat="1" ht="15" spans="1:16">
      <c r="A100" s="48">
        <v>89</v>
      </c>
      <c r="B100" s="48">
        <v>1586027</v>
      </c>
      <c r="C100" s="48">
        <v>1041582</v>
      </c>
      <c r="D100" s="145" t="s">
        <v>1326</v>
      </c>
      <c r="E100" s="146">
        <v>43704</v>
      </c>
      <c r="F100" s="146">
        <v>43706</v>
      </c>
      <c r="G100" s="147" t="s">
        <v>23</v>
      </c>
      <c r="H100" s="48">
        <f t="shared" si="8"/>
        <v>2</v>
      </c>
      <c r="I100" s="48">
        <v>1</v>
      </c>
      <c r="J100" s="66">
        <f t="shared" si="9"/>
        <v>1062600</v>
      </c>
      <c r="K100" s="67">
        <v>46</v>
      </c>
      <c r="L100" s="66">
        <f t="shared" si="12"/>
        <v>2125200</v>
      </c>
      <c r="M100" s="67">
        <f t="shared" si="13"/>
        <v>92</v>
      </c>
      <c r="N100" s="48"/>
      <c r="O100" s="66">
        <f t="shared" si="10"/>
        <v>42504</v>
      </c>
      <c r="P100" s="67">
        <f t="shared" si="11"/>
        <v>1.84</v>
      </c>
    </row>
    <row r="101" s="54" customFormat="1" ht="15" spans="1:16">
      <c r="A101" s="48">
        <v>90</v>
      </c>
      <c r="B101" s="48">
        <v>1586022</v>
      </c>
      <c r="C101" s="48">
        <v>1041581</v>
      </c>
      <c r="D101" s="145" t="s">
        <v>1327</v>
      </c>
      <c r="E101" s="146">
        <v>43704</v>
      </c>
      <c r="F101" s="146">
        <v>43706</v>
      </c>
      <c r="G101" s="147" t="s">
        <v>23</v>
      </c>
      <c r="H101" s="48">
        <f t="shared" si="8"/>
        <v>2</v>
      </c>
      <c r="I101" s="48">
        <v>1</v>
      </c>
      <c r="J101" s="66">
        <f t="shared" si="9"/>
        <v>1062600</v>
      </c>
      <c r="K101" s="67">
        <v>46</v>
      </c>
      <c r="L101" s="66">
        <f t="shared" si="12"/>
        <v>2125200</v>
      </c>
      <c r="M101" s="67">
        <f t="shared" si="13"/>
        <v>92</v>
      </c>
      <c r="N101" s="48"/>
      <c r="O101" s="66">
        <f t="shared" si="10"/>
        <v>42504</v>
      </c>
      <c r="P101" s="67">
        <f t="shared" si="11"/>
        <v>1.84</v>
      </c>
    </row>
    <row r="102" s="54" customFormat="1" ht="15" spans="1:16">
      <c r="A102" s="48">
        <v>91</v>
      </c>
      <c r="B102" s="48">
        <v>1589992</v>
      </c>
      <c r="C102" s="48">
        <v>1041699</v>
      </c>
      <c r="D102" s="145" t="s">
        <v>1328</v>
      </c>
      <c r="E102" s="146">
        <v>43702</v>
      </c>
      <c r="F102" s="146">
        <v>43707</v>
      </c>
      <c r="G102" s="147" t="s">
        <v>23</v>
      </c>
      <c r="H102" s="48">
        <f t="shared" si="8"/>
        <v>5</v>
      </c>
      <c r="I102" s="48">
        <v>1</v>
      </c>
      <c r="J102" s="66">
        <f t="shared" si="9"/>
        <v>1062600</v>
      </c>
      <c r="K102" s="67">
        <v>46</v>
      </c>
      <c r="L102" s="66">
        <f t="shared" si="12"/>
        <v>5313000</v>
      </c>
      <c r="M102" s="67">
        <f t="shared" si="13"/>
        <v>230</v>
      </c>
      <c r="N102" s="48"/>
      <c r="O102" s="66">
        <f t="shared" si="10"/>
        <v>106260</v>
      </c>
      <c r="P102" s="67">
        <f t="shared" si="11"/>
        <v>4.6</v>
      </c>
    </row>
    <row r="103" s="54" customFormat="1" ht="15" spans="1:16">
      <c r="A103" s="48">
        <v>92</v>
      </c>
      <c r="B103" s="48">
        <v>1542975</v>
      </c>
      <c r="C103" s="48">
        <v>1040366</v>
      </c>
      <c r="D103" s="145" t="s">
        <v>1329</v>
      </c>
      <c r="E103" s="146">
        <v>43703</v>
      </c>
      <c r="F103" s="146">
        <v>43708</v>
      </c>
      <c r="G103" s="147" t="s">
        <v>40</v>
      </c>
      <c r="H103" s="48">
        <f t="shared" si="8"/>
        <v>5</v>
      </c>
      <c r="I103" s="48">
        <v>1</v>
      </c>
      <c r="J103" s="66">
        <f t="shared" si="9"/>
        <v>1362900</v>
      </c>
      <c r="K103" s="67">
        <v>59</v>
      </c>
      <c r="L103" s="66">
        <f t="shared" si="12"/>
        <v>6814500</v>
      </c>
      <c r="M103" s="67">
        <f t="shared" si="13"/>
        <v>295</v>
      </c>
      <c r="N103" s="48"/>
      <c r="O103" s="66">
        <f t="shared" si="10"/>
        <v>136290</v>
      </c>
      <c r="P103" s="67">
        <f t="shared" si="11"/>
        <v>5.9</v>
      </c>
    </row>
    <row r="104" s="54" customFormat="1" ht="15.75" spans="1:16">
      <c r="A104" s="48">
        <v>93</v>
      </c>
      <c r="B104" s="48">
        <v>1574986</v>
      </c>
      <c r="C104" s="48">
        <v>1041279</v>
      </c>
      <c r="D104" s="145" t="s">
        <v>1330</v>
      </c>
      <c r="E104" s="146">
        <v>43705</v>
      </c>
      <c r="F104" s="146">
        <v>43708</v>
      </c>
      <c r="G104" s="147" t="s">
        <v>23</v>
      </c>
      <c r="H104" s="48">
        <f t="shared" si="8"/>
        <v>3</v>
      </c>
      <c r="I104" s="48">
        <v>1</v>
      </c>
      <c r="J104" s="66">
        <f t="shared" si="9"/>
        <v>1108800</v>
      </c>
      <c r="K104" s="67">
        <v>48</v>
      </c>
      <c r="L104" s="66">
        <f t="shared" si="12"/>
        <v>3326400</v>
      </c>
      <c r="M104" s="67">
        <f t="shared" si="13"/>
        <v>144</v>
      </c>
      <c r="N104" s="48"/>
      <c r="O104" s="66">
        <f t="shared" si="10"/>
        <v>66528</v>
      </c>
      <c r="P104" s="67">
        <f t="shared" si="11"/>
        <v>2.88</v>
      </c>
    </row>
    <row r="105" s="136" customFormat="1" ht="15" spans="1:16">
      <c r="A105" s="160" t="s">
        <v>26</v>
      </c>
      <c r="B105" s="161"/>
      <c r="C105" s="161"/>
      <c r="D105" s="161"/>
      <c r="E105" s="161"/>
      <c r="F105" s="161"/>
      <c r="G105" s="161"/>
      <c r="H105" s="161"/>
      <c r="I105" s="161"/>
      <c r="J105" s="161"/>
      <c r="K105" s="162"/>
      <c r="L105" s="163">
        <f t="shared" ref="L105:P105" si="14">SUM(L12:L104)</f>
        <v>341348700</v>
      </c>
      <c r="M105" s="163">
        <f t="shared" si="14"/>
        <v>14777</v>
      </c>
      <c r="N105" s="164"/>
      <c r="O105" s="163">
        <f t="shared" si="14"/>
        <v>6826974</v>
      </c>
      <c r="P105" s="163">
        <f t="shared" si="14"/>
        <v>295.54</v>
      </c>
    </row>
    <row r="106" spans="13:13">
      <c r="M106" s="165" t="s">
        <v>1331</v>
      </c>
    </row>
  </sheetData>
  <mergeCells count="5">
    <mergeCell ref="A5:I5"/>
    <mergeCell ref="B7:E7"/>
    <mergeCell ref="A105:K105"/>
    <mergeCell ref="A2:B3"/>
    <mergeCell ref="D2:G3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topLeftCell="A49" workbookViewId="0">
      <selection activeCell="J65" sqref="J65"/>
    </sheetView>
  </sheetViews>
  <sheetFormatPr defaultColWidth="9" defaultRowHeight="13.5"/>
  <cols>
    <col min="1" max="1" width="5" style="81" customWidth="1"/>
    <col min="2" max="3" width="9" style="81"/>
    <col min="4" max="4" width="18.8583333333333" style="81" customWidth="1"/>
    <col min="5" max="5" width="11" style="81" customWidth="1"/>
    <col min="6" max="6" width="10.7083333333333" style="81" customWidth="1"/>
    <col min="7" max="7" width="13.2833333333333" style="81" customWidth="1"/>
    <col min="8" max="8" width="6.14166666666667" style="81" customWidth="1"/>
    <col min="9" max="9" width="8.56666666666667" style="81" customWidth="1"/>
    <col min="10" max="10" width="10.5666666666667" style="82" customWidth="1"/>
    <col min="11" max="11" width="7.70833333333333" style="83" customWidth="1"/>
    <col min="12" max="12" width="14" style="82" customWidth="1"/>
    <col min="13" max="13" width="13.5666666666667" style="83" customWidth="1"/>
  </cols>
  <sheetData>
    <row r="1" ht="15" spans="1:13">
      <c r="A1" s="84"/>
      <c r="B1" s="85"/>
      <c r="C1" s="84"/>
      <c r="D1" s="86"/>
      <c r="E1" s="86"/>
      <c r="F1" s="86"/>
      <c r="G1" s="86"/>
      <c r="H1" s="86"/>
      <c r="I1" s="115"/>
      <c r="J1" s="116"/>
      <c r="K1" s="117"/>
      <c r="L1" s="118"/>
      <c r="M1" s="119"/>
    </row>
    <row r="2" ht="14.25" spans="1:13">
      <c r="A2" s="87"/>
      <c r="B2" s="87"/>
      <c r="C2" s="88"/>
      <c r="D2" s="89" t="s">
        <v>0</v>
      </c>
      <c r="E2" s="90"/>
      <c r="F2" s="90"/>
      <c r="G2" s="91"/>
      <c r="H2" s="92"/>
      <c r="I2" s="115"/>
      <c r="J2" s="116"/>
      <c r="K2" s="117"/>
      <c r="L2" s="118"/>
      <c r="M2" s="119"/>
    </row>
    <row r="3" ht="15" spans="1:13">
      <c r="A3" s="87"/>
      <c r="B3" s="87"/>
      <c r="C3" s="88"/>
      <c r="D3" s="93"/>
      <c r="E3" s="94"/>
      <c r="F3" s="94"/>
      <c r="G3" s="95"/>
      <c r="H3" s="92"/>
      <c r="I3" s="115"/>
      <c r="J3" s="116"/>
      <c r="K3" s="117"/>
      <c r="L3" s="118"/>
      <c r="M3" s="119"/>
    </row>
    <row r="4" ht="15" spans="1:13">
      <c r="A4" s="96"/>
      <c r="B4" s="96"/>
      <c r="C4" s="96"/>
      <c r="D4" s="96"/>
      <c r="E4" s="96"/>
      <c r="F4" s="97"/>
      <c r="G4" s="97"/>
      <c r="H4" s="97"/>
      <c r="I4" s="120"/>
      <c r="J4" s="116"/>
      <c r="K4" s="117"/>
      <c r="L4" s="118"/>
      <c r="M4" s="119"/>
    </row>
    <row r="5" ht="34.5" spans="1:13">
      <c r="A5" s="98" t="s">
        <v>1</v>
      </c>
      <c r="B5" s="99"/>
      <c r="C5" s="99"/>
      <c r="D5" s="99"/>
      <c r="E5" s="99"/>
      <c r="F5" s="99"/>
      <c r="G5" s="99"/>
      <c r="H5" s="99"/>
      <c r="I5" s="121"/>
      <c r="J5" s="116"/>
      <c r="K5" s="117"/>
      <c r="L5" s="118"/>
      <c r="M5" s="119"/>
    </row>
    <row r="6" ht="34.5" spans="1:13">
      <c r="A6" s="99"/>
      <c r="B6" s="100"/>
      <c r="C6" s="101"/>
      <c r="D6" s="101"/>
      <c r="E6" s="101"/>
      <c r="F6" s="101"/>
      <c r="G6" s="31" t="s">
        <v>1332</v>
      </c>
      <c r="H6" s="32"/>
      <c r="I6" s="122"/>
      <c r="J6" s="116"/>
      <c r="K6" s="117"/>
      <c r="L6" s="118"/>
      <c r="M6" s="119"/>
    </row>
    <row r="7" ht="15.75" spans="1:13">
      <c r="A7" s="102" t="s">
        <v>3</v>
      </c>
      <c r="B7" s="103" t="s">
        <v>4</v>
      </c>
      <c r="C7" s="103"/>
      <c r="D7" s="103"/>
      <c r="E7" s="104"/>
      <c r="F7" s="36"/>
      <c r="G7" s="37" t="s">
        <v>1333</v>
      </c>
      <c r="H7" s="36"/>
      <c r="I7" s="123"/>
      <c r="J7" s="116"/>
      <c r="K7" s="117"/>
      <c r="L7" s="118"/>
      <c r="M7" s="119"/>
    </row>
    <row r="8" ht="16.5" spans="1:13">
      <c r="A8" s="105"/>
      <c r="B8" s="39"/>
      <c r="C8" s="106"/>
      <c r="D8" s="40"/>
      <c r="E8" s="41"/>
      <c r="F8" s="36"/>
      <c r="G8" s="42" t="s">
        <v>6</v>
      </c>
      <c r="H8" s="43"/>
      <c r="I8" s="124"/>
      <c r="J8" s="116"/>
      <c r="K8" s="117"/>
      <c r="L8" s="118"/>
      <c r="M8" s="119"/>
    </row>
    <row r="10" ht="14.25" spans="12:12">
      <c r="L10" s="125">
        <f>SUBTOTAL(9,L12:L61)</f>
        <v>293716500</v>
      </c>
    </row>
    <row r="11" ht="42.75" spans="1:13">
      <c r="A11" s="107" t="s">
        <v>7</v>
      </c>
      <c r="B11" s="108" t="s">
        <v>8</v>
      </c>
      <c r="C11" s="107" t="s">
        <v>9</v>
      </c>
      <c r="D11" s="107" t="s">
        <v>10</v>
      </c>
      <c r="E11" s="108" t="s">
        <v>11</v>
      </c>
      <c r="F11" s="108" t="s">
        <v>12</v>
      </c>
      <c r="G11" s="108" t="s">
        <v>13</v>
      </c>
      <c r="H11" s="108" t="s">
        <v>14</v>
      </c>
      <c r="I11" s="108" t="s">
        <v>15</v>
      </c>
      <c r="J11" s="126" t="s">
        <v>16</v>
      </c>
      <c r="K11" s="127" t="s">
        <v>17</v>
      </c>
      <c r="L11" s="126" t="s">
        <v>18</v>
      </c>
      <c r="M11" s="127" t="s">
        <v>19</v>
      </c>
    </row>
    <row r="12" ht="15" spans="1:13">
      <c r="A12" s="109">
        <v>1</v>
      </c>
      <c r="B12" s="109">
        <v>1549946</v>
      </c>
      <c r="C12" s="109">
        <v>1040575</v>
      </c>
      <c r="D12" s="110" t="s">
        <v>1334</v>
      </c>
      <c r="E12" s="111">
        <v>43710</v>
      </c>
      <c r="F12" s="111">
        <v>43712</v>
      </c>
      <c r="G12" s="109" t="s">
        <v>47</v>
      </c>
      <c r="H12" s="109">
        <f t="shared" ref="H12:H61" si="0">F12-E12</f>
        <v>2</v>
      </c>
      <c r="I12" s="109">
        <v>1</v>
      </c>
      <c r="J12" s="128">
        <f t="shared" ref="J12:J61" si="1">K12*23100</f>
        <v>2356200</v>
      </c>
      <c r="K12" s="129">
        <v>102</v>
      </c>
      <c r="L12" s="128">
        <f t="shared" ref="L12:L15" si="2">M12*23100</f>
        <v>5174400</v>
      </c>
      <c r="M12" s="129">
        <f>K12*I12*H12+20</f>
        <v>224</v>
      </c>
    </row>
    <row r="13" ht="15" spans="1:13">
      <c r="A13" s="109">
        <v>2</v>
      </c>
      <c r="B13" s="109">
        <v>1548110</v>
      </c>
      <c r="C13" s="109">
        <v>1040526</v>
      </c>
      <c r="D13" s="110" t="s">
        <v>1335</v>
      </c>
      <c r="E13" s="111">
        <v>43709</v>
      </c>
      <c r="F13" s="111">
        <v>43713</v>
      </c>
      <c r="G13" s="109" t="s">
        <v>47</v>
      </c>
      <c r="H13" s="109">
        <f t="shared" si="0"/>
        <v>4</v>
      </c>
      <c r="I13" s="109">
        <v>1</v>
      </c>
      <c r="J13" s="128">
        <f t="shared" si="1"/>
        <v>2356200</v>
      </c>
      <c r="K13" s="129">
        <v>102</v>
      </c>
      <c r="L13" s="128">
        <f t="shared" si="2"/>
        <v>10348800</v>
      </c>
      <c r="M13" s="129">
        <f>K13*I13*H13+40</f>
        <v>448</v>
      </c>
    </row>
    <row r="14" ht="15" spans="1:13">
      <c r="A14" s="109">
        <v>3</v>
      </c>
      <c r="B14" s="109">
        <v>1580760</v>
      </c>
      <c r="C14" s="109">
        <v>1041427</v>
      </c>
      <c r="D14" s="110" t="s">
        <v>1336</v>
      </c>
      <c r="E14" s="111">
        <v>43711</v>
      </c>
      <c r="F14" s="111">
        <v>43714</v>
      </c>
      <c r="G14" s="109" t="s">
        <v>23</v>
      </c>
      <c r="H14" s="109">
        <f t="shared" si="0"/>
        <v>3</v>
      </c>
      <c r="I14" s="109">
        <v>1</v>
      </c>
      <c r="J14" s="128">
        <f t="shared" si="1"/>
        <v>1108800</v>
      </c>
      <c r="K14" s="129">
        <v>48</v>
      </c>
      <c r="L14" s="128">
        <f t="shared" ref="L14:L17" si="3">J14*I14*H14</f>
        <v>3326400</v>
      </c>
      <c r="M14" s="129">
        <f t="shared" ref="M14:M17" si="4">K14*I14*H14</f>
        <v>144</v>
      </c>
    </row>
    <row r="15" ht="15" spans="1:13">
      <c r="A15" s="109">
        <v>4</v>
      </c>
      <c r="B15" s="109">
        <v>1564720</v>
      </c>
      <c r="C15" s="109">
        <v>1040950</v>
      </c>
      <c r="D15" s="110" t="s">
        <v>1337</v>
      </c>
      <c r="E15" s="111">
        <v>43710</v>
      </c>
      <c r="F15" s="111">
        <v>43715</v>
      </c>
      <c r="G15" s="109" t="s">
        <v>23</v>
      </c>
      <c r="H15" s="109">
        <f t="shared" si="0"/>
        <v>5</v>
      </c>
      <c r="I15" s="109">
        <v>1</v>
      </c>
      <c r="J15" s="128">
        <f t="shared" si="1"/>
        <v>1108800</v>
      </c>
      <c r="K15" s="129">
        <v>48</v>
      </c>
      <c r="L15" s="128">
        <f t="shared" si="2"/>
        <v>6006000</v>
      </c>
      <c r="M15" s="129">
        <f>K15*I15*H15+20</f>
        <v>260</v>
      </c>
    </row>
    <row r="16" ht="15" spans="1:13">
      <c r="A16" s="109">
        <v>5</v>
      </c>
      <c r="B16" s="109">
        <v>1572878</v>
      </c>
      <c r="C16" s="109">
        <v>1041214</v>
      </c>
      <c r="D16" s="110" t="s">
        <v>1338</v>
      </c>
      <c r="E16" s="111">
        <v>43714</v>
      </c>
      <c r="F16" s="111">
        <v>43716</v>
      </c>
      <c r="G16" s="109" t="s">
        <v>23</v>
      </c>
      <c r="H16" s="109">
        <f t="shared" si="0"/>
        <v>2</v>
      </c>
      <c r="I16" s="109">
        <v>1</v>
      </c>
      <c r="J16" s="128">
        <f t="shared" si="1"/>
        <v>1108800</v>
      </c>
      <c r="K16" s="129">
        <v>48</v>
      </c>
      <c r="L16" s="128">
        <f t="shared" si="3"/>
        <v>2217600</v>
      </c>
      <c r="M16" s="129">
        <f t="shared" si="4"/>
        <v>96</v>
      </c>
    </row>
    <row r="17" ht="15" spans="1:13">
      <c r="A17" s="109">
        <v>6</v>
      </c>
      <c r="B17" s="109">
        <v>1561327</v>
      </c>
      <c r="C17" s="109">
        <v>1040874</v>
      </c>
      <c r="D17" s="110" t="s">
        <v>1339</v>
      </c>
      <c r="E17" s="111">
        <v>43713</v>
      </c>
      <c r="F17" s="111">
        <v>43716</v>
      </c>
      <c r="G17" s="109" t="s">
        <v>23</v>
      </c>
      <c r="H17" s="109">
        <f t="shared" si="0"/>
        <v>3</v>
      </c>
      <c r="I17" s="109">
        <v>1</v>
      </c>
      <c r="J17" s="128">
        <f t="shared" si="1"/>
        <v>1108800</v>
      </c>
      <c r="K17" s="129">
        <v>48</v>
      </c>
      <c r="L17" s="128">
        <f t="shared" si="3"/>
        <v>3326400</v>
      </c>
      <c r="M17" s="129">
        <f t="shared" si="4"/>
        <v>144</v>
      </c>
    </row>
    <row r="18" ht="15" spans="1:13">
      <c r="A18" s="109">
        <v>7</v>
      </c>
      <c r="B18" s="109">
        <v>1591240</v>
      </c>
      <c r="C18" s="109">
        <v>1041749</v>
      </c>
      <c r="D18" s="110" t="s">
        <v>1340</v>
      </c>
      <c r="E18" s="111">
        <v>43706</v>
      </c>
      <c r="F18" s="111">
        <v>43709</v>
      </c>
      <c r="G18" s="109" t="s">
        <v>23</v>
      </c>
      <c r="H18" s="109">
        <f t="shared" si="0"/>
        <v>3</v>
      </c>
      <c r="I18" s="109">
        <v>1</v>
      </c>
      <c r="J18" s="128">
        <f t="shared" si="1"/>
        <v>1062600</v>
      </c>
      <c r="K18" s="129">
        <v>46</v>
      </c>
      <c r="L18" s="128">
        <f>J18*I18*H18+20*23100</f>
        <v>3649800</v>
      </c>
      <c r="M18" s="129">
        <f>K18*I18*H18+20</f>
        <v>158</v>
      </c>
    </row>
    <row r="19" ht="15" spans="1:13">
      <c r="A19" s="109">
        <v>8</v>
      </c>
      <c r="B19" s="109">
        <v>1601270</v>
      </c>
      <c r="C19" s="109">
        <v>1042026</v>
      </c>
      <c r="D19" s="110" t="s">
        <v>1341</v>
      </c>
      <c r="E19" s="111">
        <v>43708</v>
      </c>
      <c r="F19" s="111">
        <v>43710</v>
      </c>
      <c r="G19" s="112" t="s">
        <v>23</v>
      </c>
      <c r="H19" s="109">
        <f t="shared" si="0"/>
        <v>2</v>
      </c>
      <c r="I19" s="109">
        <v>1</v>
      </c>
      <c r="J19" s="128">
        <f t="shared" si="1"/>
        <v>1062600</v>
      </c>
      <c r="K19" s="129">
        <v>46</v>
      </c>
      <c r="L19" s="128">
        <f t="shared" ref="L19:L61" si="5">J19*I19*H19</f>
        <v>2125200</v>
      </c>
      <c r="M19" s="129">
        <f t="shared" ref="M19:M61" si="6">K19*I19*H19</f>
        <v>92</v>
      </c>
    </row>
    <row r="20" ht="15" spans="1:13">
      <c r="A20" s="109">
        <v>9</v>
      </c>
      <c r="B20" s="109">
        <v>1592598</v>
      </c>
      <c r="C20" s="109">
        <v>1041794</v>
      </c>
      <c r="D20" s="110" t="s">
        <v>1342</v>
      </c>
      <c r="E20" s="111">
        <v>43708</v>
      </c>
      <c r="F20" s="111">
        <v>43710</v>
      </c>
      <c r="G20" s="109" t="s">
        <v>23</v>
      </c>
      <c r="H20" s="109">
        <f t="shared" si="0"/>
        <v>2</v>
      </c>
      <c r="I20" s="109">
        <v>1</v>
      </c>
      <c r="J20" s="128">
        <f t="shared" si="1"/>
        <v>1871100</v>
      </c>
      <c r="K20" s="129">
        <v>81</v>
      </c>
      <c r="L20" s="128">
        <f t="shared" si="5"/>
        <v>3742200</v>
      </c>
      <c r="M20" s="129">
        <f t="shared" si="6"/>
        <v>162</v>
      </c>
    </row>
    <row r="21" ht="15" spans="1:13">
      <c r="A21" s="109">
        <v>10</v>
      </c>
      <c r="B21" s="109">
        <v>1581467</v>
      </c>
      <c r="C21" s="109">
        <v>1041456</v>
      </c>
      <c r="D21" s="110" t="s">
        <v>1343</v>
      </c>
      <c r="E21" s="111">
        <v>43712</v>
      </c>
      <c r="F21" s="111">
        <v>43717</v>
      </c>
      <c r="G21" s="109" t="s">
        <v>23</v>
      </c>
      <c r="H21" s="109">
        <f t="shared" si="0"/>
        <v>5</v>
      </c>
      <c r="I21" s="109">
        <v>4</v>
      </c>
      <c r="J21" s="128">
        <f t="shared" si="1"/>
        <v>1108800</v>
      </c>
      <c r="K21" s="129">
        <v>48</v>
      </c>
      <c r="L21" s="128">
        <f t="shared" si="5"/>
        <v>22176000</v>
      </c>
      <c r="M21" s="129">
        <f t="shared" si="6"/>
        <v>960</v>
      </c>
    </row>
    <row r="22" ht="15" spans="1:13">
      <c r="A22" s="109">
        <v>11</v>
      </c>
      <c r="B22" s="109">
        <v>1581476</v>
      </c>
      <c r="C22" s="109">
        <v>1041457</v>
      </c>
      <c r="D22" s="110" t="s">
        <v>1344</v>
      </c>
      <c r="E22" s="111">
        <v>43712</v>
      </c>
      <c r="F22" s="111">
        <v>43717</v>
      </c>
      <c r="G22" s="109" t="s">
        <v>23</v>
      </c>
      <c r="H22" s="109">
        <f t="shared" si="0"/>
        <v>5</v>
      </c>
      <c r="I22" s="109">
        <v>2</v>
      </c>
      <c r="J22" s="128">
        <f t="shared" si="1"/>
        <v>1108800</v>
      </c>
      <c r="K22" s="129">
        <v>48</v>
      </c>
      <c r="L22" s="128">
        <f t="shared" si="5"/>
        <v>11088000</v>
      </c>
      <c r="M22" s="129">
        <f t="shared" si="6"/>
        <v>480</v>
      </c>
    </row>
    <row r="23" ht="15" spans="1:13">
      <c r="A23" s="109">
        <v>12</v>
      </c>
      <c r="B23" s="109">
        <v>1587316</v>
      </c>
      <c r="C23" s="109">
        <v>1041609</v>
      </c>
      <c r="D23" s="110" t="s">
        <v>1344</v>
      </c>
      <c r="E23" s="111">
        <v>43712</v>
      </c>
      <c r="F23" s="111">
        <v>43717</v>
      </c>
      <c r="G23" s="109" t="s">
        <v>23</v>
      </c>
      <c r="H23" s="109">
        <f t="shared" si="0"/>
        <v>5</v>
      </c>
      <c r="I23" s="109">
        <v>1</v>
      </c>
      <c r="J23" s="128">
        <f t="shared" si="1"/>
        <v>1108800</v>
      </c>
      <c r="K23" s="129">
        <v>48</v>
      </c>
      <c r="L23" s="128">
        <f t="shared" si="5"/>
        <v>5544000</v>
      </c>
      <c r="M23" s="129">
        <f t="shared" si="6"/>
        <v>240</v>
      </c>
    </row>
    <row r="24" ht="15" spans="1:13">
      <c r="A24" s="109">
        <v>13</v>
      </c>
      <c r="B24" s="109">
        <v>1534878</v>
      </c>
      <c r="C24" s="109">
        <v>1040102</v>
      </c>
      <c r="D24" s="110" t="s">
        <v>1345</v>
      </c>
      <c r="E24" s="111">
        <v>43716</v>
      </c>
      <c r="F24" s="111">
        <v>43719</v>
      </c>
      <c r="G24" s="109" t="s">
        <v>23</v>
      </c>
      <c r="H24" s="109">
        <f t="shared" si="0"/>
        <v>3</v>
      </c>
      <c r="I24" s="109">
        <v>1</v>
      </c>
      <c r="J24" s="128">
        <f t="shared" si="1"/>
        <v>1455300</v>
      </c>
      <c r="K24" s="129">
        <v>63</v>
      </c>
      <c r="L24" s="128">
        <f t="shared" si="5"/>
        <v>4365900</v>
      </c>
      <c r="M24" s="129">
        <f t="shared" si="6"/>
        <v>189</v>
      </c>
    </row>
    <row r="25" ht="15" spans="1:13">
      <c r="A25" s="109">
        <v>14</v>
      </c>
      <c r="B25" s="109">
        <v>1534883</v>
      </c>
      <c r="C25" s="109">
        <v>1040104</v>
      </c>
      <c r="D25" s="110" t="s">
        <v>1346</v>
      </c>
      <c r="E25" s="111">
        <v>43716</v>
      </c>
      <c r="F25" s="111">
        <v>43719</v>
      </c>
      <c r="G25" s="109" t="s">
        <v>23</v>
      </c>
      <c r="H25" s="109">
        <f t="shared" si="0"/>
        <v>3</v>
      </c>
      <c r="I25" s="109">
        <v>1</v>
      </c>
      <c r="J25" s="128">
        <f t="shared" si="1"/>
        <v>1108800</v>
      </c>
      <c r="K25" s="129">
        <v>48</v>
      </c>
      <c r="L25" s="128">
        <f t="shared" si="5"/>
        <v>3326400</v>
      </c>
      <c r="M25" s="129">
        <f t="shared" si="6"/>
        <v>144</v>
      </c>
    </row>
    <row r="26" ht="15" spans="1:13">
      <c r="A26" s="109">
        <v>15</v>
      </c>
      <c r="B26" s="109">
        <v>1534880</v>
      </c>
      <c r="C26" s="109">
        <v>1040103</v>
      </c>
      <c r="D26" s="110" t="s">
        <v>1347</v>
      </c>
      <c r="E26" s="111">
        <v>43716</v>
      </c>
      <c r="F26" s="111">
        <v>43719</v>
      </c>
      <c r="G26" s="109" t="s">
        <v>23</v>
      </c>
      <c r="H26" s="109">
        <f t="shared" si="0"/>
        <v>3</v>
      </c>
      <c r="I26" s="109">
        <v>1</v>
      </c>
      <c r="J26" s="128">
        <f t="shared" si="1"/>
        <v>1455300</v>
      </c>
      <c r="K26" s="129">
        <v>63</v>
      </c>
      <c r="L26" s="128">
        <f t="shared" si="5"/>
        <v>4365900</v>
      </c>
      <c r="M26" s="129">
        <f t="shared" si="6"/>
        <v>189</v>
      </c>
    </row>
    <row r="27" ht="15" spans="1:13">
      <c r="A27" s="109">
        <v>16</v>
      </c>
      <c r="B27" s="109">
        <v>1551623</v>
      </c>
      <c r="C27" s="109">
        <v>1040619</v>
      </c>
      <c r="D27" s="110" t="s">
        <v>1348</v>
      </c>
      <c r="E27" s="111">
        <v>43717</v>
      </c>
      <c r="F27" s="111">
        <v>43720</v>
      </c>
      <c r="G27" s="109" t="s">
        <v>23</v>
      </c>
      <c r="H27" s="109">
        <f t="shared" si="0"/>
        <v>3</v>
      </c>
      <c r="I27" s="109">
        <v>1</v>
      </c>
      <c r="J27" s="128">
        <f t="shared" si="1"/>
        <v>1108800</v>
      </c>
      <c r="K27" s="129">
        <v>48</v>
      </c>
      <c r="L27" s="128">
        <f t="shared" si="5"/>
        <v>3326400</v>
      </c>
      <c r="M27" s="129">
        <f t="shared" si="6"/>
        <v>144</v>
      </c>
    </row>
    <row r="28" ht="15" spans="1:13">
      <c r="A28" s="109">
        <v>17</v>
      </c>
      <c r="B28" s="109">
        <v>1556429</v>
      </c>
      <c r="C28" s="109">
        <v>1040778</v>
      </c>
      <c r="D28" s="110" t="s">
        <v>1349</v>
      </c>
      <c r="E28" s="111">
        <v>43718</v>
      </c>
      <c r="F28" s="111">
        <v>43721</v>
      </c>
      <c r="G28" s="109" t="s">
        <v>47</v>
      </c>
      <c r="H28" s="109">
        <f t="shared" si="0"/>
        <v>3</v>
      </c>
      <c r="I28" s="109">
        <v>1</v>
      </c>
      <c r="J28" s="128">
        <f t="shared" si="1"/>
        <v>2356200</v>
      </c>
      <c r="K28" s="129">
        <v>102</v>
      </c>
      <c r="L28" s="128">
        <f t="shared" si="5"/>
        <v>7068600</v>
      </c>
      <c r="M28" s="129">
        <f t="shared" si="6"/>
        <v>306</v>
      </c>
    </row>
    <row r="29" ht="15" spans="1:13">
      <c r="A29" s="109">
        <v>18</v>
      </c>
      <c r="B29" s="109">
        <v>1519657</v>
      </c>
      <c r="C29" s="109">
        <v>1039664</v>
      </c>
      <c r="D29" s="110" t="s">
        <v>1350</v>
      </c>
      <c r="E29" s="111">
        <v>43720</v>
      </c>
      <c r="F29" s="111">
        <v>43721</v>
      </c>
      <c r="G29" s="109" t="s">
        <v>23</v>
      </c>
      <c r="H29" s="109">
        <f t="shared" si="0"/>
        <v>1</v>
      </c>
      <c r="I29" s="109">
        <v>2</v>
      </c>
      <c r="J29" s="128">
        <f t="shared" si="1"/>
        <v>1108800</v>
      </c>
      <c r="K29" s="129">
        <v>48</v>
      </c>
      <c r="L29" s="128">
        <f t="shared" si="5"/>
        <v>2217600</v>
      </c>
      <c r="M29" s="129">
        <f t="shared" si="6"/>
        <v>96</v>
      </c>
    </row>
    <row r="30" ht="15" spans="1:13">
      <c r="A30" s="109">
        <v>19</v>
      </c>
      <c r="B30" s="109">
        <v>1517668</v>
      </c>
      <c r="C30" s="109">
        <v>1039653</v>
      </c>
      <c r="D30" s="110" t="s">
        <v>1351</v>
      </c>
      <c r="E30" s="111">
        <v>43718</v>
      </c>
      <c r="F30" s="111">
        <v>43721</v>
      </c>
      <c r="G30" s="109" t="s">
        <v>23</v>
      </c>
      <c r="H30" s="109">
        <f t="shared" si="0"/>
        <v>3</v>
      </c>
      <c r="I30" s="109">
        <v>1</v>
      </c>
      <c r="J30" s="128">
        <f t="shared" si="1"/>
        <v>1455300</v>
      </c>
      <c r="K30" s="129">
        <v>63</v>
      </c>
      <c r="L30" s="128">
        <f t="shared" si="5"/>
        <v>4365900</v>
      </c>
      <c r="M30" s="129">
        <f t="shared" si="6"/>
        <v>189</v>
      </c>
    </row>
    <row r="31" ht="15" spans="1:13">
      <c r="A31" s="109">
        <v>20</v>
      </c>
      <c r="B31" s="109">
        <v>1543689</v>
      </c>
      <c r="C31" s="109">
        <v>1040401</v>
      </c>
      <c r="D31" s="110" t="s">
        <v>1352</v>
      </c>
      <c r="E31" s="111">
        <v>43719</v>
      </c>
      <c r="F31" s="111">
        <v>43721</v>
      </c>
      <c r="G31" s="109" t="s">
        <v>23</v>
      </c>
      <c r="H31" s="109">
        <f t="shared" si="0"/>
        <v>2</v>
      </c>
      <c r="I31" s="109">
        <v>1</v>
      </c>
      <c r="J31" s="128">
        <f t="shared" si="1"/>
        <v>1455300</v>
      </c>
      <c r="K31" s="129">
        <v>63</v>
      </c>
      <c r="L31" s="128">
        <f t="shared" si="5"/>
        <v>2910600</v>
      </c>
      <c r="M31" s="129">
        <f t="shared" si="6"/>
        <v>126</v>
      </c>
    </row>
    <row r="32" ht="15" spans="1:13">
      <c r="A32" s="109">
        <v>21</v>
      </c>
      <c r="B32" s="109">
        <v>1497356</v>
      </c>
      <c r="C32" s="109">
        <v>1038919</v>
      </c>
      <c r="D32" s="110" t="s">
        <v>1353</v>
      </c>
      <c r="E32" s="111">
        <v>43714</v>
      </c>
      <c r="F32" s="111">
        <v>43722</v>
      </c>
      <c r="G32" s="109" t="s">
        <v>23</v>
      </c>
      <c r="H32" s="109">
        <f t="shared" si="0"/>
        <v>8</v>
      </c>
      <c r="I32" s="109">
        <v>1</v>
      </c>
      <c r="J32" s="128">
        <f t="shared" si="1"/>
        <v>1108800</v>
      </c>
      <c r="K32" s="129">
        <v>48</v>
      </c>
      <c r="L32" s="128">
        <f t="shared" si="5"/>
        <v>8870400</v>
      </c>
      <c r="M32" s="129">
        <f t="shared" si="6"/>
        <v>384</v>
      </c>
    </row>
    <row r="33" ht="15" spans="1:13">
      <c r="A33" s="109">
        <v>22</v>
      </c>
      <c r="B33" s="109">
        <v>1589212</v>
      </c>
      <c r="C33" s="109">
        <v>1041668</v>
      </c>
      <c r="D33" s="110" t="s">
        <v>1354</v>
      </c>
      <c r="E33" s="111">
        <v>43718</v>
      </c>
      <c r="F33" s="111">
        <v>43722</v>
      </c>
      <c r="G33" s="109" t="s">
        <v>23</v>
      </c>
      <c r="H33" s="109">
        <f t="shared" si="0"/>
        <v>4</v>
      </c>
      <c r="I33" s="109">
        <v>2</v>
      </c>
      <c r="J33" s="128">
        <f t="shared" si="1"/>
        <v>1108800</v>
      </c>
      <c r="K33" s="129">
        <v>48</v>
      </c>
      <c r="L33" s="128">
        <f t="shared" si="5"/>
        <v>8870400</v>
      </c>
      <c r="M33" s="129">
        <f t="shared" si="6"/>
        <v>384</v>
      </c>
    </row>
    <row r="34" ht="15" spans="1:13">
      <c r="A34" s="109">
        <v>23</v>
      </c>
      <c r="B34" s="109">
        <v>1587251</v>
      </c>
      <c r="C34" s="109">
        <v>1041606</v>
      </c>
      <c r="D34" s="110" t="s">
        <v>1355</v>
      </c>
      <c r="E34" s="111">
        <v>43721</v>
      </c>
      <c r="F34" s="111">
        <v>43724</v>
      </c>
      <c r="G34" s="109" t="s">
        <v>23</v>
      </c>
      <c r="H34" s="109">
        <f t="shared" si="0"/>
        <v>3</v>
      </c>
      <c r="I34" s="109">
        <v>4</v>
      </c>
      <c r="J34" s="128">
        <f t="shared" si="1"/>
        <v>1108800</v>
      </c>
      <c r="K34" s="129">
        <v>48</v>
      </c>
      <c r="L34" s="128">
        <f t="shared" si="5"/>
        <v>13305600</v>
      </c>
      <c r="M34" s="129">
        <f t="shared" si="6"/>
        <v>576</v>
      </c>
    </row>
    <row r="35" ht="15" spans="1:13">
      <c r="A35" s="109">
        <v>24</v>
      </c>
      <c r="B35" s="109">
        <v>1587216</v>
      </c>
      <c r="C35" s="109">
        <v>1041605</v>
      </c>
      <c r="D35" s="110" t="s">
        <v>1356</v>
      </c>
      <c r="E35" s="111">
        <v>43721</v>
      </c>
      <c r="F35" s="111">
        <v>43724</v>
      </c>
      <c r="G35" s="109" t="s">
        <v>23</v>
      </c>
      <c r="H35" s="109">
        <f t="shared" si="0"/>
        <v>3</v>
      </c>
      <c r="I35" s="109">
        <v>4</v>
      </c>
      <c r="J35" s="128">
        <f t="shared" si="1"/>
        <v>1108800</v>
      </c>
      <c r="K35" s="129">
        <v>48</v>
      </c>
      <c r="L35" s="128">
        <f t="shared" si="5"/>
        <v>13305600</v>
      </c>
      <c r="M35" s="129">
        <f t="shared" si="6"/>
        <v>576</v>
      </c>
    </row>
    <row r="36" ht="15" spans="1:13">
      <c r="A36" s="109">
        <v>25</v>
      </c>
      <c r="B36" s="109">
        <v>1569751</v>
      </c>
      <c r="C36" s="109">
        <v>1041115</v>
      </c>
      <c r="D36" s="110" t="s">
        <v>1357</v>
      </c>
      <c r="E36" s="111">
        <v>43720</v>
      </c>
      <c r="F36" s="111">
        <v>43724</v>
      </c>
      <c r="G36" s="109" t="s">
        <v>23</v>
      </c>
      <c r="H36" s="109">
        <f t="shared" si="0"/>
        <v>4</v>
      </c>
      <c r="I36" s="109">
        <v>1</v>
      </c>
      <c r="J36" s="128">
        <f t="shared" si="1"/>
        <v>1455300</v>
      </c>
      <c r="K36" s="129">
        <v>63</v>
      </c>
      <c r="L36" s="128">
        <f t="shared" si="5"/>
        <v>5821200</v>
      </c>
      <c r="M36" s="129">
        <f t="shared" si="6"/>
        <v>252</v>
      </c>
    </row>
    <row r="37" ht="15" spans="1:13">
      <c r="A37" s="109">
        <v>26</v>
      </c>
      <c r="B37" s="109">
        <v>1541548</v>
      </c>
      <c r="C37" s="109">
        <v>1040333</v>
      </c>
      <c r="D37" s="110" t="s">
        <v>1358</v>
      </c>
      <c r="E37" s="111">
        <v>43722</v>
      </c>
      <c r="F37" s="111">
        <v>43724</v>
      </c>
      <c r="G37" s="109" t="s">
        <v>23</v>
      </c>
      <c r="H37" s="109">
        <f t="shared" si="0"/>
        <v>2</v>
      </c>
      <c r="I37" s="109">
        <v>1</v>
      </c>
      <c r="J37" s="128">
        <f t="shared" si="1"/>
        <v>1108800</v>
      </c>
      <c r="K37" s="129">
        <v>48</v>
      </c>
      <c r="L37" s="128">
        <f t="shared" si="5"/>
        <v>2217600</v>
      </c>
      <c r="M37" s="129">
        <f t="shared" si="6"/>
        <v>96</v>
      </c>
    </row>
    <row r="38" ht="15" spans="1:13">
      <c r="A38" s="109">
        <v>27</v>
      </c>
      <c r="B38" s="109">
        <v>1569755</v>
      </c>
      <c r="C38" s="109">
        <v>1041116</v>
      </c>
      <c r="D38" s="110" t="s">
        <v>1359</v>
      </c>
      <c r="E38" s="111">
        <v>43720</v>
      </c>
      <c r="F38" s="111">
        <v>43724</v>
      </c>
      <c r="G38" s="109" t="s">
        <v>23</v>
      </c>
      <c r="H38" s="109">
        <f t="shared" si="0"/>
        <v>4</v>
      </c>
      <c r="I38" s="109">
        <v>3</v>
      </c>
      <c r="J38" s="128">
        <f t="shared" si="1"/>
        <v>1108800</v>
      </c>
      <c r="K38" s="129">
        <v>48</v>
      </c>
      <c r="L38" s="128">
        <f t="shared" si="5"/>
        <v>13305600</v>
      </c>
      <c r="M38" s="129">
        <f t="shared" si="6"/>
        <v>576</v>
      </c>
    </row>
    <row r="39" ht="15" spans="1:13">
      <c r="A39" s="109">
        <v>28</v>
      </c>
      <c r="B39" s="109">
        <v>1607054</v>
      </c>
      <c r="C39" s="109">
        <v>1042219</v>
      </c>
      <c r="D39" s="110" t="s">
        <v>1360</v>
      </c>
      <c r="E39" s="111">
        <v>43720</v>
      </c>
      <c r="F39" s="111">
        <v>43725</v>
      </c>
      <c r="G39" s="109" t="s">
        <v>23</v>
      </c>
      <c r="H39" s="109">
        <f t="shared" si="0"/>
        <v>5</v>
      </c>
      <c r="I39" s="109">
        <v>1</v>
      </c>
      <c r="J39" s="128">
        <f t="shared" si="1"/>
        <v>1062600</v>
      </c>
      <c r="K39" s="129">
        <v>46</v>
      </c>
      <c r="L39" s="128">
        <f t="shared" si="5"/>
        <v>5313000</v>
      </c>
      <c r="M39" s="129">
        <f t="shared" si="6"/>
        <v>230</v>
      </c>
    </row>
    <row r="40" ht="15" spans="1:13">
      <c r="A40" s="109">
        <v>29</v>
      </c>
      <c r="B40" s="109">
        <v>1589425</v>
      </c>
      <c r="C40" s="109">
        <v>1041674</v>
      </c>
      <c r="D40" s="110" t="s">
        <v>1361</v>
      </c>
      <c r="E40" s="111">
        <v>43722</v>
      </c>
      <c r="F40" s="111">
        <v>43725</v>
      </c>
      <c r="G40" s="109" t="s">
        <v>23</v>
      </c>
      <c r="H40" s="109">
        <f t="shared" si="0"/>
        <v>3</v>
      </c>
      <c r="I40" s="109">
        <v>1</v>
      </c>
      <c r="J40" s="128">
        <f t="shared" si="1"/>
        <v>1108800</v>
      </c>
      <c r="K40" s="129">
        <v>48</v>
      </c>
      <c r="L40" s="128">
        <f t="shared" si="5"/>
        <v>3326400</v>
      </c>
      <c r="M40" s="129">
        <f t="shared" si="6"/>
        <v>144</v>
      </c>
    </row>
    <row r="41" ht="15" spans="1:13">
      <c r="A41" s="109">
        <v>30</v>
      </c>
      <c r="B41" s="109">
        <v>1563924</v>
      </c>
      <c r="C41" s="109">
        <v>1040934</v>
      </c>
      <c r="D41" s="110" t="s">
        <v>1362</v>
      </c>
      <c r="E41" s="111">
        <v>43722</v>
      </c>
      <c r="F41" s="111">
        <v>43725</v>
      </c>
      <c r="G41" s="109" t="s">
        <v>23</v>
      </c>
      <c r="H41" s="109">
        <f t="shared" si="0"/>
        <v>3</v>
      </c>
      <c r="I41" s="109">
        <v>1</v>
      </c>
      <c r="J41" s="128">
        <f t="shared" si="1"/>
        <v>1108800</v>
      </c>
      <c r="K41" s="129">
        <v>48</v>
      </c>
      <c r="L41" s="128">
        <f t="shared" si="5"/>
        <v>3326400</v>
      </c>
      <c r="M41" s="129">
        <f t="shared" si="6"/>
        <v>144</v>
      </c>
    </row>
    <row r="42" ht="15" spans="1:13">
      <c r="A42" s="109">
        <v>31</v>
      </c>
      <c r="B42" s="109">
        <v>1552188</v>
      </c>
      <c r="C42" s="109">
        <v>1040658</v>
      </c>
      <c r="D42" s="110" t="s">
        <v>1363</v>
      </c>
      <c r="E42" s="111">
        <v>43723</v>
      </c>
      <c r="F42" s="111">
        <v>43726</v>
      </c>
      <c r="G42" s="109" t="s">
        <v>23</v>
      </c>
      <c r="H42" s="109">
        <f t="shared" si="0"/>
        <v>3</v>
      </c>
      <c r="I42" s="109">
        <v>1</v>
      </c>
      <c r="J42" s="128">
        <f t="shared" si="1"/>
        <v>1108800</v>
      </c>
      <c r="K42" s="129">
        <v>48</v>
      </c>
      <c r="L42" s="128">
        <f t="shared" si="5"/>
        <v>3326400</v>
      </c>
      <c r="M42" s="129">
        <f t="shared" si="6"/>
        <v>144</v>
      </c>
    </row>
    <row r="43" ht="15" spans="1:13">
      <c r="A43" s="109">
        <v>32</v>
      </c>
      <c r="B43" s="109">
        <v>1593281</v>
      </c>
      <c r="C43" s="109">
        <v>1041819</v>
      </c>
      <c r="D43" s="110" t="s">
        <v>1364</v>
      </c>
      <c r="E43" s="111">
        <v>43723</v>
      </c>
      <c r="F43" s="111">
        <v>43726</v>
      </c>
      <c r="G43" s="109" t="s">
        <v>47</v>
      </c>
      <c r="H43" s="109">
        <f t="shared" si="0"/>
        <v>3</v>
      </c>
      <c r="I43" s="109">
        <v>1</v>
      </c>
      <c r="J43" s="128">
        <f t="shared" si="1"/>
        <v>2356200</v>
      </c>
      <c r="K43" s="129">
        <v>102</v>
      </c>
      <c r="L43" s="128">
        <f t="shared" si="5"/>
        <v>7068600</v>
      </c>
      <c r="M43" s="129">
        <f t="shared" si="6"/>
        <v>306</v>
      </c>
    </row>
    <row r="44" ht="15" spans="1:13">
      <c r="A44" s="109">
        <v>33</v>
      </c>
      <c r="B44" s="109">
        <v>1589428</v>
      </c>
      <c r="C44" s="109">
        <v>1041675</v>
      </c>
      <c r="D44" s="110" t="s">
        <v>1361</v>
      </c>
      <c r="E44" s="111">
        <v>43727</v>
      </c>
      <c r="F44" s="111">
        <v>43728</v>
      </c>
      <c r="G44" s="109" t="s">
        <v>23</v>
      </c>
      <c r="H44" s="109">
        <f t="shared" si="0"/>
        <v>1</v>
      </c>
      <c r="I44" s="109">
        <v>1</v>
      </c>
      <c r="J44" s="128">
        <f t="shared" si="1"/>
        <v>1108800</v>
      </c>
      <c r="K44" s="129">
        <v>48</v>
      </c>
      <c r="L44" s="128">
        <f t="shared" si="5"/>
        <v>1108800</v>
      </c>
      <c r="M44" s="129">
        <f t="shared" si="6"/>
        <v>48</v>
      </c>
    </row>
    <row r="45" ht="15" spans="1:13">
      <c r="A45" s="109">
        <v>34</v>
      </c>
      <c r="B45" s="109">
        <v>1545642</v>
      </c>
      <c r="C45" s="109">
        <v>1040452</v>
      </c>
      <c r="D45" s="110" t="s">
        <v>1365</v>
      </c>
      <c r="E45" s="111">
        <v>43726</v>
      </c>
      <c r="F45" s="111">
        <v>43729</v>
      </c>
      <c r="G45" s="109" t="s">
        <v>40</v>
      </c>
      <c r="H45" s="109">
        <f t="shared" si="0"/>
        <v>3</v>
      </c>
      <c r="I45" s="109">
        <v>1</v>
      </c>
      <c r="J45" s="128">
        <f t="shared" si="1"/>
        <v>1362900</v>
      </c>
      <c r="K45" s="129">
        <v>59</v>
      </c>
      <c r="L45" s="128">
        <f t="shared" si="5"/>
        <v>4088700</v>
      </c>
      <c r="M45" s="129">
        <f t="shared" si="6"/>
        <v>177</v>
      </c>
    </row>
    <row r="46" ht="15" spans="1:13">
      <c r="A46" s="109">
        <v>35</v>
      </c>
      <c r="B46" s="109">
        <v>1545647</v>
      </c>
      <c r="C46" s="109">
        <v>1040454</v>
      </c>
      <c r="D46" s="110" t="s">
        <v>1366</v>
      </c>
      <c r="E46" s="111">
        <v>43726</v>
      </c>
      <c r="F46" s="111">
        <v>43729</v>
      </c>
      <c r="G46" s="109" t="s">
        <v>40</v>
      </c>
      <c r="H46" s="109">
        <f t="shared" si="0"/>
        <v>3</v>
      </c>
      <c r="I46" s="109">
        <v>1</v>
      </c>
      <c r="J46" s="128">
        <f t="shared" si="1"/>
        <v>1362900</v>
      </c>
      <c r="K46" s="129">
        <v>59</v>
      </c>
      <c r="L46" s="128">
        <f t="shared" si="5"/>
        <v>4088700</v>
      </c>
      <c r="M46" s="129">
        <f t="shared" si="6"/>
        <v>177</v>
      </c>
    </row>
    <row r="47" ht="15" spans="1:13">
      <c r="A47" s="109">
        <v>36</v>
      </c>
      <c r="B47" s="109">
        <v>1566983</v>
      </c>
      <c r="C47" s="109">
        <v>1041038</v>
      </c>
      <c r="D47" s="110" t="s">
        <v>1367</v>
      </c>
      <c r="E47" s="111">
        <v>43727</v>
      </c>
      <c r="F47" s="111">
        <v>43729</v>
      </c>
      <c r="G47" s="109" t="s">
        <v>23</v>
      </c>
      <c r="H47" s="109">
        <f t="shared" si="0"/>
        <v>2</v>
      </c>
      <c r="I47" s="109">
        <v>1</v>
      </c>
      <c r="J47" s="128">
        <f t="shared" si="1"/>
        <v>1108800</v>
      </c>
      <c r="K47" s="129">
        <v>48</v>
      </c>
      <c r="L47" s="128">
        <f t="shared" si="5"/>
        <v>2217600</v>
      </c>
      <c r="M47" s="129">
        <f t="shared" si="6"/>
        <v>96</v>
      </c>
    </row>
    <row r="48" ht="15" spans="1:13">
      <c r="A48" s="109">
        <v>37</v>
      </c>
      <c r="B48" s="109">
        <v>1562024</v>
      </c>
      <c r="C48" s="109">
        <v>1040902</v>
      </c>
      <c r="D48" s="110" t="s">
        <v>1368</v>
      </c>
      <c r="E48" s="111">
        <v>43722</v>
      </c>
      <c r="F48" s="111">
        <v>43730</v>
      </c>
      <c r="G48" s="109" t="s">
        <v>23</v>
      </c>
      <c r="H48" s="109">
        <f t="shared" si="0"/>
        <v>8</v>
      </c>
      <c r="I48" s="109">
        <v>1</v>
      </c>
      <c r="J48" s="128">
        <f t="shared" si="1"/>
        <v>1108800</v>
      </c>
      <c r="K48" s="129">
        <v>48</v>
      </c>
      <c r="L48" s="128">
        <f t="shared" si="5"/>
        <v>8870400</v>
      </c>
      <c r="M48" s="129">
        <f t="shared" si="6"/>
        <v>384</v>
      </c>
    </row>
    <row r="49" ht="15" spans="1:13">
      <c r="A49" s="109">
        <v>38</v>
      </c>
      <c r="B49" s="109">
        <v>1566011</v>
      </c>
      <c r="C49" s="109">
        <v>1041005</v>
      </c>
      <c r="D49" s="110" t="s">
        <v>1369</v>
      </c>
      <c r="E49" s="111">
        <v>43727</v>
      </c>
      <c r="F49" s="111">
        <v>43730</v>
      </c>
      <c r="G49" s="109" t="s">
        <v>23</v>
      </c>
      <c r="H49" s="109">
        <f t="shared" si="0"/>
        <v>3</v>
      </c>
      <c r="I49" s="109">
        <v>1</v>
      </c>
      <c r="J49" s="128">
        <f t="shared" si="1"/>
        <v>1108800</v>
      </c>
      <c r="K49" s="129">
        <v>48</v>
      </c>
      <c r="L49" s="128">
        <f t="shared" si="5"/>
        <v>3326400</v>
      </c>
      <c r="M49" s="129">
        <f t="shared" si="6"/>
        <v>144</v>
      </c>
    </row>
    <row r="50" ht="15" spans="1:13">
      <c r="A50" s="109">
        <v>39</v>
      </c>
      <c r="B50" s="109">
        <v>1565008</v>
      </c>
      <c r="C50" s="109">
        <v>1040957</v>
      </c>
      <c r="D50" s="110" t="s">
        <v>1370</v>
      </c>
      <c r="E50" s="111">
        <v>43722</v>
      </c>
      <c r="F50" s="111">
        <v>43730</v>
      </c>
      <c r="G50" s="109" t="s">
        <v>23</v>
      </c>
      <c r="H50" s="109">
        <f t="shared" si="0"/>
        <v>8</v>
      </c>
      <c r="I50" s="109">
        <v>1</v>
      </c>
      <c r="J50" s="128">
        <f t="shared" si="1"/>
        <v>1108800</v>
      </c>
      <c r="K50" s="129">
        <v>48</v>
      </c>
      <c r="L50" s="128">
        <f t="shared" si="5"/>
        <v>8870400</v>
      </c>
      <c r="M50" s="129">
        <f t="shared" si="6"/>
        <v>384</v>
      </c>
    </row>
    <row r="51" ht="15" spans="1:13">
      <c r="A51" s="109">
        <v>40</v>
      </c>
      <c r="B51" s="109">
        <v>1617020</v>
      </c>
      <c r="C51" s="109">
        <v>1042588</v>
      </c>
      <c r="D51" s="110" t="s">
        <v>1371</v>
      </c>
      <c r="E51" s="111">
        <v>43729</v>
      </c>
      <c r="F51" s="111">
        <v>43731</v>
      </c>
      <c r="G51" s="109" t="s">
        <v>40</v>
      </c>
      <c r="H51" s="109">
        <f t="shared" si="0"/>
        <v>2</v>
      </c>
      <c r="I51" s="109">
        <v>1</v>
      </c>
      <c r="J51" s="128">
        <f t="shared" si="1"/>
        <v>1316700</v>
      </c>
      <c r="K51" s="129">
        <v>57</v>
      </c>
      <c r="L51" s="128">
        <f t="shared" si="5"/>
        <v>2633400</v>
      </c>
      <c r="M51" s="129">
        <f t="shared" si="6"/>
        <v>114</v>
      </c>
    </row>
    <row r="52" ht="15" spans="1:13">
      <c r="A52" s="109">
        <v>41</v>
      </c>
      <c r="B52" s="109">
        <v>1568287</v>
      </c>
      <c r="C52" s="109">
        <v>1041074</v>
      </c>
      <c r="D52" s="110" t="s">
        <v>1372</v>
      </c>
      <c r="E52" s="111">
        <v>43729</v>
      </c>
      <c r="F52" s="111">
        <v>43731</v>
      </c>
      <c r="G52" s="109" t="s">
        <v>23</v>
      </c>
      <c r="H52" s="109">
        <f t="shared" si="0"/>
        <v>2</v>
      </c>
      <c r="I52" s="109">
        <v>2</v>
      </c>
      <c r="J52" s="128">
        <f t="shared" si="1"/>
        <v>1108800</v>
      </c>
      <c r="K52" s="129">
        <v>48</v>
      </c>
      <c r="L52" s="128">
        <f t="shared" si="5"/>
        <v>4435200</v>
      </c>
      <c r="M52" s="129">
        <f t="shared" si="6"/>
        <v>192</v>
      </c>
    </row>
    <row r="53" ht="15" spans="1:13">
      <c r="A53" s="109">
        <v>42</v>
      </c>
      <c r="B53" s="109">
        <v>1616118</v>
      </c>
      <c r="C53" s="109">
        <v>1042563</v>
      </c>
      <c r="D53" s="110" t="s">
        <v>1373</v>
      </c>
      <c r="E53" s="111">
        <v>43730</v>
      </c>
      <c r="F53" s="111">
        <v>43732</v>
      </c>
      <c r="G53" s="109" t="s">
        <v>23</v>
      </c>
      <c r="H53" s="109">
        <f t="shared" si="0"/>
        <v>2</v>
      </c>
      <c r="I53" s="109">
        <v>1</v>
      </c>
      <c r="J53" s="128">
        <f t="shared" si="1"/>
        <v>1062600</v>
      </c>
      <c r="K53" s="129">
        <v>46</v>
      </c>
      <c r="L53" s="128">
        <f t="shared" si="5"/>
        <v>2125200</v>
      </c>
      <c r="M53" s="129">
        <f t="shared" si="6"/>
        <v>92</v>
      </c>
    </row>
    <row r="54" ht="15" spans="1:13">
      <c r="A54" s="109">
        <v>43</v>
      </c>
      <c r="B54" s="109">
        <v>1596822</v>
      </c>
      <c r="C54" s="109">
        <v>1041929</v>
      </c>
      <c r="D54" s="110" t="s">
        <v>463</v>
      </c>
      <c r="E54" s="111">
        <v>43730</v>
      </c>
      <c r="F54" s="111">
        <v>43732</v>
      </c>
      <c r="G54" s="109" t="s">
        <v>23</v>
      </c>
      <c r="H54" s="109">
        <f t="shared" si="0"/>
        <v>2</v>
      </c>
      <c r="I54" s="109">
        <v>1</v>
      </c>
      <c r="J54" s="128">
        <f t="shared" si="1"/>
        <v>1455300</v>
      </c>
      <c r="K54" s="129">
        <v>63</v>
      </c>
      <c r="L54" s="128">
        <f t="shared" si="5"/>
        <v>2910600</v>
      </c>
      <c r="M54" s="129">
        <f t="shared" si="6"/>
        <v>126</v>
      </c>
    </row>
    <row r="55" ht="15" spans="1:13">
      <c r="A55" s="109">
        <v>44</v>
      </c>
      <c r="B55" s="109">
        <v>1613648</v>
      </c>
      <c r="C55" s="109">
        <v>1042491</v>
      </c>
      <c r="D55" s="110" t="s">
        <v>1374</v>
      </c>
      <c r="E55" s="111">
        <v>43728</v>
      </c>
      <c r="F55" s="111">
        <v>43733</v>
      </c>
      <c r="G55" s="109" t="s">
        <v>23</v>
      </c>
      <c r="H55" s="109">
        <f t="shared" si="0"/>
        <v>5</v>
      </c>
      <c r="I55" s="109">
        <v>1</v>
      </c>
      <c r="J55" s="128">
        <f t="shared" si="1"/>
        <v>1409100</v>
      </c>
      <c r="K55" s="129">
        <v>61</v>
      </c>
      <c r="L55" s="128">
        <f t="shared" si="5"/>
        <v>7045500</v>
      </c>
      <c r="M55" s="129">
        <f t="shared" si="6"/>
        <v>305</v>
      </c>
    </row>
    <row r="56" ht="15" spans="1:13">
      <c r="A56" s="109">
        <v>45</v>
      </c>
      <c r="B56" s="109">
        <v>1537831</v>
      </c>
      <c r="C56" s="109">
        <v>1040192</v>
      </c>
      <c r="D56" s="110" t="s">
        <v>1375</v>
      </c>
      <c r="E56" s="111">
        <v>43729</v>
      </c>
      <c r="F56" s="111">
        <v>43734</v>
      </c>
      <c r="G56" s="109" t="s">
        <v>23</v>
      </c>
      <c r="H56" s="109">
        <f t="shared" si="0"/>
        <v>5</v>
      </c>
      <c r="I56" s="109">
        <v>3</v>
      </c>
      <c r="J56" s="128">
        <f t="shared" si="1"/>
        <v>1108800</v>
      </c>
      <c r="K56" s="129">
        <v>48</v>
      </c>
      <c r="L56" s="128">
        <f t="shared" si="5"/>
        <v>16632000</v>
      </c>
      <c r="M56" s="129">
        <f t="shared" si="6"/>
        <v>720</v>
      </c>
    </row>
    <row r="57" ht="15" spans="1:13">
      <c r="A57" s="109">
        <v>46</v>
      </c>
      <c r="B57" s="109">
        <v>1537835</v>
      </c>
      <c r="C57" s="109">
        <v>1040191</v>
      </c>
      <c r="D57" s="110" t="s">
        <v>1376</v>
      </c>
      <c r="E57" s="111">
        <v>43729</v>
      </c>
      <c r="F57" s="111">
        <v>43734</v>
      </c>
      <c r="G57" s="109" t="s">
        <v>23</v>
      </c>
      <c r="H57" s="109">
        <f t="shared" si="0"/>
        <v>5</v>
      </c>
      <c r="I57" s="109">
        <v>2</v>
      </c>
      <c r="J57" s="128">
        <f t="shared" si="1"/>
        <v>1455300</v>
      </c>
      <c r="K57" s="129">
        <v>63</v>
      </c>
      <c r="L57" s="128">
        <f t="shared" si="5"/>
        <v>14553000</v>
      </c>
      <c r="M57" s="129">
        <f t="shared" si="6"/>
        <v>630</v>
      </c>
    </row>
    <row r="58" ht="15" spans="1:13">
      <c r="A58" s="109">
        <v>47</v>
      </c>
      <c r="B58" s="109">
        <v>1618006</v>
      </c>
      <c r="C58" s="109">
        <v>1042651</v>
      </c>
      <c r="D58" s="110" t="s">
        <v>1377</v>
      </c>
      <c r="E58" s="111">
        <v>43733</v>
      </c>
      <c r="F58" s="111">
        <v>43734</v>
      </c>
      <c r="G58" s="109" t="s">
        <v>23</v>
      </c>
      <c r="H58" s="109">
        <f t="shared" si="0"/>
        <v>1</v>
      </c>
      <c r="I58" s="109">
        <v>1</v>
      </c>
      <c r="J58" s="128">
        <f t="shared" si="1"/>
        <v>1409100</v>
      </c>
      <c r="K58" s="129">
        <v>61</v>
      </c>
      <c r="L58" s="128">
        <f t="shared" si="5"/>
        <v>1409100</v>
      </c>
      <c r="M58" s="129">
        <f t="shared" si="6"/>
        <v>61</v>
      </c>
    </row>
    <row r="59" ht="15" spans="1:13">
      <c r="A59" s="109">
        <v>48</v>
      </c>
      <c r="B59" s="109">
        <v>1612003</v>
      </c>
      <c r="C59" s="109">
        <v>1042434</v>
      </c>
      <c r="D59" s="110" t="s">
        <v>1378</v>
      </c>
      <c r="E59" s="111">
        <v>43734</v>
      </c>
      <c r="F59" s="111">
        <v>43736</v>
      </c>
      <c r="G59" s="109" t="s">
        <v>23</v>
      </c>
      <c r="H59" s="109">
        <f t="shared" si="0"/>
        <v>2</v>
      </c>
      <c r="I59" s="109">
        <v>2</v>
      </c>
      <c r="J59" s="128">
        <f t="shared" si="1"/>
        <v>1409100</v>
      </c>
      <c r="K59" s="129">
        <v>61</v>
      </c>
      <c r="L59" s="128">
        <f t="shared" si="5"/>
        <v>5636400</v>
      </c>
      <c r="M59" s="129">
        <f t="shared" si="6"/>
        <v>244</v>
      </c>
    </row>
    <row r="60" ht="15" spans="1:13">
      <c r="A60" s="109">
        <v>49</v>
      </c>
      <c r="B60" s="109">
        <v>1586077</v>
      </c>
      <c r="C60" s="109">
        <v>1041580</v>
      </c>
      <c r="D60" s="110" t="s">
        <v>1379</v>
      </c>
      <c r="E60" s="111">
        <v>43735</v>
      </c>
      <c r="F60" s="111">
        <v>43737</v>
      </c>
      <c r="G60" s="109" t="s">
        <v>23</v>
      </c>
      <c r="H60" s="109">
        <f t="shared" si="0"/>
        <v>2</v>
      </c>
      <c r="I60" s="109">
        <v>1</v>
      </c>
      <c r="J60" s="128">
        <f t="shared" si="1"/>
        <v>1108800</v>
      </c>
      <c r="K60" s="129">
        <v>48</v>
      </c>
      <c r="L60" s="128">
        <f t="shared" si="5"/>
        <v>2217600</v>
      </c>
      <c r="M60" s="129">
        <f t="shared" si="6"/>
        <v>96</v>
      </c>
    </row>
    <row r="61" ht="15.75" spans="1:13">
      <c r="A61" s="109">
        <v>50</v>
      </c>
      <c r="B61" s="109">
        <v>1617026</v>
      </c>
      <c r="C61" s="109">
        <v>1042589</v>
      </c>
      <c r="D61" s="110" t="s">
        <v>1380</v>
      </c>
      <c r="E61" s="111">
        <v>43736</v>
      </c>
      <c r="F61" s="111">
        <v>43738</v>
      </c>
      <c r="G61" s="109" t="s">
        <v>23</v>
      </c>
      <c r="H61" s="109">
        <f t="shared" si="0"/>
        <v>2</v>
      </c>
      <c r="I61" s="109">
        <v>1</v>
      </c>
      <c r="J61" s="128">
        <f t="shared" si="1"/>
        <v>1409100</v>
      </c>
      <c r="K61" s="129">
        <v>61</v>
      </c>
      <c r="L61" s="128">
        <f t="shared" si="5"/>
        <v>2818200</v>
      </c>
      <c r="M61" s="129">
        <f t="shared" si="6"/>
        <v>122</v>
      </c>
    </row>
    <row r="62" ht="15" spans="1:13">
      <c r="A62" s="113" t="s">
        <v>26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30"/>
      <c r="L62" s="131">
        <f>SUM(L12:L61)</f>
        <v>293716500</v>
      </c>
      <c r="M62" s="131">
        <f>SUM(M12:M61)</f>
        <v>12715</v>
      </c>
    </row>
    <row r="63" ht="27.75" spans="13:13">
      <c r="M63" s="132" t="s">
        <v>1381</v>
      </c>
    </row>
  </sheetData>
  <mergeCells count="5">
    <mergeCell ref="A5:I5"/>
    <mergeCell ref="B7:E7"/>
    <mergeCell ref="A62:K62"/>
    <mergeCell ref="A2:B3"/>
    <mergeCell ref="D2:G3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1382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1383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1383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1383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1383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1383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72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73"/>
      <c r="U1" s="173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74"/>
      <c r="U2" s="174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74"/>
      <c r="U3" s="174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74"/>
      <c r="U4" s="174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74"/>
      <c r="U5" s="174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74"/>
      <c r="U6" s="174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74"/>
      <c r="U7" s="174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74"/>
      <c r="U8" s="174"/>
    </row>
    <row r="9" spans="12:21">
      <c r="L9" s="61">
        <f>SUBTOTAL(9,L12:L53)</f>
        <v>177292500</v>
      </c>
      <c r="P9" s="62"/>
      <c r="T9" s="174"/>
      <c r="U9" s="174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74"/>
      <c r="U10" s="174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74"/>
      <c r="U11" s="174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74"/>
      <c r="U12" s="174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74"/>
      <c r="U13" s="174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74"/>
      <c r="U14" s="174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74"/>
      <c r="U15" s="174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74"/>
      <c r="U16" s="174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74"/>
      <c r="U17" s="174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74"/>
      <c r="U18" s="174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74"/>
      <c r="U19" s="174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52" t="s">
        <v>50</v>
      </c>
      <c r="O20" s="1" t="s">
        <v>24</v>
      </c>
      <c r="T20" s="174"/>
      <c r="U20" s="174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74"/>
      <c r="U21" s="174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74"/>
      <c r="U22" s="174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74"/>
      <c r="U23" s="174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74"/>
      <c r="U24" s="174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74"/>
      <c r="U25" s="174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74"/>
      <c r="U26" s="174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74"/>
      <c r="U27" s="174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74"/>
      <c r="U28" s="174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74"/>
      <c r="U29" s="174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74"/>
      <c r="U30" s="174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74"/>
      <c r="U31" s="174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74"/>
      <c r="U32" s="174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74"/>
      <c r="U33" s="174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74"/>
      <c r="U34" s="174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74"/>
      <c r="U35" s="174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74"/>
      <c r="U36" s="174"/>
    </row>
    <row r="37" ht="15" spans="1:21">
      <c r="A37" s="48">
        <v>26</v>
      </c>
      <c r="B37" s="19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74"/>
      <c r="U37" s="174"/>
    </row>
    <row r="38" ht="15" spans="1:21">
      <c r="A38" s="48">
        <v>27</v>
      </c>
      <c r="B38" s="19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74"/>
      <c r="U38" s="174"/>
    </row>
    <row r="39" ht="15" spans="1:21">
      <c r="A39" s="48">
        <v>28</v>
      </c>
      <c r="B39" s="19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74"/>
      <c r="U39" s="174"/>
    </row>
    <row r="40" ht="15" spans="1:21">
      <c r="A40" s="48">
        <v>29</v>
      </c>
      <c r="B40" s="19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74"/>
      <c r="U40" s="174"/>
    </row>
    <row r="41" ht="15" spans="1:21">
      <c r="A41" s="48">
        <v>30</v>
      </c>
      <c r="B41" s="19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74"/>
      <c r="U41" s="174"/>
    </row>
    <row r="42" ht="15" spans="1:21">
      <c r="A42" s="48">
        <v>31</v>
      </c>
      <c r="B42" s="19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74"/>
      <c r="U42" s="174"/>
    </row>
    <row r="43" ht="15" spans="1:21">
      <c r="A43" s="48">
        <v>32</v>
      </c>
      <c r="B43" s="19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74"/>
      <c r="U43" s="174"/>
    </row>
    <row r="44" ht="15" spans="1:21">
      <c r="A44" s="48">
        <v>33</v>
      </c>
      <c r="B44" s="19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74"/>
      <c r="U44" s="174"/>
    </row>
    <row r="45" ht="15" spans="1:21">
      <c r="A45" s="48">
        <v>34</v>
      </c>
      <c r="B45" s="19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74"/>
      <c r="U45" s="174"/>
    </row>
    <row r="46" ht="15" spans="1:21">
      <c r="A46" s="48">
        <v>35</v>
      </c>
      <c r="B46" s="19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74"/>
      <c r="U46" s="174"/>
    </row>
    <row r="47" ht="15" spans="1:21">
      <c r="A47" s="48">
        <v>36</v>
      </c>
      <c r="B47" s="19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74"/>
      <c r="U47" s="174"/>
    </row>
    <row r="48" ht="15" spans="1:21">
      <c r="A48" s="48">
        <v>37</v>
      </c>
      <c r="B48" s="19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74"/>
      <c r="U48" s="174"/>
    </row>
    <row r="49" ht="15" spans="1:21">
      <c r="A49" s="48">
        <v>38</v>
      </c>
      <c r="B49" s="19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74"/>
      <c r="U49" s="174"/>
    </row>
    <row r="50" ht="15" spans="1:21">
      <c r="A50" s="48">
        <v>39</v>
      </c>
      <c r="B50" s="19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74"/>
      <c r="U50" s="174"/>
    </row>
    <row r="51" ht="15" spans="1:21">
      <c r="A51" s="48">
        <v>40</v>
      </c>
      <c r="B51" s="19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74"/>
      <c r="U51" s="174"/>
    </row>
    <row r="52" ht="15" spans="1:21">
      <c r="A52" s="48">
        <v>41</v>
      </c>
      <c r="B52" s="19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74"/>
      <c r="U52" s="174"/>
    </row>
    <row r="53" ht="15" spans="1:21">
      <c r="A53" s="48">
        <v>42</v>
      </c>
      <c r="B53" s="19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74"/>
      <c r="U53" s="174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74"/>
      <c r="U54" s="174"/>
    </row>
    <row r="55" ht="15" spans="12:21">
      <c r="L55" s="214"/>
      <c r="M55" s="78" t="s">
        <v>27</v>
      </c>
      <c r="T55" s="174"/>
      <c r="U55" s="174"/>
    </row>
    <row r="56" spans="2:21">
      <c r="B56" s="1"/>
      <c r="I56" s="1"/>
      <c r="J56" s="1"/>
      <c r="K56" s="1"/>
      <c r="L56" s="79"/>
      <c r="M56" s="80"/>
      <c r="N56" s="1"/>
      <c r="T56" s="174"/>
      <c r="U56" s="174"/>
    </row>
    <row r="57" ht="14.25" spans="1:21">
      <c r="A57" s="238" t="s">
        <v>28</v>
      </c>
      <c r="B57" s="238"/>
      <c r="C57" s="239" t="s">
        <v>29</v>
      </c>
      <c r="D57" s="240"/>
      <c r="E57" s="240"/>
      <c r="F57" s="240"/>
      <c r="G57" s="240"/>
      <c r="H57" s="240"/>
      <c r="I57" s="240"/>
      <c r="J57" s="247"/>
      <c r="K57" s="1"/>
      <c r="M57" s="80"/>
      <c r="N57" s="1"/>
      <c r="T57" s="174"/>
      <c r="U57" s="174"/>
    </row>
    <row r="58" ht="15" spans="1:21">
      <c r="A58" s="238" t="s">
        <v>30</v>
      </c>
      <c r="B58" s="238"/>
      <c r="C58" s="241">
        <v>60210370001077</v>
      </c>
      <c r="D58" s="242"/>
      <c r="E58" s="242"/>
      <c r="F58" s="242"/>
      <c r="G58" s="242"/>
      <c r="H58" s="242"/>
      <c r="I58" s="242"/>
      <c r="J58" s="248"/>
      <c r="T58" s="174"/>
      <c r="U58" s="174"/>
    </row>
    <row r="59" ht="14.25" spans="1:21">
      <c r="A59" s="238" t="s">
        <v>31</v>
      </c>
      <c r="B59" s="238"/>
      <c r="C59" s="243" t="s">
        <v>32</v>
      </c>
      <c r="D59" s="244"/>
      <c r="E59" s="244"/>
      <c r="F59" s="244"/>
      <c r="G59" s="244"/>
      <c r="H59" s="244"/>
      <c r="I59" s="244"/>
      <c r="J59" s="249"/>
      <c r="T59" s="174"/>
      <c r="U59" s="174"/>
    </row>
    <row r="60" ht="14.25" spans="1:21">
      <c r="A60" s="238" t="s">
        <v>33</v>
      </c>
      <c r="B60" s="238"/>
      <c r="C60" s="239" t="s">
        <v>34</v>
      </c>
      <c r="D60" s="245"/>
      <c r="E60" s="245"/>
      <c r="F60" s="245"/>
      <c r="G60" s="245"/>
      <c r="H60" s="245"/>
      <c r="I60" s="250"/>
      <c r="J60" s="251"/>
      <c r="T60" s="174"/>
      <c r="U60" s="174"/>
    </row>
    <row r="61" ht="15" spans="1:21">
      <c r="A61" s="238" t="s">
        <v>35</v>
      </c>
      <c r="B61" s="238"/>
      <c r="C61" s="246" t="s">
        <v>36</v>
      </c>
      <c r="D61" s="245"/>
      <c r="E61" s="245"/>
      <c r="F61" s="245"/>
      <c r="G61" s="245"/>
      <c r="H61" s="245"/>
      <c r="I61" s="250"/>
      <c r="J61" s="251"/>
      <c r="T61" s="174"/>
      <c r="U61" s="174"/>
    </row>
    <row r="62" spans="20:21">
      <c r="T62" s="174"/>
      <c r="U62" s="174"/>
    </row>
    <row r="63" spans="20:21">
      <c r="T63" s="174"/>
      <c r="U63" s="174"/>
    </row>
    <row r="64" spans="20:21">
      <c r="T64" s="174"/>
      <c r="U64" s="174"/>
    </row>
    <row r="65" spans="20:21">
      <c r="T65" s="174"/>
      <c r="U65" s="174"/>
    </row>
    <row r="66" spans="20:21">
      <c r="T66" s="174"/>
      <c r="U66" s="174"/>
    </row>
    <row r="67" spans="20:21">
      <c r="T67" s="174"/>
      <c r="U67" s="174"/>
    </row>
    <row r="68" spans="20:21">
      <c r="T68" s="174"/>
      <c r="U68" s="174"/>
    </row>
    <row r="69" spans="20:21">
      <c r="T69" s="174"/>
      <c r="U69" s="174"/>
    </row>
    <row r="70" spans="20:21">
      <c r="T70" s="174"/>
      <c r="U70" s="174"/>
    </row>
    <row r="71" spans="20:21">
      <c r="T71" s="174"/>
      <c r="U71" s="174"/>
    </row>
    <row r="72" spans="20:21">
      <c r="T72" s="174"/>
      <c r="U72" s="174"/>
    </row>
    <row r="73" spans="20:21">
      <c r="T73" s="174"/>
      <c r="U73" s="174"/>
    </row>
    <row r="74" spans="20:21">
      <c r="T74" s="174"/>
      <c r="U74" s="174"/>
    </row>
    <row r="75" spans="20:21">
      <c r="T75" s="174"/>
      <c r="U75" s="174"/>
    </row>
    <row r="76" spans="20:21">
      <c r="T76" s="174"/>
      <c r="U76" s="174"/>
    </row>
    <row r="77" spans="20:21">
      <c r="T77" s="174"/>
      <c r="U77" s="174"/>
    </row>
    <row r="78" spans="20:21">
      <c r="T78" s="174"/>
      <c r="U78" s="174"/>
    </row>
    <row r="79" spans="20:21">
      <c r="T79" s="174"/>
      <c r="U79" s="174"/>
    </row>
    <row r="80" spans="20:21">
      <c r="T80" s="174"/>
      <c r="U80" s="174"/>
    </row>
    <row r="81" spans="20:21">
      <c r="T81" s="174"/>
      <c r="U81" s="174"/>
    </row>
    <row r="82" spans="20:21">
      <c r="T82" s="174"/>
      <c r="U82" s="174"/>
    </row>
    <row r="83" spans="20:21">
      <c r="T83" s="174"/>
      <c r="U83" s="174"/>
    </row>
    <row r="84" spans="20:21">
      <c r="T84" s="174"/>
      <c r="U84" s="174"/>
    </row>
    <row r="85" spans="20:21">
      <c r="T85" s="174"/>
      <c r="U85" s="174"/>
    </row>
    <row r="86" spans="20:21">
      <c r="T86" s="174"/>
      <c r="U86" s="174"/>
    </row>
    <row r="87" spans="20:21">
      <c r="T87" s="174"/>
      <c r="U87" s="174"/>
    </row>
    <row r="88" spans="20:21">
      <c r="T88" s="174"/>
      <c r="U88" s="174"/>
    </row>
    <row r="89" spans="20:21">
      <c r="T89" s="174"/>
      <c r="U89" s="174"/>
    </row>
    <row r="90" spans="20:21">
      <c r="T90" s="174"/>
      <c r="U90" s="174"/>
    </row>
    <row r="91" spans="20:21">
      <c r="T91" s="174"/>
      <c r="U91" s="174"/>
    </row>
    <row r="92" spans="20:21">
      <c r="T92" s="174"/>
      <c r="U92" s="174"/>
    </row>
    <row r="93" spans="20:21">
      <c r="T93" s="174"/>
      <c r="U93" s="174"/>
    </row>
    <row r="94" spans="20:21">
      <c r="T94" s="174"/>
      <c r="U94" s="174"/>
    </row>
    <row r="95" spans="20:21">
      <c r="T95" s="174"/>
      <c r="U95" s="174"/>
    </row>
    <row r="96" spans="20:21">
      <c r="T96" s="174"/>
      <c r="U96" s="174"/>
    </row>
    <row r="97" spans="20:21">
      <c r="T97" s="174"/>
      <c r="U97" s="174"/>
    </row>
    <row r="98" spans="20:21">
      <c r="T98" s="174"/>
      <c r="U98" s="174"/>
    </row>
    <row r="99" spans="20:21">
      <c r="T99" s="174"/>
      <c r="U99" s="174"/>
    </row>
    <row r="100" spans="20:21">
      <c r="T100" s="174"/>
      <c r="U100" s="174"/>
    </row>
    <row r="101" spans="20:21">
      <c r="T101" s="174"/>
      <c r="U101" s="174"/>
    </row>
    <row r="102" spans="20:21">
      <c r="T102" s="174"/>
      <c r="U102" s="174"/>
    </row>
    <row r="103" spans="20:21">
      <c r="T103" s="174"/>
      <c r="U103" s="174"/>
    </row>
    <row r="104" spans="20:21">
      <c r="T104" s="174"/>
      <c r="U104" s="174"/>
    </row>
    <row r="105" spans="20:21">
      <c r="T105" s="174"/>
      <c r="U105" s="174"/>
    </row>
    <row r="106" spans="20:21">
      <c r="T106" s="174"/>
      <c r="U106" s="174"/>
    </row>
    <row r="107" spans="20:21">
      <c r="T107" s="174"/>
      <c r="U107" s="174"/>
    </row>
    <row r="108" spans="20:21">
      <c r="T108" s="174"/>
      <c r="U108" s="174"/>
    </row>
    <row r="109" spans="20:21">
      <c r="T109" s="174"/>
      <c r="U109" s="174"/>
    </row>
    <row r="110" spans="20:21">
      <c r="T110" s="174"/>
      <c r="U110" s="174"/>
    </row>
    <row r="111" spans="20:21">
      <c r="T111" s="174"/>
      <c r="U111" s="174"/>
    </row>
    <row r="112" spans="20:21">
      <c r="T112" s="174"/>
      <c r="U112" s="174"/>
    </row>
    <row r="113" spans="20:21">
      <c r="T113" s="174"/>
      <c r="U113" s="174"/>
    </row>
    <row r="114" spans="20:21">
      <c r="T114" s="174"/>
      <c r="U114" s="174"/>
    </row>
    <row r="115" spans="20:21">
      <c r="T115" s="174"/>
      <c r="U115" s="174"/>
    </row>
    <row r="116" spans="20:21">
      <c r="T116" s="174"/>
      <c r="U116" s="174"/>
    </row>
    <row r="117" spans="20:21">
      <c r="T117" s="174"/>
      <c r="U117" s="174"/>
    </row>
    <row r="118" spans="20:21">
      <c r="T118" s="174"/>
      <c r="U118" s="174"/>
    </row>
    <row r="119" spans="20:21">
      <c r="T119" s="174"/>
      <c r="U119" s="174"/>
    </row>
    <row r="120" spans="20:21">
      <c r="T120" s="174"/>
      <c r="U120" s="174"/>
    </row>
    <row r="121" spans="20:21">
      <c r="T121" s="174"/>
      <c r="U121" s="174"/>
    </row>
    <row r="122" spans="20:21">
      <c r="T122" s="174"/>
      <c r="U122" s="174"/>
    </row>
    <row r="123" spans="20:21">
      <c r="T123" s="174"/>
      <c r="U123" s="174"/>
    </row>
    <row r="124" spans="20:21">
      <c r="T124" s="174"/>
      <c r="U124" s="174"/>
    </row>
    <row r="125" spans="20:21">
      <c r="T125" s="174"/>
      <c r="U125" s="174"/>
    </row>
    <row r="126" spans="20:21">
      <c r="T126" s="174"/>
      <c r="U126" s="174"/>
    </row>
    <row r="127" spans="20:21">
      <c r="T127" s="174"/>
      <c r="U127" s="174"/>
    </row>
    <row r="128" spans="20:21">
      <c r="T128" s="174"/>
      <c r="U128" s="174"/>
    </row>
    <row r="129" spans="20:21">
      <c r="T129" s="174"/>
      <c r="U129" s="174"/>
    </row>
    <row r="130" spans="20:21">
      <c r="T130" s="174"/>
      <c r="U130" s="174"/>
    </row>
    <row r="131" spans="20:21">
      <c r="T131" s="174"/>
      <c r="U131" s="174"/>
    </row>
    <row r="132" spans="20:21">
      <c r="T132" s="174"/>
      <c r="U132" s="174"/>
    </row>
    <row r="133" spans="20:21">
      <c r="T133" s="174"/>
      <c r="U133" s="174"/>
    </row>
    <row r="134" spans="20:21">
      <c r="T134" s="174"/>
      <c r="U134" s="174"/>
    </row>
    <row r="135" spans="20:21">
      <c r="T135" s="174"/>
      <c r="U135" s="174"/>
    </row>
    <row r="136" spans="20:21">
      <c r="T136" s="174"/>
      <c r="U136" s="174"/>
    </row>
    <row r="137" spans="20:21">
      <c r="T137" s="174"/>
      <c r="U137" s="174"/>
    </row>
    <row r="138" spans="20:21">
      <c r="T138" s="174"/>
      <c r="U138" s="174"/>
    </row>
    <row r="139" spans="20:21">
      <c r="T139" s="174"/>
      <c r="U139" s="174"/>
    </row>
    <row r="140" spans="20:21">
      <c r="T140" s="174"/>
      <c r="U140" s="174"/>
    </row>
    <row r="141" spans="20:21">
      <c r="T141" s="174"/>
      <c r="U141" s="174"/>
    </row>
    <row r="142" spans="20:21">
      <c r="T142" s="174"/>
      <c r="U142" s="174"/>
    </row>
    <row r="143" spans="20:21">
      <c r="T143" s="174"/>
      <c r="U143" s="174"/>
    </row>
    <row r="144" spans="20:21">
      <c r="T144" s="174"/>
      <c r="U144" s="174"/>
    </row>
    <row r="145" spans="20:21">
      <c r="T145" s="174"/>
      <c r="U145" s="174"/>
    </row>
    <row r="146" spans="20:21">
      <c r="T146" s="174"/>
      <c r="U146" s="174"/>
    </row>
    <row r="147" spans="20:21">
      <c r="T147" s="174"/>
      <c r="U147" s="174"/>
    </row>
    <row r="148" spans="20:21">
      <c r="T148" s="174"/>
      <c r="U148" s="174"/>
    </row>
    <row r="149" spans="20:21">
      <c r="T149" s="174"/>
      <c r="U149" s="174"/>
    </row>
    <row r="150" spans="20:21">
      <c r="T150" s="174"/>
      <c r="U150" s="174"/>
    </row>
    <row r="151" spans="20:21">
      <c r="T151" s="174"/>
      <c r="U151" s="174"/>
    </row>
    <row r="152" spans="20:21">
      <c r="T152" s="174"/>
      <c r="U152" s="174"/>
    </row>
    <row r="153" spans="20:21">
      <c r="T153" s="174"/>
      <c r="U153" s="174"/>
    </row>
    <row r="154" spans="20:21">
      <c r="T154" s="174"/>
      <c r="U154" s="174"/>
    </row>
    <row r="155" spans="20:21">
      <c r="T155" s="174"/>
      <c r="U155" s="174"/>
    </row>
    <row r="156" spans="20:21">
      <c r="T156" s="174"/>
      <c r="U156" s="174"/>
    </row>
    <row r="157" spans="20:21">
      <c r="T157" s="174"/>
      <c r="U157" s="174"/>
    </row>
    <row r="158" spans="20:21">
      <c r="T158" s="174"/>
      <c r="U158" s="174"/>
    </row>
    <row r="159" spans="20:21">
      <c r="T159" s="174"/>
      <c r="U159" s="174"/>
    </row>
    <row r="160" spans="20:21">
      <c r="T160" s="174"/>
      <c r="U160" s="174"/>
    </row>
    <row r="161" spans="20:21">
      <c r="T161" s="174"/>
      <c r="U161" s="174"/>
    </row>
    <row r="162" spans="20:21">
      <c r="T162" s="174"/>
      <c r="U162" s="174"/>
    </row>
    <row r="163" spans="20:21">
      <c r="T163" s="174"/>
      <c r="U163" s="174"/>
    </row>
    <row r="164" spans="20:21">
      <c r="T164" s="174"/>
      <c r="U164" s="174"/>
    </row>
    <row r="165" spans="20:21">
      <c r="T165" s="174"/>
      <c r="U165" s="174"/>
    </row>
    <row r="166" spans="20:21">
      <c r="T166" s="174"/>
      <c r="U166" s="174"/>
    </row>
    <row r="167" spans="20:21">
      <c r="T167" s="174"/>
      <c r="U167" s="174"/>
    </row>
    <row r="168" spans="20:21">
      <c r="T168" s="174"/>
      <c r="U168" s="174"/>
    </row>
    <row r="169" spans="20:21">
      <c r="T169" s="174"/>
      <c r="U169" s="174"/>
    </row>
    <row r="170" spans="20:21">
      <c r="T170" s="174"/>
      <c r="U170" s="174"/>
    </row>
    <row r="171" spans="20:21">
      <c r="T171" s="174"/>
      <c r="U171" s="174"/>
    </row>
    <row r="172" spans="20:21">
      <c r="T172" s="174"/>
      <c r="U172" s="174"/>
    </row>
    <row r="173" spans="20:21">
      <c r="T173" s="174"/>
      <c r="U173" s="174"/>
    </row>
    <row r="174" spans="20:21">
      <c r="T174" s="174"/>
      <c r="U174" s="174"/>
    </row>
    <row r="175" spans="20:21">
      <c r="T175" s="174"/>
      <c r="U175" s="174"/>
    </row>
    <row r="176" spans="20:21">
      <c r="T176" s="174"/>
      <c r="U176" s="174"/>
    </row>
    <row r="177" spans="20:21">
      <c r="T177" s="174"/>
      <c r="U177" s="174"/>
    </row>
    <row r="178" spans="20:21">
      <c r="T178" s="174"/>
      <c r="U178" s="174"/>
    </row>
    <row r="179" spans="20:21">
      <c r="T179" s="174"/>
      <c r="U179" s="174"/>
    </row>
    <row r="180" spans="20:21">
      <c r="T180" s="174"/>
      <c r="U180" s="174"/>
    </row>
    <row r="181" spans="20:21">
      <c r="T181" s="174"/>
      <c r="U181" s="174"/>
    </row>
    <row r="182" spans="20:21">
      <c r="T182" s="174"/>
      <c r="U182" s="174"/>
    </row>
    <row r="183" spans="20:21">
      <c r="T183" s="174"/>
      <c r="U183" s="174"/>
    </row>
    <row r="184" spans="20:21">
      <c r="T184" s="174"/>
      <c r="U184" s="174"/>
    </row>
    <row r="185" spans="20:21">
      <c r="T185" s="174"/>
      <c r="U185" s="174"/>
    </row>
    <row r="186" spans="20:21">
      <c r="T186" s="174"/>
      <c r="U186" s="174"/>
    </row>
    <row r="187" spans="20:21">
      <c r="T187" s="174"/>
      <c r="U187" s="174"/>
    </row>
    <row r="188" spans="20:21">
      <c r="T188" s="174"/>
      <c r="U188" s="174"/>
    </row>
    <row r="189" spans="20:21">
      <c r="T189" s="174"/>
      <c r="U189" s="174"/>
    </row>
    <row r="190" spans="20:21">
      <c r="T190" s="174"/>
      <c r="U190" s="174"/>
    </row>
    <row r="191" spans="20:21">
      <c r="T191" s="174"/>
      <c r="U191" s="174"/>
    </row>
    <row r="192" spans="20:21">
      <c r="T192" s="174"/>
      <c r="U192" s="174"/>
    </row>
    <row r="193" spans="20:21">
      <c r="T193" s="174"/>
      <c r="U193" s="174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33" customWidth="1"/>
    <col min="2" max="2" width="11.8583333333333" style="2" customWidth="1"/>
    <col min="3" max="3" width="9.56666666666667" style="133" customWidth="1"/>
    <col min="4" max="4" width="20" style="133" customWidth="1"/>
    <col min="5" max="6" width="10.1416666666667" style="133" customWidth="1"/>
    <col min="7" max="7" width="14.2833333333333" style="133" customWidth="1"/>
    <col min="8" max="8" width="10.1416666666667" style="13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33" hidden="1" customWidth="1"/>
    <col min="16" max="16" width="10.5666666666667" style="133" hidden="1" customWidth="1"/>
    <col min="17" max="17" width="11.2833333333333" style="133" hidden="1" customWidth="1"/>
    <col min="18" max="18" width="10.1416666666667" style="133" hidden="1" customWidth="1"/>
    <col min="19" max="16384" width="9.14166666666667" style="133"/>
  </cols>
  <sheetData>
    <row r="1" s="133" customFormat="1" ht="15" spans="1:14">
      <c r="A1" s="7"/>
      <c r="B1" s="6"/>
      <c r="C1" s="7"/>
      <c r="D1" s="7"/>
      <c r="E1" s="7"/>
      <c r="F1" s="7"/>
      <c r="G1" s="7"/>
      <c r="H1" s="7"/>
      <c r="I1" s="148"/>
      <c r="J1" s="2"/>
      <c r="K1" s="2"/>
      <c r="L1" s="3"/>
      <c r="M1" s="3"/>
      <c r="N1" s="4"/>
    </row>
    <row r="2" s="133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48"/>
      <c r="J2" s="2"/>
      <c r="K2" s="2"/>
      <c r="L2" s="3"/>
      <c r="M2" s="3"/>
      <c r="N2" s="4"/>
    </row>
    <row r="3" s="133" customFormat="1" ht="15" spans="1:14">
      <c r="A3" s="11"/>
      <c r="B3" s="11"/>
      <c r="C3" s="12"/>
      <c r="D3" s="17"/>
      <c r="E3" s="18"/>
      <c r="F3" s="18"/>
      <c r="G3" s="19"/>
      <c r="H3" s="12"/>
      <c r="I3" s="148"/>
      <c r="J3" s="2"/>
      <c r="K3" s="2"/>
      <c r="L3" s="3"/>
      <c r="M3" s="3"/>
      <c r="N3" s="4"/>
    </row>
    <row r="4" s="133" customFormat="1" ht="15" spans="1:14">
      <c r="A4" s="141"/>
      <c r="B4" s="141"/>
      <c r="C4" s="235"/>
      <c r="D4" s="141"/>
      <c r="E4" s="141"/>
      <c r="F4" s="142"/>
      <c r="G4" s="142"/>
      <c r="H4" s="142"/>
      <c r="I4" s="155"/>
      <c r="J4" s="2"/>
      <c r="K4" s="2"/>
      <c r="L4" s="3"/>
      <c r="M4" s="3"/>
      <c r="N4" s="4"/>
    </row>
    <row r="5" s="133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2"/>
      <c r="K5" s="2"/>
      <c r="L5" s="3"/>
      <c r="M5" s="3"/>
      <c r="N5" s="4"/>
    </row>
    <row r="6" s="133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33" customFormat="1" ht="15.75" spans="1:14">
      <c r="A7" s="236" t="s">
        <v>3</v>
      </c>
      <c r="B7" s="103" t="s">
        <v>4</v>
      </c>
      <c r="C7" s="103"/>
      <c r="D7" s="103"/>
      <c r="E7" s="104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33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33" customFormat="1" ht="15.75" spans="1:14">
      <c r="A9" s="36"/>
      <c r="B9" s="188"/>
      <c r="C9" s="36"/>
      <c r="D9" s="36"/>
      <c r="E9" s="36"/>
      <c r="F9" s="36"/>
      <c r="G9" s="36"/>
      <c r="H9" s="36"/>
      <c r="I9" s="148"/>
      <c r="J9" s="2"/>
      <c r="K9" s="2"/>
      <c r="L9" s="3"/>
      <c r="M9" s="3"/>
      <c r="N9" s="4"/>
    </row>
    <row r="10" s="133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33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89" t="s">
        <v>23</v>
      </c>
      <c r="H12" s="49">
        <f t="shared" ref="H12:H75" si="0">F12-E12</f>
        <v>2</v>
      </c>
      <c r="I12" s="65">
        <v>4</v>
      </c>
      <c r="J12" s="178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33" t="s">
        <v>24</v>
      </c>
      <c r="P12" s="133" t="s">
        <v>41</v>
      </c>
      <c r="Q12" s="191">
        <f t="shared" ref="Q12:Q51" si="4">L12*2%</f>
        <v>177408</v>
      </c>
      <c r="R12" s="192">
        <f t="shared" ref="R12:R51" si="5">M12*2%</f>
        <v>7.68</v>
      </c>
    </row>
    <row r="13" s="133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89" t="s">
        <v>23</v>
      </c>
      <c r="H13" s="49">
        <f t="shared" si="0"/>
        <v>1</v>
      </c>
      <c r="I13" s="65">
        <v>1</v>
      </c>
      <c r="J13" s="178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33" t="s">
        <v>24</v>
      </c>
      <c r="P13" s="133" t="s">
        <v>41</v>
      </c>
      <c r="Q13" s="191">
        <f t="shared" si="4"/>
        <v>29106</v>
      </c>
      <c r="R13" s="192">
        <f t="shared" si="5"/>
        <v>1.26</v>
      </c>
    </row>
    <row r="14" s="133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89" t="s">
        <v>23</v>
      </c>
      <c r="H14" s="49">
        <f t="shared" si="0"/>
        <v>2</v>
      </c>
      <c r="I14" s="65">
        <v>3</v>
      </c>
      <c r="J14" s="178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33" t="s">
        <v>24</v>
      </c>
      <c r="P14" s="133" t="s">
        <v>41</v>
      </c>
      <c r="Q14" s="191">
        <f t="shared" si="4"/>
        <v>133056</v>
      </c>
      <c r="R14" s="192">
        <f t="shared" si="5"/>
        <v>5.76</v>
      </c>
    </row>
    <row r="15" s="133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89" t="s">
        <v>23</v>
      </c>
      <c r="H15" s="49">
        <f t="shared" si="0"/>
        <v>2</v>
      </c>
      <c r="I15" s="65">
        <v>1</v>
      </c>
      <c r="J15" s="178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33" t="s">
        <v>24</v>
      </c>
      <c r="Q15" s="191">
        <f t="shared" si="4"/>
        <v>44352</v>
      </c>
      <c r="R15" s="192">
        <f t="shared" si="5"/>
        <v>1.92</v>
      </c>
    </row>
    <row r="16" s="133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89" t="s">
        <v>23</v>
      </c>
      <c r="H16" s="49">
        <f t="shared" si="0"/>
        <v>2</v>
      </c>
      <c r="I16" s="65">
        <v>1</v>
      </c>
      <c r="J16" s="178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33" t="s">
        <v>24</v>
      </c>
      <c r="Q16" s="191">
        <f t="shared" si="4"/>
        <v>44352</v>
      </c>
      <c r="R16" s="192">
        <f t="shared" si="5"/>
        <v>1.92</v>
      </c>
    </row>
    <row r="17" s="133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89" t="s">
        <v>23</v>
      </c>
      <c r="H17" s="49">
        <f t="shared" si="0"/>
        <v>3</v>
      </c>
      <c r="I17" s="65">
        <v>1</v>
      </c>
      <c r="J17" s="178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33" t="s">
        <v>24</v>
      </c>
      <c r="Q17" s="191">
        <f t="shared" si="4"/>
        <v>66528</v>
      </c>
      <c r="R17" s="192">
        <f t="shared" si="5"/>
        <v>2.88</v>
      </c>
    </row>
    <row r="18" s="133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89" t="s">
        <v>23</v>
      </c>
      <c r="H18" s="49">
        <f t="shared" si="0"/>
        <v>2</v>
      </c>
      <c r="I18" s="65">
        <v>1</v>
      </c>
      <c r="J18" s="178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33" t="s">
        <v>24</v>
      </c>
      <c r="Q18" s="191">
        <f t="shared" si="4"/>
        <v>44352</v>
      </c>
      <c r="R18" s="192">
        <f t="shared" si="5"/>
        <v>1.92</v>
      </c>
    </row>
    <row r="19" s="133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89" t="s">
        <v>23</v>
      </c>
      <c r="H19" s="49">
        <f t="shared" si="0"/>
        <v>3</v>
      </c>
      <c r="I19" s="65">
        <v>1</v>
      </c>
      <c r="J19" s="178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33" t="s">
        <v>24</v>
      </c>
      <c r="Q19" s="191">
        <f t="shared" si="4"/>
        <v>87318</v>
      </c>
      <c r="R19" s="192">
        <f t="shared" si="5"/>
        <v>3.78</v>
      </c>
    </row>
    <row r="20" s="133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89" t="s">
        <v>23</v>
      </c>
      <c r="H20" s="49">
        <f t="shared" si="0"/>
        <v>1</v>
      </c>
      <c r="I20" s="65">
        <v>1</v>
      </c>
      <c r="J20" s="178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33" t="s">
        <v>24</v>
      </c>
      <c r="Q20" s="191">
        <f t="shared" si="4"/>
        <v>22176</v>
      </c>
      <c r="R20" s="192">
        <f t="shared" si="5"/>
        <v>0.96</v>
      </c>
    </row>
    <row r="21" s="133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89" t="s">
        <v>23</v>
      </c>
      <c r="H21" s="49">
        <f t="shared" si="0"/>
        <v>3</v>
      </c>
      <c r="I21" s="65">
        <v>1</v>
      </c>
      <c r="J21" s="178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33" t="s">
        <v>24</v>
      </c>
      <c r="P21" s="133" t="s">
        <v>41</v>
      </c>
      <c r="Q21" s="191">
        <f t="shared" si="4"/>
        <v>66528</v>
      </c>
      <c r="R21" s="192">
        <f t="shared" si="5"/>
        <v>2.88</v>
      </c>
    </row>
    <row r="22" s="133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89" t="s">
        <v>23</v>
      </c>
      <c r="H22" s="49">
        <f t="shared" si="0"/>
        <v>2</v>
      </c>
      <c r="I22" s="65">
        <v>1</v>
      </c>
      <c r="J22" s="178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33" t="s">
        <v>24</v>
      </c>
      <c r="P22" s="133" t="s">
        <v>41</v>
      </c>
      <c r="Q22" s="191">
        <f t="shared" si="4"/>
        <v>58212</v>
      </c>
      <c r="R22" s="192">
        <f t="shared" si="5"/>
        <v>2.52</v>
      </c>
    </row>
    <row r="23" s="133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89" t="s">
        <v>23</v>
      </c>
      <c r="H23" s="49">
        <f t="shared" si="0"/>
        <v>4</v>
      </c>
      <c r="I23" s="65">
        <v>1</v>
      </c>
      <c r="J23" s="178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33" t="s">
        <v>24</v>
      </c>
      <c r="P23" s="133" t="s">
        <v>41</v>
      </c>
      <c r="Q23" s="191">
        <f t="shared" si="4"/>
        <v>88704</v>
      </c>
      <c r="R23" s="192">
        <f t="shared" si="5"/>
        <v>3.84</v>
      </c>
    </row>
    <row r="24" s="133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89" t="s">
        <v>23</v>
      </c>
      <c r="H24" s="49">
        <f t="shared" si="0"/>
        <v>2</v>
      </c>
      <c r="I24" s="65">
        <v>1</v>
      </c>
      <c r="J24" s="178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33" t="s">
        <v>24</v>
      </c>
      <c r="P24" s="133" t="s">
        <v>41</v>
      </c>
      <c r="Q24" s="191">
        <f t="shared" si="4"/>
        <v>44352</v>
      </c>
      <c r="R24" s="192">
        <f t="shared" si="5"/>
        <v>1.92</v>
      </c>
    </row>
    <row r="25" s="133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89" t="s">
        <v>23</v>
      </c>
      <c r="H25" s="49">
        <f t="shared" si="0"/>
        <v>3</v>
      </c>
      <c r="I25" s="65">
        <v>2</v>
      </c>
      <c r="J25" s="178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33" t="s">
        <v>24</v>
      </c>
      <c r="P25" s="133" t="s">
        <v>41</v>
      </c>
      <c r="Q25" s="191">
        <f t="shared" si="4"/>
        <v>133056</v>
      </c>
      <c r="R25" s="192">
        <f t="shared" si="5"/>
        <v>5.76</v>
      </c>
    </row>
    <row r="26" s="133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89" t="s">
        <v>23</v>
      </c>
      <c r="H26" s="49">
        <f t="shared" si="0"/>
        <v>2</v>
      </c>
      <c r="I26" s="65">
        <v>2</v>
      </c>
      <c r="J26" s="178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33" t="s">
        <v>24</v>
      </c>
      <c r="P26" s="133" t="s">
        <v>41</v>
      </c>
      <c r="Q26" s="191">
        <f t="shared" si="4"/>
        <v>88704</v>
      </c>
      <c r="R26" s="192">
        <f t="shared" si="5"/>
        <v>3.84</v>
      </c>
    </row>
    <row r="27" s="133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89" t="s">
        <v>23</v>
      </c>
      <c r="H27" s="49">
        <f t="shared" si="0"/>
        <v>1</v>
      </c>
      <c r="I27" s="65">
        <v>1</v>
      </c>
      <c r="J27" s="178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33" t="s">
        <v>24</v>
      </c>
      <c r="P27" s="133" t="s">
        <v>41</v>
      </c>
      <c r="Q27" s="191">
        <f t="shared" si="4"/>
        <v>22176</v>
      </c>
      <c r="R27" s="192">
        <f t="shared" si="5"/>
        <v>0.96</v>
      </c>
    </row>
    <row r="28" s="133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89" t="s">
        <v>47</v>
      </c>
      <c r="H28" s="49">
        <f t="shared" si="0"/>
        <v>3</v>
      </c>
      <c r="I28" s="65">
        <v>1</v>
      </c>
      <c r="J28" s="178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33" t="s">
        <v>24</v>
      </c>
      <c r="P28" s="133" t="s">
        <v>41</v>
      </c>
      <c r="Q28" s="191">
        <f t="shared" si="4"/>
        <v>141372</v>
      </c>
      <c r="R28" s="192">
        <f t="shared" si="5"/>
        <v>6.12</v>
      </c>
    </row>
    <row r="29" s="133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89" t="s">
        <v>23</v>
      </c>
      <c r="H29" s="49">
        <f t="shared" si="0"/>
        <v>4</v>
      </c>
      <c r="I29" s="65">
        <v>1</v>
      </c>
      <c r="J29" s="178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33" t="s">
        <v>24</v>
      </c>
      <c r="P29" s="133" t="s">
        <v>41</v>
      </c>
      <c r="Q29" s="191">
        <f t="shared" si="4"/>
        <v>88704</v>
      </c>
      <c r="R29" s="192">
        <f t="shared" si="5"/>
        <v>3.84</v>
      </c>
    </row>
    <row r="30" s="133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89" t="s">
        <v>40</v>
      </c>
      <c r="H30" s="49">
        <f t="shared" si="0"/>
        <v>1</v>
      </c>
      <c r="I30" s="65">
        <v>1</v>
      </c>
      <c r="J30" s="178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33" t="s">
        <v>24</v>
      </c>
      <c r="P30" s="133" t="s">
        <v>41</v>
      </c>
      <c r="Q30" s="191">
        <f t="shared" si="4"/>
        <v>27258</v>
      </c>
      <c r="R30" s="192">
        <f t="shared" si="5"/>
        <v>1.18</v>
      </c>
    </row>
    <row r="31" s="133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89" t="s">
        <v>23</v>
      </c>
      <c r="H31" s="49">
        <f t="shared" si="0"/>
        <v>2</v>
      </c>
      <c r="I31" s="65">
        <v>1</v>
      </c>
      <c r="J31" s="178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33" t="s">
        <v>24</v>
      </c>
      <c r="P31" s="133" t="s">
        <v>41</v>
      </c>
      <c r="Q31" s="191">
        <f t="shared" si="4"/>
        <v>44352</v>
      </c>
      <c r="R31" s="192">
        <f t="shared" si="5"/>
        <v>1.92</v>
      </c>
    </row>
    <row r="32" s="133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89" t="s">
        <v>23</v>
      </c>
      <c r="H32" s="49">
        <f t="shared" si="0"/>
        <v>1</v>
      </c>
      <c r="I32" s="65">
        <v>4</v>
      </c>
      <c r="J32" s="178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33" t="s">
        <v>24</v>
      </c>
      <c r="P32" s="133" t="s">
        <v>41</v>
      </c>
      <c r="Q32" s="191">
        <f t="shared" si="4"/>
        <v>88704</v>
      </c>
      <c r="R32" s="192">
        <f t="shared" si="5"/>
        <v>3.84</v>
      </c>
    </row>
    <row r="33" s="133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89" t="s">
        <v>23</v>
      </c>
      <c r="H33" s="49">
        <f t="shared" si="0"/>
        <v>2</v>
      </c>
      <c r="I33" s="65">
        <v>1</v>
      </c>
      <c r="J33" s="178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33" t="s">
        <v>24</v>
      </c>
      <c r="P33" s="133" t="s">
        <v>41</v>
      </c>
      <c r="Q33" s="191">
        <f t="shared" si="4"/>
        <v>44352</v>
      </c>
      <c r="R33" s="192">
        <f t="shared" si="5"/>
        <v>1.92</v>
      </c>
    </row>
    <row r="34" s="133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89" t="s">
        <v>40</v>
      </c>
      <c r="H34" s="49">
        <f t="shared" si="0"/>
        <v>1</v>
      </c>
      <c r="I34" s="65">
        <v>2</v>
      </c>
      <c r="J34" s="178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33" t="s">
        <v>24</v>
      </c>
      <c r="P34" s="133" t="s">
        <v>41</v>
      </c>
      <c r="Q34" s="191">
        <f t="shared" si="4"/>
        <v>54516</v>
      </c>
      <c r="R34" s="192">
        <f t="shared" si="5"/>
        <v>2.36</v>
      </c>
    </row>
    <row r="35" s="133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89" t="s">
        <v>23</v>
      </c>
      <c r="H35" s="49">
        <f t="shared" si="0"/>
        <v>3</v>
      </c>
      <c r="I35" s="65">
        <v>1</v>
      </c>
      <c r="J35" s="178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33" t="s">
        <v>24</v>
      </c>
      <c r="P35" s="133" t="s">
        <v>41</v>
      </c>
      <c r="Q35" s="191">
        <f t="shared" si="4"/>
        <v>66528</v>
      </c>
      <c r="R35" s="192">
        <f t="shared" si="5"/>
        <v>2.88</v>
      </c>
    </row>
    <row r="36" s="133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89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33" t="s">
        <v>24</v>
      </c>
      <c r="P36" s="133" t="s">
        <v>41</v>
      </c>
      <c r="Q36" s="191">
        <f t="shared" si="4"/>
        <v>44352</v>
      </c>
      <c r="R36" s="192">
        <f t="shared" si="5"/>
        <v>1.92</v>
      </c>
    </row>
    <row r="37" s="133" customFormat="1" ht="15" spans="1:19">
      <c r="A37" s="48">
        <v>26</v>
      </c>
      <c r="B37" s="190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89" t="s">
        <v>23</v>
      </c>
      <c r="H37" s="49">
        <f t="shared" si="0"/>
        <v>1</v>
      </c>
      <c r="I37" s="65">
        <v>1</v>
      </c>
      <c r="J37" s="178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33" t="s">
        <v>24</v>
      </c>
      <c r="P37" s="133" t="s">
        <v>41</v>
      </c>
      <c r="Q37" s="191">
        <f t="shared" si="4"/>
        <v>22176</v>
      </c>
      <c r="R37" s="192">
        <f t="shared" si="5"/>
        <v>3.84</v>
      </c>
      <c r="S37" s="133">
        <v>192</v>
      </c>
    </row>
    <row r="38" s="133" customFormat="1" ht="15" spans="1:18">
      <c r="A38" s="48">
        <v>27</v>
      </c>
      <c r="B38" s="190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89" t="s">
        <v>23</v>
      </c>
      <c r="H38" s="49">
        <f t="shared" si="0"/>
        <v>3</v>
      </c>
      <c r="I38" s="65">
        <v>1</v>
      </c>
      <c r="J38" s="178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33" t="s">
        <v>24</v>
      </c>
      <c r="P38" s="133" t="s">
        <v>41</v>
      </c>
      <c r="Q38" s="191">
        <f t="shared" si="4"/>
        <v>66528</v>
      </c>
      <c r="R38" s="192">
        <f t="shared" si="5"/>
        <v>2.88</v>
      </c>
    </row>
    <row r="39" s="133" customFormat="1" ht="15" spans="1:18">
      <c r="A39" s="48">
        <v>28</v>
      </c>
      <c r="B39" s="190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89" t="s">
        <v>23</v>
      </c>
      <c r="H39" s="49">
        <f t="shared" si="0"/>
        <v>1</v>
      </c>
      <c r="I39" s="65">
        <v>1</v>
      </c>
      <c r="J39" s="178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33" t="s">
        <v>24</v>
      </c>
      <c r="P39" s="133" t="s">
        <v>41</v>
      </c>
      <c r="Q39" s="191">
        <f t="shared" si="4"/>
        <v>22176</v>
      </c>
      <c r="R39" s="192">
        <f t="shared" si="5"/>
        <v>0.96</v>
      </c>
    </row>
    <row r="40" s="133" customFormat="1" ht="15" spans="1:18">
      <c r="A40" s="48">
        <v>29</v>
      </c>
      <c r="B40" s="190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89" t="s">
        <v>23</v>
      </c>
      <c r="H40" s="49">
        <f t="shared" si="0"/>
        <v>3</v>
      </c>
      <c r="I40" s="65">
        <v>1</v>
      </c>
      <c r="J40" s="178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33" t="s">
        <v>24</v>
      </c>
      <c r="P40" s="133" t="s">
        <v>41</v>
      </c>
      <c r="Q40" s="191">
        <f t="shared" si="4"/>
        <v>87318</v>
      </c>
      <c r="R40" s="192">
        <f t="shared" si="5"/>
        <v>3.78</v>
      </c>
    </row>
    <row r="41" s="133" customFormat="1" ht="15" spans="1:18">
      <c r="A41" s="48">
        <v>30</v>
      </c>
      <c r="B41" s="190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89" t="s">
        <v>23</v>
      </c>
      <c r="H41" s="49">
        <f t="shared" si="0"/>
        <v>2</v>
      </c>
      <c r="I41" s="65">
        <v>2</v>
      </c>
      <c r="J41" s="178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33" t="s">
        <v>24</v>
      </c>
      <c r="P41" s="133" t="s">
        <v>41</v>
      </c>
      <c r="Q41" s="191">
        <f t="shared" si="4"/>
        <v>88704</v>
      </c>
      <c r="R41" s="192">
        <f t="shared" si="5"/>
        <v>3.84</v>
      </c>
    </row>
    <row r="42" s="133" customFormat="1" ht="15" spans="1:18">
      <c r="A42" s="48">
        <v>31</v>
      </c>
      <c r="B42" s="190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89" t="s">
        <v>23</v>
      </c>
      <c r="H42" s="49">
        <f t="shared" si="0"/>
        <v>2</v>
      </c>
      <c r="I42" s="65">
        <v>2</v>
      </c>
      <c r="J42" s="178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33" t="s">
        <v>24</v>
      </c>
      <c r="P42" s="133" t="s">
        <v>41</v>
      </c>
      <c r="Q42" s="191">
        <f t="shared" si="4"/>
        <v>88704</v>
      </c>
      <c r="R42" s="192">
        <f t="shared" si="5"/>
        <v>3.84</v>
      </c>
    </row>
    <row r="43" s="133" customFormat="1" ht="15" spans="1:18">
      <c r="A43" s="48">
        <v>32</v>
      </c>
      <c r="B43" s="190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89" t="s">
        <v>40</v>
      </c>
      <c r="H43" s="49">
        <f t="shared" si="0"/>
        <v>5</v>
      </c>
      <c r="I43" s="65">
        <v>1</v>
      </c>
      <c r="J43" s="178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33" t="s">
        <v>24</v>
      </c>
      <c r="P43" s="133" t="s">
        <v>41</v>
      </c>
      <c r="Q43" s="191">
        <f t="shared" si="4"/>
        <v>136290</v>
      </c>
      <c r="R43" s="192">
        <f t="shared" si="5"/>
        <v>5.9</v>
      </c>
    </row>
    <row r="44" s="133" customFormat="1" ht="15" spans="1:18">
      <c r="A44" s="48">
        <v>33</v>
      </c>
      <c r="B44" s="190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89" t="s">
        <v>23</v>
      </c>
      <c r="H44" s="49">
        <f t="shared" si="0"/>
        <v>3</v>
      </c>
      <c r="I44" s="65">
        <v>1</v>
      </c>
      <c r="J44" s="178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33" t="s">
        <v>24</v>
      </c>
      <c r="P44" s="133" t="s">
        <v>41</v>
      </c>
      <c r="Q44" s="191">
        <f t="shared" si="4"/>
        <v>87318</v>
      </c>
      <c r="R44" s="192">
        <f t="shared" si="5"/>
        <v>3.78</v>
      </c>
    </row>
    <row r="45" s="133" customFormat="1" ht="15" spans="1:18">
      <c r="A45" s="48">
        <v>34</v>
      </c>
      <c r="B45" s="190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89" t="s">
        <v>40</v>
      </c>
      <c r="H45" s="49">
        <f t="shared" si="0"/>
        <v>1</v>
      </c>
      <c r="I45" s="65">
        <v>1</v>
      </c>
      <c r="J45" s="178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33" t="s">
        <v>24</v>
      </c>
      <c r="P45" s="133" t="s">
        <v>41</v>
      </c>
      <c r="Q45" s="191">
        <f t="shared" si="4"/>
        <v>27258</v>
      </c>
      <c r="R45" s="192">
        <f t="shared" si="5"/>
        <v>1.18</v>
      </c>
    </row>
    <row r="46" s="133" customFormat="1" ht="15" spans="1:18">
      <c r="A46" s="48">
        <v>35</v>
      </c>
      <c r="B46" s="190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89" t="s">
        <v>121</v>
      </c>
      <c r="H46" s="49">
        <f t="shared" si="0"/>
        <v>4</v>
      </c>
      <c r="I46" s="65">
        <v>1</v>
      </c>
      <c r="J46" s="178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33" t="s">
        <v>24</v>
      </c>
      <c r="P46" s="133" t="s">
        <v>41</v>
      </c>
      <c r="Q46" s="191">
        <f t="shared" si="4"/>
        <v>155232</v>
      </c>
      <c r="R46" s="192">
        <f t="shared" si="5"/>
        <v>6.72</v>
      </c>
    </row>
    <row r="47" s="133" customFormat="1" ht="15" spans="1:18">
      <c r="A47" s="48">
        <v>36</v>
      </c>
      <c r="B47" s="190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89" t="s">
        <v>23</v>
      </c>
      <c r="H47" s="49">
        <f t="shared" si="0"/>
        <v>1</v>
      </c>
      <c r="I47" s="65">
        <v>2</v>
      </c>
      <c r="J47" s="178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33" t="s">
        <v>24</v>
      </c>
      <c r="P47" s="133" t="s">
        <v>41</v>
      </c>
      <c r="Q47" s="191">
        <f t="shared" si="4"/>
        <v>44352</v>
      </c>
      <c r="R47" s="192">
        <f t="shared" si="5"/>
        <v>1.92</v>
      </c>
    </row>
    <row r="48" s="133" customFormat="1" ht="15" spans="1:18">
      <c r="A48" s="48">
        <v>37</v>
      </c>
      <c r="B48" s="190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89" t="s">
        <v>23</v>
      </c>
      <c r="H48" s="49">
        <f t="shared" si="0"/>
        <v>2</v>
      </c>
      <c r="I48" s="65">
        <v>1</v>
      </c>
      <c r="J48" s="178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33" t="s">
        <v>24</v>
      </c>
      <c r="P48" s="133" t="s">
        <v>41</v>
      </c>
      <c r="Q48" s="191">
        <f t="shared" si="4"/>
        <v>44352</v>
      </c>
      <c r="R48" s="192">
        <f t="shared" si="5"/>
        <v>1.92</v>
      </c>
    </row>
    <row r="49" s="133" customFormat="1" ht="15" spans="1:18">
      <c r="A49" s="48">
        <v>38</v>
      </c>
      <c r="B49" s="190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89" t="s">
        <v>40</v>
      </c>
      <c r="H49" s="49">
        <f t="shared" si="0"/>
        <v>3</v>
      </c>
      <c r="I49" s="65">
        <v>1</v>
      </c>
      <c r="J49" s="178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33" t="s">
        <v>24</v>
      </c>
      <c r="P49" s="133" t="s">
        <v>41</v>
      </c>
      <c r="Q49" s="191">
        <f t="shared" si="4"/>
        <v>81774</v>
      </c>
      <c r="R49" s="192">
        <f t="shared" si="5"/>
        <v>3.54</v>
      </c>
    </row>
    <row r="50" s="133" customFormat="1" ht="15" spans="1:18">
      <c r="A50" s="48">
        <v>39</v>
      </c>
      <c r="B50" s="190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89" t="s">
        <v>23</v>
      </c>
      <c r="H50" s="49">
        <f t="shared" si="0"/>
        <v>3</v>
      </c>
      <c r="I50" s="65">
        <v>1</v>
      </c>
      <c r="J50" s="178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33" t="s">
        <v>24</v>
      </c>
      <c r="P50" s="133" t="s">
        <v>41</v>
      </c>
      <c r="Q50" s="191">
        <f t="shared" si="4"/>
        <v>66528</v>
      </c>
      <c r="R50" s="192">
        <f t="shared" si="5"/>
        <v>2.88</v>
      </c>
    </row>
    <row r="51" s="133" customFormat="1" ht="15" spans="1:18">
      <c r="A51" s="48">
        <v>40</v>
      </c>
      <c r="B51" s="190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89" t="s">
        <v>40</v>
      </c>
      <c r="H51" s="49">
        <f t="shared" si="0"/>
        <v>4</v>
      </c>
      <c r="I51" s="65">
        <v>1</v>
      </c>
      <c r="J51" s="178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33" t="s">
        <v>24</v>
      </c>
      <c r="P51" s="133" t="s">
        <v>41</v>
      </c>
      <c r="Q51" s="191">
        <f t="shared" si="4"/>
        <v>109032</v>
      </c>
      <c r="R51" s="192">
        <f t="shared" si="5"/>
        <v>4.72</v>
      </c>
    </row>
    <row r="52" s="133" customFormat="1" ht="15" spans="1:18">
      <c r="A52" s="48">
        <v>41</v>
      </c>
      <c r="B52" s="190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89" t="s">
        <v>23</v>
      </c>
      <c r="H52" s="49">
        <f t="shared" si="0"/>
        <v>4</v>
      </c>
      <c r="I52" s="65">
        <v>1</v>
      </c>
      <c r="J52" s="178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91"/>
      <c r="R52" s="192"/>
    </row>
    <row r="53" s="133" customFormat="1" ht="15" spans="1:18">
      <c r="A53" s="48">
        <v>42</v>
      </c>
      <c r="B53" s="190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89" t="s">
        <v>23</v>
      </c>
      <c r="H53" s="49">
        <f t="shared" si="0"/>
        <v>3</v>
      </c>
      <c r="I53" s="65">
        <v>1</v>
      </c>
      <c r="J53" s="178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91"/>
      <c r="R53" s="192"/>
    </row>
    <row r="54" s="133" customFormat="1" ht="15" spans="1:18">
      <c r="A54" s="48">
        <v>43</v>
      </c>
      <c r="B54" s="190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89" t="s">
        <v>23</v>
      </c>
      <c r="H54" s="49">
        <f t="shared" si="0"/>
        <v>1</v>
      </c>
      <c r="I54" s="65">
        <v>2</v>
      </c>
      <c r="J54" s="17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91"/>
      <c r="R54" s="192"/>
    </row>
    <row r="55" s="133" customFormat="1" ht="15" spans="1:18">
      <c r="A55" s="48">
        <v>44</v>
      </c>
      <c r="B55" s="190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89" t="s">
        <v>23</v>
      </c>
      <c r="H55" s="49">
        <f t="shared" si="0"/>
        <v>3</v>
      </c>
      <c r="I55" s="65">
        <v>1</v>
      </c>
      <c r="J55" s="178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91"/>
      <c r="R55" s="192"/>
    </row>
    <row r="56" s="133" customFormat="1" ht="15" spans="1:18">
      <c r="A56" s="48">
        <v>45</v>
      </c>
      <c r="B56" s="190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89" t="s">
        <v>23</v>
      </c>
      <c r="H56" s="49">
        <f t="shared" si="0"/>
        <v>1</v>
      </c>
      <c r="I56" s="65">
        <v>1</v>
      </c>
      <c r="J56" s="178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91"/>
      <c r="R56" s="192"/>
    </row>
    <row r="57" s="133" customFormat="1" ht="15" spans="1:18">
      <c r="A57" s="48">
        <v>46</v>
      </c>
      <c r="B57" s="190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89" t="s">
        <v>23</v>
      </c>
      <c r="H57" s="49">
        <f t="shared" si="0"/>
        <v>2</v>
      </c>
      <c r="I57" s="65">
        <v>2</v>
      </c>
      <c r="J57" s="178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91"/>
      <c r="R57" s="192"/>
    </row>
    <row r="58" s="133" customFormat="1" ht="15" spans="1:18">
      <c r="A58" s="48">
        <v>47</v>
      </c>
      <c r="B58" s="190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89" t="s">
        <v>23</v>
      </c>
      <c r="H58" s="49">
        <f t="shared" si="0"/>
        <v>2</v>
      </c>
      <c r="I58" s="65">
        <v>1</v>
      </c>
      <c r="J58" s="178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91"/>
      <c r="R58" s="192"/>
    </row>
    <row r="59" s="133" customFormat="1" ht="15" spans="1:18">
      <c r="A59" s="48">
        <v>48</v>
      </c>
      <c r="B59" s="190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89" t="s">
        <v>23</v>
      </c>
      <c r="H59" s="49">
        <f t="shared" si="0"/>
        <v>2</v>
      </c>
      <c r="I59" s="65">
        <v>1</v>
      </c>
      <c r="J59" s="178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91"/>
      <c r="R59" s="192"/>
    </row>
    <row r="60" s="133" customFormat="1" ht="15" spans="1:18">
      <c r="A60" s="48">
        <v>49</v>
      </c>
      <c r="B60" s="190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89" t="s">
        <v>121</v>
      </c>
      <c r="H60" s="49">
        <f t="shared" si="0"/>
        <v>2</v>
      </c>
      <c r="I60" s="65">
        <v>1</v>
      </c>
      <c r="J60" s="178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91"/>
      <c r="R60" s="192"/>
    </row>
    <row r="61" s="133" customFormat="1" ht="15" spans="1:18">
      <c r="A61" s="48">
        <v>50</v>
      </c>
      <c r="B61" s="190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89" t="s">
        <v>23</v>
      </c>
      <c r="H61" s="49">
        <f t="shared" si="0"/>
        <v>1</v>
      </c>
      <c r="I61" s="65">
        <v>1</v>
      </c>
      <c r="J61" s="178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91"/>
      <c r="R61" s="192"/>
    </row>
    <row r="62" s="133" customFormat="1" ht="15" spans="1:18">
      <c r="A62" s="48">
        <v>51</v>
      </c>
      <c r="B62" s="190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89" t="s">
        <v>121</v>
      </c>
      <c r="H62" s="49">
        <f t="shared" si="0"/>
        <v>2</v>
      </c>
      <c r="I62" s="65">
        <v>1</v>
      </c>
      <c r="J62" s="178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91"/>
      <c r="R62" s="192"/>
    </row>
    <row r="63" s="133" customFormat="1" ht="15" spans="1:18">
      <c r="A63" s="48">
        <v>52</v>
      </c>
      <c r="B63" s="190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89" t="s">
        <v>23</v>
      </c>
      <c r="H63" s="49">
        <f t="shared" si="0"/>
        <v>2</v>
      </c>
      <c r="I63" s="65">
        <v>2</v>
      </c>
      <c r="J63" s="178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91"/>
      <c r="R63" s="192"/>
    </row>
    <row r="64" s="133" customFormat="1" ht="15" spans="1:18">
      <c r="A64" s="48">
        <v>53</v>
      </c>
      <c r="B64" s="190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89" t="s">
        <v>23</v>
      </c>
      <c r="H64" s="49">
        <f t="shared" si="0"/>
        <v>1</v>
      </c>
      <c r="I64" s="65">
        <v>1</v>
      </c>
      <c r="J64" s="178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91"/>
      <c r="R64" s="192"/>
    </row>
    <row r="65" s="133" customFormat="1" ht="15" spans="1:18">
      <c r="A65" s="48">
        <v>54</v>
      </c>
      <c r="B65" s="190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89" t="s">
        <v>23</v>
      </c>
      <c r="H65" s="49">
        <f t="shared" si="0"/>
        <v>4</v>
      </c>
      <c r="I65" s="65">
        <v>1</v>
      </c>
      <c r="J65" s="178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91"/>
      <c r="R65" s="192"/>
    </row>
    <row r="66" s="133" customFormat="1" ht="15" spans="1:18">
      <c r="A66" s="48">
        <v>55</v>
      </c>
      <c r="B66" s="190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89" t="s">
        <v>23</v>
      </c>
      <c r="H66" s="49">
        <f t="shared" si="0"/>
        <v>1</v>
      </c>
      <c r="I66" s="65">
        <v>1</v>
      </c>
      <c r="J66" s="178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91"/>
      <c r="R66" s="192"/>
    </row>
    <row r="67" s="133" customFormat="1" ht="15" spans="1:18">
      <c r="A67" s="48">
        <v>56</v>
      </c>
      <c r="B67" s="190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89" t="s">
        <v>40</v>
      </c>
      <c r="H67" s="49">
        <f t="shared" si="0"/>
        <v>2</v>
      </c>
      <c r="I67" s="65">
        <v>1</v>
      </c>
      <c r="J67" s="178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91"/>
      <c r="R67" s="192"/>
    </row>
    <row r="68" s="133" customFormat="1" ht="15" spans="1:18">
      <c r="A68" s="48">
        <v>57</v>
      </c>
      <c r="B68" s="190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89" t="s">
        <v>23</v>
      </c>
      <c r="H68" s="49">
        <f t="shared" si="0"/>
        <v>1</v>
      </c>
      <c r="I68" s="65">
        <v>1</v>
      </c>
      <c r="J68" s="178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91"/>
      <c r="R68" s="192"/>
    </row>
    <row r="69" s="133" customFormat="1" ht="15" spans="1:18">
      <c r="A69" s="48">
        <v>58</v>
      </c>
      <c r="B69" s="190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89" t="s">
        <v>23</v>
      </c>
      <c r="H69" s="49">
        <f t="shared" si="0"/>
        <v>2</v>
      </c>
      <c r="I69" s="65">
        <v>1</v>
      </c>
      <c r="J69" s="178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91"/>
      <c r="R69" s="192"/>
    </row>
    <row r="70" s="133" customFormat="1" ht="15" spans="1:18">
      <c r="A70" s="48">
        <v>59</v>
      </c>
      <c r="B70" s="190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89" t="s">
        <v>23</v>
      </c>
      <c r="H70" s="49">
        <f t="shared" si="0"/>
        <v>1</v>
      </c>
      <c r="I70" s="65">
        <v>1</v>
      </c>
      <c r="J70" s="178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91"/>
      <c r="R70" s="192"/>
    </row>
    <row r="71" s="133" customFormat="1" ht="15" spans="1:18">
      <c r="A71" s="48">
        <v>60</v>
      </c>
      <c r="B71" s="190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89" t="s">
        <v>23</v>
      </c>
      <c r="H71" s="49">
        <f t="shared" si="0"/>
        <v>4</v>
      </c>
      <c r="I71" s="65">
        <v>1</v>
      </c>
      <c r="J71" s="178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91"/>
      <c r="R71" s="192"/>
    </row>
    <row r="72" s="133" customFormat="1" ht="15" spans="1:18">
      <c r="A72" s="48">
        <v>61</v>
      </c>
      <c r="B72" s="190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89" t="s">
        <v>40</v>
      </c>
      <c r="H72" s="49">
        <f t="shared" si="0"/>
        <v>2</v>
      </c>
      <c r="I72" s="65">
        <v>1</v>
      </c>
      <c r="J72" s="178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91"/>
      <c r="R72" s="192"/>
    </row>
    <row r="73" s="133" customFormat="1" ht="15" spans="1:18">
      <c r="A73" s="48">
        <v>62</v>
      </c>
      <c r="B73" s="190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89" t="s">
        <v>23</v>
      </c>
      <c r="H73" s="49">
        <f t="shared" si="0"/>
        <v>1</v>
      </c>
      <c r="I73" s="65">
        <v>1</v>
      </c>
      <c r="J73" s="178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91"/>
      <c r="R73" s="192"/>
    </row>
    <row r="74" s="133" customFormat="1" ht="15" spans="1:18">
      <c r="A74" s="48">
        <v>63</v>
      </c>
      <c r="B74" s="190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89" t="s">
        <v>23</v>
      </c>
      <c r="H74" s="49">
        <f t="shared" si="0"/>
        <v>1</v>
      </c>
      <c r="I74" s="65">
        <v>1</v>
      </c>
      <c r="J74" s="178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91"/>
      <c r="R74" s="192"/>
    </row>
    <row r="75" s="133" customFormat="1" ht="15" spans="1:18">
      <c r="A75" s="48">
        <v>64</v>
      </c>
      <c r="B75" s="190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89" t="s">
        <v>121</v>
      </c>
      <c r="H75" s="49">
        <f t="shared" si="0"/>
        <v>2</v>
      </c>
      <c r="I75" s="65">
        <v>2</v>
      </c>
      <c r="J75" s="178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91"/>
      <c r="R75" s="192"/>
    </row>
    <row r="76" s="133" customFormat="1" ht="15" spans="1:18">
      <c r="A76" s="48">
        <v>65</v>
      </c>
      <c r="B76" s="190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89" t="s">
        <v>23</v>
      </c>
      <c r="H76" s="49">
        <f t="shared" ref="H76:H95" si="6">F76-E76</f>
        <v>1</v>
      </c>
      <c r="I76" s="65">
        <v>1</v>
      </c>
      <c r="J76" s="178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91"/>
      <c r="R76" s="192"/>
    </row>
    <row r="77" s="133" customFormat="1" ht="15" spans="1:18">
      <c r="A77" s="48">
        <v>66</v>
      </c>
      <c r="B77" s="190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89" t="s">
        <v>23</v>
      </c>
      <c r="H77" s="49">
        <f t="shared" si="6"/>
        <v>1</v>
      </c>
      <c r="I77" s="65">
        <v>1</v>
      </c>
      <c r="J77" s="178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91"/>
      <c r="R77" s="192"/>
    </row>
    <row r="78" s="133" customFormat="1" ht="15" spans="1:18">
      <c r="A78" s="48">
        <v>67</v>
      </c>
      <c r="B78" s="190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89" t="s">
        <v>23</v>
      </c>
      <c r="H78" s="49">
        <f t="shared" si="6"/>
        <v>2</v>
      </c>
      <c r="I78" s="65">
        <v>1</v>
      </c>
      <c r="J78" s="17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91"/>
      <c r="R78" s="192"/>
    </row>
    <row r="79" s="133" customFormat="1" ht="15" spans="1:18">
      <c r="A79" s="48">
        <v>68</v>
      </c>
      <c r="B79" s="190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89" t="s">
        <v>23</v>
      </c>
      <c r="H79" s="49">
        <f t="shared" si="6"/>
        <v>1</v>
      </c>
      <c r="I79" s="65">
        <v>1</v>
      </c>
      <c r="J79" s="178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91"/>
      <c r="R79" s="192"/>
    </row>
    <row r="80" s="133" customFormat="1" ht="15" spans="1:18">
      <c r="A80" s="48">
        <v>69</v>
      </c>
      <c r="B80" s="190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89" t="s">
        <v>23</v>
      </c>
      <c r="H80" s="49">
        <f t="shared" si="6"/>
        <v>2</v>
      </c>
      <c r="I80" s="65">
        <v>1</v>
      </c>
      <c r="J80" s="178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91"/>
      <c r="R80" s="192"/>
    </row>
    <row r="81" s="133" customFormat="1" ht="15" spans="1:18">
      <c r="A81" s="48">
        <v>70</v>
      </c>
      <c r="B81" s="190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89" t="s">
        <v>23</v>
      </c>
      <c r="H81" s="49">
        <f t="shared" si="6"/>
        <v>1</v>
      </c>
      <c r="I81" s="65">
        <v>1</v>
      </c>
      <c r="J81" s="178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91"/>
      <c r="R81" s="192"/>
    </row>
    <row r="82" s="133" customFormat="1" ht="15" spans="1:18">
      <c r="A82" s="48">
        <v>71</v>
      </c>
      <c r="B82" s="190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89" t="s">
        <v>23</v>
      </c>
      <c r="H82" s="49">
        <f t="shared" si="6"/>
        <v>3</v>
      </c>
      <c r="I82" s="65">
        <v>1</v>
      </c>
      <c r="J82" s="178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91"/>
      <c r="R82" s="192"/>
    </row>
    <row r="83" s="133" customFormat="1" ht="15" spans="1:18">
      <c r="A83" s="48">
        <v>72</v>
      </c>
      <c r="B83" s="190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89" t="s">
        <v>23</v>
      </c>
      <c r="H83" s="49">
        <f t="shared" si="6"/>
        <v>1</v>
      </c>
      <c r="I83" s="65">
        <v>1</v>
      </c>
      <c r="J83" s="178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91"/>
      <c r="R83" s="192"/>
    </row>
    <row r="84" s="133" customFormat="1" ht="15" spans="1:18">
      <c r="A84" s="48">
        <v>73</v>
      </c>
      <c r="B84" s="190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89" t="s">
        <v>23</v>
      </c>
      <c r="H84" s="49">
        <f t="shared" si="6"/>
        <v>3</v>
      </c>
      <c r="I84" s="65">
        <v>1</v>
      </c>
      <c r="J84" s="178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91"/>
      <c r="R84" s="192"/>
    </row>
    <row r="85" s="133" customFormat="1" ht="15" spans="1:18">
      <c r="A85" s="48">
        <v>74</v>
      </c>
      <c r="B85" s="190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89" t="s">
        <v>23</v>
      </c>
      <c r="H85" s="49">
        <f t="shared" si="6"/>
        <v>2</v>
      </c>
      <c r="I85" s="65">
        <v>2</v>
      </c>
      <c r="J85" s="178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91"/>
      <c r="R85" s="192"/>
    </row>
    <row r="86" s="133" customFormat="1" ht="15" spans="1:18">
      <c r="A86" s="48">
        <v>75</v>
      </c>
      <c r="B86" s="190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89" t="s">
        <v>23</v>
      </c>
      <c r="H86" s="49">
        <f t="shared" si="6"/>
        <v>2</v>
      </c>
      <c r="I86" s="65">
        <v>1</v>
      </c>
      <c r="J86" s="178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91"/>
      <c r="R86" s="192"/>
    </row>
    <row r="87" s="133" customFormat="1" ht="15" spans="1:18">
      <c r="A87" s="48">
        <v>76</v>
      </c>
      <c r="B87" s="190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89" t="s">
        <v>47</v>
      </c>
      <c r="H87" s="49">
        <f t="shared" si="6"/>
        <v>3</v>
      </c>
      <c r="I87" s="65">
        <v>2</v>
      </c>
      <c r="J87" s="178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91"/>
      <c r="R87" s="192"/>
    </row>
    <row r="88" s="133" customFormat="1" ht="15" spans="1:18">
      <c r="A88" s="48">
        <v>77</v>
      </c>
      <c r="B88" s="190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89" t="s">
        <v>23</v>
      </c>
      <c r="H88" s="49">
        <f t="shared" si="6"/>
        <v>4</v>
      </c>
      <c r="I88" s="65">
        <v>1</v>
      </c>
      <c r="J88" s="178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91"/>
      <c r="R88" s="192"/>
    </row>
    <row r="89" s="133" customFormat="1" ht="15" spans="1:18">
      <c r="A89" s="48">
        <v>78</v>
      </c>
      <c r="B89" s="190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89" t="s">
        <v>23</v>
      </c>
      <c r="H89" s="49">
        <f t="shared" si="6"/>
        <v>2</v>
      </c>
      <c r="I89" s="65">
        <v>2</v>
      </c>
      <c r="J89" s="178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91"/>
      <c r="R89" s="192"/>
    </row>
    <row r="90" s="133" customFormat="1" ht="15" spans="1:18">
      <c r="A90" s="48">
        <v>79</v>
      </c>
      <c r="B90" s="190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89" t="s">
        <v>40</v>
      </c>
      <c r="H90" s="49">
        <f t="shared" si="6"/>
        <v>5</v>
      </c>
      <c r="I90" s="65">
        <v>1</v>
      </c>
      <c r="J90" s="178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91"/>
      <c r="R90" s="192"/>
    </row>
    <row r="91" s="133" customFormat="1" ht="15" spans="1:18">
      <c r="A91" s="48">
        <v>80</v>
      </c>
      <c r="B91" s="190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89" t="s">
        <v>40</v>
      </c>
      <c r="H91" s="49">
        <f t="shared" si="6"/>
        <v>5</v>
      </c>
      <c r="I91" s="65">
        <v>1</v>
      </c>
      <c r="J91" s="178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91"/>
      <c r="R91" s="192"/>
    </row>
    <row r="92" s="133" customFormat="1" ht="15" spans="1:18">
      <c r="A92" s="48">
        <v>81</v>
      </c>
      <c r="B92" s="190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89" t="s">
        <v>23</v>
      </c>
      <c r="H92" s="49">
        <f t="shared" si="6"/>
        <v>1</v>
      </c>
      <c r="I92" s="65">
        <v>1</v>
      </c>
      <c r="J92" s="178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91"/>
      <c r="R92" s="192"/>
    </row>
    <row r="93" s="133" customFormat="1" ht="15" spans="1:18">
      <c r="A93" s="48">
        <v>82</v>
      </c>
      <c r="B93" s="190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89" t="s">
        <v>23</v>
      </c>
      <c r="H93" s="49">
        <f t="shared" si="6"/>
        <v>2</v>
      </c>
      <c r="I93" s="65">
        <v>1</v>
      </c>
      <c r="J93" s="178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91"/>
      <c r="R93" s="192"/>
    </row>
    <row r="94" s="133" customFormat="1" ht="15" spans="1:18">
      <c r="A94" s="48">
        <v>83</v>
      </c>
      <c r="B94" s="190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89" t="s">
        <v>23</v>
      </c>
      <c r="H94" s="49">
        <f t="shared" si="6"/>
        <v>2</v>
      </c>
      <c r="I94" s="65">
        <v>1</v>
      </c>
      <c r="J94" s="178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91"/>
      <c r="R94" s="192"/>
    </row>
    <row r="95" s="133" customFormat="1" ht="15.75" spans="1:18">
      <c r="A95" s="48">
        <v>84</v>
      </c>
      <c r="B95" s="190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89" t="s">
        <v>40</v>
      </c>
      <c r="H95" s="49">
        <f t="shared" si="6"/>
        <v>2</v>
      </c>
      <c r="I95" s="65">
        <v>1</v>
      </c>
      <c r="J95" s="178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91"/>
      <c r="R95" s="192"/>
    </row>
    <row r="96" s="133" customFormat="1" ht="15" spans="1:18">
      <c r="A96" s="193" t="s">
        <v>26</v>
      </c>
      <c r="B96" s="194"/>
      <c r="C96" s="194"/>
      <c r="D96" s="194"/>
      <c r="E96" s="194"/>
      <c r="F96" s="194"/>
      <c r="G96" s="194"/>
      <c r="H96" s="194"/>
      <c r="I96" s="194"/>
      <c r="J96" s="208"/>
      <c r="K96" s="162"/>
      <c r="L96" s="209">
        <f t="shared" ref="L96:R96" si="10">SUM(L12:L95)</f>
        <v>281589000</v>
      </c>
      <c r="M96" s="233">
        <f t="shared" si="10"/>
        <v>12334</v>
      </c>
      <c r="N96" s="211"/>
      <c r="O96" s="237"/>
      <c r="P96" s="237"/>
      <c r="Q96" s="212">
        <f t="shared" si="10"/>
        <v>2878260</v>
      </c>
      <c r="R96" s="213">
        <f t="shared" si="10"/>
        <v>127.48</v>
      </c>
    </row>
    <row r="97" s="133" customFormat="1" ht="15" spans="2:18">
      <c r="B97" s="2"/>
      <c r="I97" s="2"/>
      <c r="J97" s="2"/>
      <c r="K97" s="2"/>
      <c r="L97" s="214"/>
      <c r="M97" s="168" t="s">
        <v>167</v>
      </c>
      <c r="N97" s="4"/>
      <c r="Q97" s="216">
        <f>L96*2%</f>
        <v>5631780</v>
      </c>
      <c r="R97" s="217">
        <f>M96*2%</f>
        <v>246.68</v>
      </c>
    </row>
    <row r="98" s="133" customFormat="1" ht="14.25" hidden="1" spans="1:13">
      <c r="A98" s="195" t="s">
        <v>28</v>
      </c>
      <c r="B98" s="196"/>
      <c r="C98" s="197" t="s">
        <v>29</v>
      </c>
      <c r="D98" s="197"/>
      <c r="E98" s="197"/>
      <c r="F98" s="197"/>
      <c r="L98" s="79"/>
      <c r="M98" s="80"/>
    </row>
    <row r="99" s="133" customFormat="1" ht="14.25" hidden="1" spans="1:14">
      <c r="A99" s="198" t="s">
        <v>168</v>
      </c>
      <c r="B99" s="199"/>
      <c r="C99" s="200">
        <v>60210370001077</v>
      </c>
      <c r="D99" s="200"/>
      <c r="E99" s="200"/>
      <c r="F99" s="200"/>
      <c r="I99" s="2"/>
      <c r="J99" s="2"/>
      <c r="K99" s="2"/>
      <c r="L99" s="3"/>
      <c r="M99" s="3"/>
      <c r="N99" s="4"/>
    </row>
    <row r="100" s="133" customFormat="1" ht="14.25" hidden="1" spans="1:14">
      <c r="A100" s="195" t="s">
        <v>31</v>
      </c>
      <c r="B100" s="196"/>
      <c r="C100" s="201" t="s">
        <v>32</v>
      </c>
      <c r="D100" s="201"/>
      <c r="E100" s="201"/>
      <c r="F100" s="201"/>
      <c r="I100" s="2"/>
      <c r="J100" s="2"/>
      <c r="K100" s="2"/>
      <c r="L100" s="3"/>
      <c r="M100" s="3"/>
      <c r="N100" s="4"/>
    </row>
    <row r="101" s="133" customFormat="1" ht="14.25" hidden="1" spans="1:14">
      <c r="A101" s="195" t="s">
        <v>33</v>
      </c>
      <c r="B101" s="196"/>
      <c r="C101" s="202" t="s">
        <v>34</v>
      </c>
      <c r="D101" s="203"/>
      <c r="E101" s="203"/>
      <c r="F101" s="204"/>
      <c r="I101" s="2"/>
      <c r="J101" s="2"/>
      <c r="K101" s="2"/>
      <c r="L101" s="3"/>
      <c r="M101" s="3"/>
      <c r="N101" s="4"/>
    </row>
    <row r="102" s="133" customFormat="1" ht="15" hidden="1" customHeight="1" spans="1:14">
      <c r="A102" s="195" t="s">
        <v>35</v>
      </c>
      <c r="B102" s="196"/>
      <c r="C102" s="205" t="s">
        <v>36</v>
      </c>
      <c r="D102" s="206"/>
      <c r="E102" s="206"/>
      <c r="F102" s="207"/>
      <c r="I102" s="2"/>
      <c r="J102" s="2"/>
      <c r="K102" s="2"/>
      <c r="L102" s="3"/>
      <c r="M102" s="3"/>
      <c r="N102" s="4"/>
    </row>
    <row r="103" s="133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33" customWidth="1"/>
    <col min="5" max="6" width="10.1416666666667" style="133" customWidth="1"/>
    <col min="7" max="7" width="14.2833333333333" style="133" customWidth="1"/>
    <col min="8" max="8" width="10.1416666666667" style="13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39"/>
      <c r="B1" s="6"/>
      <c r="C1" s="139"/>
      <c r="D1" s="7"/>
      <c r="E1" s="7"/>
      <c r="F1" s="7"/>
      <c r="G1" s="7"/>
      <c r="H1" s="7"/>
      <c r="I1" s="148"/>
    </row>
    <row r="2" ht="14.25" spans="1:9">
      <c r="A2" s="11"/>
      <c r="B2" s="11"/>
      <c r="C2" s="140"/>
      <c r="D2" s="13" t="s">
        <v>0</v>
      </c>
      <c r="E2" s="14"/>
      <c r="F2" s="14"/>
      <c r="G2" s="15"/>
      <c r="H2" s="12"/>
      <c r="I2" s="148"/>
    </row>
    <row r="3" ht="15" spans="1:9">
      <c r="A3" s="11"/>
      <c r="B3" s="11"/>
      <c r="C3" s="140"/>
      <c r="D3" s="17"/>
      <c r="E3" s="18"/>
      <c r="F3" s="18"/>
      <c r="G3" s="19"/>
      <c r="H3" s="12"/>
      <c r="I3" s="148"/>
    </row>
    <row r="4" ht="15" spans="1:9">
      <c r="A4" s="141"/>
      <c r="B4" s="141"/>
      <c r="C4" s="141"/>
      <c r="D4" s="141"/>
      <c r="E4" s="141"/>
      <c r="F4" s="142"/>
      <c r="G4" s="142"/>
      <c r="H4" s="142"/>
      <c r="I4" s="155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6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2" t="s">
        <v>3</v>
      </c>
      <c r="B7" s="103" t="s">
        <v>4</v>
      </c>
      <c r="C7" s="103"/>
      <c r="D7" s="103"/>
      <c r="E7" s="104"/>
      <c r="F7" s="36"/>
      <c r="G7" s="37" t="s">
        <v>170</v>
      </c>
      <c r="H7" s="36"/>
      <c r="I7" s="58"/>
    </row>
    <row r="8" ht="16.5" spans="1:9">
      <c r="A8" s="105"/>
      <c r="B8" s="39"/>
      <c r="C8" s="106"/>
      <c r="D8" s="40"/>
      <c r="E8" s="41"/>
      <c r="F8" s="36"/>
      <c r="G8" s="42" t="s">
        <v>6</v>
      </c>
      <c r="H8" s="43"/>
      <c r="I8" s="60"/>
    </row>
    <row r="9" ht="15.75" spans="1:9">
      <c r="A9" s="187"/>
      <c r="B9" s="188"/>
      <c r="C9" s="187"/>
      <c r="D9" s="36"/>
      <c r="E9" s="36"/>
      <c r="F9" s="36"/>
      <c r="G9" s="36"/>
      <c r="H9" s="36"/>
      <c r="I9" s="148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89" t="s">
        <v>23</v>
      </c>
      <c r="H12" s="49">
        <f t="shared" ref="H12:H75" si="0">F12-E12</f>
        <v>2</v>
      </c>
      <c r="I12" s="65">
        <v>1</v>
      </c>
      <c r="J12" s="178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89" t="s">
        <v>23</v>
      </c>
      <c r="H13" s="49">
        <f t="shared" si="0"/>
        <v>3</v>
      </c>
      <c r="I13" s="65">
        <v>1</v>
      </c>
      <c r="J13" s="178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89" t="s">
        <v>23</v>
      </c>
      <c r="H14" s="49">
        <f t="shared" si="0"/>
        <v>3</v>
      </c>
      <c r="I14" s="65">
        <v>1</v>
      </c>
      <c r="J14" s="178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89" t="s">
        <v>23</v>
      </c>
      <c r="H15" s="49">
        <f t="shared" si="0"/>
        <v>3</v>
      </c>
      <c r="I15" s="65">
        <v>1</v>
      </c>
      <c r="J15" s="178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89" t="s">
        <v>23</v>
      </c>
      <c r="H16" s="49">
        <f t="shared" si="0"/>
        <v>1</v>
      </c>
      <c r="I16" s="65">
        <v>1</v>
      </c>
      <c r="J16" s="178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89" t="s">
        <v>23</v>
      </c>
      <c r="H17" s="49">
        <f t="shared" si="0"/>
        <v>2</v>
      </c>
      <c r="I17" s="65">
        <v>3</v>
      </c>
      <c r="J17" s="178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89" t="s">
        <v>23</v>
      </c>
      <c r="H18" s="49">
        <f t="shared" si="0"/>
        <v>2</v>
      </c>
      <c r="I18" s="65">
        <v>2</v>
      </c>
      <c r="J18" s="178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89" t="s">
        <v>23</v>
      </c>
      <c r="H19" s="49">
        <f t="shared" si="0"/>
        <v>2</v>
      </c>
      <c r="I19" s="65">
        <v>2</v>
      </c>
      <c r="J19" s="178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18">
        <v>1434014</v>
      </c>
      <c r="C20" s="218">
        <v>1035913</v>
      </c>
      <c r="D20" s="219" t="s">
        <v>179</v>
      </c>
      <c r="E20" s="51">
        <v>43496</v>
      </c>
      <c r="F20" s="51">
        <v>43497</v>
      </c>
      <c r="G20" s="189" t="s">
        <v>40</v>
      </c>
      <c r="H20" s="49">
        <f t="shared" si="0"/>
        <v>1</v>
      </c>
      <c r="I20" s="65">
        <v>2</v>
      </c>
      <c r="J20" s="178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18">
        <v>1434014</v>
      </c>
      <c r="C21" s="218">
        <v>1035913</v>
      </c>
      <c r="D21" s="219" t="s">
        <v>179</v>
      </c>
      <c r="E21" s="51">
        <v>43497</v>
      </c>
      <c r="F21" s="51">
        <v>43498</v>
      </c>
      <c r="G21" s="189" t="s">
        <v>40</v>
      </c>
      <c r="H21" s="49">
        <f t="shared" si="0"/>
        <v>1</v>
      </c>
      <c r="I21" s="65">
        <v>2</v>
      </c>
      <c r="J21" s="178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18">
        <v>1418707</v>
      </c>
      <c r="C22" s="218">
        <v>1035197</v>
      </c>
      <c r="D22" s="219" t="s">
        <v>180</v>
      </c>
      <c r="E22" s="51">
        <v>43495</v>
      </c>
      <c r="F22" s="51">
        <v>43497</v>
      </c>
      <c r="G22" s="189" t="s">
        <v>40</v>
      </c>
      <c r="H22" s="49">
        <f t="shared" si="0"/>
        <v>2</v>
      </c>
      <c r="I22" s="65">
        <v>1</v>
      </c>
      <c r="J22" s="178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18">
        <v>1418707</v>
      </c>
      <c r="C23" s="218">
        <v>1035197</v>
      </c>
      <c r="D23" s="219" t="s">
        <v>180</v>
      </c>
      <c r="E23" s="51">
        <v>43497</v>
      </c>
      <c r="F23" s="51">
        <v>43498</v>
      </c>
      <c r="G23" s="189" t="s">
        <v>40</v>
      </c>
      <c r="H23" s="49">
        <f t="shared" si="0"/>
        <v>1</v>
      </c>
      <c r="I23" s="65">
        <v>1</v>
      </c>
      <c r="J23" s="178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18">
        <v>1418705</v>
      </c>
      <c r="C24" s="218">
        <v>1035196</v>
      </c>
      <c r="D24" s="219" t="s">
        <v>181</v>
      </c>
      <c r="E24" s="51">
        <v>43495</v>
      </c>
      <c r="F24" s="51">
        <v>43497</v>
      </c>
      <c r="G24" s="189" t="s">
        <v>23</v>
      </c>
      <c r="H24" s="49">
        <f t="shared" si="0"/>
        <v>2</v>
      </c>
      <c r="I24" s="65">
        <v>2</v>
      </c>
      <c r="J24" s="178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18">
        <v>1418705</v>
      </c>
      <c r="C25" s="218">
        <v>1035196</v>
      </c>
      <c r="D25" s="219" t="s">
        <v>181</v>
      </c>
      <c r="E25" s="51">
        <v>43497</v>
      </c>
      <c r="F25" s="51">
        <v>43498</v>
      </c>
      <c r="G25" s="189" t="s">
        <v>23</v>
      </c>
      <c r="H25" s="49">
        <f t="shared" si="0"/>
        <v>1</v>
      </c>
      <c r="I25" s="65">
        <v>2</v>
      </c>
      <c r="J25" s="178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18">
        <v>1432661</v>
      </c>
      <c r="C26" s="218">
        <v>1035860</v>
      </c>
      <c r="D26" s="219" t="s">
        <v>182</v>
      </c>
      <c r="E26" s="51">
        <v>43496</v>
      </c>
      <c r="F26" s="51">
        <v>43497</v>
      </c>
      <c r="G26" s="189" t="s">
        <v>23</v>
      </c>
      <c r="H26" s="49">
        <f t="shared" si="0"/>
        <v>1</v>
      </c>
      <c r="I26" s="65">
        <v>1</v>
      </c>
      <c r="J26" s="178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18">
        <v>1432661</v>
      </c>
      <c r="C27" s="218">
        <v>1035860</v>
      </c>
      <c r="D27" s="219" t="s">
        <v>182</v>
      </c>
      <c r="E27" s="51">
        <v>43497</v>
      </c>
      <c r="F27" s="51">
        <v>43498</v>
      </c>
      <c r="G27" s="189" t="s">
        <v>23</v>
      </c>
      <c r="H27" s="49">
        <f t="shared" si="0"/>
        <v>1</v>
      </c>
      <c r="I27" s="65">
        <v>1</v>
      </c>
      <c r="J27" s="178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89" t="s">
        <v>23</v>
      </c>
      <c r="H28" s="49">
        <f t="shared" si="0"/>
        <v>1</v>
      </c>
      <c r="I28" s="65">
        <v>2</v>
      </c>
      <c r="J28" s="178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89" t="s">
        <v>23</v>
      </c>
      <c r="H29" s="49">
        <f t="shared" si="0"/>
        <v>1</v>
      </c>
      <c r="I29" s="65">
        <v>2</v>
      </c>
      <c r="J29" s="178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89" t="s">
        <v>23</v>
      </c>
      <c r="H30" s="49">
        <f t="shared" si="0"/>
        <v>1</v>
      </c>
      <c r="I30" s="65">
        <v>1</v>
      </c>
      <c r="J30" s="178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89" t="s">
        <v>121</v>
      </c>
      <c r="H31" s="49">
        <f t="shared" si="0"/>
        <v>3</v>
      </c>
      <c r="I31" s="65">
        <v>2</v>
      </c>
      <c r="J31" s="178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89" t="s">
        <v>23</v>
      </c>
      <c r="H32" s="49">
        <f t="shared" si="0"/>
        <v>1</v>
      </c>
      <c r="I32" s="65">
        <v>1</v>
      </c>
      <c r="J32" s="178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89" t="s">
        <v>23</v>
      </c>
      <c r="H33" s="49">
        <f t="shared" si="0"/>
        <v>1</v>
      </c>
      <c r="I33" s="65">
        <v>1</v>
      </c>
      <c r="J33" s="178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89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90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89" t="s">
        <v>23</v>
      </c>
      <c r="H35" s="49">
        <f t="shared" si="0"/>
        <v>1</v>
      </c>
      <c r="I35" s="65">
        <v>1</v>
      </c>
      <c r="J35" s="178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90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89" t="s">
        <v>40</v>
      </c>
      <c r="H36" s="49">
        <f t="shared" si="0"/>
        <v>2</v>
      </c>
      <c r="I36" s="65">
        <v>1</v>
      </c>
      <c r="J36" s="178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90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89" t="s">
        <v>23</v>
      </c>
      <c r="H37" s="49">
        <f t="shared" si="0"/>
        <v>2</v>
      </c>
      <c r="I37" s="65">
        <v>2</v>
      </c>
      <c r="J37" s="178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90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89" t="s">
        <v>23</v>
      </c>
      <c r="H38" s="49">
        <f t="shared" si="0"/>
        <v>2</v>
      </c>
      <c r="I38" s="65">
        <v>1</v>
      </c>
      <c r="J38" s="178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90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89" t="s">
        <v>23</v>
      </c>
      <c r="H39" s="49">
        <f t="shared" si="0"/>
        <v>2</v>
      </c>
      <c r="I39" s="65">
        <v>1</v>
      </c>
      <c r="J39" s="178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90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89" t="s">
        <v>23</v>
      </c>
      <c r="H40" s="49">
        <f t="shared" si="0"/>
        <v>2</v>
      </c>
      <c r="I40" s="65">
        <v>1</v>
      </c>
      <c r="J40" s="178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90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89" t="s">
        <v>23</v>
      </c>
      <c r="H41" s="49">
        <f t="shared" si="0"/>
        <v>2</v>
      </c>
      <c r="I41" s="65">
        <v>1</v>
      </c>
      <c r="J41" s="178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90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89" t="s">
        <v>23</v>
      </c>
      <c r="H42" s="49">
        <f t="shared" si="0"/>
        <v>3</v>
      </c>
      <c r="I42" s="65">
        <v>4</v>
      </c>
      <c r="J42" s="178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90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89" t="s">
        <v>40</v>
      </c>
      <c r="H43" s="49">
        <f t="shared" si="0"/>
        <v>4</v>
      </c>
      <c r="I43" s="65">
        <v>1</v>
      </c>
      <c r="J43" s="178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90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89" t="s">
        <v>23</v>
      </c>
      <c r="H44" s="49">
        <f t="shared" si="0"/>
        <v>1</v>
      </c>
      <c r="I44" s="65">
        <v>1</v>
      </c>
      <c r="J44" s="178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90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89" t="s">
        <v>23</v>
      </c>
      <c r="H45" s="49">
        <f t="shared" si="0"/>
        <v>1</v>
      </c>
      <c r="I45" s="65">
        <v>1</v>
      </c>
      <c r="J45" s="178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90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89" t="s">
        <v>23</v>
      </c>
      <c r="H46" s="49">
        <f t="shared" si="0"/>
        <v>2</v>
      </c>
      <c r="I46" s="65">
        <v>1</v>
      </c>
      <c r="J46" s="178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90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89" t="s">
        <v>40</v>
      </c>
      <c r="H47" s="49">
        <f t="shared" si="0"/>
        <v>2</v>
      </c>
      <c r="I47" s="65">
        <v>1</v>
      </c>
      <c r="J47" s="178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90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89" t="s">
        <v>40</v>
      </c>
      <c r="H48" s="49">
        <f t="shared" si="0"/>
        <v>2</v>
      </c>
      <c r="I48" s="65">
        <v>1</v>
      </c>
      <c r="J48" s="178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90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89" t="s">
        <v>40</v>
      </c>
      <c r="H49" s="49">
        <f t="shared" si="0"/>
        <v>2</v>
      </c>
      <c r="I49" s="65">
        <v>1</v>
      </c>
      <c r="J49" s="178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90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89" t="s">
        <v>40</v>
      </c>
      <c r="H50" s="49">
        <f t="shared" si="0"/>
        <v>2</v>
      </c>
      <c r="I50" s="65">
        <v>1</v>
      </c>
      <c r="J50" s="178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90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89" t="s">
        <v>40</v>
      </c>
      <c r="H51" s="49">
        <f t="shared" si="0"/>
        <v>3</v>
      </c>
      <c r="I51" s="65">
        <v>1</v>
      </c>
      <c r="J51" s="178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90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89" t="s">
        <v>23</v>
      </c>
      <c r="H52" s="49">
        <f t="shared" si="0"/>
        <v>3</v>
      </c>
      <c r="I52" s="65">
        <v>4</v>
      </c>
      <c r="J52" s="178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90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89" t="s">
        <v>205</v>
      </c>
      <c r="H53" s="49">
        <f t="shared" si="0"/>
        <v>3</v>
      </c>
      <c r="I53" s="65">
        <v>1</v>
      </c>
      <c r="J53" s="178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90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89" t="s">
        <v>23</v>
      </c>
      <c r="H54" s="49">
        <f t="shared" si="0"/>
        <v>1</v>
      </c>
      <c r="I54" s="65">
        <v>2</v>
      </c>
      <c r="J54" s="17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90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89" t="s">
        <v>40</v>
      </c>
      <c r="H55" s="49">
        <f t="shared" si="0"/>
        <v>2</v>
      </c>
      <c r="I55" s="65">
        <v>1</v>
      </c>
      <c r="J55" s="178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90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89" t="s">
        <v>23</v>
      </c>
      <c r="H56" s="49">
        <f t="shared" si="0"/>
        <v>1</v>
      </c>
      <c r="I56" s="65">
        <v>1</v>
      </c>
      <c r="J56" s="178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90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89" t="s">
        <v>40</v>
      </c>
      <c r="H57" s="49">
        <f t="shared" si="0"/>
        <v>1</v>
      </c>
      <c r="I57" s="65">
        <v>4</v>
      </c>
      <c r="J57" s="17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90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89" t="s">
        <v>205</v>
      </c>
      <c r="H58" s="49">
        <f t="shared" si="0"/>
        <v>1</v>
      </c>
      <c r="I58" s="65">
        <v>1</v>
      </c>
      <c r="J58" s="178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90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89" t="s">
        <v>23</v>
      </c>
      <c r="H59" s="49">
        <f t="shared" si="0"/>
        <v>1</v>
      </c>
      <c r="I59" s="65">
        <v>3</v>
      </c>
      <c r="J59" s="178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90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89" t="s">
        <v>23</v>
      </c>
      <c r="H60" s="49">
        <f t="shared" si="0"/>
        <v>1</v>
      </c>
      <c r="I60" s="65">
        <v>2</v>
      </c>
      <c r="J60" s="178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90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89" t="s">
        <v>40</v>
      </c>
      <c r="H61" s="49">
        <f t="shared" si="0"/>
        <v>3</v>
      </c>
      <c r="I61" s="65">
        <v>1</v>
      </c>
      <c r="J61" s="178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90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89" t="s">
        <v>23</v>
      </c>
      <c r="H62" s="49">
        <f t="shared" si="0"/>
        <v>5</v>
      </c>
      <c r="I62" s="65">
        <v>1</v>
      </c>
      <c r="J62" s="178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90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89" t="s">
        <v>23</v>
      </c>
      <c r="H63" s="49">
        <f t="shared" si="0"/>
        <v>1</v>
      </c>
      <c r="I63" s="65">
        <v>1</v>
      </c>
      <c r="J63" s="178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90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89" t="s">
        <v>23</v>
      </c>
      <c r="H64" s="49">
        <f t="shared" si="0"/>
        <v>3</v>
      </c>
      <c r="I64" s="65">
        <v>1</v>
      </c>
      <c r="J64" s="178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90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89" t="s">
        <v>23</v>
      </c>
      <c r="H65" s="49">
        <f t="shared" si="0"/>
        <v>2</v>
      </c>
      <c r="I65" s="65">
        <v>1</v>
      </c>
      <c r="J65" s="178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90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89" t="s">
        <v>23</v>
      </c>
      <c r="H66" s="49">
        <f t="shared" si="0"/>
        <v>4</v>
      </c>
      <c r="I66" s="65">
        <v>1</v>
      </c>
      <c r="J66" s="178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90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89" t="s">
        <v>23</v>
      </c>
      <c r="H67" s="49">
        <f t="shared" si="0"/>
        <v>1</v>
      </c>
      <c r="I67" s="65">
        <v>2</v>
      </c>
      <c r="J67" s="178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90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89" t="s">
        <v>23</v>
      </c>
      <c r="H68" s="49">
        <f t="shared" si="0"/>
        <v>2</v>
      </c>
      <c r="I68" s="65">
        <v>1</v>
      </c>
      <c r="J68" s="178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90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89" t="s">
        <v>23</v>
      </c>
      <c r="H69" s="49">
        <f t="shared" si="0"/>
        <v>1</v>
      </c>
      <c r="I69" s="65">
        <v>1</v>
      </c>
      <c r="J69" s="178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90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89" t="s">
        <v>40</v>
      </c>
      <c r="H70" s="49">
        <f t="shared" si="0"/>
        <v>3</v>
      </c>
      <c r="I70" s="65">
        <v>1</v>
      </c>
      <c r="J70" s="178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90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89" t="s">
        <v>23</v>
      </c>
      <c r="H71" s="49">
        <f t="shared" si="0"/>
        <v>2</v>
      </c>
      <c r="I71" s="65">
        <v>1</v>
      </c>
      <c r="J71" s="178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90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89" t="s">
        <v>23</v>
      </c>
      <c r="H72" s="49">
        <f t="shared" si="0"/>
        <v>2</v>
      </c>
      <c r="I72" s="65">
        <v>1</v>
      </c>
      <c r="J72" s="178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90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89" t="s">
        <v>23</v>
      </c>
      <c r="H73" s="49">
        <f t="shared" si="0"/>
        <v>2</v>
      </c>
      <c r="I73" s="65">
        <v>3</v>
      </c>
      <c r="J73" s="178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90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89" t="s">
        <v>40</v>
      </c>
      <c r="H74" s="49">
        <f t="shared" si="0"/>
        <v>3</v>
      </c>
      <c r="I74" s="65">
        <v>1</v>
      </c>
      <c r="J74" s="178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90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89" t="s">
        <v>23</v>
      </c>
      <c r="H75" s="49">
        <f t="shared" si="0"/>
        <v>3</v>
      </c>
      <c r="I75" s="65">
        <v>1</v>
      </c>
      <c r="J75" s="178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90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89" t="s">
        <v>23</v>
      </c>
      <c r="H76" s="49">
        <f t="shared" ref="H76:H139" si="4">F76-E76</f>
        <v>3</v>
      </c>
      <c r="I76" s="65">
        <v>1</v>
      </c>
      <c r="J76" s="178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90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89" t="s">
        <v>23</v>
      </c>
      <c r="H77" s="49">
        <f t="shared" si="4"/>
        <v>3</v>
      </c>
      <c r="I77" s="65">
        <v>1</v>
      </c>
      <c r="J77" s="178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90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89" t="s">
        <v>23</v>
      </c>
      <c r="H78" s="49">
        <f t="shared" si="4"/>
        <v>3</v>
      </c>
      <c r="I78" s="65">
        <v>2</v>
      </c>
      <c r="J78" s="178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90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89" t="s">
        <v>23</v>
      </c>
      <c r="H79" s="49">
        <f t="shared" si="4"/>
        <v>1</v>
      </c>
      <c r="I79" s="65">
        <v>1</v>
      </c>
      <c r="J79" s="178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90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89" t="s">
        <v>23</v>
      </c>
      <c r="H80" s="49">
        <f t="shared" si="4"/>
        <v>2</v>
      </c>
      <c r="I80" s="65">
        <v>2</v>
      </c>
      <c r="J80" s="178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90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89" t="s">
        <v>23</v>
      </c>
      <c r="H81" s="49">
        <f t="shared" si="4"/>
        <v>1</v>
      </c>
      <c r="I81" s="65">
        <v>1</v>
      </c>
      <c r="J81" s="178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90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89" t="s">
        <v>23</v>
      </c>
      <c r="H82" s="49">
        <f t="shared" si="4"/>
        <v>1</v>
      </c>
      <c r="I82" s="65">
        <v>1</v>
      </c>
      <c r="J82" s="178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90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89" t="s">
        <v>23</v>
      </c>
      <c r="H83" s="49">
        <f t="shared" si="4"/>
        <v>1</v>
      </c>
      <c r="I83" s="65">
        <v>1</v>
      </c>
      <c r="J83" s="178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90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89" t="s">
        <v>40</v>
      </c>
      <c r="H84" s="49">
        <f t="shared" si="4"/>
        <v>2</v>
      </c>
      <c r="I84" s="65">
        <v>1</v>
      </c>
      <c r="J84" s="178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90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89" t="s">
        <v>23</v>
      </c>
      <c r="H85" s="49">
        <f t="shared" si="4"/>
        <v>1</v>
      </c>
      <c r="I85" s="65">
        <v>1</v>
      </c>
      <c r="J85" s="178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90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89" t="s">
        <v>23</v>
      </c>
      <c r="H86" s="49">
        <f t="shared" si="4"/>
        <v>1</v>
      </c>
      <c r="I86" s="65">
        <v>1</v>
      </c>
      <c r="J86" s="178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90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89" t="s">
        <v>23</v>
      </c>
      <c r="H87" s="49">
        <f t="shared" si="4"/>
        <v>3</v>
      </c>
      <c r="I87" s="65">
        <v>1</v>
      </c>
      <c r="J87" s="178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90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89" t="s">
        <v>23</v>
      </c>
      <c r="H88" s="49">
        <f t="shared" si="4"/>
        <v>1</v>
      </c>
      <c r="I88" s="65">
        <v>1</v>
      </c>
      <c r="J88" s="178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90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89" t="s">
        <v>23</v>
      </c>
      <c r="H89" s="49">
        <f t="shared" si="4"/>
        <v>1</v>
      </c>
      <c r="I89" s="65">
        <v>2</v>
      </c>
      <c r="J89" s="178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90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89" t="s">
        <v>40</v>
      </c>
      <c r="H90" s="49">
        <f t="shared" si="4"/>
        <v>2</v>
      </c>
      <c r="I90" s="65">
        <v>2</v>
      </c>
      <c r="J90" s="178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90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89" t="s">
        <v>23</v>
      </c>
      <c r="H91" s="49">
        <f t="shared" si="4"/>
        <v>3</v>
      </c>
      <c r="I91" s="65">
        <v>1</v>
      </c>
      <c r="J91" s="178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90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89" t="s">
        <v>40</v>
      </c>
      <c r="H92" s="49">
        <f t="shared" si="4"/>
        <v>2</v>
      </c>
      <c r="I92" s="65">
        <v>1</v>
      </c>
      <c r="J92" s="178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90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89" t="s">
        <v>23</v>
      </c>
      <c r="H93" s="49">
        <f t="shared" si="4"/>
        <v>5</v>
      </c>
      <c r="I93" s="65">
        <v>1</v>
      </c>
      <c r="J93" s="178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90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89" t="s">
        <v>23</v>
      </c>
      <c r="H94" s="49">
        <f t="shared" si="4"/>
        <v>5</v>
      </c>
      <c r="I94" s="65">
        <v>3</v>
      </c>
      <c r="J94" s="178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90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89" t="s">
        <v>40</v>
      </c>
      <c r="H95" s="49">
        <f t="shared" si="4"/>
        <v>2</v>
      </c>
      <c r="I95" s="65">
        <v>2</v>
      </c>
      <c r="J95" s="178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90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89" t="s">
        <v>40</v>
      </c>
      <c r="H96" s="49">
        <f t="shared" si="4"/>
        <v>3</v>
      </c>
      <c r="I96" s="65">
        <v>1</v>
      </c>
      <c r="J96" s="178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90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89" t="s">
        <v>23</v>
      </c>
      <c r="H97" s="49">
        <f t="shared" si="4"/>
        <v>1</v>
      </c>
      <c r="I97" s="65">
        <v>1</v>
      </c>
      <c r="J97" s="178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90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89" t="s">
        <v>23</v>
      </c>
      <c r="H98" s="49">
        <f t="shared" si="4"/>
        <v>1</v>
      </c>
      <c r="I98" s="65">
        <v>1</v>
      </c>
      <c r="J98" s="178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90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89" t="s">
        <v>23</v>
      </c>
      <c r="H99" s="49">
        <f t="shared" si="4"/>
        <v>3</v>
      </c>
      <c r="I99" s="65">
        <v>1</v>
      </c>
      <c r="J99" s="178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90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89" t="s">
        <v>23</v>
      </c>
      <c r="H100" s="49">
        <f t="shared" si="4"/>
        <v>3</v>
      </c>
      <c r="I100" s="65">
        <v>4</v>
      </c>
      <c r="J100" s="178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90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89" t="s">
        <v>23</v>
      </c>
      <c r="H101" s="49">
        <f t="shared" si="4"/>
        <v>2</v>
      </c>
      <c r="I101" s="65">
        <v>1</v>
      </c>
      <c r="J101" s="178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90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89" t="s">
        <v>23</v>
      </c>
      <c r="H102" s="49">
        <f t="shared" si="4"/>
        <v>5</v>
      </c>
      <c r="I102" s="65">
        <v>1</v>
      </c>
      <c r="J102" s="178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90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89" t="s">
        <v>23</v>
      </c>
      <c r="H103" s="49">
        <f t="shared" si="4"/>
        <v>1</v>
      </c>
      <c r="I103" s="65">
        <v>1</v>
      </c>
      <c r="J103" s="178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90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89" t="s">
        <v>23</v>
      </c>
      <c r="H104" s="49">
        <f t="shared" si="4"/>
        <v>2</v>
      </c>
      <c r="I104" s="65">
        <v>1</v>
      </c>
      <c r="J104" s="178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90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89" t="s">
        <v>23</v>
      </c>
      <c r="H105" s="49">
        <f t="shared" si="4"/>
        <v>1</v>
      </c>
      <c r="I105" s="65">
        <v>1</v>
      </c>
      <c r="J105" s="178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90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89" t="s">
        <v>23</v>
      </c>
      <c r="H106" s="49">
        <f t="shared" si="4"/>
        <v>6</v>
      </c>
      <c r="I106" s="65">
        <v>1</v>
      </c>
      <c r="J106" s="178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90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89" t="s">
        <v>40</v>
      </c>
      <c r="H107" s="49">
        <f t="shared" si="4"/>
        <v>1</v>
      </c>
      <c r="I107" s="65">
        <v>2</v>
      </c>
      <c r="J107" s="178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90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89" t="s">
        <v>23</v>
      </c>
      <c r="H108" s="49">
        <f t="shared" si="4"/>
        <v>2</v>
      </c>
      <c r="I108" s="65">
        <v>1</v>
      </c>
      <c r="J108" s="178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90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89" t="s">
        <v>23</v>
      </c>
      <c r="H109" s="49">
        <f t="shared" si="4"/>
        <v>2</v>
      </c>
      <c r="I109" s="65">
        <v>1</v>
      </c>
      <c r="J109" s="178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90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89" t="s">
        <v>40</v>
      </c>
      <c r="H110" s="49">
        <f t="shared" si="4"/>
        <v>1</v>
      </c>
      <c r="I110" s="65">
        <v>1</v>
      </c>
      <c r="J110" s="178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90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89" t="s">
        <v>40</v>
      </c>
      <c r="H111" s="49">
        <f t="shared" si="4"/>
        <v>2</v>
      </c>
      <c r="I111" s="65">
        <v>1</v>
      </c>
      <c r="J111" s="178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90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89" t="s">
        <v>40</v>
      </c>
      <c r="H112" s="49">
        <f t="shared" si="4"/>
        <v>2</v>
      </c>
      <c r="I112" s="65">
        <v>2</v>
      </c>
      <c r="J112" s="178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90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89" t="s">
        <v>23</v>
      </c>
      <c r="H113" s="49">
        <f t="shared" si="4"/>
        <v>1</v>
      </c>
      <c r="I113" s="65">
        <v>1</v>
      </c>
      <c r="J113" s="178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90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89" t="s">
        <v>23</v>
      </c>
      <c r="H114" s="49">
        <f t="shared" si="4"/>
        <v>1</v>
      </c>
      <c r="I114" s="65">
        <v>1</v>
      </c>
      <c r="J114" s="178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90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89" t="s">
        <v>23</v>
      </c>
      <c r="H115" s="49">
        <f t="shared" si="4"/>
        <v>1</v>
      </c>
      <c r="I115" s="65">
        <v>1</v>
      </c>
      <c r="J115" s="178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90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89" t="s">
        <v>23</v>
      </c>
      <c r="H116" s="49">
        <f t="shared" si="4"/>
        <v>1</v>
      </c>
      <c r="I116" s="65">
        <v>1</v>
      </c>
      <c r="J116" s="178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90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89" t="s">
        <v>23</v>
      </c>
      <c r="H117" s="49">
        <f t="shared" si="4"/>
        <v>3</v>
      </c>
      <c r="I117" s="65">
        <v>1</v>
      </c>
      <c r="J117" s="178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90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89" t="s">
        <v>23</v>
      </c>
      <c r="H118" s="49">
        <f t="shared" si="4"/>
        <v>2</v>
      </c>
      <c r="I118" s="65">
        <v>1</v>
      </c>
      <c r="J118" s="178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90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89" t="s">
        <v>23</v>
      </c>
      <c r="H119" s="49">
        <f t="shared" si="4"/>
        <v>1</v>
      </c>
      <c r="I119" s="65">
        <v>1</v>
      </c>
      <c r="J119" s="178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90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89" t="s">
        <v>23</v>
      </c>
      <c r="H120" s="49">
        <f t="shared" si="4"/>
        <v>2</v>
      </c>
      <c r="I120" s="65">
        <v>1</v>
      </c>
      <c r="J120" s="178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90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89" t="s">
        <v>23</v>
      </c>
      <c r="H121" s="49">
        <f t="shared" si="4"/>
        <v>1</v>
      </c>
      <c r="I121" s="65">
        <v>2</v>
      </c>
      <c r="J121" s="178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90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89" t="s">
        <v>23</v>
      </c>
      <c r="H122" s="49">
        <f t="shared" si="4"/>
        <v>3</v>
      </c>
      <c r="I122" s="65">
        <v>1</v>
      </c>
      <c r="J122" s="178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90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89" t="s">
        <v>23</v>
      </c>
      <c r="H123" s="49">
        <f t="shared" si="4"/>
        <v>2</v>
      </c>
      <c r="I123" s="65">
        <v>1</v>
      </c>
      <c r="J123" s="178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90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89" t="s">
        <v>23</v>
      </c>
      <c r="H124" s="49">
        <f t="shared" si="4"/>
        <v>5</v>
      </c>
      <c r="I124" s="65">
        <v>1</v>
      </c>
      <c r="J124" s="178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90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89" t="s">
        <v>23</v>
      </c>
      <c r="H125" s="49">
        <f t="shared" si="4"/>
        <v>5</v>
      </c>
      <c r="I125" s="65">
        <v>2</v>
      </c>
      <c r="J125" s="178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90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89" t="s">
        <v>23</v>
      </c>
      <c r="H126" s="49">
        <f t="shared" si="4"/>
        <v>3</v>
      </c>
      <c r="I126" s="65">
        <v>1</v>
      </c>
      <c r="J126" s="178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90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89" t="s">
        <v>23</v>
      </c>
      <c r="H127" s="49">
        <f t="shared" si="4"/>
        <v>1</v>
      </c>
      <c r="I127" s="65">
        <v>1</v>
      </c>
      <c r="J127" s="178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90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89" t="s">
        <v>40</v>
      </c>
      <c r="H128" s="49">
        <f t="shared" si="4"/>
        <v>2</v>
      </c>
      <c r="I128" s="65">
        <v>1</v>
      </c>
      <c r="J128" s="178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90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89" t="s">
        <v>23</v>
      </c>
      <c r="H129" s="49">
        <f t="shared" si="4"/>
        <v>1</v>
      </c>
      <c r="I129" s="65">
        <v>1</v>
      </c>
      <c r="J129" s="178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90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89" t="s">
        <v>23</v>
      </c>
      <c r="H130" s="49">
        <f t="shared" si="4"/>
        <v>3</v>
      </c>
      <c r="I130" s="65">
        <v>2</v>
      </c>
      <c r="J130" s="178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90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89" t="s">
        <v>23</v>
      </c>
      <c r="H131" s="49">
        <f t="shared" si="4"/>
        <v>5</v>
      </c>
      <c r="I131" s="65">
        <v>1</v>
      </c>
      <c r="J131" s="178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90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89" t="s">
        <v>23</v>
      </c>
      <c r="H132" s="49">
        <f t="shared" si="4"/>
        <v>3</v>
      </c>
      <c r="I132" s="65">
        <v>1</v>
      </c>
      <c r="J132" s="178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90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89" t="s">
        <v>23</v>
      </c>
      <c r="H133" s="49">
        <f t="shared" si="4"/>
        <v>3</v>
      </c>
      <c r="I133" s="65">
        <v>1</v>
      </c>
      <c r="J133" s="178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90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89" t="s">
        <v>23</v>
      </c>
      <c r="H134" s="49">
        <f t="shared" si="4"/>
        <v>5</v>
      </c>
      <c r="I134" s="65">
        <v>1</v>
      </c>
      <c r="J134" s="178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90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89" t="s">
        <v>23</v>
      </c>
      <c r="H135" s="49">
        <f t="shared" si="4"/>
        <v>3</v>
      </c>
      <c r="I135" s="65">
        <v>1</v>
      </c>
      <c r="J135" s="178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90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89" t="s">
        <v>23</v>
      </c>
      <c r="H136" s="49">
        <f t="shared" si="4"/>
        <v>1</v>
      </c>
      <c r="I136" s="65">
        <v>2</v>
      </c>
      <c r="J136" s="178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90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89" t="s">
        <v>23</v>
      </c>
      <c r="H137" s="49">
        <f t="shared" si="4"/>
        <v>1</v>
      </c>
      <c r="I137" s="65">
        <v>1</v>
      </c>
      <c r="J137" s="178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90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89" t="s">
        <v>23</v>
      </c>
      <c r="H138" s="49">
        <f t="shared" si="4"/>
        <v>1</v>
      </c>
      <c r="I138" s="65">
        <v>1</v>
      </c>
      <c r="J138" s="178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90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89" t="s">
        <v>23</v>
      </c>
      <c r="H139" s="49">
        <f t="shared" si="4"/>
        <v>1</v>
      </c>
      <c r="I139" s="65">
        <v>1</v>
      </c>
      <c r="J139" s="178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90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89" t="s">
        <v>23</v>
      </c>
      <c r="H140" s="49">
        <f t="shared" ref="H140:H143" si="8">F140-E140</f>
        <v>1</v>
      </c>
      <c r="I140" s="65">
        <v>1</v>
      </c>
      <c r="J140" s="178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90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89" t="s">
        <v>23</v>
      </c>
      <c r="H141" s="49">
        <f t="shared" si="8"/>
        <v>1</v>
      </c>
      <c r="I141" s="65">
        <v>1</v>
      </c>
      <c r="J141" s="178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90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89" t="s">
        <v>23</v>
      </c>
      <c r="H142" s="49">
        <f t="shared" si="8"/>
        <v>3</v>
      </c>
      <c r="I142" s="65">
        <v>1</v>
      </c>
      <c r="J142" s="178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90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89" t="s">
        <v>40</v>
      </c>
      <c r="H143" s="49">
        <f t="shared" si="8"/>
        <v>1</v>
      </c>
      <c r="I143" s="65">
        <v>1</v>
      </c>
      <c r="J143" s="178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93" t="s">
        <v>26</v>
      </c>
      <c r="B144" s="194"/>
      <c r="C144" s="194"/>
      <c r="D144" s="194"/>
      <c r="E144" s="194"/>
      <c r="F144" s="194"/>
      <c r="G144" s="194"/>
      <c r="H144" s="194"/>
      <c r="I144" s="194"/>
      <c r="J144" s="208"/>
      <c r="K144" s="162"/>
      <c r="L144" s="209">
        <f>SUM(L12:L143)</f>
        <v>462993300</v>
      </c>
      <c r="M144" s="233">
        <f>SUM(M12:M143)</f>
        <v>20043</v>
      </c>
    </row>
    <row r="145" ht="15" spans="12:13">
      <c r="L145" s="214"/>
      <c r="M145" s="234" t="s">
        <v>289</v>
      </c>
    </row>
    <row r="146" ht="14.25" spans="1:13">
      <c r="A146" s="195" t="s">
        <v>28</v>
      </c>
      <c r="B146" s="196"/>
      <c r="C146" s="197" t="s">
        <v>29</v>
      </c>
      <c r="D146" s="197"/>
      <c r="E146" s="197"/>
      <c r="F146" s="197"/>
      <c r="I146" s="133"/>
      <c r="J146" s="133"/>
      <c r="K146" s="133"/>
      <c r="L146" s="79"/>
      <c r="M146" s="80"/>
    </row>
    <row r="147" ht="14.25" spans="1:6">
      <c r="A147" s="198" t="s">
        <v>168</v>
      </c>
      <c r="B147" s="199"/>
      <c r="C147" s="200">
        <v>60210370001077</v>
      </c>
      <c r="D147" s="200"/>
      <c r="E147" s="200"/>
      <c r="F147" s="200"/>
    </row>
    <row r="148" ht="14.25" spans="1:6">
      <c r="A148" s="195" t="s">
        <v>31</v>
      </c>
      <c r="B148" s="196"/>
      <c r="C148" s="201" t="s">
        <v>32</v>
      </c>
      <c r="D148" s="201"/>
      <c r="E148" s="201"/>
      <c r="F148" s="201"/>
    </row>
    <row r="149" ht="14.25" spans="1:6">
      <c r="A149" s="195" t="s">
        <v>33</v>
      </c>
      <c r="B149" s="196"/>
      <c r="C149" s="202" t="s">
        <v>34</v>
      </c>
      <c r="D149" s="203"/>
      <c r="E149" s="203"/>
      <c r="F149" s="204"/>
    </row>
    <row r="150" ht="15" spans="1:6">
      <c r="A150" s="195" t="s">
        <v>35</v>
      </c>
      <c r="B150" s="196"/>
      <c r="C150" s="205" t="s">
        <v>36</v>
      </c>
      <c r="D150" s="206"/>
      <c r="E150" s="206"/>
      <c r="F150" s="207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33" customWidth="1"/>
    <col min="5" max="6" width="10.1416666666667" style="133" customWidth="1"/>
    <col min="7" max="7" width="14.2833333333333" style="133" customWidth="1"/>
    <col min="8" max="8" width="10.1416666666667" style="13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33" customWidth="1"/>
    <col min="16" max="16" width="10.125" style="133" customWidth="1"/>
    <col min="17" max="17" width="19.375" style="133" customWidth="1"/>
    <col min="18" max="19" width="9.14166666666667" style="133"/>
    <col min="20" max="21" width="8" style="172"/>
    <col min="22" max="16384" width="9.14166666666667" style="133"/>
  </cols>
  <sheetData>
    <row r="1" s="133" customFormat="1" ht="15" spans="1:21">
      <c r="A1" s="139"/>
      <c r="B1" s="6"/>
      <c r="C1" s="139"/>
      <c r="D1" s="7"/>
      <c r="E1" s="7"/>
      <c r="F1" s="7"/>
      <c r="G1" s="7"/>
      <c r="H1" s="7"/>
      <c r="I1" s="148"/>
      <c r="J1" s="2"/>
      <c r="K1" s="2"/>
      <c r="L1" s="3"/>
      <c r="M1" s="3"/>
      <c r="N1" s="4"/>
      <c r="T1" s="173"/>
      <c r="U1" s="173"/>
    </row>
    <row r="2" s="133" customFormat="1" ht="15.75" customHeight="1" spans="1:21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2"/>
      <c r="K2" s="2"/>
      <c r="L2" s="3"/>
      <c r="M2" s="3"/>
      <c r="N2" s="4"/>
      <c r="T2" s="172"/>
      <c r="U2" s="172"/>
    </row>
    <row r="3" s="133" customFormat="1" ht="15" spans="1:21">
      <c r="A3" s="11"/>
      <c r="B3" s="11"/>
      <c r="C3" s="140"/>
      <c r="D3" s="17"/>
      <c r="E3" s="18"/>
      <c r="F3" s="18"/>
      <c r="G3" s="19"/>
      <c r="H3" s="12"/>
      <c r="I3" s="148"/>
      <c r="J3" s="2"/>
      <c r="K3" s="2"/>
      <c r="L3" s="3"/>
      <c r="M3" s="3"/>
      <c r="N3" s="4"/>
      <c r="T3" s="172"/>
      <c r="U3" s="172"/>
    </row>
    <row r="4" s="133" customFormat="1" ht="15" spans="1:21">
      <c r="A4" s="141"/>
      <c r="B4" s="141"/>
      <c r="C4" s="141"/>
      <c r="D4" s="141"/>
      <c r="E4" s="141"/>
      <c r="F4" s="142"/>
      <c r="G4" s="142"/>
      <c r="H4" s="142"/>
      <c r="I4" s="155"/>
      <c r="J4" s="2"/>
      <c r="K4" s="2"/>
      <c r="L4" s="3"/>
      <c r="M4" s="3"/>
      <c r="N4" s="4"/>
      <c r="T4" s="172"/>
      <c r="U4" s="172"/>
    </row>
    <row r="5" s="133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2"/>
      <c r="K5" s="2"/>
      <c r="L5" s="3"/>
      <c r="M5" s="3"/>
      <c r="N5" s="4"/>
      <c r="T5" s="172"/>
      <c r="U5" s="172"/>
    </row>
    <row r="6" s="133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72"/>
      <c r="U6" s="172"/>
    </row>
    <row r="7" s="133" customFormat="1" ht="15.75" spans="1:21">
      <c r="A7" s="102" t="s">
        <v>3</v>
      </c>
      <c r="B7" s="103" t="s">
        <v>4</v>
      </c>
      <c r="C7" s="103"/>
      <c r="D7" s="103"/>
      <c r="E7" s="104"/>
      <c r="F7" s="36"/>
      <c r="G7" s="37" t="s">
        <v>291</v>
      </c>
      <c r="H7" s="36"/>
      <c r="I7" s="58"/>
      <c r="J7" s="2"/>
      <c r="K7" s="2"/>
      <c r="L7" s="3"/>
      <c r="M7" s="3"/>
      <c r="N7" s="4"/>
      <c r="T7" s="172"/>
      <c r="U7" s="172"/>
    </row>
    <row r="8" s="133" customFormat="1" ht="16.5" spans="1:21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72"/>
      <c r="U8" s="172"/>
    </row>
    <row r="9" s="133" customFormat="1" ht="15.75" spans="1:21">
      <c r="A9" s="187"/>
      <c r="B9" s="188"/>
      <c r="C9" s="187"/>
      <c r="D9" s="36"/>
      <c r="E9" s="36"/>
      <c r="F9" s="36"/>
      <c r="G9" s="36"/>
      <c r="H9" s="36"/>
      <c r="I9" s="148"/>
      <c r="J9" s="2"/>
      <c r="K9" s="2"/>
      <c r="L9" s="3"/>
      <c r="M9" s="3"/>
      <c r="N9" s="4"/>
      <c r="T9" s="172"/>
      <c r="U9" s="172"/>
    </row>
    <row r="10" s="133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72"/>
      <c r="U10" s="172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72"/>
      <c r="U11" s="172"/>
    </row>
    <row r="12" s="133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89" t="s">
        <v>23</v>
      </c>
      <c r="H12" s="49">
        <f t="shared" ref="H12:H75" si="0">F12-E12</f>
        <v>1</v>
      </c>
      <c r="I12" s="65">
        <v>1</v>
      </c>
      <c r="J12" s="178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91">
        <f t="shared" ref="O12:O75" si="4">L12*2%</f>
        <v>22176</v>
      </c>
      <c r="P12" s="192">
        <f t="shared" ref="P12:P75" si="5">M12*2%</f>
        <v>0.96</v>
      </c>
      <c r="T12" s="172"/>
      <c r="U12" s="172"/>
    </row>
    <row r="13" s="133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89" t="s">
        <v>23</v>
      </c>
      <c r="H13" s="49">
        <f t="shared" si="0"/>
        <v>4</v>
      </c>
      <c r="I13" s="65">
        <v>1</v>
      </c>
      <c r="J13" s="178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91">
        <f t="shared" si="4"/>
        <v>116424</v>
      </c>
      <c r="P13" s="192">
        <f t="shared" si="5"/>
        <v>5.04</v>
      </c>
      <c r="T13" s="172"/>
      <c r="U13" s="172"/>
    </row>
    <row r="14" s="133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89" t="s">
        <v>40</v>
      </c>
      <c r="H14" s="49">
        <f t="shared" si="0"/>
        <v>3</v>
      </c>
      <c r="I14" s="65">
        <v>1</v>
      </c>
      <c r="J14" s="178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91">
        <f t="shared" si="4"/>
        <v>81774</v>
      </c>
      <c r="P14" s="192">
        <f t="shared" si="5"/>
        <v>3.54</v>
      </c>
      <c r="T14" s="172"/>
      <c r="U14" s="172"/>
    </row>
    <row r="15" s="133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89" t="s">
        <v>23</v>
      </c>
      <c r="H15" s="49">
        <f t="shared" si="0"/>
        <v>1</v>
      </c>
      <c r="I15" s="65">
        <v>1</v>
      </c>
      <c r="J15" s="178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91">
        <f t="shared" si="4"/>
        <v>22176</v>
      </c>
      <c r="P15" s="192">
        <f t="shared" si="5"/>
        <v>0.96</v>
      </c>
      <c r="T15" s="172"/>
      <c r="U15" s="172"/>
    </row>
    <row r="16" s="133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89" t="s">
        <v>23</v>
      </c>
      <c r="H16" s="49">
        <f t="shared" si="0"/>
        <v>2</v>
      </c>
      <c r="I16" s="65">
        <v>1</v>
      </c>
      <c r="J16" s="178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91">
        <f t="shared" si="4"/>
        <v>44352</v>
      </c>
      <c r="P16" s="192">
        <f t="shared" si="5"/>
        <v>1.92</v>
      </c>
      <c r="T16" s="172"/>
      <c r="U16" s="172"/>
    </row>
    <row r="17" s="133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89" t="s">
        <v>23</v>
      </c>
      <c r="H17" s="49">
        <f t="shared" si="0"/>
        <v>2</v>
      </c>
      <c r="I17" s="65">
        <v>1</v>
      </c>
      <c r="J17" s="178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91">
        <f t="shared" si="4"/>
        <v>44352</v>
      </c>
      <c r="P17" s="192">
        <f t="shared" si="5"/>
        <v>1.92</v>
      </c>
      <c r="T17" s="172"/>
      <c r="U17" s="172"/>
    </row>
    <row r="18" s="133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89" t="s">
        <v>47</v>
      </c>
      <c r="H18" s="49">
        <f t="shared" si="0"/>
        <v>4</v>
      </c>
      <c r="I18" s="65">
        <v>1</v>
      </c>
      <c r="J18" s="178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91">
        <f t="shared" si="4"/>
        <v>188496</v>
      </c>
      <c r="P18" s="192">
        <f t="shared" si="5"/>
        <v>8.16</v>
      </c>
      <c r="T18" s="172"/>
      <c r="U18" s="172"/>
    </row>
    <row r="19" s="133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89" t="s">
        <v>23</v>
      </c>
      <c r="H19" s="49">
        <f t="shared" si="0"/>
        <v>2</v>
      </c>
      <c r="I19" s="65">
        <v>1</v>
      </c>
      <c r="J19" s="178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91">
        <f t="shared" si="4"/>
        <v>44352</v>
      </c>
      <c r="P19" s="192">
        <f t="shared" si="5"/>
        <v>1.92</v>
      </c>
      <c r="T19" s="172"/>
      <c r="U19" s="172"/>
    </row>
    <row r="20" s="133" customFormat="1" ht="15" spans="1:21">
      <c r="A20" s="48">
        <v>9</v>
      </c>
      <c r="B20" s="218">
        <v>1420902</v>
      </c>
      <c r="C20" s="218">
        <v>1035322</v>
      </c>
      <c r="D20" s="219" t="s">
        <v>300</v>
      </c>
      <c r="E20" s="51">
        <v>43523</v>
      </c>
      <c r="F20" s="51">
        <v>43526</v>
      </c>
      <c r="G20" s="189" t="s">
        <v>23</v>
      </c>
      <c r="H20" s="49">
        <f t="shared" si="0"/>
        <v>3</v>
      </c>
      <c r="I20" s="65">
        <v>1</v>
      </c>
      <c r="J20" s="178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91">
        <f t="shared" si="4"/>
        <v>87318</v>
      </c>
      <c r="P20" s="192">
        <f t="shared" si="5"/>
        <v>3.78</v>
      </c>
      <c r="T20" s="172"/>
      <c r="U20" s="172"/>
    </row>
    <row r="21" s="133" customFormat="1" ht="15" spans="1:21">
      <c r="A21" s="48">
        <v>10</v>
      </c>
      <c r="B21" s="218">
        <v>1453392</v>
      </c>
      <c r="C21" s="218">
        <v>1037078</v>
      </c>
      <c r="D21" s="219" t="s">
        <v>294</v>
      </c>
      <c r="E21" s="51">
        <v>43525</v>
      </c>
      <c r="F21" s="51">
        <v>43526</v>
      </c>
      <c r="G21" s="189" t="s">
        <v>40</v>
      </c>
      <c r="H21" s="49">
        <f t="shared" si="0"/>
        <v>1</v>
      </c>
      <c r="I21" s="65">
        <v>1</v>
      </c>
      <c r="J21" s="178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91">
        <f t="shared" si="4"/>
        <v>27258</v>
      </c>
      <c r="P21" s="192">
        <f t="shared" si="5"/>
        <v>1.18</v>
      </c>
      <c r="T21" s="172"/>
      <c r="U21" s="172"/>
    </row>
    <row r="22" s="133" customFormat="1" ht="15" spans="1:21">
      <c r="A22" s="48">
        <v>11</v>
      </c>
      <c r="B22" s="218">
        <v>1446869</v>
      </c>
      <c r="C22" s="218">
        <v>1036629</v>
      </c>
      <c r="D22" s="219" t="s">
        <v>301</v>
      </c>
      <c r="E22" s="51">
        <v>43524</v>
      </c>
      <c r="F22" s="51">
        <v>43526</v>
      </c>
      <c r="G22" s="189" t="s">
        <v>23</v>
      </c>
      <c r="H22" s="49">
        <f t="shared" si="0"/>
        <v>2</v>
      </c>
      <c r="I22" s="65">
        <v>1</v>
      </c>
      <c r="J22" s="178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91">
        <f t="shared" si="4"/>
        <v>44352</v>
      </c>
      <c r="P22" s="192">
        <f t="shared" si="5"/>
        <v>1.92</v>
      </c>
      <c r="T22" s="172"/>
      <c r="U22" s="172"/>
    </row>
    <row r="23" s="133" customFormat="1" ht="15" spans="1:21">
      <c r="A23" s="48">
        <v>12</v>
      </c>
      <c r="B23" s="218">
        <v>1448944</v>
      </c>
      <c r="C23" s="218">
        <v>1036772</v>
      </c>
      <c r="D23" s="219" t="s">
        <v>302</v>
      </c>
      <c r="E23" s="51">
        <v>43524</v>
      </c>
      <c r="F23" s="51">
        <v>43526</v>
      </c>
      <c r="G23" s="189" t="s">
        <v>23</v>
      </c>
      <c r="H23" s="49">
        <f t="shared" si="0"/>
        <v>2</v>
      </c>
      <c r="I23" s="65">
        <v>1</v>
      </c>
      <c r="J23" s="178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91">
        <f t="shared" si="4"/>
        <v>44352</v>
      </c>
      <c r="P23" s="192">
        <f t="shared" si="5"/>
        <v>1.92</v>
      </c>
      <c r="T23" s="172"/>
      <c r="U23" s="172"/>
    </row>
    <row r="24" s="133" customFormat="1" ht="15" spans="1:21">
      <c r="A24" s="48">
        <v>13</v>
      </c>
      <c r="B24" s="218">
        <v>1451110</v>
      </c>
      <c r="C24" s="218">
        <v>1036926</v>
      </c>
      <c r="D24" s="219" t="s">
        <v>303</v>
      </c>
      <c r="E24" s="51">
        <v>43524</v>
      </c>
      <c r="F24" s="51">
        <v>43526</v>
      </c>
      <c r="G24" s="189" t="s">
        <v>23</v>
      </c>
      <c r="H24" s="49">
        <f t="shared" si="0"/>
        <v>2</v>
      </c>
      <c r="I24" s="65">
        <v>1</v>
      </c>
      <c r="J24" s="178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91">
        <f t="shared" si="4"/>
        <v>44352</v>
      </c>
      <c r="P24" s="192">
        <f t="shared" si="5"/>
        <v>1.92</v>
      </c>
      <c r="T24" s="172"/>
      <c r="U24" s="172"/>
    </row>
    <row r="25" s="133" customFormat="1" ht="15" spans="1:21">
      <c r="A25" s="48">
        <v>14</v>
      </c>
      <c r="B25" s="218">
        <v>1451107</v>
      </c>
      <c r="C25" s="218">
        <v>1036921</v>
      </c>
      <c r="D25" s="219" t="s">
        <v>304</v>
      </c>
      <c r="E25" s="51">
        <v>43524</v>
      </c>
      <c r="F25" s="51">
        <v>43526</v>
      </c>
      <c r="G25" s="189" t="s">
        <v>23</v>
      </c>
      <c r="H25" s="49">
        <f t="shared" si="0"/>
        <v>2</v>
      </c>
      <c r="I25" s="65">
        <v>1</v>
      </c>
      <c r="J25" s="178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91">
        <f t="shared" si="4"/>
        <v>44352</v>
      </c>
      <c r="P25" s="192">
        <f t="shared" si="5"/>
        <v>1.92</v>
      </c>
      <c r="T25" s="172"/>
      <c r="U25" s="172"/>
    </row>
    <row r="26" s="133" customFormat="1" ht="15" spans="1:21">
      <c r="A26" s="48">
        <v>15</v>
      </c>
      <c r="B26" s="218">
        <v>1446859</v>
      </c>
      <c r="C26" s="218">
        <v>1036627</v>
      </c>
      <c r="D26" s="219" t="s">
        <v>305</v>
      </c>
      <c r="E26" s="51">
        <v>43522</v>
      </c>
      <c r="F26" s="51">
        <v>43526</v>
      </c>
      <c r="G26" s="189" t="s">
        <v>23</v>
      </c>
      <c r="H26" s="49">
        <f t="shared" si="0"/>
        <v>4</v>
      </c>
      <c r="I26" s="65">
        <v>1</v>
      </c>
      <c r="J26" s="178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91">
        <f t="shared" si="4"/>
        <v>88704</v>
      </c>
      <c r="P26" s="192">
        <f t="shared" si="5"/>
        <v>3.84</v>
      </c>
      <c r="T26" s="172"/>
      <c r="U26" s="172"/>
    </row>
    <row r="27" s="133" customFormat="1" ht="15" spans="1:21">
      <c r="A27" s="48">
        <v>16</v>
      </c>
      <c r="B27" s="218">
        <v>1451526</v>
      </c>
      <c r="C27" s="218">
        <v>1036967</v>
      </c>
      <c r="D27" s="219" t="s">
        <v>306</v>
      </c>
      <c r="E27" s="51">
        <v>43524</v>
      </c>
      <c r="F27" s="51">
        <v>43526</v>
      </c>
      <c r="G27" s="189" t="s">
        <v>23</v>
      </c>
      <c r="H27" s="49">
        <f t="shared" si="0"/>
        <v>2</v>
      </c>
      <c r="I27" s="65">
        <v>1</v>
      </c>
      <c r="J27" s="178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91">
        <f t="shared" si="4"/>
        <v>44352</v>
      </c>
      <c r="P27" s="192">
        <f t="shared" si="5"/>
        <v>1.92</v>
      </c>
      <c r="T27" s="172"/>
      <c r="U27" s="172"/>
    </row>
    <row r="28" s="133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89" t="s">
        <v>23</v>
      </c>
      <c r="H28" s="49">
        <f t="shared" si="0"/>
        <v>4</v>
      </c>
      <c r="I28" s="65">
        <v>1</v>
      </c>
      <c r="J28" s="178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91">
        <f t="shared" si="4"/>
        <v>88704</v>
      </c>
      <c r="P28" s="192">
        <f t="shared" si="5"/>
        <v>3.84</v>
      </c>
      <c r="T28" s="172"/>
      <c r="U28" s="172"/>
    </row>
    <row r="29" s="133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89" t="s">
        <v>23</v>
      </c>
      <c r="H29" s="49">
        <f t="shared" si="0"/>
        <v>3</v>
      </c>
      <c r="I29" s="65">
        <v>1</v>
      </c>
      <c r="J29" s="178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91">
        <f t="shared" si="4"/>
        <v>66528</v>
      </c>
      <c r="P29" s="192">
        <f t="shared" si="5"/>
        <v>2.88</v>
      </c>
      <c r="T29" s="172"/>
      <c r="U29" s="172"/>
    </row>
    <row r="30" s="133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89" t="s">
        <v>40</v>
      </c>
      <c r="H30" s="49">
        <f t="shared" si="0"/>
        <v>1</v>
      </c>
      <c r="I30" s="65">
        <v>1</v>
      </c>
      <c r="J30" s="178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91">
        <f t="shared" si="4"/>
        <v>27258</v>
      </c>
      <c r="P30" s="192">
        <f t="shared" si="5"/>
        <v>1.18</v>
      </c>
      <c r="T30" s="172"/>
      <c r="U30" s="172"/>
    </row>
    <row r="31" s="133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89" t="s">
        <v>23</v>
      </c>
      <c r="H31" s="49">
        <f t="shared" si="0"/>
        <v>5</v>
      </c>
      <c r="I31" s="65">
        <v>1</v>
      </c>
      <c r="J31" s="178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91">
        <f t="shared" si="4"/>
        <v>110880</v>
      </c>
      <c r="P31" s="192">
        <f t="shared" si="5"/>
        <v>4.8</v>
      </c>
      <c r="T31" s="172"/>
      <c r="U31" s="172"/>
    </row>
    <row r="32" s="133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89" t="s">
        <v>23</v>
      </c>
      <c r="H32" s="49">
        <f t="shared" si="0"/>
        <v>3</v>
      </c>
      <c r="I32" s="65">
        <v>1</v>
      </c>
      <c r="J32" s="178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91">
        <f t="shared" si="4"/>
        <v>66528</v>
      </c>
      <c r="P32" s="192">
        <f t="shared" si="5"/>
        <v>2.88</v>
      </c>
      <c r="T32" s="172"/>
      <c r="U32" s="172"/>
    </row>
    <row r="33" s="133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89" t="s">
        <v>23</v>
      </c>
      <c r="H33" s="49">
        <f t="shared" si="0"/>
        <v>3</v>
      </c>
      <c r="I33" s="65">
        <v>1</v>
      </c>
      <c r="J33" s="178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91">
        <f t="shared" si="4"/>
        <v>66528</v>
      </c>
      <c r="P33" s="192">
        <f t="shared" si="5"/>
        <v>2.88</v>
      </c>
      <c r="T33" s="172"/>
      <c r="U33" s="172"/>
    </row>
    <row r="34" s="133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8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91">
        <f t="shared" si="4"/>
        <v>77616</v>
      </c>
      <c r="P34" s="192">
        <f t="shared" si="5"/>
        <v>3.36</v>
      </c>
      <c r="T34" s="172"/>
      <c r="U34" s="172"/>
    </row>
    <row r="35" s="133" customFormat="1" ht="15" spans="1:21">
      <c r="A35" s="48">
        <v>24</v>
      </c>
      <c r="B35" s="190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89" t="s">
        <v>23</v>
      </c>
      <c r="H35" s="49">
        <f t="shared" si="0"/>
        <v>3</v>
      </c>
      <c r="I35" s="65">
        <v>1</v>
      </c>
      <c r="J35" s="178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91">
        <f t="shared" si="4"/>
        <v>66528</v>
      </c>
      <c r="P35" s="192">
        <f t="shared" si="5"/>
        <v>2.88</v>
      </c>
      <c r="T35" s="172"/>
      <c r="U35" s="172"/>
    </row>
    <row r="36" s="133" customFormat="1" ht="15" spans="1:21">
      <c r="A36" s="48">
        <v>25</v>
      </c>
      <c r="B36" s="190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89" t="s">
        <v>23</v>
      </c>
      <c r="H36" s="49">
        <f t="shared" si="0"/>
        <v>1</v>
      </c>
      <c r="I36" s="65">
        <v>1</v>
      </c>
      <c r="J36" s="178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91">
        <f t="shared" si="4"/>
        <v>22176</v>
      </c>
      <c r="P36" s="192">
        <f t="shared" si="5"/>
        <v>0.96</v>
      </c>
      <c r="T36" s="172"/>
      <c r="U36" s="172"/>
    </row>
    <row r="37" s="133" customFormat="1" ht="15" spans="1:21">
      <c r="A37" s="48">
        <v>26</v>
      </c>
      <c r="B37" s="190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89" t="s">
        <v>23</v>
      </c>
      <c r="H37" s="49">
        <f t="shared" si="0"/>
        <v>3</v>
      </c>
      <c r="I37" s="65">
        <v>1</v>
      </c>
      <c r="J37" s="178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91">
        <f t="shared" si="4"/>
        <v>66528</v>
      </c>
      <c r="P37" s="192">
        <f t="shared" si="5"/>
        <v>2.88</v>
      </c>
      <c r="T37" s="172"/>
      <c r="U37" s="172"/>
    </row>
    <row r="38" s="133" customFormat="1" ht="15" spans="1:21">
      <c r="A38" s="48">
        <v>27</v>
      </c>
      <c r="B38" s="190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89" t="s">
        <v>23</v>
      </c>
      <c r="H38" s="49">
        <f t="shared" si="0"/>
        <v>3</v>
      </c>
      <c r="I38" s="65">
        <v>1</v>
      </c>
      <c r="J38" s="178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91">
        <f t="shared" si="4"/>
        <v>66528</v>
      </c>
      <c r="P38" s="192">
        <f t="shared" si="5"/>
        <v>2.88</v>
      </c>
      <c r="T38" s="172"/>
      <c r="U38" s="172"/>
    </row>
    <row r="39" s="133" customFormat="1" ht="15" spans="1:21">
      <c r="A39" s="48">
        <v>28</v>
      </c>
      <c r="B39" s="190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89" t="s">
        <v>40</v>
      </c>
      <c r="H39" s="49">
        <f t="shared" si="0"/>
        <v>1</v>
      </c>
      <c r="I39" s="65">
        <v>1</v>
      </c>
      <c r="J39" s="178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91">
        <f t="shared" si="4"/>
        <v>27258</v>
      </c>
      <c r="P39" s="192">
        <f t="shared" si="5"/>
        <v>1.18</v>
      </c>
      <c r="T39" s="172"/>
      <c r="U39" s="172"/>
    </row>
    <row r="40" s="133" customFormat="1" ht="15" spans="1:21">
      <c r="A40" s="48">
        <v>29</v>
      </c>
      <c r="B40" s="190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89" t="s">
        <v>23</v>
      </c>
      <c r="H40" s="49">
        <f t="shared" si="0"/>
        <v>2</v>
      </c>
      <c r="I40" s="65">
        <v>1</v>
      </c>
      <c r="J40" s="178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91">
        <f t="shared" si="4"/>
        <v>44352</v>
      </c>
      <c r="P40" s="192">
        <f t="shared" si="5"/>
        <v>1.92</v>
      </c>
      <c r="T40" s="172"/>
      <c r="U40" s="172"/>
    </row>
    <row r="41" s="133" customFormat="1" ht="15" spans="1:21">
      <c r="A41" s="48">
        <v>30</v>
      </c>
      <c r="B41" s="190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89" t="s">
        <v>23</v>
      </c>
      <c r="H41" s="49">
        <f t="shared" si="0"/>
        <v>3</v>
      </c>
      <c r="I41" s="65">
        <v>1</v>
      </c>
      <c r="J41" s="178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91">
        <f t="shared" si="4"/>
        <v>66528</v>
      </c>
      <c r="P41" s="192">
        <f t="shared" si="5"/>
        <v>2.88</v>
      </c>
      <c r="T41" s="172"/>
      <c r="U41" s="172"/>
    </row>
    <row r="42" s="133" customFormat="1" ht="15" spans="1:21">
      <c r="A42" s="48">
        <v>31</v>
      </c>
      <c r="B42" s="190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89" t="s">
        <v>40</v>
      </c>
      <c r="H42" s="49">
        <f t="shared" si="0"/>
        <v>1</v>
      </c>
      <c r="I42" s="65">
        <v>1</v>
      </c>
      <c r="J42" s="178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91">
        <f t="shared" si="4"/>
        <v>27258</v>
      </c>
      <c r="P42" s="192">
        <f t="shared" si="5"/>
        <v>1.18</v>
      </c>
      <c r="T42" s="172"/>
      <c r="U42" s="172"/>
    </row>
    <row r="43" s="133" customFormat="1" ht="15" spans="1:21">
      <c r="A43" s="48">
        <v>32</v>
      </c>
      <c r="B43" s="190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89" t="s">
        <v>40</v>
      </c>
      <c r="H43" s="49">
        <f t="shared" si="0"/>
        <v>3</v>
      </c>
      <c r="I43" s="65">
        <v>1</v>
      </c>
      <c r="J43" s="178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91">
        <f t="shared" si="4"/>
        <v>81774</v>
      </c>
      <c r="P43" s="192">
        <f t="shared" si="5"/>
        <v>3.54</v>
      </c>
      <c r="T43" s="172"/>
      <c r="U43" s="172"/>
    </row>
    <row r="44" s="133" customFormat="1" ht="15" spans="1:21">
      <c r="A44" s="48">
        <v>33</v>
      </c>
      <c r="B44" s="190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89" t="s">
        <v>23</v>
      </c>
      <c r="H44" s="49">
        <f t="shared" si="0"/>
        <v>1</v>
      </c>
      <c r="I44" s="65">
        <v>1</v>
      </c>
      <c r="J44" s="178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91">
        <f t="shared" si="4"/>
        <v>22176</v>
      </c>
      <c r="P44" s="192">
        <f t="shared" si="5"/>
        <v>0.96</v>
      </c>
      <c r="T44" s="172"/>
      <c r="U44" s="172"/>
    </row>
    <row r="45" s="133" customFormat="1" ht="15" spans="1:21">
      <c r="A45" s="48">
        <v>34</v>
      </c>
      <c r="B45" s="190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89" t="s">
        <v>23</v>
      </c>
      <c r="H45" s="49">
        <f t="shared" si="0"/>
        <v>3</v>
      </c>
      <c r="I45" s="65">
        <v>1</v>
      </c>
      <c r="J45" s="178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91">
        <f t="shared" si="4"/>
        <v>66528</v>
      </c>
      <c r="P45" s="192">
        <f t="shared" si="5"/>
        <v>2.88</v>
      </c>
      <c r="T45" s="172"/>
      <c r="U45" s="172"/>
    </row>
    <row r="46" s="133" customFormat="1" ht="15" spans="1:21">
      <c r="A46" s="48">
        <v>35</v>
      </c>
      <c r="B46" s="190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89" t="s">
        <v>23</v>
      </c>
      <c r="H46" s="49">
        <f t="shared" si="0"/>
        <v>3</v>
      </c>
      <c r="I46" s="65">
        <v>1</v>
      </c>
      <c r="J46" s="178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91">
        <f t="shared" si="4"/>
        <v>66528</v>
      </c>
      <c r="P46" s="192">
        <f t="shared" si="5"/>
        <v>2.88</v>
      </c>
      <c r="T46" s="172"/>
      <c r="U46" s="172"/>
    </row>
    <row r="47" s="133" customFormat="1" ht="15" spans="1:21">
      <c r="A47" s="48">
        <v>36</v>
      </c>
      <c r="B47" s="190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89" t="s">
        <v>23</v>
      </c>
      <c r="H47" s="49">
        <f t="shared" si="0"/>
        <v>3</v>
      </c>
      <c r="I47" s="65">
        <v>1</v>
      </c>
      <c r="J47" s="178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91">
        <f t="shared" si="4"/>
        <v>66528</v>
      </c>
      <c r="P47" s="192">
        <f t="shared" si="5"/>
        <v>2.88</v>
      </c>
      <c r="T47" s="172"/>
      <c r="U47" s="172"/>
    </row>
    <row r="48" s="133" customFormat="1" ht="15" spans="1:21">
      <c r="A48" s="48">
        <v>37</v>
      </c>
      <c r="B48" s="190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89" t="s">
        <v>23</v>
      </c>
      <c r="H48" s="49">
        <f t="shared" si="0"/>
        <v>3</v>
      </c>
      <c r="I48" s="65">
        <v>1</v>
      </c>
      <c r="J48" s="178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91">
        <f t="shared" si="4"/>
        <v>66528</v>
      </c>
      <c r="P48" s="192">
        <f t="shared" si="5"/>
        <v>2.88</v>
      </c>
      <c r="T48" s="172"/>
      <c r="U48" s="172"/>
    </row>
    <row r="49" s="133" customFormat="1" ht="15" spans="1:21">
      <c r="A49" s="48">
        <v>38</v>
      </c>
      <c r="B49" s="190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89" t="s">
        <v>23</v>
      </c>
      <c r="H49" s="49">
        <f t="shared" si="0"/>
        <v>2</v>
      </c>
      <c r="I49" s="65">
        <v>1</v>
      </c>
      <c r="J49" s="178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91">
        <f t="shared" si="4"/>
        <v>44352</v>
      </c>
      <c r="P49" s="192">
        <f t="shared" si="5"/>
        <v>1.92</v>
      </c>
      <c r="T49" s="172"/>
      <c r="U49" s="172"/>
    </row>
    <row r="50" s="133" customFormat="1" ht="15" spans="1:21">
      <c r="A50" s="48">
        <v>39</v>
      </c>
      <c r="B50" s="190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89" t="s">
        <v>23</v>
      </c>
      <c r="H50" s="49">
        <f t="shared" si="0"/>
        <v>2</v>
      </c>
      <c r="I50" s="65">
        <v>1</v>
      </c>
      <c r="J50" s="178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91">
        <f t="shared" si="4"/>
        <v>44352</v>
      </c>
      <c r="P50" s="192">
        <f t="shared" si="5"/>
        <v>1.92</v>
      </c>
      <c r="T50" s="172"/>
      <c r="U50" s="172"/>
    </row>
    <row r="51" s="133" customFormat="1" ht="15" spans="1:21">
      <c r="A51" s="48">
        <v>40</v>
      </c>
      <c r="B51" s="190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89" t="s">
        <v>23</v>
      </c>
      <c r="H51" s="49">
        <f t="shared" si="0"/>
        <v>1</v>
      </c>
      <c r="I51" s="65">
        <v>1</v>
      </c>
      <c r="J51" s="178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91">
        <f t="shared" si="4"/>
        <v>22176</v>
      </c>
      <c r="P51" s="192">
        <f t="shared" si="5"/>
        <v>0.96</v>
      </c>
      <c r="T51" s="172"/>
      <c r="U51" s="172"/>
    </row>
    <row r="52" s="133" customFormat="1" ht="15" spans="1:21">
      <c r="A52" s="48">
        <v>41</v>
      </c>
      <c r="B52" s="190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89" t="s">
        <v>23</v>
      </c>
      <c r="H52" s="49">
        <f t="shared" si="0"/>
        <v>1</v>
      </c>
      <c r="I52" s="65">
        <v>1</v>
      </c>
      <c r="J52" s="178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91">
        <f t="shared" si="4"/>
        <v>22176</v>
      </c>
      <c r="P52" s="192">
        <f t="shared" si="5"/>
        <v>0.96</v>
      </c>
      <c r="T52" s="172"/>
      <c r="U52" s="172"/>
    </row>
    <row r="53" s="133" customFormat="1" ht="15" spans="1:21">
      <c r="A53" s="48">
        <v>42</v>
      </c>
      <c r="B53" s="190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89" t="s">
        <v>23</v>
      </c>
      <c r="H53" s="49">
        <f t="shared" si="0"/>
        <v>1</v>
      </c>
      <c r="I53" s="65">
        <v>1</v>
      </c>
      <c r="J53" s="178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91">
        <f t="shared" si="4"/>
        <v>29106</v>
      </c>
      <c r="P53" s="192">
        <f t="shared" si="5"/>
        <v>1.26</v>
      </c>
      <c r="T53" s="172"/>
      <c r="U53" s="172"/>
    </row>
    <row r="54" s="133" customFormat="1" ht="15" spans="1:21">
      <c r="A54" s="48">
        <v>43</v>
      </c>
      <c r="B54" s="190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89" t="s">
        <v>23</v>
      </c>
      <c r="H54" s="49">
        <f t="shared" si="0"/>
        <v>1</v>
      </c>
      <c r="I54" s="65">
        <v>1</v>
      </c>
      <c r="J54" s="178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91">
        <f t="shared" si="4"/>
        <v>22176</v>
      </c>
      <c r="P54" s="192">
        <f t="shared" si="5"/>
        <v>0.96</v>
      </c>
      <c r="T54" s="172"/>
      <c r="U54" s="172"/>
    </row>
    <row r="55" s="133" customFormat="1" ht="15" spans="1:21">
      <c r="A55" s="48">
        <v>44</v>
      </c>
      <c r="B55" s="190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89" t="s">
        <v>23</v>
      </c>
      <c r="H55" s="49">
        <f t="shared" si="0"/>
        <v>5</v>
      </c>
      <c r="I55" s="65">
        <v>1</v>
      </c>
      <c r="J55" s="178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91">
        <f t="shared" si="4"/>
        <v>110880</v>
      </c>
      <c r="P55" s="192">
        <f t="shared" si="5"/>
        <v>4.8</v>
      </c>
      <c r="T55" s="172"/>
      <c r="U55" s="172"/>
    </row>
    <row r="56" s="133" customFormat="1" ht="15" spans="1:21">
      <c r="A56" s="48">
        <v>45</v>
      </c>
      <c r="B56" s="190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89" t="s">
        <v>40</v>
      </c>
      <c r="H56" s="49">
        <f t="shared" si="0"/>
        <v>4</v>
      </c>
      <c r="I56" s="65">
        <v>1</v>
      </c>
      <c r="J56" s="178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91">
        <f t="shared" si="4"/>
        <v>109032</v>
      </c>
      <c r="P56" s="192">
        <f t="shared" si="5"/>
        <v>4.72</v>
      </c>
      <c r="T56" s="172"/>
      <c r="U56" s="172"/>
    </row>
    <row r="57" s="133" customFormat="1" ht="15" spans="1:21">
      <c r="A57" s="48">
        <v>46</v>
      </c>
      <c r="B57" s="190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89" t="s">
        <v>40</v>
      </c>
      <c r="H57" s="49">
        <f t="shared" si="0"/>
        <v>2</v>
      </c>
      <c r="I57" s="65">
        <v>2</v>
      </c>
      <c r="J57" s="17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91">
        <f t="shared" si="4"/>
        <v>109032</v>
      </c>
      <c r="P57" s="192">
        <f t="shared" si="5"/>
        <v>4.72</v>
      </c>
      <c r="T57" s="172"/>
      <c r="U57" s="172"/>
    </row>
    <row r="58" s="133" customFormat="1" ht="15" spans="1:21">
      <c r="A58" s="48">
        <v>47</v>
      </c>
      <c r="B58" s="190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89" t="s">
        <v>23</v>
      </c>
      <c r="H58" s="49">
        <f t="shared" si="0"/>
        <v>3</v>
      </c>
      <c r="I58" s="65">
        <v>1</v>
      </c>
      <c r="J58" s="178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91">
        <f t="shared" si="4"/>
        <v>87318</v>
      </c>
      <c r="P58" s="192">
        <f t="shared" si="5"/>
        <v>3.78</v>
      </c>
      <c r="T58" s="172"/>
      <c r="U58" s="172"/>
    </row>
    <row r="59" s="133" customFormat="1" ht="15" spans="1:21">
      <c r="A59" s="48">
        <v>48</v>
      </c>
      <c r="B59" s="190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89" t="s">
        <v>23</v>
      </c>
      <c r="H59" s="49">
        <f t="shared" si="0"/>
        <v>2</v>
      </c>
      <c r="I59" s="65">
        <v>2</v>
      </c>
      <c r="J59" s="178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91">
        <f t="shared" si="4"/>
        <v>116424</v>
      </c>
      <c r="P59" s="192">
        <f t="shared" si="5"/>
        <v>5.04</v>
      </c>
      <c r="T59" s="172"/>
      <c r="U59" s="172"/>
    </row>
    <row r="60" s="133" customFormat="1" ht="15" spans="1:21">
      <c r="A60" s="48">
        <v>49</v>
      </c>
      <c r="B60" s="190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89" t="s">
        <v>23</v>
      </c>
      <c r="H60" s="49">
        <f t="shared" si="0"/>
        <v>2</v>
      </c>
      <c r="I60" s="65">
        <v>1</v>
      </c>
      <c r="J60" s="178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91">
        <f t="shared" si="4"/>
        <v>44352</v>
      </c>
      <c r="P60" s="192">
        <f t="shared" si="5"/>
        <v>1.92</v>
      </c>
      <c r="T60" s="172"/>
      <c r="U60" s="172"/>
    </row>
    <row r="61" s="133" customFormat="1" ht="15" spans="1:21">
      <c r="A61" s="48">
        <v>50</v>
      </c>
      <c r="B61" s="190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89" t="s">
        <v>23</v>
      </c>
      <c r="H61" s="49">
        <f t="shared" si="0"/>
        <v>1</v>
      </c>
      <c r="I61" s="65">
        <v>1</v>
      </c>
      <c r="J61" s="178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91">
        <f t="shared" si="4"/>
        <v>22176</v>
      </c>
      <c r="P61" s="192">
        <f t="shared" si="5"/>
        <v>0.96</v>
      </c>
      <c r="T61" s="172"/>
      <c r="U61" s="172"/>
    </row>
    <row r="62" s="133" customFormat="1" ht="15" spans="1:21">
      <c r="A62" s="48">
        <v>51</v>
      </c>
      <c r="B62" s="190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89" t="s">
        <v>40</v>
      </c>
      <c r="H62" s="49">
        <f t="shared" si="0"/>
        <v>2</v>
      </c>
      <c r="I62" s="65">
        <v>1</v>
      </c>
      <c r="J62" s="178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91">
        <f t="shared" si="4"/>
        <v>54516</v>
      </c>
      <c r="P62" s="192">
        <f t="shared" si="5"/>
        <v>2.36</v>
      </c>
      <c r="T62" s="172"/>
      <c r="U62" s="172"/>
    </row>
    <row r="63" s="133" customFormat="1" ht="15" spans="1:21">
      <c r="A63" s="48">
        <v>52</v>
      </c>
      <c r="B63" s="190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89" t="s">
        <v>23</v>
      </c>
      <c r="H63" s="49">
        <f t="shared" si="0"/>
        <v>2</v>
      </c>
      <c r="I63" s="65">
        <v>1</v>
      </c>
      <c r="J63" s="178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91">
        <f t="shared" si="4"/>
        <v>44352</v>
      </c>
      <c r="P63" s="192">
        <f t="shared" si="5"/>
        <v>1.92</v>
      </c>
      <c r="T63" s="172"/>
      <c r="U63" s="172"/>
    </row>
    <row r="64" s="133" customFormat="1" ht="15" spans="1:21">
      <c r="A64" s="48">
        <v>53</v>
      </c>
      <c r="B64" s="190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89" t="s">
        <v>23</v>
      </c>
      <c r="H64" s="49">
        <f t="shared" si="0"/>
        <v>2</v>
      </c>
      <c r="I64" s="65">
        <v>1</v>
      </c>
      <c r="J64" s="178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91">
        <f t="shared" si="4"/>
        <v>44352</v>
      </c>
      <c r="P64" s="192">
        <f t="shared" si="5"/>
        <v>1.92</v>
      </c>
      <c r="T64" s="172"/>
      <c r="U64" s="172"/>
    </row>
    <row r="65" s="133" customFormat="1" ht="15" spans="1:21">
      <c r="A65" s="48">
        <v>54</v>
      </c>
      <c r="B65" s="190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89" t="s">
        <v>23</v>
      </c>
      <c r="H65" s="49">
        <f t="shared" si="0"/>
        <v>5</v>
      </c>
      <c r="I65" s="65">
        <v>2</v>
      </c>
      <c r="J65" s="178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91">
        <f t="shared" si="4"/>
        <v>221760</v>
      </c>
      <c r="P65" s="192">
        <f t="shared" si="5"/>
        <v>9.6</v>
      </c>
      <c r="T65" s="172"/>
      <c r="U65" s="172"/>
    </row>
    <row r="66" s="133" customFormat="1" ht="15" spans="1:21">
      <c r="A66" s="48">
        <v>55</v>
      </c>
      <c r="B66" s="190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89" t="s">
        <v>23</v>
      </c>
      <c r="H66" s="49">
        <f t="shared" si="0"/>
        <v>1</v>
      </c>
      <c r="I66" s="65">
        <v>1</v>
      </c>
      <c r="J66" s="178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91">
        <f t="shared" si="4"/>
        <v>22176</v>
      </c>
      <c r="P66" s="192">
        <f t="shared" si="5"/>
        <v>0.96</v>
      </c>
      <c r="T66" s="172"/>
      <c r="U66" s="172"/>
    </row>
    <row r="67" s="133" customFormat="1" ht="15" spans="1:21">
      <c r="A67" s="48">
        <v>56</v>
      </c>
      <c r="B67" s="190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89" t="s">
        <v>40</v>
      </c>
      <c r="H67" s="49">
        <f t="shared" si="0"/>
        <v>1</v>
      </c>
      <c r="I67" s="65">
        <v>1</v>
      </c>
      <c r="J67" s="178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91">
        <f t="shared" si="4"/>
        <v>27258</v>
      </c>
      <c r="P67" s="192">
        <f t="shared" si="5"/>
        <v>1.18</v>
      </c>
      <c r="T67" s="172"/>
      <c r="U67" s="172"/>
    </row>
    <row r="68" s="133" customFormat="1" ht="15" spans="1:21">
      <c r="A68" s="48">
        <v>57</v>
      </c>
      <c r="B68" s="190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89" t="s">
        <v>23</v>
      </c>
      <c r="H68" s="49">
        <f t="shared" si="0"/>
        <v>5</v>
      </c>
      <c r="I68" s="65">
        <v>1</v>
      </c>
      <c r="J68" s="178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91">
        <f t="shared" si="4"/>
        <v>110880</v>
      </c>
      <c r="P68" s="192">
        <f t="shared" si="5"/>
        <v>4.8</v>
      </c>
      <c r="T68" s="172"/>
      <c r="U68" s="172"/>
    </row>
    <row r="69" s="133" customFormat="1" ht="15" spans="1:21">
      <c r="A69" s="48">
        <v>58</v>
      </c>
      <c r="B69" s="190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89" t="s">
        <v>23</v>
      </c>
      <c r="H69" s="49">
        <f t="shared" si="0"/>
        <v>5</v>
      </c>
      <c r="I69" s="65">
        <v>2</v>
      </c>
      <c r="J69" s="178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91">
        <f t="shared" si="4"/>
        <v>221760</v>
      </c>
      <c r="P69" s="192">
        <f t="shared" si="5"/>
        <v>9.6</v>
      </c>
      <c r="T69" s="172"/>
      <c r="U69" s="172"/>
    </row>
    <row r="70" s="133" customFormat="1" ht="15" spans="1:21">
      <c r="A70" s="48">
        <v>59</v>
      </c>
      <c r="B70" s="190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89" t="s">
        <v>23</v>
      </c>
      <c r="H70" s="49">
        <f t="shared" si="0"/>
        <v>1</v>
      </c>
      <c r="I70" s="65">
        <v>1</v>
      </c>
      <c r="J70" s="178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91">
        <f t="shared" si="4"/>
        <v>22176</v>
      </c>
      <c r="P70" s="192">
        <f t="shared" si="5"/>
        <v>0.96</v>
      </c>
      <c r="T70" s="172"/>
      <c r="U70" s="172"/>
    </row>
    <row r="71" s="133" customFormat="1" ht="15" spans="1:21">
      <c r="A71" s="48">
        <v>60</v>
      </c>
      <c r="B71" s="190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89" t="s">
        <v>23</v>
      </c>
      <c r="H71" s="49">
        <f t="shared" si="0"/>
        <v>2</v>
      </c>
      <c r="I71" s="65">
        <v>1</v>
      </c>
      <c r="J71" s="178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91">
        <f t="shared" si="4"/>
        <v>44352</v>
      </c>
      <c r="P71" s="192">
        <f t="shared" si="5"/>
        <v>1.92</v>
      </c>
      <c r="T71" s="172"/>
      <c r="U71" s="172"/>
    </row>
    <row r="72" s="133" customFormat="1" ht="15" spans="1:21">
      <c r="A72" s="48">
        <v>61</v>
      </c>
      <c r="B72" s="190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89" t="s">
        <v>23</v>
      </c>
      <c r="H72" s="49">
        <f t="shared" si="0"/>
        <v>2</v>
      </c>
      <c r="I72" s="65">
        <v>1</v>
      </c>
      <c r="J72" s="178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91">
        <f t="shared" si="4"/>
        <v>44352</v>
      </c>
      <c r="P72" s="192">
        <f t="shared" si="5"/>
        <v>1.92</v>
      </c>
      <c r="T72" s="172"/>
      <c r="U72" s="172"/>
    </row>
    <row r="73" s="133" customFormat="1" ht="15" spans="1:21">
      <c r="A73" s="48">
        <v>62</v>
      </c>
      <c r="B73" s="190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89" t="s">
        <v>23</v>
      </c>
      <c r="H73" s="49">
        <f t="shared" si="0"/>
        <v>4</v>
      </c>
      <c r="I73" s="65">
        <v>1</v>
      </c>
      <c r="J73" s="178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91">
        <f t="shared" si="4"/>
        <v>88704</v>
      </c>
      <c r="P73" s="192">
        <f t="shared" si="5"/>
        <v>3.84</v>
      </c>
      <c r="T73" s="172"/>
      <c r="U73" s="172"/>
    </row>
    <row r="74" s="133" customFormat="1" ht="15" spans="1:21">
      <c r="A74" s="48">
        <v>63</v>
      </c>
      <c r="B74" s="190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89" t="s">
        <v>23</v>
      </c>
      <c r="H74" s="49">
        <f t="shared" si="0"/>
        <v>4</v>
      </c>
      <c r="I74" s="65">
        <v>1</v>
      </c>
      <c r="J74" s="178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91">
        <f t="shared" si="4"/>
        <v>88704</v>
      </c>
      <c r="P74" s="192">
        <f t="shared" si="5"/>
        <v>3.84</v>
      </c>
      <c r="T74" s="172"/>
      <c r="U74" s="172"/>
    </row>
    <row r="75" s="133" customFormat="1" ht="15" spans="1:21">
      <c r="A75" s="48">
        <v>64</v>
      </c>
      <c r="B75" s="190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89" t="s">
        <v>23</v>
      </c>
      <c r="H75" s="49">
        <f t="shared" si="0"/>
        <v>4</v>
      </c>
      <c r="I75" s="65">
        <v>1</v>
      </c>
      <c r="J75" s="178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91">
        <f t="shared" si="4"/>
        <v>88704</v>
      </c>
      <c r="P75" s="192">
        <f t="shared" si="5"/>
        <v>3.84</v>
      </c>
      <c r="T75" s="172"/>
      <c r="U75" s="172"/>
    </row>
    <row r="76" s="133" customFormat="1" ht="15" spans="1:21">
      <c r="A76" s="48">
        <v>65</v>
      </c>
      <c r="B76" s="190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89" t="s">
        <v>23</v>
      </c>
      <c r="H76" s="49">
        <f t="shared" ref="H76:H138" si="6">F76-E76</f>
        <v>3</v>
      </c>
      <c r="I76" s="65">
        <v>1</v>
      </c>
      <c r="J76" s="178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91">
        <f t="shared" ref="O76:O138" si="10">L76*2%</f>
        <v>66528</v>
      </c>
      <c r="P76" s="192">
        <f t="shared" ref="P76:P138" si="11">M76*2%</f>
        <v>2.88</v>
      </c>
      <c r="T76" s="172"/>
      <c r="U76" s="172"/>
    </row>
    <row r="77" s="133" customFormat="1" ht="15" spans="1:21">
      <c r="A77" s="48">
        <v>66</v>
      </c>
      <c r="B77" s="190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89" t="s">
        <v>23</v>
      </c>
      <c r="H77" s="49">
        <f t="shared" si="6"/>
        <v>5</v>
      </c>
      <c r="I77" s="65">
        <v>1</v>
      </c>
      <c r="J77" s="178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91">
        <f t="shared" si="10"/>
        <v>110880</v>
      </c>
      <c r="P77" s="192">
        <f t="shared" si="11"/>
        <v>4.8</v>
      </c>
      <c r="T77" s="172"/>
      <c r="U77" s="172"/>
    </row>
    <row r="78" s="133" customFormat="1" ht="15" spans="1:21">
      <c r="A78" s="48">
        <v>67</v>
      </c>
      <c r="B78" s="190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89" t="s">
        <v>23</v>
      </c>
      <c r="H78" s="49">
        <f t="shared" si="6"/>
        <v>2</v>
      </c>
      <c r="I78" s="65">
        <v>1</v>
      </c>
      <c r="J78" s="17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91">
        <f t="shared" si="10"/>
        <v>44352</v>
      </c>
      <c r="P78" s="192">
        <f t="shared" si="11"/>
        <v>1.92</v>
      </c>
      <c r="T78" s="172"/>
      <c r="U78" s="172"/>
    </row>
    <row r="79" s="133" customFormat="1" ht="15" spans="1:21">
      <c r="A79" s="48">
        <v>68</v>
      </c>
      <c r="B79" s="190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89" t="s">
        <v>47</v>
      </c>
      <c r="H79" s="49">
        <f t="shared" si="6"/>
        <v>4</v>
      </c>
      <c r="I79" s="65">
        <v>1</v>
      </c>
      <c r="J79" s="178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91">
        <f t="shared" si="10"/>
        <v>188496</v>
      </c>
      <c r="P79" s="192">
        <f t="shared" si="11"/>
        <v>8.16</v>
      </c>
      <c r="T79" s="172"/>
      <c r="U79" s="172"/>
    </row>
    <row r="80" s="133" customFormat="1" ht="15" spans="1:21">
      <c r="A80" s="48">
        <v>69</v>
      </c>
      <c r="B80" s="190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89" t="s">
        <v>23</v>
      </c>
      <c r="H80" s="49">
        <f t="shared" si="6"/>
        <v>2</v>
      </c>
      <c r="I80" s="65">
        <v>1</v>
      </c>
      <c r="J80" s="178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91">
        <f t="shared" si="10"/>
        <v>44352</v>
      </c>
      <c r="P80" s="192">
        <f t="shared" si="11"/>
        <v>1.92</v>
      </c>
      <c r="T80" s="172"/>
      <c r="U80" s="172"/>
    </row>
    <row r="81" s="133" customFormat="1" ht="15" spans="1:21">
      <c r="A81" s="48">
        <v>70</v>
      </c>
      <c r="B81" s="190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89" t="s">
        <v>23</v>
      </c>
      <c r="H81" s="49">
        <f t="shared" si="6"/>
        <v>2</v>
      </c>
      <c r="I81" s="65">
        <v>1</v>
      </c>
      <c r="J81" s="178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91">
        <f t="shared" si="10"/>
        <v>44352</v>
      </c>
      <c r="P81" s="192">
        <f t="shared" si="11"/>
        <v>1.92</v>
      </c>
      <c r="T81" s="172"/>
      <c r="U81" s="172"/>
    </row>
    <row r="82" s="133" customFormat="1" ht="15" spans="1:21">
      <c r="A82" s="48">
        <v>71</v>
      </c>
      <c r="B82" s="190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89" t="s">
        <v>23</v>
      </c>
      <c r="H82" s="49">
        <f t="shared" si="6"/>
        <v>1</v>
      </c>
      <c r="I82" s="65">
        <v>1</v>
      </c>
      <c r="J82" s="178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91">
        <f t="shared" si="10"/>
        <v>22176</v>
      </c>
      <c r="P82" s="192">
        <f t="shared" si="11"/>
        <v>0.96</v>
      </c>
      <c r="T82" s="172"/>
      <c r="U82" s="172"/>
    </row>
    <row r="83" s="133" customFormat="1" ht="15" spans="1:21">
      <c r="A83" s="48">
        <v>72</v>
      </c>
      <c r="B83" s="190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89" t="s">
        <v>23</v>
      </c>
      <c r="H83" s="49">
        <f t="shared" si="6"/>
        <v>1</v>
      </c>
      <c r="I83" s="65">
        <v>1</v>
      </c>
      <c r="J83" s="178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91">
        <f t="shared" si="10"/>
        <v>22176</v>
      </c>
      <c r="P83" s="192">
        <f t="shared" si="11"/>
        <v>0.96</v>
      </c>
      <c r="T83" s="172"/>
      <c r="U83" s="172"/>
    </row>
    <row r="84" s="133" customFormat="1" ht="15" spans="1:21">
      <c r="A84" s="48">
        <v>73</v>
      </c>
      <c r="B84" s="190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89" t="s">
        <v>23</v>
      </c>
      <c r="H84" s="49">
        <f t="shared" si="6"/>
        <v>1</v>
      </c>
      <c r="I84" s="65">
        <v>1</v>
      </c>
      <c r="J84" s="178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91">
        <f t="shared" si="10"/>
        <v>22176</v>
      </c>
      <c r="P84" s="192">
        <f t="shared" si="11"/>
        <v>0.96</v>
      </c>
      <c r="T84" s="172"/>
      <c r="U84" s="172"/>
    </row>
    <row r="85" s="133" customFormat="1" ht="15" spans="1:21">
      <c r="A85" s="48">
        <v>74</v>
      </c>
      <c r="B85" s="190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89" t="s">
        <v>23</v>
      </c>
      <c r="H85" s="49">
        <f t="shared" si="6"/>
        <v>1</v>
      </c>
      <c r="I85" s="65">
        <v>2</v>
      </c>
      <c r="J85" s="178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91">
        <f t="shared" si="10"/>
        <v>44352</v>
      </c>
      <c r="P85" s="192">
        <f t="shared" si="11"/>
        <v>1.92</v>
      </c>
      <c r="T85" s="172"/>
      <c r="U85" s="172"/>
    </row>
    <row r="86" s="133" customFormat="1" ht="15" spans="1:21">
      <c r="A86" s="48">
        <v>75</v>
      </c>
      <c r="B86" s="190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89" t="s">
        <v>23</v>
      </c>
      <c r="H86" s="49">
        <f t="shared" si="6"/>
        <v>1</v>
      </c>
      <c r="I86" s="65">
        <v>1</v>
      </c>
      <c r="J86" s="178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91">
        <f t="shared" si="10"/>
        <v>22176</v>
      </c>
      <c r="P86" s="192">
        <f t="shared" si="11"/>
        <v>0.96</v>
      </c>
      <c r="T86" s="172"/>
      <c r="U86" s="172"/>
    </row>
    <row r="87" s="133" customFormat="1" ht="15" spans="1:21">
      <c r="A87" s="48">
        <v>76</v>
      </c>
      <c r="B87" s="190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89" t="s">
        <v>47</v>
      </c>
      <c r="H87" s="49">
        <f t="shared" si="6"/>
        <v>1</v>
      </c>
      <c r="I87" s="65">
        <v>1</v>
      </c>
      <c r="J87" s="178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91">
        <f t="shared" si="10"/>
        <v>47124</v>
      </c>
      <c r="P87" s="192">
        <f t="shared" si="11"/>
        <v>2.04</v>
      </c>
      <c r="T87" s="172"/>
      <c r="U87" s="172"/>
    </row>
    <row r="88" s="133" customFormat="1" ht="15" spans="1:21">
      <c r="A88" s="48">
        <v>77</v>
      </c>
      <c r="B88" s="190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89" t="s">
        <v>40</v>
      </c>
      <c r="H88" s="49">
        <f t="shared" si="6"/>
        <v>2</v>
      </c>
      <c r="I88" s="65">
        <v>1</v>
      </c>
      <c r="J88" s="178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91">
        <f t="shared" si="10"/>
        <v>54516</v>
      </c>
      <c r="P88" s="192">
        <f t="shared" si="11"/>
        <v>2.36</v>
      </c>
      <c r="T88" s="172"/>
      <c r="U88" s="172"/>
    </row>
    <row r="89" s="133" customFormat="1" ht="15" spans="1:21">
      <c r="A89" s="48">
        <v>78</v>
      </c>
      <c r="B89" s="190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89" t="s">
        <v>23</v>
      </c>
      <c r="H89" s="49">
        <f t="shared" si="6"/>
        <v>5</v>
      </c>
      <c r="I89" s="65">
        <v>1</v>
      </c>
      <c r="J89" s="178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91">
        <f t="shared" si="10"/>
        <v>110880</v>
      </c>
      <c r="P89" s="192">
        <f t="shared" si="11"/>
        <v>4.8</v>
      </c>
      <c r="T89" s="172"/>
      <c r="U89" s="172"/>
    </row>
    <row r="90" s="133" customFormat="1" ht="15" spans="1:21">
      <c r="A90" s="48">
        <v>79</v>
      </c>
      <c r="B90" s="190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89" t="s">
        <v>23</v>
      </c>
      <c r="H90" s="49">
        <f t="shared" si="6"/>
        <v>1</v>
      </c>
      <c r="I90" s="65">
        <v>1</v>
      </c>
      <c r="J90" s="178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91">
        <f t="shared" si="10"/>
        <v>22176</v>
      </c>
      <c r="P90" s="192">
        <f t="shared" si="11"/>
        <v>0.96</v>
      </c>
      <c r="T90" s="172"/>
      <c r="U90" s="172"/>
    </row>
    <row r="91" s="133" customFormat="1" ht="15" spans="1:21">
      <c r="A91" s="48">
        <v>80</v>
      </c>
      <c r="B91" s="190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89" t="s">
        <v>23</v>
      </c>
      <c r="H91" s="49">
        <f t="shared" si="6"/>
        <v>2</v>
      </c>
      <c r="I91" s="65">
        <v>1</v>
      </c>
      <c r="J91" s="178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91">
        <f t="shared" si="10"/>
        <v>44352</v>
      </c>
      <c r="P91" s="192">
        <f t="shared" si="11"/>
        <v>1.92</v>
      </c>
      <c r="T91" s="172"/>
      <c r="U91" s="172"/>
    </row>
    <row r="92" s="133" customFormat="1" ht="15" spans="1:21">
      <c r="A92" s="48">
        <v>81</v>
      </c>
      <c r="B92" s="190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89" t="s">
        <v>23</v>
      </c>
      <c r="H92" s="49">
        <f t="shared" si="6"/>
        <v>1</v>
      </c>
      <c r="I92" s="65">
        <v>2</v>
      </c>
      <c r="J92" s="178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91">
        <f t="shared" si="10"/>
        <v>44352</v>
      </c>
      <c r="P92" s="192">
        <f t="shared" si="11"/>
        <v>1.92</v>
      </c>
      <c r="T92" s="172"/>
      <c r="U92" s="172"/>
    </row>
    <row r="93" s="133" customFormat="1" ht="15" spans="1:21">
      <c r="A93" s="48">
        <v>82</v>
      </c>
      <c r="B93" s="190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89" t="s">
        <v>23</v>
      </c>
      <c r="H93" s="49">
        <f t="shared" si="6"/>
        <v>2</v>
      </c>
      <c r="I93" s="65">
        <v>1</v>
      </c>
      <c r="J93" s="178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91">
        <f t="shared" si="10"/>
        <v>44352</v>
      </c>
      <c r="P93" s="192">
        <f t="shared" si="11"/>
        <v>1.92</v>
      </c>
      <c r="T93" s="172"/>
      <c r="U93" s="172"/>
    </row>
    <row r="94" s="133" customFormat="1" ht="15" spans="1:21">
      <c r="A94" s="48">
        <v>83</v>
      </c>
      <c r="B94" s="190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89" t="s">
        <v>23</v>
      </c>
      <c r="H94" s="49">
        <f t="shared" si="6"/>
        <v>2</v>
      </c>
      <c r="I94" s="65">
        <v>1</v>
      </c>
      <c r="J94" s="178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91">
        <f t="shared" si="10"/>
        <v>58212</v>
      </c>
      <c r="P94" s="192">
        <f t="shared" si="11"/>
        <v>2.52</v>
      </c>
      <c r="T94" s="172"/>
      <c r="U94" s="172"/>
    </row>
    <row r="95" s="133" customFormat="1" ht="15" spans="1:21">
      <c r="A95" s="48">
        <v>84</v>
      </c>
      <c r="B95" s="190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89" t="s">
        <v>23</v>
      </c>
      <c r="H95" s="49">
        <f t="shared" si="6"/>
        <v>1</v>
      </c>
      <c r="I95" s="65">
        <v>3</v>
      </c>
      <c r="J95" s="178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91">
        <f t="shared" si="10"/>
        <v>66528</v>
      </c>
      <c r="P95" s="192">
        <f t="shared" si="11"/>
        <v>2.88</v>
      </c>
      <c r="T95" s="172"/>
      <c r="U95" s="172"/>
    </row>
    <row r="96" s="133" customFormat="1" ht="15" spans="1:21">
      <c r="A96" s="48">
        <v>85</v>
      </c>
      <c r="B96" s="190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89" t="s">
        <v>23</v>
      </c>
      <c r="H96" s="49">
        <f t="shared" si="6"/>
        <v>1</v>
      </c>
      <c r="I96" s="65">
        <v>1</v>
      </c>
      <c r="J96" s="178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91">
        <f t="shared" si="10"/>
        <v>29106</v>
      </c>
      <c r="P96" s="192">
        <f t="shared" si="11"/>
        <v>1.26</v>
      </c>
      <c r="T96" s="172"/>
      <c r="U96" s="172"/>
    </row>
    <row r="97" s="133" customFormat="1" ht="15" spans="1:21">
      <c r="A97" s="48">
        <v>86</v>
      </c>
      <c r="B97" s="190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89" t="s">
        <v>23</v>
      </c>
      <c r="H97" s="49">
        <f t="shared" si="6"/>
        <v>1</v>
      </c>
      <c r="I97" s="65">
        <v>1</v>
      </c>
      <c r="J97" s="178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91">
        <f t="shared" si="10"/>
        <v>22176</v>
      </c>
      <c r="P97" s="192">
        <f t="shared" si="11"/>
        <v>0.96</v>
      </c>
      <c r="T97" s="172"/>
      <c r="U97" s="172"/>
    </row>
    <row r="98" s="133" customFormat="1" ht="15" spans="1:21">
      <c r="A98" s="48">
        <v>87</v>
      </c>
      <c r="B98" s="190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89" t="s">
        <v>23</v>
      </c>
      <c r="H98" s="49">
        <f t="shared" si="6"/>
        <v>3</v>
      </c>
      <c r="I98" s="65">
        <v>1</v>
      </c>
      <c r="J98" s="178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91">
        <f t="shared" si="10"/>
        <v>87318</v>
      </c>
      <c r="P98" s="192">
        <f t="shared" si="11"/>
        <v>3.78</v>
      </c>
      <c r="T98" s="172"/>
      <c r="U98" s="172"/>
    </row>
    <row r="99" s="133" customFormat="1" ht="15" spans="1:21">
      <c r="A99" s="48">
        <v>88</v>
      </c>
      <c r="B99" s="190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89" t="s">
        <v>23</v>
      </c>
      <c r="H99" s="49">
        <f t="shared" si="6"/>
        <v>3</v>
      </c>
      <c r="I99" s="65">
        <v>1</v>
      </c>
      <c r="J99" s="178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91">
        <f t="shared" si="10"/>
        <v>66528</v>
      </c>
      <c r="P99" s="192">
        <f t="shared" si="11"/>
        <v>2.88</v>
      </c>
      <c r="T99" s="172"/>
      <c r="U99" s="172"/>
    </row>
    <row r="100" s="133" customFormat="1" ht="15" spans="1:21">
      <c r="A100" s="48">
        <v>89</v>
      </c>
      <c r="B100" s="190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89" t="s">
        <v>23</v>
      </c>
      <c r="H100" s="49">
        <f t="shared" si="6"/>
        <v>5</v>
      </c>
      <c r="I100" s="65">
        <v>1</v>
      </c>
      <c r="J100" s="178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91">
        <f t="shared" si="10"/>
        <v>110880</v>
      </c>
      <c r="P100" s="192">
        <f t="shared" si="11"/>
        <v>4.8</v>
      </c>
      <c r="T100" s="172"/>
      <c r="U100" s="172"/>
    </row>
    <row r="101" s="133" customFormat="1" ht="15" spans="1:21">
      <c r="A101" s="48">
        <v>90</v>
      </c>
      <c r="B101" s="190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89" t="s">
        <v>23</v>
      </c>
      <c r="H101" s="49">
        <f t="shared" si="6"/>
        <v>1</v>
      </c>
      <c r="I101" s="65">
        <v>1</v>
      </c>
      <c r="J101" s="178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91">
        <f t="shared" si="10"/>
        <v>22176</v>
      </c>
      <c r="P101" s="192">
        <f t="shared" si="11"/>
        <v>0.96</v>
      </c>
      <c r="T101" s="172"/>
      <c r="U101" s="172"/>
    </row>
    <row r="102" s="133" customFormat="1" ht="15" spans="1:21">
      <c r="A102" s="48">
        <v>91</v>
      </c>
      <c r="B102" s="190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89" t="s">
        <v>40</v>
      </c>
      <c r="H102" s="49">
        <f t="shared" si="6"/>
        <v>3</v>
      </c>
      <c r="I102" s="65">
        <v>1</v>
      </c>
      <c r="J102" s="178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91">
        <f t="shared" si="10"/>
        <v>81774</v>
      </c>
      <c r="P102" s="192">
        <f t="shared" si="11"/>
        <v>3.54</v>
      </c>
      <c r="T102" s="172"/>
      <c r="U102" s="172"/>
    </row>
    <row r="103" s="133" customFormat="1" ht="15" spans="1:21">
      <c r="A103" s="48">
        <v>92</v>
      </c>
      <c r="B103" s="190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89" t="s">
        <v>40</v>
      </c>
      <c r="H103" s="49">
        <f t="shared" si="6"/>
        <v>3</v>
      </c>
      <c r="I103" s="65">
        <v>1</v>
      </c>
      <c r="J103" s="178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91">
        <f t="shared" si="10"/>
        <v>81774</v>
      </c>
      <c r="P103" s="192">
        <f t="shared" si="11"/>
        <v>3.54</v>
      </c>
      <c r="T103" s="172"/>
      <c r="U103" s="172"/>
    </row>
    <row r="104" s="133" customFormat="1" ht="15" spans="1:21">
      <c r="A104" s="48">
        <v>93</v>
      </c>
      <c r="B104" s="190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89" t="s">
        <v>40</v>
      </c>
      <c r="H104" s="49">
        <f t="shared" si="6"/>
        <v>3</v>
      </c>
      <c r="I104" s="65">
        <v>1</v>
      </c>
      <c r="J104" s="178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91">
        <f t="shared" si="10"/>
        <v>81774</v>
      </c>
      <c r="P104" s="192">
        <f t="shared" si="11"/>
        <v>3.54</v>
      </c>
      <c r="T104" s="172"/>
      <c r="U104" s="172"/>
    </row>
    <row r="105" s="133" customFormat="1" ht="15" spans="1:21">
      <c r="A105" s="48">
        <v>94</v>
      </c>
      <c r="B105" s="190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89" t="s">
        <v>23</v>
      </c>
      <c r="H105" s="49">
        <f t="shared" si="6"/>
        <v>2</v>
      </c>
      <c r="I105" s="65">
        <v>3</v>
      </c>
      <c r="J105" s="178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91">
        <f t="shared" si="10"/>
        <v>133056</v>
      </c>
      <c r="P105" s="192">
        <f t="shared" si="11"/>
        <v>5.76</v>
      </c>
      <c r="T105" s="172"/>
      <c r="U105" s="172"/>
    </row>
    <row r="106" s="133" customFormat="1" ht="15" spans="1:21">
      <c r="A106" s="48">
        <v>95</v>
      </c>
      <c r="B106" s="190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89" t="s">
        <v>47</v>
      </c>
      <c r="H106" s="49">
        <f t="shared" si="6"/>
        <v>1</v>
      </c>
      <c r="I106" s="65">
        <v>1</v>
      </c>
      <c r="J106" s="178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91">
        <f t="shared" si="10"/>
        <v>47124</v>
      </c>
      <c r="P106" s="192">
        <f t="shared" si="11"/>
        <v>2.04</v>
      </c>
      <c r="T106" s="172"/>
      <c r="U106" s="172"/>
    </row>
    <row r="107" s="133" customFormat="1" ht="15" spans="1:21">
      <c r="A107" s="48">
        <v>96</v>
      </c>
      <c r="B107" s="190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89" t="s">
        <v>23</v>
      </c>
      <c r="H107" s="49">
        <f t="shared" si="6"/>
        <v>4</v>
      </c>
      <c r="I107" s="65">
        <v>1</v>
      </c>
      <c r="J107" s="178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91">
        <f t="shared" si="10"/>
        <v>88704</v>
      </c>
      <c r="P107" s="192">
        <f t="shared" si="11"/>
        <v>3.84</v>
      </c>
      <c r="T107" s="172"/>
      <c r="U107" s="172"/>
    </row>
    <row r="108" s="133" customFormat="1" ht="15" spans="1:21">
      <c r="A108" s="48">
        <v>97</v>
      </c>
      <c r="B108" s="190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89" t="s">
        <v>23</v>
      </c>
      <c r="H108" s="49">
        <f t="shared" si="6"/>
        <v>3</v>
      </c>
      <c r="I108" s="65">
        <v>1</v>
      </c>
      <c r="J108" s="178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91">
        <f t="shared" si="10"/>
        <v>66528</v>
      </c>
      <c r="P108" s="192">
        <f t="shared" si="11"/>
        <v>2.88</v>
      </c>
      <c r="T108" s="172"/>
      <c r="U108" s="172"/>
    </row>
    <row r="109" s="133" customFormat="1" ht="15" spans="1:21">
      <c r="A109" s="48">
        <v>98</v>
      </c>
      <c r="B109" s="190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89" t="s">
        <v>23</v>
      </c>
      <c r="H109" s="49">
        <f t="shared" si="6"/>
        <v>2</v>
      </c>
      <c r="I109" s="65">
        <v>1</v>
      </c>
      <c r="J109" s="178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91">
        <f t="shared" si="10"/>
        <v>44352</v>
      </c>
      <c r="P109" s="192">
        <f t="shared" si="11"/>
        <v>1.92</v>
      </c>
      <c r="T109" s="172"/>
      <c r="U109" s="172"/>
    </row>
    <row r="110" s="133" customFormat="1" ht="15" spans="1:21">
      <c r="A110" s="48">
        <v>99</v>
      </c>
      <c r="B110" s="190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89" t="s">
        <v>23</v>
      </c>
      <c r="H110" s="49">
        <f t="shared" si="6"/>
        <v>3</v>
      </c>
      <c r="I110" s="65">
        <v>2</v>
      </c>
      <c r="J110" s="178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91">
        <f t="shared" si="10"/>
        <v>133056</v>
      </c>
      <c r="P110" s="192">
        <f t="shared" si="11"/>
        <v>5.76</v>
      </c>
      <c r="T110" s="172"/>
      <c r="U110" s="172"/>
    </row>
    <row r="111" s="133" customFormat="1" ht="15" spans="1:21">
      <c r="A111" s="48">
        <v>100</v>
      </c>
      <c r="B111" s="190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89" t="s">
        <v>40</v>
      </c>
      <c r="H111" s="49">
        <f t="shared" si="6"/>
        <v>1</v>
      </c>
      <c r="I111" s="65">
        <v>1</v>
      </c>
      <c r="J111" s="178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91">
        <f t="shared" si="10"/>
        <v>27258</v>
      </c>
      <c r="P111" s="192">
        <f t="shared" si="11"/>
        <v>1.18</v>
      </c>
      <c r="T111" s="172"/>
      <c r="U111" s="172"/>
    </row>
    <row r="112" s="133" customFormat="1" ht="15" spans="1:21">
      <c r="A112" s="48">
        <v>101</v>
      </c>
      <c r="B112" s="190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89" t="s">
        <v>23</v>
      </c>
      <c r="H112" s="49">
        <f t="shared" si="6"/>
        <v>1</v>
      </c>
      <c r="I112" s="65">
        <v>1</v>
      </c>
      <c r="J112" s="178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91">
        <f t="shared" si="10"/>
        <v>22176</v>
      </c>
      <c r="P112" s="192">
        <f t="shared" si="11"/>
        <v>0.96</v>
      </c>
      <c r="T112" s="172"/>
      <c r="U112" s="172"/>
    </row>
    <row r="113" s="133" customFormat="1" ht="15" spans="1:21">
      <c r="A113" s="48">
        <v>102</v>
      </c>
      <c r="B113" s="190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89" t="s">
        <v>23</v>
      </c>
      <c r="H113" s="49">
        <f t="shared" si="6"/>
        <v>1</v>
      </c>
      <c r="I113" s="65">
        <v>1</v>
      </c>
      <c r="J113" s="178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91">
        <f t="shared" si="10"/>
        <v>22176</v>
      </c>
      <c r="P113" s="192">
        <f t="shared" si="11"/>
        <v>0.96</v>
      </c>
      <c r="T113" s="172"/>
      <c r="U113" s="172"/>
    </row>
    <row r="114" s="133" customFormat="1" ht="15" spans="1:21">
      <c r="A114" s="48">
        <v>103</v>
      </c>
      <c r="B114" s="190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89" t="s">
        <v>23</v>
      </c>
      <c r="H114" s="49">
        <f t="shared" si="6"/>
        <v>5</v>
      </c>
      <c r="I114" s="65">
        <v>2</v>
      </c>
      <c r="J114" s="178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91">
        <f t="shared" si="10"/>
        <v>221760</v>
      </c>
      <c r="P114" s="192">
        <f t="shared" si="11"/>
        <v>9.6</v>
      </c>
      <c r="T114" s="172"/>
      <c r="U114" s="172"/>
    </row>
    <row r="115" s="133" customFormat="1" ht="15" spans="1:21">
      <c r="A115" s="48">
        <v>104</v>
      </c>
      <c r="B115" s="190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89" t="s">
        <v>40</v>
      </c>
      <c r="H115" s="49">
        <f t="shared" si="6"/>
        <v>2</v>
      </c>
      <c r="I115" s="65">
        <v>1</v>
      </c>
      <c r="J115" s="178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91">
        <f t="shared" si="10"/>
        <v>54516</v>
      </c>
      <c r="P115" s="192">
        <f t="shared" si="11"/>
        <v>2.36</v>
      </c>
      <c r="T115" s="172"/>
      <c r="U115" s="172"/>
    </row>
    <row r="116" s="133" customFormat="1" ht="15" spans="1:21">
      <c r="A116" s="48">
        <v>105</v>
      </c>
      <c r="B116" s="190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89" t="s">
        <v>23</v>
      </c>
      <c r="H116" s="49">
        <f t="shared" si="6"/>
        <v>1</v>
      </c>
      <c r="I116" s="65">
        <v>1</v>
      </c>
      <c r="J116" s="178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91">
        <f t="shared" si="10"/>
        <v>22176</v>
      </c>
      <c r="P116" s="192">
        <f t="shared" si="11"/>
        <v>0.96</v>
      </c>
      <c r="T116" s="172"/>
      <c r="U116" s="172"/>
    </row>
    <row r="117" s="133" customFormat="1" ht="15" spans="1:21">
      <c r="A117" s="48">
        <v>106</v>
      </c>
      <c r="B117" s="190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89" t="s">
        <v>23</v>
      </c>
      <c r="H117" s="49">
        <f t="shared" si="6"/>
        <v>2</v>
      </c>
      <c r="I117" s="65">
        <v>1</v>
      </c>
      <c r="J117" s="178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91">
        <f t="shared" si="10"/>
        <v>58212</v>
      </c>
      <c r="P117" s="192">
        <f t="shared" si="11"/>
        <v>2.52</v>
      </c>
      <c r="T117" s="172"/>
      <c r="U117" s="172"/>
    </row>
    <row r="118" s="133" customFormat="1" ht="15" spans="1:21">
      <c r="A118" s="48">
        <v>107</v>
      </c>
      <c r="B118" s="190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89" t="s">
        <v>23</v>
      </c>
      <c r="H118" s="49">
        <f t="shared" si="6"/>
        <v>2</v>
      </c>
      <c r="I118" s="65">
        <v>1</v>
      </c>
      <c r="J118" s="178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91">
        <f t="shared" si="10"/>
        <v>44352</v>
      </c>
      <c r="P118" s="192">
        <f t="shared" si="11"/>
        <v>1.92</v>
      </c>
      <c r="T118" s="172"/>
      <c r="U118" s="172"/>
    </row>
    <row r="119" s="133" customFormat="1" ht="15" spans="1:21">
      <c r="A119" s="48">
        <v>108</v>
      </c>
      <c r="B119" s="190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89" t="s">
        <v>23</v>
      </c>
      <c r="H119" s="49">
        <f t="shared" si="6"/>
        <v>1</v>
      </c>
      <c r="I119" s="65">
        <v>1</v>
      </c>
      <c r="J119" s="178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91">
        <f t="shared" si="10"/>
        <v>22176</v>
      </c>
      <c r="P119" s="192">
        <f t="shared" si="11"/>
        <v>0.96</v>
      </c>
      <c r="T119" s="172"/>
      <c r="U119" s="172"/>
    </row>
    <row r="120" s="133" customFormat="1" ht="15" spans="1:21">
      <c r="A120" s="48">
        <v>109</v>
      </c>
      <c r="B120" s="190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89" t="s">
        <v>23</v>
      </c>
      <c r="H120" s="49">
        <f t="shared" si="6"/>
        <v>1</v>
      </c>
      <c r="I120" s="65">
        <v>1</v>
      </c>
      <c r="J120" s="178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91">
        <f t="shared" si="10"/>
        <v>29106</v>
      </c>
      <c r="P120" s="192">
        <f t="shared" si="11"/>
        <v>1.26</v>
      </c>
      <c r="T120" s="172"/>
      <c r="U120" s="172"/>
    </row>
    <row r="121" s="133" customFormat="1" ht="15" spans="1:21">
      <c r="A121" s="48">
        <v>110</v>
      </c>
      <c r="B121" s="190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89" t="s">
        <v>23</v>
      </c>
      <c r="H121" s="49">
        <f t="shared" si="6"/>
        <v>1</v>
      </c>
      <c r="I121" s="65">
        <v>1</v>
      </c>
      <c r="J121" s="178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91">
        <f t="shared" si="10"/>
        <v>22176</v>
      </c>
      <c r="P121" s="192">
        <f t="shared" si="11"/>
        <v>0.96</v>
      </c>
      <c r="T121" s="172"/>
      <c r="U121" s="172"/>
    </row>
    <row r="122" s="133" customFormat="1" ht="15" spans="1:21">
      <c r="A122" s="48">
        <v>111</v>
      </c>
      <c r="B122" s="190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89" t="s">
        <v>40</v>
      </c>
      <c r="H122" s="49">
        <f t="shared" si="6"/>
        <v>1</v>
      </c>
      <c r="I122" s="65">
        <v>1</v>
      </c>
      <c r="J122" s="178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91">
        <f t="shared" si="10"/>
        <v>27258</v>
      </c>
      <c r="P122" s="192">
        <f t="shared" si="11"/>
        <v>1.18</v>
      </c>
      <c r="T122" s="172"/>
      <c r="U122" s="172"/>
    </row>
    <row r="123" s="133" customFormat="1" ht="15" spans="1:21">
      <c r="A123" s="48">
        <v>112</v>
      </c>
      <c r="B123" s="190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89" t="s">
        <v>40</v>
      </c>
      <c r="H123" s="49">
        <f t="shared" si="6"/>
        <v>1</v>
      </c>
      <c r="I123" s="65">
        <v>1</v>
      </c>
      <c r="J123" s="178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91">
        <f t="shared" si="10"/>
        <v>27258</v>
      </c>
      <c r="P123" s="192">
        <f t="shared" si="11"/>
        <v>1.18</v>
      </c>
      <c r="T123" s="172"/>
      <c r="U123" s="172"/>
    </row>
    <row r="124" s="133" customFormat="1" ht="15" spans="1:21">
      <c r="A124" s="48">
        <v>113</v>
      </c>
      <c r="B124" s="190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89" t="s">
        <v>23</v>
      </c>
      <c r="H124" s="49">
        <f t="shared" si="6"/>
        <v>2</v>
      </c>
      <c r="I124" s="65">
        <v>1</v>
      </c>
      <c r="J124" s="178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91">
        <f t="shared" si="10"/>
        <v>44352</v>
      </c>
      <c r="P124" s="192">
        <f t="shared" si="11"/>
        <v>1.92</v>
      </c>
      <c r="T124" s="172"/>
      <c r="U124" s="172"/>
    </row>
    <row r="125" s="133" customFormat="1" ht="15" spans="1:21">
      <c r="A125" s="48">
        <v>114</v>
      </c>
      <c r="B125" s="190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89" t="s">
        <v>23</v>
      </c>
      <c r="H125" s="49">
        <f t="shared" si="6"/>
        <v>1</v>
      </c>
      <c r="I125" s="65">
        <v>1</v>
      </c>
      <c r="J125" s="178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91">
        <f t="shared" si="10"/>
        <v>22176</v>
      </c>
      <c r="P125" s="192">
        <f t="shared" si="11"/>
        <v>0.96</v>
      </c>
      <c r="T125" s="172"/>
      <c r="U125" s="172"/>
    </row>
    <row r="126" s="133" customFormat="1" ht="15" spans="1:21">
      <c r="A126" s="48">
        <v>115</v>
      </c>
      <c r="B126" s="190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89" t="s">
        <v>23</v>
      </c>
      <c r="H126" s="49">
        <f t="shared" si="6"/>
        <v>2</v>
      </c>
      <c r="I126" s="65">
        <v>1</v>
      </c>
      <c r="J126" s="178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91">
        <f t="shared" si="10"/>
        <v>44352</v>
      </c>
      <c r="P126" s="192">
        <f t="shared" si="11"/>
        <v>1.92</v>
      </c>
      <c r="T126" s="172"/>
      <c r="U126" s="172"/>
    </row>
    <row r="127" s="133" customFormat="1" ht="15" spans="1:21">
      <c r="A127" s="48">
        <v>116</v>
      </c>
      <c r="B127" s="190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89" t="s">
        <v>23</v>
      </c>
      <c r="H127" s="49">
        <f t="shared" si="6"/>
        <v>4</v>
      </c>
      <c r="I127" s="65">
        <v>2</v>
      </c>
      <c r="J127" s="178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91">
        <f t="shared" si="10"/>
        <v>177408</v>
      </c>
      <c r="P127" s="192">
        <f t="shared" si="11"/>
        <v>7.68</v>
      </c>
      <c r="T127" s="172"/>
      <c r="U127" s="172"/>
    </row>
    <row r="128" s="133" customFormat="1" ht="15" spans="1:21">
      <c r="A128" s="48">
        <v>117</v>
      </c>
      <c r="B128" s="190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89" t="s">
        <v>23</v>
      </c>
      <c r="H128" s="49">
        <f t="shared" si="6"/>
        <v>3</v>
      </c>
      <c r="I128" s="65">
        <v>1</v>
      </c>
      <c r="J128" s="178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91">
        <f t="shared" si="10"/>
        <v>87318</v>
      </c>
      <c r="P128" s="192">
        <f t="shared" si="11"/>
        <v>3.78</v>
      </c>
      <c r="T128" s="172"/>
      <c r="U128" s="172"/>
    </row>
    <row r="129" s="133" customFormat="1" ht="15" spans="1:21">
      <c r="A129" s="48">
        <v>118</v>
      </c>
      <c r="B129" s="190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89" t="s">
        <v>40</v>
      </c>
      <c r="H129" s="49">
        <f t="shared" si="6"/>
        <v>2</v>
      </c>
      <c r="I129" s="65">
        <v>1</v>
      </c>
      <c r="J129" s="178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91">
        <f t="shared" si="10"/>
        <v>54516</v>
      </c>
      <c r="P129" s="192">
        <f t="shared" si="11"/>
        <v>2.36</v>
      </c>
      <c r="T129" s="172"/>
      <c r="U129" s="172"/>
    </row>
    <row r="130" s="133" customFormat="1" ht="15" spans="1:21">
      <c r="A130" s="48">
        <v>119</v>
      </c>
      <c r="B130" s="190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89" t="s">
        <v>23</v>
      </c>
      <c r="H130" s="49">
        <f t="shared" si="6"/>
        <v>2</v>
      </c>
      <c r="I130" s="65">
        <v>1</v>
      </c>
      <c r="J130" s="178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91">
        <f t="shared" si="10"/>
        <v>44352</v>
      </c>
      <c r="P130" s="192">
        <f t="shared" si="11"/>
        <v>1.92</v>
      </c>
      <c r="T130" s="172"/>
      <c r="U130" s="172"/>
    </row>
    <row r="131" s="133" customFormat="1" ht="15" spans="1:21">
      <c r="A131" s="48">
        <v>120</v>
      </c>
      <c r="B131" s="190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89" t="s">
        <v>23</v>
      </c>
      <c r="H131" s="49">
        <f t="shared" si="6"/>
        <v>1</v>
      </c>
      <c r="I131" s="65">
        <v>1</v>
      </c>
      <c r="J131" s="178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91">
        <f t="shared" si="10"/>
        <v>22176</v>
      </c>
      <c r="P131" s="192">
        <f t="shared" si="11"/>
        <v>0.96</v>
      </c>
      <c r="T131" s="172"/>
      <c r="U131" s="172"/>
    </row>
    <row r="132" s="133" customFormat="1" ht="15" spans="1:21">
      <c r="A132" s="48">
        <v>121</v>
      </c>
      <c r="B132" s="190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89" t="s">
        <v>23</v>
      </c>
      <c r="H132" s="49">
        <f t="shared" si="6"/>
        <v>2</v>
      </c>
      <c r="I132" s="65">
        <v>1</v>
      </c>
      <c r="J132" s="178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91">
        <f t="shared" si="10"/>
        <v>44352</v>
      </c>
      <c r="P132" s="192">
        <f t="shared" si="11"/>
        <v>1.92</v>
      </c>
      <c r="T132" s="172"/>
      <c r="U132" s="172"/>
    </row>
    <row r="133" s="133" customFormat="1" ht="15" spans="1:21">
      <c r="A133" s="48">
        <v>122</v>
      </c>
      <c r="B133" s="190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89" t="s">
        <v>40</v>
      </c>
      <c r="H133" s="49">
        <f t="shared" si="6"/>
        <v>2</v>
      </c>
      <c r="I133" s="65">
        <v>1</v>
      </c>
      <c r="J133" s="178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91">
        <f t="shared" si="10"/>
        <v>54516</v>
      </c>
      <c r="P133" s="192">
        <f t="shared" si="11"/>
        <v>2.36</v>
      </c>
      <c r="T133" s="172"/>
      <c r="U133" s="172"/>
    </row>
    <row r="134" s="133" customFormat="1" ht="15" spans="1:21">
      <c r="A134" s="48">
        <v>123</v>
      </c>
      <c r="B134" s="190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89" t="s">
        <v>23</v>
      </c>
      <c r="H134" s="49">
        <f t="shared" si="6"/>
        <v>3</v>
      </c>
      <c r="I134" s="65">
        <v>1</v>
      </c>
      <c r="J134" s="178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91">
        <f t="shared" si="10"/>
        <v>87318</v>
      </c>
      <c r="P134" s="192">
        <f t="shared" si="11"/>
        <v>3.78</v>
      </c>
      <c r="T134" s="172"/>
      <c r="U134" s="172"/>
    </row>
    <row r="135" s="133" customFormat="1" ht="15" spans="1:21">
      <c r="A135" s="48">
        <v>124</v>
      </c>
      <c r="B135" s="190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89" t="s">
        <v>23</v>
      </c>
      <c r="H135" s="49">
        <f t="shared" si="6"/>
        <v>3</v>
      </c>
      <c r="I135" s="65">
        <v>1</v>
      </c>
      <c r="J135" s="178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91">
        <f t="shared" si="10"/>
        <v>66528</v>
      </c>
      <c r="P135" s="192">
        <f t="shared" si="11"/>
        <v>2.88</v>
      </c>
      <c r="T135" s="172"/>
      <c r="U135" s="172"/>
    </row>
    <row r="136" s="133" customFormat="1" ht="15" spans="1:21">
      <c r="A136" s="48">
        <v>125</v>
      </c>
      <c r="B136" s="190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89" t="s">
        <v>23</v>
      </c>
      <c r="H136" s="49">
        <f t="shared" si="6"/>
        <v>2</v>
      </c>
      <c r="I136" s="65">
        <v>1</v>
      </c>
      <c r="J136" s="178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91">
        <f t="shared" si="10"/>
        <v>58212</v>
      </c>
      <c r="P136" s="192">
        <f t="shared" si="11"/>
        <v>2.52</v>
      </c>
      <c r="T136" s="172"/>
      <c r="U136" s="172"/>
    </row>
    <row r="137" s="133" customFormat="1" ht="15" spans="1:21">
      <c r="A137" s="48">
        <v>126</v>
      </c>
      <c r="B137" s="190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89" t="s">
        <v>23</v>
      </c>
      <c r="H137" s="49">
        <f t="shared" si="6"/>
        <v>2</v>
      </c>
      <c r="I137" s="65">
        <v>2</v>
      </c>
      <c r="J137" s="178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91">
        <f t="shared" si="10"/>
        <v>88704</v>
      </c>
      <c r="P137" s="192">
        <f t="shared" si="11"/>
        <v>3.84</v>
      </c>
      <c r="T137" s="172"/>
      <c r="U137" s="172"/>
    </row>
    <row r="138" s="133" customFormat="1" ht="15.75" spans="1:21">
      <c r="A138" s="48">
        <v>127</v>
      </c>
      <c r="B138" s="190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89" t="s">
        <v>23</v>
      </c>
      <c r="H138" s="49">
        <f t="shared" si="6"/>
        <v>1</v>
      </c>
      <c r="I138" s="65">
        <v>1</v>
      </c>
      <c r="J138" s="178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91">
        <f t="shared" si="10"/>
        <v>22176</v>
      </c>
      <c r="P138" s="192">
        <f t="shared" si="11"/>
        <v>0.96</v>
      </c>
      <c r="T138" s="172"/>
      <c r="U138" s="172"/>
    </row>
    <row r="139" s="133" customFormat="1" ht="15" spans="1:21">
      <c r="A139" s="193" t="s">
        <v>26</v>
      </c>
      <c r="B139" s="194"/>
      <c r="C139" s="194"/>
      <c r="D139" s="194"/>
      <c r="E139" s="194"/>
      <c r="F139" s="194"/>
      <c r="G139" s="194"/>
      <c r="H139" s="194"/>
      <c r="I139" s="194"/>
      <c r="J139" s="208"/>
      <c r="K139" s="162"/>
      <c r="L139" s="209">
        <f t="shared" ref="L139:P139" si="12">SUM(L12:L138)</f>
        <v>394894500</v>
      </c>
      <c r="M139" s="233">
        <f t="shared" si="12"/>
        <v>17095</v>
      </c>
      <c r="N139" s="211"/>
      <c r="O139" s="212">
        <f t="shared" si="12"/>
        <v>7897890</v>
      </c>
      <c r="P139" s="213">
        <f t="shared" si="12"/>
        <v>341.9</v>
      </c>
      <c r="T139" s="172"/>
      <c r="U139" s="172"/>
    </row>
    <row r="140" s="133" customFormat="1" ht="15" spans="1:21">
      <c r="A140" s="3"/>
      <c r="B140" s="2"/>
      <c r="C140" s="3"/>
      <c r="I140" s="2"/>
      <c r="J140" s="2"/>
      <c r="K140" s="2"/>
      <c r="L140" s="214"/>
      <c r="M140" s="133" t="s">
        <v>413</v>
      </c>
      <c r="N140" s="4"/>
      <c r="O140" s="216"/>
      <c r="P140" s="217"/>
      <c r="T140" s="172"/>
      <c r="U140" s="172"/>
    </row>
    <row r="141" s="133" customFormat="1" ht="14.25" spans="1:21">
      <c r="A141" s="195" t="s">
        <v>28</v>
      </c>
      <c r="B141" s="196"/>
      <c r="C141" s="197" t="s">
        <v>29</v>
      </c>
      <c r="D141" s="197"/>
      <c r="E141" s="197"/>
      <c r="F141" s="197"/>
      <c r="L141" s="79"/>
      <c r="M141" s="80"/>
      <c r="T141" s="172"/>
      <c r="U141" s="172"/>
    </row>
    <row r="142" s="133" customFormat="1" ht="14.25" spans="1:21">
      <c r="A142" s="198" t="s">
        <v>168</v>
      </c>
      <c r="B142" s="199"/>
      <c r="C142" s="200">
        <v>60210370001077</v>
      </c>
      <c r="D142" s="200"/>
      <c r="E142" s="200"/>
      <c r="F142" s="200"/>
      <c r="I142" s="2"/>
      <c r="J142" s="2"/>
      <c r="K142" s="2"/>
      <c r="L142" s="3"/>
      <c r="M142" s="3"/>
      <c r="N142" s="4"/>
      <c r="T142" s="172"/>
      <c r="U142" s="172"/>
    </row>
    <row r="143" s="133" customFormat="1" ht="14.25" spans="1:21">
      <c r="A143" s="195" t="s">
        <v>31</v>
      </c>
      <c r="B143" s="196"/>
      <c r="C143" s="201" t="s">
        <v>32</v>
      </c>
      <c r="D143" s="201"/>
      <c r="E143" s="201"/>
      <c r="F143" s="201"/>
      <c r="I143" s="2"/>
      <c r="J143" s="2"/>
      <c r="K143" s="2"/>
      <c r="L143" s="3"/>
      <c r="M143" s="3"/>
      <c r="N143" s="4"/>
      <c r="T143" s="172"/>
      <c r="U143" s="172"/>
    </row>
    <row r="144" s="133" customFormat="1" ht="14.25" spans="1:21">
      <c r="A144" s="195" t="s">
        <v>33</v>
      </c>
      <c r="B144" s="196"/>
      <c r="C144" s="202" t="s">
        <v>34</v>
      </c>
      <c r="D144" s="203"/>
      <c r="E144" s="203"/>
      <c r="F144" s="204"/>
      <c r="I144" s="2"/>
      <c r="J144" s="2"/>
      <c r="K144" s="2"/>
      <c r="L144" s="3"/>
      <c r="M144" s="3"/>
      <c r="N144" s="4"/>
      <c r="T144" s="172"/>
      <c r="U144" s="172"/>
    </row>
    <row r="145" s="133" customFormat="1" ht="15" customHeight="1" spans="1:21">
      <c r="A145" s="195" t="s">
        <v>35</v>
      </c>
      <c r="B145" s="196"/>
      <c r="C145" s="205" t="s">
        <v>36</v>
      </c>
      <c r="D145" s="206"/>
      <c r="E145" s="206"/>
      <c r="F145" s="207"/>
      <c r="I145" s="2"/>
      <c r="J145" s="2"/>
      <c r="K145" s="2"/>
      <c r="L145" s="3"/>
      <c r="M145" s="3"/>
      <c r="N145" s="4"/>
      <c r="T145" s="172"/>
      <c r="U145" s="172"/>
    </row>
    <row r="146" s="133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72"/>
      <c r="U146" s="172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33" customWidth="1"/>
    <col min="5" max="6" width="10.1416666666667" style="133" customWidth="1"/>
    <col min="7" max="7" width="14.2833333333333" style="133" customWidth="1"/>
    <col min="8" max="8" width="10.1416666666667" style="13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33" customWidth="1"/>
    <col min="16" max="16" width="10.1416666666667" style="133" customWidth="1"/>
  </cols>
  <sheetData>
    <row r="1" ht="15" spans="1:9">
      <c r="A1" s="139"/>
      <c r="B1" s="6"/>
      <c r="C1" s="139"/>
      <c r="D1" s="7"/>
      <c r="E1" s="7"/>
      <c r="F1" s="7"/>
      <c r="G1" s="7"/>
      <c r="H1" s="7"/>
      <c r="I1" s="148"/>
    </row>
    <row r="2" ht="14.25" spans="1:9">
      <c r="A2" s="11"/>
      <c r="B2" s="11"/>
      <c r="C2" s="140"/>
      <c r="D2" s="13" t="s">
        <v>0</v>
      </c>
      <c r="E2" s="14"/>
      <c r="F2" s="14"/>
      <c r="G2" s="15"/>
      <c r="H2" s="12"/>
      <c r="I2" s="148"/>
    </row>
    <row r="3" ht="15" spans="1:9">
      <c r="A3" s="11"/>
      <c r="B3" s="11"/>
      <c r="C3" s="140"/>
      <c r="D3" s="17"/>
      <c r="E3" s="18"/>
      <c r="F3" s="18"/>
      <c r="G3" s="19"/>
      <c r="H3" s="12"/>
      <c r="I3" s="148"/>
    </row>
    <row r="4" ht="15" spans="1:9">
      <c r="A4" s="141"/>
      <c r="B4" s="141"/>
      <c r="C4" s="141"/>
      <c r="D4" s="141"/>
      <c r="E4" s="141"/>
      <c r="F4" s="142"/>
      <c r="G4" s="142"/>
      <c r="H4" s="142"/>
      <c r="I4" s="155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6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2" t="s">
        <v>3</v>
      </c>
      <c r="B7" s="103" t="s">
        <v>4</v>
      </c>
      <c r="C7" s="103"/>
      <c r="D7" s="103"/>
      <c r="E7" s="104"/>
      <c r="F7" s="36"/>
      <c r="G7" s="37" t="s">
        <v>415</v>
      </c>
      <c r="H7" s="36"/>
      <c r="I7" s="58"/>
    </row>
    <row r="8" ht="16.5" spans="1:9">
      <c r="A8" s="105"/>
      <c r="B8" s="39"/>
      <c r="C8" s="106"/>
      <c r="D8" s="40"/>
      <c r="E8" s="41"/>
      <c r="F8" s="36"/>
      <c r="G8" s="42" t="s">
        <v>6</v>
      </c>
      <c r="H8" s="43"/>
      <c r="I8" s="60"/>
    </row>
    <row r="9" ht="15.75" spans="1:9">
      <c r="A9" s="187"/>
      <c r="B9" s="188"/>
      <c r="C9" s="187"/>
      <c r="D9" s="36"/>
      <c r="E9" s="36"/>
      <c r="F9" s="36"/>
      <c r="G9" s="36"/>
      <c r="H9" s="36"/>
      <c r="I9" s="148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89" t="s">
        <v>23</v>
      </c>
      <c r="H12" s="49">
        <f t="shared" ref="H12:H75" si="0">F12-E12</f>
        <v>4</v>
      </c>
      <c r="I12" s="65">
        <v>1</v>
      </c>
      <c r="J12" s="178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91">
        <f t="shared" ref="O12:O75" si="4">L12*2%</f>
        <v>88704</v>
      </c>
      <c r="P12" s="192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89" t="s">
        <v>23</v>
      </c>
      <c r="H13" s="49">
        <f t="shared" si="0"/>
        <v>1</v>
      </c>
      <c r="I13" s="65">
        <v>2</v>
      </c>
      <c r="J13" s="178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91">
        <f t="shared" si="4"/>
        <v>44352</v>
      </c>
      <c r="P13" s="192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89" t="s">
        <v>23</v>
      </c>
      <c r="H14" s="49">
        <f t="shared" si="0"/>
        <v>2</v>
      </c>
      <c r="I14" s="65">
        <v>2</v>
      </c>
      <c r="J14" s="178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91">
        <f t="shared" si="4"/>
        <v>88704</v>
      </c>
      <c r="P14" s="192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89" t="s">
        <v>23</v>
      </c>
      <c r="H15" s="49">
        <f t="shared" si="0"/>
        <v>1</v>
      </c>
      <c r="I15" s="65">
        <v>7</v>
      </c>
      <c r="J15" s="178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91">
        <f t="shared" si="4"/>
        <v>155232</v>
      </c>
      <c r="P15" s="192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89" t="s">
        <v>23</v>
      </c>
      <c r="H16" s="49">
        <f t="shared" si="0"/>
        <v>4</v>
      </c>
      <c r="I16" s="65">
        <v>1</v>
      </c>
      <c r="J16" s="178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91">
        <f t="shared" si="4"/>
        <v>88704</v>
      </c>
      <c r="P16" s="192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89" t="s">
        <v>47</v>
      </c>
      <c r="H17" s="49">
        <f t="shared" si="0"/>
        <v>1</v>
      </c>
      <c r="I17" s="65">
        <v>1</v>
      </c>
      <c r="J17" s="178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91">
        <f t="shared" si="4"/>
        <v>47124</v>
      </c>
      <c r="P17" s="192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89" t="s">
        <v>23</v>
      </c>
      <c r="H18" s="49">
        <f t="shared" si="0"/>
        <v>2</v>
      </c>
      <c r="I18" s="65">
        <v>2</v>
      </c>
      <c r="J18" s="178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91">
        <f t="shared" si="4"/>
        <v>116424</v>
      </c>
      <c r="P18" s="192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89" t="s">
        <v>23</v>
      </c>
      <c r="H19" s="49">
        <f t="shared" si="0"/>
        <v>2</v>
      </c>
      <c r="I19" s="65">
        <v>1</v>
      </c>
      <c r="J19" s="178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91">
        <f t="shared" si="4"/>
        <v>44352</v>
      </c>
      <c r="P19" s="192">
        <f t="shared" si="5"/>
        <v>1.92</v>
      </c>
    </row>
    <row r="20" ht="15" spans="1:16">
      <c r="A20" s="48">
        <v>9</v>
      </c>
      <c r="B20" s="218">
        <v>1454073</v>
      </c>
      <c r="C20" s="218">
        <v>1037123</v>
      </c>
      <c r="D20" s="219" t="s">
        <v>424</v>
      </c>
      <c r="E20" s="51">
        <v>43537</v>
      </c>
      <c r="F20" s="51">
        <v>43539</v>
      </c>
      <c r="G20" s="189" t="s">
        <v>23</v>
      </c>
      <c r="H20" s="49">
        <f t="shared" si="0"/>
        <v>2</v>
      </c>
      <c r="I20" s="65">
        <v>1</v>
      </c>
      <c r="J20" s="178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91">
        <f t="shared" si="4"/>
        <v>58212</v>
      </c>
      <c r="P20" s="192">
        <f t="shared" si="5"/>
        <v>2.52</v>
      </c>
    </row>
    <row r="21" ht="15" spans="1:16">
      <c r="A21" s="48">
        <v>10</v>
      </c>
      <c r="B21" s="218">
        <v>1454689</v>
      </c>
      <c r="C21" s="218">
        <v>1037189</v>
      </c>
      <c r="D21" s="219" t="s">
        <v>425</v>
      </c>
      <c r="E21" s="51">
        <v>43537</v>
      </c>
      <c r="F21" s="51">
        <v>43539</v>
      </c>
      <c r="G21" s="189" t="s">
        <v>23</v>
      </c>
      <c r="H21" s="49">
        <f t="shared" si="0"/>
        <v>2</v>
      </c>
      <c r="I21" s="65">
        <v>1</v>
      </c>
      <c r="J21" s="178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91">
        <f t="shared" si="4"/>
        <v>44352</v>
      </c>
      <c r="P21" s="192">
        <f t="shared" si="5"/>
        <v>1.92</v>
      </c>
    </row>
    <row r="22" ht="15" spans="1:16">
      <c r="A22" s="48">
        <v>11</v>
      </c>
      <c r="B22" s="218">
        <v>1455259</v>
      </c>
      <c r="C22" s="218">
        <v>1037197</v>
      </c>
      <c r="D22" s="219" t="s">
        <v>426</v>
      </c>
      <c r="E22" s="51">
        <v>43535</v>
      </c>
      <c r="F22" s="51">
        <v>43539</v>
      </c>
      <c r="G22" s="189" t="s">
        <v>23</v>
      </c>
      <c r="H22" s="49">
        <f t="shared" si="0"/>
        <v>4</v>
      </c>
      <c r="I22" s="65">
        <v>1</v>
      </c>
      <c r="J22" s="178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91">
        <f t="shared" si="4"/>
        <v>88704</v>
      </c>
      <c r="P22" s="192">
        <f t="shared" si="5"/>
        <v>3.84</v>
      </c>
    </row>
    <row r="23" ht="15" spans="1:16">
      <c r="A23" s="48">
        <v>12</v>
      </c>
      <c r="B23" s="218">
        <v>1452999</v>
      </c>
      <c r="C23" s="218">
        <v>1037055</v>
      </c>
      <c r="D23" s="219" t="s">
        <v>427</v>
      </c>
      <c r="E23" s="51">
        <v>43537</v>
      </c>
      <c r="F23" s="51">
        <v>43539</v>
      </c>
      <c r="G23" s="189" t="s">
        <v>23</v>
      </c>
      <c r="H23" s="49">
        <f t="shared" si="0"/>
        <v>2</v>
      </c>
      <c r="I23" s="65">
        <v>1</v>
      </c>
      <c r="J23" s="178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91">
        <f t="shared" si="4"/>
        <v>44352</v>
      </c>
      <c r="P23" s="192">
        <f t="shared" si="5"/>
        <v>1.92</v>
      </c>
    </row>
    <row r="24" ht="15" spans="1:16">
      <c r="A24" s="48">
        <v>13</v>
      </c>
      <c r="B24" s="218">
        <v>1454599</v>
      </c>
      <c r="C24" s="218">
        <v>1037190</v>
      </c>
      <c r="D24" s="219" t="s">
        <v>428</v>
      </c>
      <c r="E24" s="51">
        <v>43537</v>
      </c>
      <c r="F24" s="51">
        <v>43540</v>
      </c>
      <c r="G24" s="189" t="s">
        <v>23</v>
      </c>
      <c r="H24" s="49">
        <f t="shared" si="0"/>
        <v>3</v>
      </c>
      <c r="I24" s="65">
        <v>1</v>
      </c>
      <c r="J24" s="178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91">
        <f t="shared" si="4"/>
        <v>66528</v>
      </c>
      <c r="P24" s="192">
        <f t="shared" si="5"/>
        <v>2.88</v>
      </c>
    </row>
    <row r="25" ht="15" spans="1:16">
      <c r="A25" s="48">
        <v>14</v>
      </c>
      <c r="B25" s="218">
        <v>1458520</v>
      </c>
      <c r="C25" s="218">
        <v>1037405</v>
      </c>
      <c r="D25" s="219" t="s">
        <v>429</v>
      </c>
      <c r="E25" s="51">
        <v>43539</v>
      </c>
      <c r="F25" s="51">
        <v>43540</v>
      </c>
      <c r="G25" s="189" t="s">
        <v>23</v>
      </c>
      <c r="H25" s="49">
        <f t="shared" si="0"/>
        <v>1</v>
      </c>
      <c r="I25" s="65">
        <v>1</v>
      </c>
      <c r="J25" s="178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91">
        <f t="shared" si="4"/>
        <v>22176</v>
      </c>
      <c r="P25" s="192">
        <f t="shared" si="5"/>
        <v>0.96</v>
      </c>
    </row>
    <row r="26" ht="15" spans="1:16">
      <c r="A26" s="48">
        <v>15</v>
      </c>
      <c r="B26" s="218">
        <v>1447441</v>
      </c>
      <c r="C26" s="218">
        <v>1036680</v>
      </c>
      <c r="D26" s="219" t="s">
        <v>430</v>
      </c>
      <c r="E26" s="51">
        <v>43538</v>
      </c>
      <c r="F26" s="51">
        <v>43540</v>
      </c>
      <c r="G26" s="189" t="s">
        <v>23</v>
      </c>
      <c r="H26" s="49">
        <f t="shared" si="0"/>
        <v>2</v>
      </c>
      <c r="I26" s="65">
        <v>1</v>
      </c>
      <c r="J26" s="178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91">
        <f t="shared" si="4"/>
        <v>58212</v>
      </c>
      <c r="P26" s="192">
        <f t="shared" si="5"/>
        <v>2.52</v>
      </c>
    </row>
    <row r="27" ht="15" spans="1:16">
      <c r="A27" s="48">
        <v>16</v>
      </c>
      <c r="B27" s="218">
        <v>1447067</v>
      </c>
      <c r="C27" s="218">
        <v>1036647</v>
      </c>
      <c r="D27" s="219" t="s">
        <v>431</v>
      </c>
      <c r="E27" s="51">
        <v>43535</v>
      </c>
      <c r="F27" s="51">
        <v>43540</v>
      </c>
      <c r="G27" s="189" t="s">
        <v>23</v>
      </c>
      <c r="H27" s="49">
        <f t="shared" si="0"/>
        <v>5</v>
      </c>
      <c r="I27" s="65">
        <v>2</v>
      </c>
      <c r="J27" s="178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91">
        <f t="shared" si="4"/>
        <v>221760</v>
      </c>
      <c r="P27" s="192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89" t="s">
        <v>23</v>
      </c>
      <c r="H28" s="49">
        <f t="shared" si="0"/>
        <v>2</v>
      </c>
      <c r="I28" s="65">
        <v>1</v>
      </c>
      <c r="J28" s="178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91">
        <f t="shared" si="4"/>
        <v>44352</v>
      </c>
      <c r="P28" s="192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89" t="s">
        <v>23</v>
      </c>
      <c r="H29" s="49">
        <f t="shared" si="0"/>
        <v>2</v>
      </c>
      <c r="I29" s="65">
        <v>1</v>
      </c>
      <c r="J29" s="178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91">
        <f t="shared" si="4"/>
        <v>44352</v>
      </c>
      <c r="P29" s="192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89" t="s">
        <v>23</v>
      </c>
      <c r="H30" s="49">
        <f t="shared" si="0"/>
        <v>2</v>
      </c>
      <c r="I30" s="65">
        <v>1</v>
      </c>
      <c r="J30" s="178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91">
        <f t="shared" si="4"/>
        <v>44352</v>
      </c>
      <c r="P30" s="192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89" t="s">
        <v>47</v>
      </c>
      <c r="H31" s="49">
        <f t="shared" si="0"/>
        <v>2</v>
      </c>
      <c r="I31" s="65">
        <v>1</v>
      </c>
      <c r="J31" s="178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91">
        <f t="shared" si="4"/>
        <v>94248</v>
      </c>
      <c r="P31" s="192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89" t="s">
        <v>23</v>
      </c>
      <c r="H32" s="49">
        <f t="shared" si="0"/>
        <v>1</v>
      </c>
      <c r="I32" s="65">
        <v>1</v>
      </c>
      <c r="J32" s="178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91">
        <f t="shared" si="4"/>
        <v>22176</v>
      </c>
      <c r="P32" s="192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89" t="s">
        <v>47</v>
      </c>
      <c r="H33" s="49">
        <f t="shared" si="0"/>
        <v>3</v>
      </c>
      <c r="I33" s="65">
        <v>1</v>
      </c>
      <c r="J33" s="178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91">
        <f t="shared" si="4"/>
        <v>141372</v>
      </c>
      <c r="P33" s="192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8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91">
        <f t="shared" si="4"/>
        <v>77616</v>
      </c>
      <c r="P34" s="192">
        <f t="shared" si="5"/>
        <v>3.36</v>
      </c>
    </row>
    <row r="35" ht="15" spans="1:16">
      <c r="A35" s="48">
        <v>24</v>
      </c>
      <c r="B35" s="190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89" t="s">
        <v>40</v>
      </c>
      <c r="H35" s="49">
        <f t="shared" si="0"/>
        <v>3</v>
      </c>
      <c r="I35" s="65">
        <v>1</v>
      </c>
      <c r="J35" s="178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91">
        <f t="shared" si="4"/>
        <v>81774</v>
      </c>
      <c r="P35" s="192">
        <f t="shared" si="5"/>
        <v>3.54</v>
      </c>
    </row>
    <row r="36" ht="15" spans="1:16">
      <c r="A36" s="48">
        <v>25</v>
      </c>
      <c r="B36" s="190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89" t="s">
        <v>23</v>
      </c>
      <c r="H36" s="49">
        <f t="shared" si="0"/>
        <v>2</v>
      </c>
      <c r="I36" s="65">
        <v>1</v>
      </c>
      <c r="J36" s="178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91">
        <f t="shared" si="4"/>
        <v>44352</v>
      </c>
      <c r="P36" s="192">
        <f t="shared" si="5"/>
        <v>1.92</v>
      </c>
    </row>
    <row r="37" ht="15" spans="1:16">
      <c r="A37" s="48">
        <v>26</v>
      </c>
      <c r="B37" s="190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89" t="s">
        <v>47</v>
      </c>
      <c r="H37" s="49">
        <f t="shared" si="0"/>
        <v>2</v>
      </c>
      <c r="I37" s="65">
        <v>1</v>
      </c>
      <c r="J37" s="178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91">
        <f t="shared" si="4"/>
        <v>94248</v>
      </c>
      <c r="P37" s="192">
        <f t="shared" si="5"/>
        <v>4.08</v>
      </c>
    </row>
    <row r="38" ht="15" spans="1:16">
      <c r="A38" s="48">
        <v>27</v>
      </c>
      <c r="B38" s="190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89" t="s">
        <v>23</v>
      </c>
      <c r="H38" s="49">
        <f t="shared" si="0"/>
        <v>2</v>
      </c>
      <c r="I38" s="65">
        <v>1</v>
      </c>
      <c r="J38" s="178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91">
        <f t="shared" si="4"/>
        <v>44352</v>
      </c>
      <c r="P38" s="192">
        <f t="shared" si="5"/>
        <v>1.92</v>
      </c>
    </row>
    <row r="39" ht="15" spans="1:16">
      <c r="A39" s="48">
        <v>28</v>
      </c>
      <c r="B39" s="190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89" t="s">
        <v>23</v>
      </c>
      <c r="H39" s="49">
        <f t="shared" si="0"/>
        <v>3</v>
      </c>
      <c r="I39" s="65">
        <v>1</v>
      </c>
      <c r="J39" s="178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91">
        <f t="shared" si="4"/>
        <v>66528</v>
      </c>
      <c r="P39" s="192">
        <f t="shared" si="5"/>
        <v>2.88</v>
      </c>
    </row>
    <row r="40" ht="15" spans="1:16">
      <c r="A40" s="48">
        <v>29</v>
      </c>
      <c r="B40" s="190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89" t="s">
        <v>23</v>
      </c>
      <c r="H40" s="49">
        <f t="shared" si="0"/>
        <v>3</v>
      </c>
      <c r="I40" s="65">
        <v>1</v>
      </c>
      <c r="J40" s="178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91">
        <f t="shared" si="4"/>
        <v>66528</v>
      </c>
      <c r="P40" s="192">
        <f t="shared" si="5"/>
        <v>2.88</v>
      </c>
    </row>
    <row r="41" ht="15" spans="1:16">
      <c r="A41" s="48">
        <v>30</v>
      </c>
      <c r="B41" s="190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89" t="s">
        <v>23</v>
      </c>
      <c r="H41" s="49">
        <f t="shared" si="0"/>
        <v>3</v>
      </c>
      <c r="I41" s="65">
        <v>1</v>
      </c>
      <c r="J41" s="178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91">
        <f t="shared" si="4"/>
        <v>66528</v>
      </c>
      <c r="P41" s="192">
        <f t="shared" si="5"/>
        <v>2.88</v>
      </c>
    </row>
    <row r="42" ht="15" spans="1:16">
      <c r="A42" s="48">
        <v>31</v>
      </c>
      <c r="B42" s="190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89" t="s">
        <v>23</v>
      </c>
      <c r="H42" s="49">
        <f t="shared" si="0"/>
        <v>1</v>
      </c>
      <c r="I42" s="65">
        <v>1</v>
      </c>
      <c r="J42" s="178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91">
        <f t="shared" si="4"/>
        <v>22176</v>
      </c>
      <c r="P42" s="192">
        <f t="shared" si="5"/>
        <v>0.96</v>
      </c>
    </row>
    <row r="43" ht="15" spans="1:16">
      <c r="A43" s="48">
        <v>32</v>
      </c>
      <c r="B43" s="190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89" t="s">
        <v>40</v>
      </c>
      <c r="H43" s="49">
        <f t="shared" si="0"/>
        <v>1</v>
      </c>
      <c r="I43" s="65">
        <v>1</v>
      </c>
      <c r="J43" s="178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91">
        <f t="shared" si="4"/>
        <v>27258</v>
      </c>
      <c r="P43" s="192">
        <f t="shared" si="5"/>
        <v>1.18</v>
      </c>
    </row>
    <row r="44" ht="15" spans="1:16">
      <c r="A44" s="48">
        <v>33</v>
      </c>
      <c r="B44" s="190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89" t="s">
        <v>23</v>
      </c>
      <c r="H44" s="49">
        <f t="shared" si="0"/>
        <v>3</v>
      </c>
      <c r="I44" s="65">
        <v>1</v>
      </c>
      <c r="J44" s="178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91">
        <f t="shared" si="4"/>
        <v>66528</v>
      </c>
      <c r="P44" s="192">
        <f t="shared" si="5"/>
        <v>2.88</v>
      </c>
    </row>
    <row r="45" ht="15" spans="1:16">
      <c r="A45" s="48">
        <v>34</v>
      </c>
      <c r="B45" s="190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89" t="s">
        <v>23</v>
      </c>
      <c r="H45" s="49">
        <f t="shared" si="0"/>
        <v>1</v>
      </c>
      <c r="I45" s="65">
        <v>1</v>
      </c>
      <c r="J45" s="178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91">
        <f t="shared" si="4"/>
        <v>22176</v>
      </c>
      <c r="P45" s="192">
        <f t="shared" si="5"/>
        <v>0.96</v>
      </c>
    </row>
    <row r="46" ht="15" spans="1:16">
      <c r="A46" s="48">
        <v>35</v>
      </c>
      <c r="B46" s="190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89" t="s">
        <v>40</v>
      </c>
      <c r="H46" s="49">
        <f t="shared" si="0"/>
        <v>1</v>
      </c>
      <c r="I46" s="65">
        <v>1</v>
      </c>
      <c r="J46" s="178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91">
        <f t="shared" si="4"/>
        <v>27258</v>
      </c>
      <c r="P46" s="192">
        <f t="shared" si="5"/>
        <v>1.18</v>
      </c>
    </row>
    <row r="47" ht="15" spans="1:16">
      <c r="A47" s="48">
        <v>36</v>
      </c>
      <c r="B47" s="190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89" t="s">
        <v>23</v>
      </c>
      <c r="H47" s="49">
        <f t="shared" si="0"/>
        <v>1</v>
      </c>
      <c r="I47" s="65">
        <v>3</v>
      </c>
      <c r="J47" s="178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91">
        <f t="shared" si="4"/>
        <v>66528</v>
      </c>
      <c r="P47" s="192">
        <f t="shared" si="5"/>
        <v>2.88</v>
      </c>
    </row>
    <row r="48" ht="15" spans="1:16">
      <c r="A48" s="48">
        <v>37</v>
      </c>
      <c r="B48" s="190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89" t="s">
        <v>23</v>
      </c>
      <c r="H48" s="49">
        <f t="shared" si="0"/>
        <v>1</v>
      </c>
      <c r="I48" s="65">
        <v>1</v>
      </c>
      <c r="J48" s="178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91">
        <f t="shared" si="4"/>
        <v>22176</v>
      </c>
      <c r="P48" s="192">
        <f t="shared" si="5"/>
        <v>0.96</v>
      </c>
    </row>
    <row r="49" ht="15" spans="1:16">
      <c r="A49" s="48">
        <v>38</v>
      </c>
      <c r="B49" s="190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89" t="s">
        <v>23</v>
      </c>
      <c r="H49" s="49">
        <f t="shared" si="0"/>
        <v>1</v>
      </c>
      <c r="I49" s="65">
        <v>1</v>
      </c>
      <c r="J49" s="178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91">
        <f t="shared" si="4"/>
        <v>22176</v>
      </c>
      <c r="P49" s="192">
        <f t="shared" si="5"/>
        <v>0.96</v>
      </c>
    </row>
    <row r="50" ht="15" spans="1:16">
      <c r="A50" s="48">
        <v>39</v>
      </c>
      <c r="B50" s="190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89" t="s">
        <v>23</v>
      </c>
      <c r="H50" s="49">
        <f t="shared" si="0"/>
        <v>1</v>
      </c>
      <c r="I50" s="65">
        <v>1</v>
      </c>
      <c r="J50" s="178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91">
        <f t="shared" si="4"/>
        <v>22176</v>
      </c>
      <c r="P50" s="192">
        <f t="shared" si="5"/>
        <v>0.96</v>
      </c>
    </row>
    <row r="51" ht="15" spans="1:16">
      <c r="A51" s="48">
        <v>40</v>
      </c>
      <c r="B51" s="190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89" t="s">
        <v>23</v>
      </c>
      <c r="H51" s="49">
        <f t="shared" si="0"/>
        <v>1</v>
      </c>
      <c r="I51" s="65">
        <v>3</v>
      </c>
      <c r="J51" s="178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91">
        <f t="shared" si="4"/>
        <v>66528</v>
      </c>
      <c r="P51" s="192">
        <f t="shared" si="5"/>
        <v>2.88</v>
      </c>
    </row>
    <row r="52" ht="15" spans="1:16">
      <c r="A52" s="48">
        <v>41</v>
      </c>
      <c r="B52" s="190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89" t="s">
        <v>40</v>
      </c>
      <c r="H52" s="49">
        <f t="shared" si="0"/>
        <v>1</v>
      </c>
      <c r="I52" s="65">
        <v>1</v>
      </c>
      <c r="J52" s="178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91">
        <f t="shared" si="4"/>
        <v>27258</v>
      </c>
      <c r="P52" s="192">
        <f t="shared" si="5"/>
        <v>1.18</v>
      </c>
    </row>
    <row r="53" ht="15" spans="1:16">
      <c r="A53" s="48">
        <v>42</v>
      </c>
      <c r="B53" s="190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89" t="s">
        <v>23</v>
      </c>
      <c r="H53" s="49">
        <f t="shared" si="0"/>
        <v>3</v>
      </c>
      <c r="I53" s="65">
        <v>1</v>
      </c>
      <c r="J53" s="178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91">
        <f t="shared" si="4"/>
        <v>66528</v>
      </c>
      <c r="P53" s="192">
        <f t="shared" si="5"/>
        <v>2.88</v>
      </c>
    </row>
    <row r="54" ht="15" spans="1:16">
      <c r="A54" s="48">
        <v>43</v>
      </c>
      <c r="B54" s="190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89" t="s">
        <v>23</v>
      </c>
      <c r="H54" s="49">
        <f t="shared" si="0"/>
        <v>2</v>
      </c>
      <c r="I54" s="65">
        <v>1</v>
      </c>
      <c r="J54" s="17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91">
        <f t="shared" si="4"/>
        <v>44352</v>
      </c>
      <c r="P54" s="192">
        <f t="shared" si="5"/>
        <v>1.92</v>
      </c>
    </row>
    <row r="55" ht="15" spans="1:16">
      <c r="A55" s="48">
        <v>44</v>
      </c>
      <c r="B55" s="190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89" t="s">
        <v>23</v>
      </c>
      <c r="H55" s="49">
        <f t="shared" si="0"/>
        <v>1</v>
      </c>
      <c r="I55" s="65">
        <v>1</v>
      </c>
      <c r="J55" s="178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91">
        <f t="shared" si="4"/>
        <v>22176</v>
      </c>
      <c r="P55" s="192">
        <f t="shared" si="5"/>
        <v>0.96</v>
      </c>
    </row>
    <row r="56" ht="15" spans="1:16">
      <c r="A56" s="48">
        <v>45</v>
      </c>
      <c r="B56" s="190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89" t="s">
        <v>40</v>
      </c>
      <c r="H56" s="49">
        <f t="shared" si="0"/>
        <v>2</v>
      </c>
      <c r="I56" s="65">
        <v>1</v>
      </c>
      <c r="J56" s="178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91">
        <f t="shared" si="4"/>
        <v>54516</v>
      </c>
      <c r="P56" s="192">
        <f t="shared" si="5"/>
        <v>2.36</v>
      </c>
    </row>
    <row r="57" ht="15" spans="1:16">
      <c r="A57" s="48">
        <v>46</v>
      </c>
      <c r="B57" s="190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89" t="s">
        <v>40</v>
      </c>
      <c r="H57" s="49">
        <f t="shared" si="0"/>
        <v>2</v>
      </c>
      <c r="I57" s="65">
        <v>2</v>
      </c>
      <c r="J57" s="17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91">
        <f t="shared" si="4"/>
        <v>109032</v>
      </c>
      <c r="P57" s="192">
        <f t="shared" si="5"/>
        <v>4.72</v>
      </c>
    </row>
    <row r="58" ht="15" spans="1:16">
      <c r="A58" s="48">
        <v>47</v>
      </c>
      <c r="B58" s="190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89" t="s">
        <v>23</v>
      </c>
      <c r="H58" s="49">
        <f t="shared" si="0"/>
        <v>1</v>
      </c>
      <c r="I58" s="65">
        <v>1</v>
      </c>
      <c r="J58" s="178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91">
        <f t="shared" si="4"/>
        <v>22176</v>
      </c>
      <c r="P58" s="192">
        <f t="shared" si="5"/>
        <v>0.96</v>
      </c>
    </row>
    <row r="59" ht="15" spans="1:16">
      <c r="A59" s="48">
        <v>48</v>
      </c>
      <c r="B59" s="190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89" t="s">
        <v>40</v>
      </c>
      <c r="H59" s="49">
        <f t="shared" si="0"/>
        <v>2</v>
      </c>
      <c r="I59" s="65">
        <v>1</v>
      </c>
      <c r="J59" s="178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91">
        <f t="shared" si="4"/>
        <v>54516</v>
      </c>
      <c r="P59" s="192">
        <f t="shared" si="5"/>
        <v>2.36</v>
      </c>
    </row>
    <row r="60" ht="15" spans="1:16">
      <c r="A60" s="48">
        <v>49</v>
      </c>
      <c r="B60" s="190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89" t="s">
        <v>23</v>
      </c>
      <c r="H60" s="49">
        <f t="shared" si="0"/>
        <v>5</v>
      </c>
      <c r="I60" s="65">
        <v>1</v>
      </c>
      <c r="J60" s="178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91">
        <f t="shared" si="4"/>
        <v>110880</v>
      </c>
      <c r="P60" s="192">
        <f t="shared" si="5"/>
        <v>4.8</v>
      </c>
    </row>
    <row r="61" ht="15" spans="1:16">
      <c r="A61" s="48">
        <v>50</v>
      </c>
      <c r="B61" s="190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89" t="s">
        <v>23</v>
      </c>
      <c r="H61" s="49">
        <f t="shared" si="0"/>
        <v>2</v>
      </c>
      <c r="I61" s="65">
        <v>1</v>
      </c>
      <c r="J61" s="178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91">
        <f t="shared" si="4"/>
        <v>44352</v>
      </c>
      <c r="P61" s="192">
        <f t="shared" si="5"/>
        <v>1.92</v>
      </c>
    </row>
    <row r="62" ht="15" spans="1:16">
      <c r="A62" s="48">
        <v>51</v>
      </c>
      <c r="B62" s="190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89" t="s">
        <v>23</v>
      </c>
      <c r="H62" s="49">
        <f t="shared" si="0"/>
        <v>3</v>
      </c>
      <c r="I62" s="65">
        <v>2</v>
      </c>
      <c r="J62" s="178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91">
        <f t="shared" si="4"/>
        <v>133056</v>
      </c>
      <c r="P62" s="192">
        <f t="shared" si="5"/>
        <v>5.76</v>
      </c>
    </row>
    <row r="63" ht="15" spans="1:16">
      <c r="A63" s="48">
        <v>52</v>
      </c>
      <c r="B63" s="190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89" t="s">
        <v>23</v>
      </c>
      <c r="H63" s="49">
        <f t="shared" si="0"/>
        <v>2</v>
      </c>
      <c r="I63" s="65">
        <v>1</v>
      </c>
      <c r="J63" s="178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91">
        <f t="shared" si="4"/>
        <v>44352</v>
      </c>
      <c r="P63" s="192">
        <f t="shared" si="5"/>
        <v>1.92</v>
      </c>
    </row>
    <row r="64" ht="15" spans="1:16">
      <c r="A64" s="48">
        <v>53</v>
      </c>
      <c r="B64" s="190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89" t="s">
        <v>23</v>
      </c>
      <c r="H64" s="49">
        <f t="shared" si="0"/>
        <v>3</v>
      </c>
      <c r="I64" s="65">
        <v>1</v>
      </c>
      <c r="J64" s="178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91">
        <f t="shared" si="4"/>
        <v>66528</v>
      </c>
      <c r="P64" s="192">
        <f t="shared" si="5"/>
        <v>2.88</v>
      </c>
    </row>
    <row r="65" ht="15" spans="1:16">
      <c r="A65" s="48">
        <v>54</v>
      </c>
      <c r="B65" s="190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89" t="s">
        <v>40</v>
      </c>
      <c r="H65" s="49">
        <f t="shared" si="0"/>
        <v>1</v>
      </c>
      <c r="I65" s="65">
        <v>1</v>
      </c>
      <c r="J65" s="178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91">
        <f t="shared" si="4"/>
        <v>27258</v>
      </c>
      <c r="P65" s="192">
        <f t="shared" si="5"/>
        <v>1.18</v>
      </c>
    </row>
    <row r="66" ht="15" spans="1:16">
      <c r="A66" s="48">
        <v>55</v>
      </c>
      <c r="B66" s="190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89" t="s">
        <v>23</v>
      </c>
      <c r="H66" s="49">
        <f t="shared" si="0"/>
        <v>1</v>
      </c>
      <c r="I66" s="65">
        <v>2</v>
      </c>
      <c r="J66" s="178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91">
        <f t="shared" si="4"/>
        <v>44352</v>
      </c>
      <c r="P66" s="192">
        <f t="shared" si="5"/>
        <v>1.92</v>
      </c>
    </row>
    <row r="67" ht="15" spans="1:16">
      <c r="A67" s="48">
        <v>56</v>
      </c>
      <c r="B67" s="190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89" t="s">
        <v>23</v>
      </c>
      <c r="H67" s="49">
        <f t="shared" si="0"/>
        <v>5</v>
      </c>
      <c r="I67" s="65">
        <v>1</v>
      </c>
      <c r="J67" s="178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91">
        <f t="shared" si="4"/>
        <v>110880</v>
      </c>
      <c r="P67" s="192">
        <f t="shared" si="5"/>
        <v>4.8</v>
      </c>
    </row>
    <row r="68" ht="15" spans="1:16">
      <c r="A68" s="48">
        <v>57</v>
      </c>
      <c r="B68" s="190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89" t="s">
        <v>23</v>
      </c>
      <c r="H68" s="49">
        <f t="shared" si="0"/>
        <v>2</v>
      </c>
      <c r="I68" s="65">
        <v>1</v>
      </c>
      <c r="J68" s="178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91">
        <f t="shared" si="4"/>
        <v>58212</v>
      </c>
      <c r="P68" s="192">
        <f t="shared" si="5"/>
        <v>2.52</v>
      </c>
    </row>
    <row r="69" ht="15" spans="1:16">
      <c r="A69" s="48">
        <v>58</v>
      </c>
      <c r="B69" s="190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89" t="s">
        <v>23</v>
      </c>
      <c r="H69" s="49">
        <f t="shared" si="0"/>
        <v>1</v>
      </c>
      <c r="I69" s="65">
        <v>1</v>
      </c>
      <c r="J69" s="178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91">
        <f t="shared" si="4"/>
        <v>22176</v>
      </c>
      <c r="P69" s="192">
        <f t="shared" si="5"/>
        <v>0.96</v>
      </c>
    </row>
    <row r="70" ht="15" spans="1:16">
      <c r="A70" s="48">
        <v>59</v>
      </c>
      <c r="B70" s="190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89" t="s">
        <v>23</v>
      </c>
      <c r="H70" s="49">
        <f t="shared" si="0"/>
        <v>5</v>
      </c>
      <c r="I70" s="65">
        <v>1</v>
      </c>
      <c r="J70" s="178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91">
        <f t="shared" si="4"/>
        <v>145530</v>
      </c>
      <c r="P70" s="192">
        <f t="shared" si="5"/>
        <v>6.3</v>
      </c>
    </row>
    <row r="71" ht="15" spans="1:16">
      <c r="A71" s="48">
        <v>60</v>
      </c>
      <c r="B71" s="190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89" t="s">
        <v>23</v>
      </c>
      <c r="H71" s="49">
        <f t="shared" si="0"/>
        <v>5</v>
      </c>
      <c r="I71" s="65">
        <v>1</v>
      </c>
      <c r="J71" s="178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91">
        <f t="shared" si="4"/>
        <v>110880</v>
      </c>
      <c r="P71" s="192">
        <f t="shared" si="5"/>
        <v>4.8</v>
      </c>
    </row>
    <row r="72" ht="15" spans="1:16">
      <c r="A72" s="48">
        <v>61</v>
      </c>
      <c r="B72" s="190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89" t="s">
        <v>23</v>
      </c>
      <c r="H72" s="49">
        <f t="shared" si="0"/>
        <v>1</v>
      </c>
      <c r="I72" s="65">
        <v>1</v>
      </c>
      <c r="J72" s="178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91">
        <f t="shared" si="4"/>
        <v>29106</v>
      </c>
      <c r="P72" s="192">
        <f t="shared" si="5"/>
        <v>1.26</v>
      </c>
    </row>
    <row r="73" ht="15" spans="1:16">
      <c r="A73" s="48">
        <v>62</v>
      </c>
      <c r="B73" s="190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89" t="s">
        <v>23</v>
      </c>
      <c r="H73" s="49">
        <f t="shared" si="0"/>
        <v>1</v>
      </c>
      <c r="I73" s="65">
        <v>1</v>
      </c>
      <c r="J73" s="178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91">
        <f t="shared" si="4"/>
        <v>22176</v>
      </c>
      <c r="P73" s="192">
        <f t="shared" si="5"/>
        <v>0.96</v>
      </c>
    </row>
    <row r="74" ht="15" spans="1:16">
      <c r="A74" s="48">
        <v>63</v>
      </c>
      <c r="B74" s="190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89" t="s">
        <v>23</v>
      </c>
      <c r="H74" s="49">
        <f t="shared" si="0"/>
        <v>3</v>
      </c>
      <c r="I74" s="65">
        <v>1</v>
      </c>
      <c r="J74" s="178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91">
        <f t="shared" si="4"/>
        <v>87318</v>
      </c>
      <c r="P74" s="192">
        <f t="shared" si="5"/>
        <v>3.78</v>
      </c>
    </row>
    <row r="75" ht="15" spans="1:16">
      <c r="A75" s="48">
        <v>64</v>
      </c>
      <c r="B75" s="190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89" t="s">
        <v>23</v>
      </c>
      <c r="H75" s="49">
        <f t="shared" si="0"/>
        <v>1</v>
      </c>
      <c r="I75" s="65">
        <v>1</v>
      </c>
      <c r="J75" s="178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91">
        <f t="shared" si="4"/>
        <v>29106</v>
      </c>
      <c r="P75" s="192">
        <f t="shared" si="5"/>
        <v>1.26</v>
      </c>
    </row>
    <row r="76" ht="15" spans="1:16">
      <c r="A76" s="48">
        <v>65</v>
      </c>
      <c r="B76" s="190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89" t="s">
        <v>23</v>
      </c>
      <c r="H76" s="49">
        <f t="shared" ref="H76:H139" si="6">F76-E76</f>
        <v>6</v>
      </c>
      <c r="I76" s="65">
        <v>2</v>
      </c>
      <c r="J76" s="178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91">
        <f t="shared" ref="O76:O139" si="10">L76*2%</f>
        <v>266112</v>
      </c>
      <c r="P76" s="192">
        <f t="shared" ref="P76:P139" si="11">M76*2%</f>
        <v>11.52</v>
      </c>
    </row>
    <row r="77" ht="15" spans="1:16">
      <c r="A77" s="48">
        <v>66</v>
      </c>
      <c r="B77" s="190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89" t="s">
        <v>23</v>
      </c>
      <c r="H77" s="49">
        <f t="shared" si="6"/>
        <v>3</v>
      </c>
      <c r="I77" s="65">
        <v>1</v>
      </c>
      <c r="J77" s="178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91">
        <f t="shared" si="10"/>
        <v>66528</v>
      </c>
      <c r="P77" s="192">
        <f t="shared" si="11"/>
        <v>2.88</v>
      </c>
    </row>
    <row r="78" ht="15" spans="1:16">
      <c r="A78" s="48">
        <v>67</v>
      </c>
      <c r="B78" s="190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89" t="s">
        <v>23</v>
      </c>
      <c r="H78" s="49">
        <f t="shared" si="6"/>
        <v>2</v>
      </c>
      <c r="I78" s="65">
        <v>1</v>
      </c>
      <c r="J78" s="17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91">
        <f t="shared" si="10"/>
        <v>44352</v>
      </c>
      <c r="P78" s="192">
        <f t="shared" si="11"/>
        <v>1.92</v>
      </c>
    </row>
    <row r="79" ht="15" spans="1:16">
      <c r="A79" s="48">
        <v>68</v>
      </c>
      <c r="B79" s="190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89" t="s">
        <v>23</v>
      </c>
      <c r="H79" s="49">
        <f t="shared" si="6"/>
        <v>2</v>
      </c>
      <c r="I79" s="65">
        <v>1</v>
      </c>
      <c r="J79" s="178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91">
        <f t="shared" si="10"/>
        <v>44352</v>
      </c>
      <c r="P79" s="192">
        <f t="shared" si="11"/>
        <v>1.92</v>
      </c>
    </row>
    <row r="80" ht="15" spans="1:16">
      <c r="A80" s="48">
        <v>69</v>
      </c>
      <c r="B80" s="190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89" t="s">
        <v>23</v>
      </c>
      <c r="H80" s="49">
        <f t="shared" si="6"/>
        <v>4</v>
      </c>
      <c r="I80" s="65">
        <v>1</v>
      </c>
      <c r="J80" s="178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91">
        <f t="shared" si="10"/>
        <v>88704</v>
      </c>
      <c r="P80" s="192">
        <f t="shared" si="11"/>
        <v>3.84</v>
      </c>
    </row>
    <row r="81" ht="15" spans="1:16">
      <c r="A81" s="48">
        <v>70</v>
      </c>
      <c r="B81" s="190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89" t="s">
        <v>40</v>
      </c>
      <c r="H81" s="49">
        <f t="shared" si="6"/>
        <v>3</v>
      </c>
      <c r="I81" s="65">
        <v>1</v>
      </c>
      <c r="J81" s="178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91">
        <f t="shared" si="10"/>
        <v>81774</v>
      </c>
      <c r="P81" s="192">
        <f t="shared" si="11"/>
        <v>3.54</v>
      </c>
    </row>
    <row r="82" ht="15" spans="1:16">
      <c r="A82" s="48">
        <v>71</v>
      </c>
      <c r="B82" s="190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89" t="s">
        <v>23</v>
      </c>
      <c r="H82" s="49">
        <f t="shared" si="6"/>
        <v>3</v>
      </c>
      <c r="I82" s="65">
        <v>2</v>
      </c>
      <c r="J82" s="178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91">
        <f t="shared" si="10"/>
        <v>133056</v>
      </c>
      <c r="P82" s="192">
        <f t="shared" si="11"/>
        <v>5.76</v>
      </c>
    </row>
    <row r="83" ht="15" spans="1:16">
      <c r="A83" s="48">
        <v>72</v>
      </c>
      <c r="B83" s="190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89" t="s">
        <v>23</v>
      </c>
      <c r="H83" s="49">
        <f t="shared" si="6"/>
        <v>4</v>
      </c>
      <c r="I83" s="65">
        <v>1</v>
      </c>
      <c r="J83" s="178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91">
        <f t="shared" si="10"/>
        <v>88704</v>
      </c>
      <c r="P83" s="192">
        <f t="shared" si="11"/>
        <v>3.84</v>
      </c>
    </row>
    <row r="84" ht="15" spans="1:16">
      <c r="A84" s="48">
        <v>73</v>
      </c>
      <c r="B84" s="190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89" t="s">
        <v>23</v>
      </c>
      <c r="H84" s="49">
        <f t="shared" si="6"/>
        <v>5</v>
      </c>
      <c r="I84" s="65">
        <v>1</v>
      </c>
      <c r="J84" s="178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91">
        <f t="shared" si="10"/>
        <v>110880</v>
      </c>
      <c r="P84" s="192">
        <f t="shared" si="11"/>
        <v>4.8</v>
      </c>
    </row>
    <row r="85" ht="15" spans="1:16">
      <c r="A85" s="48">
        <v>74</v>
      </c>
      <c r="B85" s="190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89" t="s">
        <v>23</v>
      </c>
      <c r="H85" s="49">
        <f t="shared" si="6"/>
        <v>1</v>
      </c>
      <c r="I85" s="65">
        <v>1</v>
      </c>
      <c r="J85" s="178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91">
        <f t="shared" si="10"/>
        <v>22176</v>
      </c>
      <c r="P85" s="192">
        <f t="shared" si="11"/>
        <v>0.96</v>
      </c>
    </row>
    <row r="86" ht="15" spans="1:16">
      <c r="A86" s="48">
        <v>75</v>
      </c>
      <c r="B86" s="190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89" t="s">
        <v>23</v>
      </c>
      <c r="H86" s="49">
        <f t="shared" si="6"/>
        <v>1</v>
      </c>
      <c r="I86" s="65">
        <v>1</v>
      </c>
      <c r="J86" s="178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91">
        <f t="shared" si="10"/>
        <v>22176</v>
      </c>
      <c r="P86" s="192">
        <f t="shared" si="11"/>
        <v>0.96</v>
      </c>
    </row>
    <row r="87" ht="15" spans="1:16">
      <c r="A87" s="48">
        <v>76</v>
      </c>
      <c r="B87" s="190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89" t="s">
        <v>23</v>
      </c>
      <c r="H87" s="49">
        <f t="shared" si="6"/>
        <v>2</v>
      </c>
      <c r="I87" s="65">
        <v>1</v>
      </c>
      <c r="J87" s="178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91">
        <f t="shared" si="10"/>
        <v>44352</v>
      </c>
      <c r="P87" s="192">
        <f t="shared" si="11"/>
        <v>1.92</v>
      </c>
    </row>
    <row r="88" ht="15" spans="1:16">
      <c r="A88" s="48">
        <v>77</v>
      </c>
      <c r="B88" s="190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89" t="s">
        <v>23</v>
      </c>
      <c r="H88" s="49">
        <f t="shared" si="6"/>
        <v>2</v>
      </c>
      <c r="I88" s="65">
        <v>1</v>
      </c>
      <c r="J88" s="178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91">
        <f t="shared" si="10"/>
        <v>44352</v>
      </c>
      <c r="P88" s="192">
        <f t="shared" si="11"/>
        <v>1.92</v>
      </c>
    </row>
    <row r="89" ht="15" spans="1:16">
      <c r="A89" s="48">
        <v>78</v>
      </c>
      <c r="B89" s="190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89" t="s">
        <v>23</v>
      </c>
      <c r="H89" s="49">
        <f t="shared" si="6"/>
        <v>5</v>
      </c>
      <c r="I89" s="65">
        <v>1</v>
      </c>
      <c r="J89" s="178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91">
        <f t="shared" si="10"/>
        <v>110880</v>
      </c>
      <c r="P89" s="192">
        <f t="shared" si="11"/>
        <v>4.8</v>
      </c>
    </row>
    <row r="90" ht="15" spans="1:16">
      <c r="A90" s="48">
        <v>79</v>
      </c>
      <c r="B90" s="190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89" t="s">
        <v>23</v>
      </c>
      <c r="H90" s="49">
        <f t="shared" si="6"/>
        <v>3</v>
      </c>
      <c r="I90" s="65">
        <v>1</v>
      </c>
      <c r="J90" s="178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91">
        <f t="shared" si="10"/>
        <v>66528</v>
      </c>
      <c r="P90" s="192">
        <f t="shared" si="11"/>
        <v>2.88</v>
      </c>
    </row>
    <row r="91" ht="15" spans="1:16">
      <c r="A91" s="48">
        <v>80</v>
      </c>
      <c r="B91" s="190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89" t="s">
        <v>23</v>
      </c>
      <c r="H91" s="49">
        <f t="shared" si="6"/>
        <v>3</v>
      </c>
      <c r="I91" s="65">
        <v>1</v>
      </c>
      <c r="J91" s="178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91">
        <f t="shared" si="10"/>
        <v>66528</v>
      </c>
      <c r="P91" s="192">
        <f t="shared" si="11"/>
        <v>2.88</v>
      </c>
    </row>
    <row r="92" ht="15" spans="1:16">
      <c r="A92" s="48">
        <v>81</v>
      </c>
      <c r="B92" s="190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89" t="s">
        <v>23</v>
      </c>
      <c r="H92" s="49">
        <f t="shared" si="6"/>
        <v>2</v>
      </c>
      <c r="I92" s="65">
        <v>1</v>
      </c>
      <c r="J92" s="178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91">
        <f t="shared" si="10"/>
        <v>44352</v>
      </c>
      <c r="P92" s="192">
        <f t="shared" si="11"/>
        <v>1.92</v>
      </c>
    </row>
    <row r="93" ht="15" spans="1:16">
      <c r="A93" s="48">
        <v>82</v>
      </c>
      <c r="B93" s="190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89" t="s">
        <v>40</v>
      </c>
      <c r="H93" s="49">
        <f t="shared" si="6"/>
        <v>2</v>
      </c>
      <c r="I93" s="65">
        <v>1</v>
      </c>
      <c r="J93" s="178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91">
        <f t="shared" si="10"/>
        <v>54516</v>
      </c>
      <c r="P93" s="192">
        <f t="shared" si="11"/>
        <v>2.36</v>
      </c>
    </row>
    <row r="94" ht="15" spans="1:16">
      <c r="A94" s="48">
        <v>83</v>
      </c>
      <c r="B94" s="190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89" t="s">
        <v>23</v>
      </c>
      <c r="H94" s="49">
        <f t="shared" si="6"/>
        <v>2</v>
      </c>
      <c r="I94" s="65">
        <v>1</v>
      </c>
      <c r="J94" s="178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91">
        <f t="shared" si="10"/>
        <v>58212</v>
      </c>
      <c r="P94" s="192">
        <f t="shared" si="11"/>
        <v>2.52</v>
      </c>
    </row>
    <row r="95" ht="15" spans="1:16">
      <c r="A95" s="48">
        <v>84</v>
      </c>
      <c r="B95" s="190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89" t="s">
        <v>40</v>
      </c>
      <c r="H95" s="49">
        <f t="shared" si="6"/>
        <v>2</v>
      </c>
      <c r="I95" s="65">
        <v>1</v>
      </c>
      <c r="J95" s="178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91">
        <f t="shared" si="10"/>
        <v>54516</v>
      </c>
      <c r="P95" s="192">
        <f t="shared" si="11"/>
        <v>2.36</v>
      </c>
    </row>
    <row r="96" ht="15" spans="1:16">
      <c r="A96" s="48">
        <v>85</v>
      </c>
      <c r="B96" s="190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89" t="s">
        <v>23</v>
      </c>
      <c r="H96" s="49">
        <f t="shared" si="6"/>
        <v>2</v>
      </c>
      <c r="I96" s="65">
        <v>1</v>
      </c>
      <c r="J96" s="178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91">
        <f t="shared" si="10"/>
        <v>58212</v>
      </c>
      <c r="P96" s="192">
        <f t="shared" si="11"/>
        <v>2.52</v>
      </c>
    </row>
    <row r="97" ht="15" spans="1:16">
      <c r="A97" s="48">
        <v>86</v>
      </c>
      <c r="B97" s="190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89" t="s">
        <v>23</v>
      </c>
      <c r="H97" s="49">
        <f t="shared" si="6"/>
        <v>3</v>
      </c>
      <c r="I97" s="65">
        <v>1</v>
      </c>
      <c r="J97" s="178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91">
        <f t="shared" si="10"/>
        <v>66528</v>
      </c>
      <c r="P97" s="192">
        <f t="shared" si="11"/>
        <v>2.88</v>
      </c>
    </row>
    <row r="98" ht="15" spans="1:16">
      <c r="A98" s="48">
        <v>87</v>
      </c>
      <c r="B98" s="190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89" t="s">
        <v>23</v>
      </c>
      <c r="H98" s="49">
        <f t="shared" si="6"/>
        <v>2</v>
      </c>
      <c r="I98" s="65">
        <v>2</v>
      </c>
      <c r="J98" s="178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91">
        <f t="shared" si="10"/>
        <v>88704</v>
      </c>
      <c r="P98" s="192">
        <f t="shared" si="11"/>
        <v>3.84</v>
      </c>
    </row>
    <row r="99" ht="15" spans="1:16">
      <c r="A99" s="48">
        <v>88</v>
      </c>
      <c r="B99" s="190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89" t="s">
        <v>23</v>
      </c>
      <c r="H99" s="49">
        <f t="shared" si="6"/>
        <v>3</v>
      </c>
      <c r="I99" s="65">
        <v>1</v>
      </c>
      <c r="J99" s="178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91">
        <f t="shared" si="10"/>
        <v>66528</v>
      </c>
      <c r="P99" s="192">
        <f t="shared" si="11"/>
        <v>2.88</v>
      </c>
    </row>
    <row r="100" ht="15" spans="1:16">
      <c r="A100" s="48">
        <v>89</v>
      </c>
      <c r="B100" s="190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89" t="s">
        <v>23</v>
      </c>
      <c r="H100" s="49">
        <f t="shared" si="6"/>
        <v>1</v>
      </c>
      <c r="I100" s="65">
        <v>1</v>
      </c>
      <c r="J100" s="178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91">
        <f t="shared" si="10"/>
        <v>22176</v>
      </c>
      <c r="P100" s="192">
        <f t="shared" si="11"/>
        <v>0.96</v>
      </c>
    </row>
    <row r="101" ht="15" spans="1:16">
      <c r="A101" s="48">
        <v>90</v>
      </c>
      <c r="B101" s="190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89" t="s">
        <v>23</v>
      </c>
      <c r="H101" s="49">
        <f t="shared" si="6"/>
        <v>1</v>
      </c>
      <c r="I101" s="65">
        <v>1</v>
      </c>
      <c r="J101" s="178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91">
        <f t="shared" si="10"/>
        <v>22176</v>
      </c>
      <c r="P101" s="192">
        <f t="shared" si="11"/>
        <v>0.96</v>
      </c>
    </row>
    <row r="102" ht="15" spans="1:16">
      <c r="A102" s="48">
        <v>91</v>
      </c>
      <c r="B102" s="190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89" t="s">
        <v>23</v>
      </c>
      <c r="H102" s="49">
        <f t="shared" si="6"/>
        <v>1</v>
      </c>
      <c r="I102" s="65">
        <v>1</v>
      </c>
      <c r="J102" s="178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91">
        <f t="shared" si="10"/>
        <v>29106</v>
      </c>
      <c r="P102" s="192">
        <f t="shared" si="11"/>
        <v>1.26</v>
      </c>
    </row>
    <row r="103" ht="15" spans="1:16">
      <c r="A103" s="48">
        <v>92</v>
      </c>
      <c r="B103" s="190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89" t="s">
        <v>23</v>
      </c>
      <c r="H103" s="49">
        <f t="shared" si="6"/>
        <v>2</v>
      </c>
      <c r="I103" s="65">
        <v>1</v>
      </c>
      <c r="J103" s="178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91">
        <f t="shared" si="10"/>
        <v>44352</v>
      </c>
      <c r="P103" s="192">
        <f t="shared" si="11"/>
        <v>1.92</v>
      </c>
    </row>
    <row r="104" ht="15" spans="1:16">
      <c r="A104" s="48">
        <v>93</v>
      </c>
      <c r="B104" s="190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89" t="s">
        <v>23</v>
      </c>
      <c r="H104" s="49">
        <f t="shared" si="6"/>
        <v>1</v>
      </c>
      <c r="I104" s="65">
        <v>1</v>
      </c>
      <c r="J104" s="178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91">
        <f t="shared" si="10"/>
        <v>22176</v>
      </c>
      <c r="P104" s="192">
        <f t="shared" si="11"/>
        <v>0.96</v>
      </c>
    </row>
    <row r="105" ht="15" spans="1:16">
      <c r="A105" s="48">
        <v>94</v>
      </c>
      <c r="B105" s="190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89" t="s">
        <v>23</v>
      </c>
      <c r="H105" s="49">
        <f t="shared" si="6"/>
        <v>1</v>
      </c>
      <c r="I105" s="65">
        <v>1</v>
      </c>
      <c r="J105" s="178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91">
        <f t="shared" si="10"/>
        <v>22176</v>
      </c>
      <c r="P105" s="192">
        <f t="shared" si="11"/>
        <v>0.96</v>
      </c>
    </row>
    <row r="106" ht="15" spans="1:16">
      <c r="A106" s="48">
        <v>95</v>
      </c>
      <c r="B106" s="190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89" t="s">
        <v>23</v>
      </c>
      <c r="H106" s="49">
        <f t="shared" si="6"/>
        <v>2</v>
      </c>
      <c r="I106" s="65">
        <v>1</v>
      </c>
      <c r="J106" s="178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91">
        <f t="shared" si="10"/>
        <v>44352</v>
      </c>
      <c r="P106" s="192">
        <f t="shared" si="11"/>
        <v>1.92</v>
      </c>
    </row>
    <row r="107" ht="15" spans="1:16">
      <c r="A107" s="48">
        <v>96</v>
      </c>
      <c r="B107" s="190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89" t="s">
        <v>40</v>
      </c>
      <c r="H107" s="49">
        <f t="shared" si="6"/>
        <v>1</v>
      </c>
      <c r="I107" s="65">
        <v>1</v>
      </c>
      <c r="J107" s="178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91">
        <f t="shared" si="10"/>
        <v>27258</v>
      </c>
      <c r="P107" s="192">
        <f t="shared" si="11"/>
        <v>1.18</v>
      </c>
    </row>
    <row r="108" ht="15" spans="1:16">
      <c r="A108" s="48">
        <v>97</v>
      </c>
      <c r="B108" s="190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89" t="s">
        <v>23</v>
      </c>
      <c r="H108" s="49">
        <f t="shared" si="6"/>
        <v>1</v>
      </c>
      <c r="I108" s="65">
        <v>1</v>
      </c>
      <c r="J108" s="178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91">
        <f t="shared" si="10"/>
        <v>22176</v>
      </c>
      <c r="P108" s="192">
        <f t="shared" si="11"/>
        <v>0.96</v>
      </c>
    </row>
    <row r="109" ht="15" spans="1:16">
      <c r="A109" s="48">
        <v>98</v>
      </c>
      <c r="B109" s="190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89" t="s">
        <v>23</v>
      </c>
      <c r="H109" s="49">
        <f t="shared" si="6"/>
        <v>2</v>
      </c>
      <c r="I109" s="65">
        <v>1</v>
      </c>
      <c r="J109" s="178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91">
        <f t="shared" si="10"/>
        <v>44352</v>
      </c>
      <c r="P109" s="192">
        <f t="shared" si="11"/>
        <v>1.92</v>
      </c>
    </row>
    <row r="110" ht="15" spans="1:16">
      <c r="A110" s="48">
        <v>99</v>
      </c>
      <c r="B110" s="190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89" t="s">
        <v>23</v>
      </c>
      <c r="H110" s="49">
        <f t="shared" si="6"/>
        <v>2</v>
      </c>
      <c r="I110" s="65">
        <v>1</v>
      </c>
      <c r="J110" s="178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91">
        <f t="shared" si="10"/>
        <v>58212</v>
      </c>
      <c r="P110" s="192">
        <f t="shared" si="11"/>
        <v>2.52</v>
      </c>
    </row>
    <row r="111" ht="15" spans="1:16">
      <c r="A111" s="48">
        <v>100</v>
      </c>
      <c r="B111" s="190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89" t="s">
        <v>23</v>
      </c>
      <c r="H111" s="49">
        <f t="shared" si="6"/>
        <v>3</v>
      </c>
      <c r="I111" s="65">
        <v>1</v>
      </c>
      <c r="J111" s="178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91">
        <f t="shared" si="10"/>
        <v>87318</v>
      </c>
      <c r="P111" s="192">
        <f t="shared" si="11"/>
        <v>3.78</v>
      </c>
    </row>
    <row r="112" ht="15" spans="1:16">
      <c r="A112" s="48">
        <v>101</v>
      </c>
      <c r="B112" s="190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89" t="s">
        <v>23</v>
      </c>
      <c r="H112" s="49">
        <f t="shared" si="6"/>
        <v>1</v>
      </c>
      <c r="I112" s="65">
        <v>1</v>
      </c>
      <c r="J112" s="178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91">
        <f t="shared" si="10"/>
        <v>22176</v>
      </c>
      <c r="P112" s="192">
        <f t="shared" si="11"/>
        <v>0.96</v>
      </c>
    </row>
    <row r="113" ht="15" spans="1:16">
      <c r="A113" s="48">
        <v>102</v>
      </c>
      <c r="B113" s="190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89" t="s">
        <v>23</v>
      </c>
      <c r="H113" s="49">
        <f t="shared" si="6"/>
        <v>1</v>
      </c>
      <c r="I113" s="65">
        <v>1</v>
      </c>
      <c r="J113" s="178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91">
        <f t="shared" si="10"/>
        <v>22176</v>
      </c>
      <c r="P113" s="192">
        <f t="shared" si="11"/>
        <v>0.96</v>
      </c>
    </row>
    <row r="114" ht="15" spans="1:16">
      <c r="A114" s="48">
        <v>103</v>
      </c>
      <c r="B114" s="190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89" t="s">
        <v>23</v>
      </c>
      <c r="H114" s="49">
        <f t="shared" si="6"/>
        <v>3</v>
      </c>
      <c r="I114" s="65">
        <v>1</v>
      </c>
      <c r="J114" s="178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91">
        <f t="shared" si="10"/>
        <v>66528</v>
      </c>
      <c r="P114" s="192">
        <f t="shared" si="11"/>
        <v>2.88</v>
      </c>
    </row>
    <row r="115" ht="15" spans="1:16">
      <c r="A115" s="48">
        <v>104</v>
      </c>
      <c r="B115" s="190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89" t="s">
        <v>23</v>
      </c>
      <c r="H115" s="49">
        <f t="shared" si="6"/>
        <v>2</v>
      </c>
      <c r="I115" s="65">
        <v>1</v>
      </c>
      <c r="J115" s="178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91">
        <f t="shared" si="10"/>
        <v>44352</v>
      </c>
      <c r="P115" s="192">
        <f t="shared" si="11"/>
        <v>1.92</v>
      </c>
    </row>
    <row r="116" ht="15" spans="1:16">
      <c r="A116" s="48">
        <v>105</v>
      </c>
      <c r="B116" s="190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89" t="s">
        <v>23</v>
      </c>
      <c r="H116" s="49">
        <f t="shared" si="6"/>
        <v>1</v>
      </c>
      <c r="I116" s="65">
        <v>1</v>
      </c>
      <c r="J116" s="178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91">
        <f t="shared" si="10"/>
        <v>22176</v>
      </c>
      <c r="P116" s="192">
        <f t="shared" si="11"/>
        <v>0.96</v>
      </c>
    </row>
    <row r="117" ht="15" spans="1:16">
      <c r="A117" s="48">
        <v>106</v>
      </c>
      <c r="B117" s="190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89" t="s">
        <v>23</v>
      </c>
      <c r="H117" s="49">
        <f t="shared" si="6"/>
        <v>1</v>
      </c>
      <c r="I117" s="65">
        <v>1</v>
      </c>
      <c r="J117" s="178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91">
        <f t="shared" si="10"/>
        <v>22176</v>
      </c>
      <c r="P117" s="192">
        <f t="shared" si="11"/>
        <v>0.96</v>
      </c>
    </row>
    <row r="118" ht="15" spans="1:16">
      <c r="A118" s="48">
        <v>107</v>
      </c>
      <c r="B118" s="190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89" t="s">
        <v>40</v>
      </c>
      <c r="H118" s="49">
        <f t="shared" si="6"/>
        <v>1</v>
      </c>
      <c r="I118" s="65">
        <v>1</v>
      </c>
      <c r="J118" s="178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91">
        <f t="shared" si="10"/>
        <v>27258</v>
      </c>
      <c r="P118" s="192">
        <f t="shared" si="11"/>
        <v>1.18</v>
      </c>
    </row>
    <row r="119" ht="15" spans="1:16">
      <c r="A119" s="48">
        <v>108</v>
      </c>
      <c r="B119" s="190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89" t="s">
        <v>40</v>
      </c>
      <c r="H119" s="49">
        <f t="shared" si="6"/>
        <v>3</v>
      </c>
      <c r="I119" s="65">
        <v>1</v>
      </c>
      <c r="J119" s="178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91">
        <f t="shared" si="10"/>
        <v>81774</v>
      </c>
      <c r="P119" s="192">
        <f t="shared" si="11"/>
        <v>3.54</v>
      </c>
    </row>
    <row r="120" ht="15" spans="1:16">
      <c r="A120" s="48">
        <v>109</v>
      </c>
      <c r="B120" s="190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89" t="s">
        <v>23</v>
      </c>
      <c r="H120" s="49">
        <f t="shared" si="6"/>
        <v>2</v>
      </c>
      <c r="I120" s="65">
        <v>1</v>
      </c>
      <c r="J120" s="178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91">
        <f t="shared" si="10"/>
        <v>44352</v>
      </c>
      <c r="P120" s="192">
        <f t="shared" si="11"/>
        <v>1.92</v>
      </c>
    </row>
    <row r="121" ht="15" spans="1:16">
      <c r="A121" s="48">
        <v>110</v>
      </c>
      <c r="B121" s="190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89" t="s">
        <v>23</v>
      </c>
      <c r="H121" s="49">
        <f t="shared" si="6"/>
        <v>2</v>
      </c>
      <c r="I121" s="65">
        <v>1</v>
      </c>
      <c r="J121" s="178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91">
        <f t="shared" si="10"/>
        <v>44352</v>
      </c>
      <c r="P121" s="192">
        <f t="shared" si="11"/>
        <v>1.92</v>
      </c>
    </row>
    <row r="122" ht="15" spans="1:16">
      <c r="A122" s="48">
        <v>111</v>
      </c>
      <c r="B122" s="190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89" t="s">
        <v>23</v>
      </c>
      <c r="H122" s="49">
        <f t="shared" si="6"/>
        <v>2</v>
      </c>
      <c r="I122" s="65">
        <v>2</v>
      </c>
      <c r="J122" s="178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91">
        <f t="shared" si="10"/>
        <v>88704</v>
      </c>
      <c r="P122" s="192">
        <f t="shared" si="11"/>
        <v>3.84</v>
      </c>
    </row>
    <row r="123" ht="15" spans="1:16">
      <c r="A123" s="48">
        <v>112</v>
      </c>
      <c r="B123" s="190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89" t="s">
        <v>23</v>
      </c>
      <c r="H123" s="49">
        <f t="shared" si="6"/>
        <v>5</v>
      </c>
      <c r="I123" s="65">
        <v>1</v>
      </c>
      <c r="J123" s="178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91">
        <f t="shared" si="10"/>
        <v>110880</v>
      </c>
      <c r="P123" s="192">
        <f t="shared" si="11"/>
        <v>4.8</v>
      </c>
    </row>
    <row r="124" ht="15" spans="1:16">
      <c r="A124" s="48">
        <v>113</v>
      </c>
      <c r="B124" s="190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89" t="s">
        <v>40</v>
      </c>
      <c r="H124" s="49">
        <f t="shared" si="6"/>
        <v>1</v>
      </c>
      <c r="I124" s="65">
        <v>1</v>
      </c>
      <c r="J124" s="178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91">
        <f t="shared" si="10"/>
        <v>27258</v>
      </c>
      <c r="P124" s="192">
        <f t="shared" si="11"/>
        <v>1.18</v>
      </c>
    </row>
    <row r="125" ht="15" spans="1:16">
      <c r="A125" s="48">
        <v>114</v>
      </c>
      <c r="B125" s="190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89" t="s">
        <v>23</v>
      </c>
      <c r="H125" s="49">
        <f t="shared" si="6"/>
        <v>2</v>
      </c>
      <c r="I125" s="65">
        <v>1</v>
      </c>
      <c r="J125" s="178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91">
        <f t="shared" si="10"/>
        <v>44352</v>
      </c>
      <c r="P125" s="192">
        <f t="shared" si="11"/>
        <v>1.92</v>
      </c>
    </row>
    <row r="126" ht="15" spans="1:16">
      <c r="A126" s="48">
        <v>115</v>
      </c>
      <c r="B126" s="190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89" t="s">
        <v>40</v>
      </c>
      <c r="H126" s="49">
        <f t="shared" si="6"/>
        <v>2</v>
      </c>
      <c r="I126" s="65">
        <v>1</v>
      </c>
      <c r="J126" s="178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91">
        <f t="shared" si="10"/>
        <v>54516</v>
      </c>
      <c r="P126" s="192">
        <f t="shared" si="11"/>
        <v>2.36</v>
      </c>
    </row>
    <row r="127" ht="15" spans="1:16">
      <c r="A127" s="48">
        <v>116</v>
      </c>
      <c r="B127" s="190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89" t="s">
        <v>40</v>
      </c>
      <c r="H127" s="49">
        <f t="shared" si="6"/>
        <v>1</v>
      </c>
      <c r="I127" s="65">
        <v>1</v>
      </c>
      <c r="J127" s="178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91">
        <f t="shared" si="10"/>
        <v>27258</v>
      </c>
      <c r="P127" s="192">
        <f t="shared" si="11"/>
        <v>1.18</v>
      </c>
    </row>
    <row r="128" ht="15" spans="1:16">
      <c r="A128" s="48">
        <v>117</v>
      </c>
      <c r="B128" s="190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89" t="s">
        <v>47</v>
      </c>
      <c r="H128" s="49">
        <f t="shared" si="6"/>
        <v>2</v>
      </c>
      <c r="I128" s="65">
        <v>1</v>
      </c>
      <c r="J128" s="178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91">
        <f t="shared" si="10"/>
        <v>94248</v>
      </c>
      <c r="P128" s="192">
        <f t="shared" si="11"/>
        <v>4.08</v>
      </c>
    </row>
    <row r="129" ht="15" spans="1:16">
      <c r="A129" s="48">
        <v>118</v>
      </c>
      <c r="B129" s="190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89" t="s">
        <v>47</v>
      </c>
      <c r="H129" s="49">
        <f t="shared" si="6"/>
        <v>2</v>
      </c>
      <c r="I129" s="65">
        <v>1</v>
      </c>
      <c r="J129" s="178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91">
        <f t="shared" si="10"/>
        <v>94248</v>
      </c>
      <c r="P129" s="192">
        <f t="shared" si="11"/>
        <v>4.08</v>
      </c>
    </row>
    <row r="130" ht="15" spans="1:16">
      <c r="A130" s="48">
        <v>119</v>
      </c>
      <c r="B130" s="190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89" t="s">
        <v>23</v>
      </c>
      <c r="H130" s="49">
        <f t="shared" si="6"/>
        <v>1</v>
      </c>
      <c r="I130" s="65">
        <v>1</v>
      </c>
      <c r="J130" s="178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91">
        <f t="shared" si="10"/>
        <v>22176</v>
      </c>
      <c r="P130" s="192">
        <f t="shared" si="11"/>
        <v>0.96</v>
      </c>
    </row>
    <row r="131" ht="15" spans="1:16">
      <c r="A131" s="48">
        <v>120</v>
      </c>
      <c r="B131" s="190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89" t="s">
        <v>23</v>
      </c>
      <c r="H131" s="49">
        <f t="shared" si="6"/>
        <v>3</v>
      </c>
      <c r="I131" s="65">
        <v>1</v>
      </c>
      <c r="J131" s="178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91">
        <f t="shared" si="10"/>
        <v>66528</v>
      </c>
      <c r="P131" s="192">
        <f t="shared" si="11"/>
        <v>2.88</v>
      </c>
    </row>
    <row r="132" ht="15" spans="1:16">
      <c r="A132" s="48">
        <v>121</v>
      </c>
      <c r="B132" s="190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89" t="s">
        <v>23</v>
      </c>
      <c r="H132" s="49">
        <f t="shared" si="6"/>
        <v>2</v>
      </c>
      <c r="I132" s="65">
        <v>1</v>
      </c>
      <c r="J132" s="178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91">
        <f t="shared" si="10"/>
        <v>44352</v>
      </c>
      <c r="P132" s="192">
        <f t="shared" si="11"/>
        <v>1.92</v>
      </c>
    </row>
    <row r="133" ht="15" spans="1:16">
      <c r="A133" s="48">
        <v>122</v>
      </c>
      <c r="B133" s="190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89" t="s">
        <v>23</v>
      </c>
      <c r="H133" s="49">
        <f t="shared" si="6"/>
        <v>2</v>
      </c>
      <c r="I133" s="65">
        <v>1</v>
      </c>
      <c r="J133" s="178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91">
        <f t="shared" si="10"/>
        <v>44352</v>
      </c>
      <c r="P133" s="192">
        <f t="shared" si="11"/>
        <v>1.92</v>
      </c>
    </row>
    <row r="134" ht="15" spans="1:16">
      <c r="A134" s="48">
        <v>123</v>
      </c>
      <c r="B134" s="190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89" t="s">
        <v>23</v>
      </c>
      <c r="H134" s="49">
        <f t="shared" si="6"/>
        <v>5</v>
      </c>
      <c r="I134" s="65">
        <v>2</v>
      </c>
      <c r="J134" s="178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91">
        <f t="shared" si="10"/>
        <v>221760</v>
      </c>
      <c r="P134" s="192">
        <f t="shared" si="11"/>
        <v>9.6</v>
      </c>
    </row>
    <row r="135" ht="15" spans="1:16">
      <c r="A135" s="48">
        <v>124</v>
      </c>
      <c r="B135" s="190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89" t="s">
        <v>23</v>
      </c>
      <c r="H135" s="49">
        <f t="shared" si="6"/>
        <v>4</v>
      </c>
      <c r="I135" s="65">
        <v>1</v>
      </c>
      <c r="J135" s="178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91">
        <f t="shared" si="10"/>
        <v>88704</v>
      </c>
      <c r="P135" s="192">
        <f t="shared" si="11"/>
        <v>3.84</v>
      </c>
    </row>
    <row r="136" ht="15" spans="1:16">
      <c r="A136" s="48">
        <v>125</v>
      </c>
      <c r="B136" s="190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89" t="s">
        <v>23</v>
      </c>
      <c r="H136" s="49">
        <f t="shared" si="6"/>
        <v>1</v>
      </c>
      <c r="I136" s="65">
        <v>1</v>
      </c>
      <c r="J136" s="178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91">
        <f t="shared" si="10"/>
        <v>29106</v>
      </c>
      <c r="P136" s="192">
        <f t="shared" si="11"/>
        <v>1.26</v>
      </c>
    </row>
    <row r="137" ht="15" spans="1:16">
      <c r="A137" s="48">
        <v>126</v>
      </c>
      <c r="B137" s="190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89" t="s">
        <v>23</v>
      </c>
      <c r="H137" s="49">
        <f t="shared" si="6"/>
        <v>2</v>
      </c>
      <c r="I137" s="65">
        <v>1</v>
      </c>
      <c r="J137" s="178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91">
        <f t="shared" si="10"/>
        <v>44352</v>
      </c>
      <c r="P137" s="192">
        <f t="shared" si="11"/>
        <v>1.92</v>
      </c>
    </row>
    <row r="138" ht="15" spans="1:16">
      <c r="A138" s="48">
        <v>127</v>
      </c>
      <c r="B138" s="190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89" t="s">
        <v>40</v>
      </c>
      <c r="H138" s="49">
        <f t="shared" si="6"/>
        <v>3</v>
      </c>
      <c r="I138" s="65">
        <v>2</v>
      </c>
      <c r="J138" s="178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91">
        <f t="shared" si="10"/>
        <v>163548</v>
      </c>
      <c r="P138" s="192">
        <f t="shared" si="11"/>
        <v>7.08</v>
      </c>
    </row>
    <row r="139" ht="15" spans="1:16">
      <c r="A139" s="48">
        <v>128</v>
      </c>
      <c r="B139" s="190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89" t="s">
        <v>23</v>
      </c>
      <c r="H139" s="49">
        <f t="shared" si="6"/>
        <v>2</v>
      </c>
      <c r="I139" s="65">
        <v>1</v>
      </c>
      <c r="J139" s="178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91">
        <f t="shared" si="10"/>
        <v>44352</v>
      </c>
      <c r="P139" s="192">
        <f t="shared" si="11"/>
        <v>1.92</v>
      </c>
    </row>
    <row r="140" ht="15" spans="1:16">
      <c r="A140" s="48">
        <v>129</v>
      </c>
      <c r="B140" s="190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89" t="s">
        <v>23</v>
      </c>
      <c r="H140" s="49">
        <f t="shared" ref="H140:H161" si="12">F140-E140</f>
        <v>1</v>
      </c>
      <c r="I140" s="65">
        <v>1</v>
      </c>
      <c r="J140" s="178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91">
        <f t="shared" ref="O140:O161" si="16">L140*2%</f>
        <v>22176</v>
      </c>
      <c r="P140" s="192">
        <f t="shared" ref="P140:P161" si="17">M140*2%</f>
        <v>0.96</v>
      </c>
    </row>
    <row r="141" ht="15" spans="1:16">
      <c r="A141" s="48">
        <v>130</v>
      </c>
      <c r="B141" s="190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89" t="s">
        <v>23</v>
      </c>
      <c r="H141" s="49">
        <f t="shared" si="12"/>
        <v>1</v>
      </c>
      <c r="I141" s="65">
        <v>1</v>
      </c>
      <c r="J141" s="178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91">
        <f t="shared" si="16"/>
        <v>22176</v>
      </c>
      <c r="P141" s="192">
        <f t="shared" si="17"/>
        <v>0.96</v>
      </c>
    </row>
    <row r="142" ht="15" spans="1:16">
      <c r="A142" s="48">
        <v>131</v>
      </c>
      <c r="B142" s="190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89" t="s">
        <v>23</v>
      </c>
      <c r="H142" s="49">
        <f t="shared" si="12"/>
        <v>1</v>
      </c>
      <c r="I142" s="65">
        <v>1</v>
      </c>
      <c r="J142" s="178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91">
        <f t="shared" si="16"/>
        <v>22176</v>
      </c>
      <c r="P142" s="192">
        <f t="shared" si="17"/>
        <v>0.96</v>
      </c>
    </row>
    <row r="143" ht="15" spans="1:16">
      <c r="A143" s="169">
        <v>132</v>
      </c>
      <c r="B143" s="220">
        <v>1399840</v>
      </c>
      <c r="C143" s="221">
        <v>1034256</v>
      </c>
      <c r="D143" s="222" t="s">
        <v>540</v>
      </c>
      <c r="E143" s="223">
        <v>43552</v>
      </c>
      <c r="F143" s="223">
        <v>43556</v>
      </c>
      <c r="G143" s="224" t="s">
        <v>40</v>
      </c>
      <c r="H143" s="221">
        <f t="shared" si="12"/>
        <v>4</v>
      </c>
      <c r="I143" s="225">
        <v>1</v>
      </c>
      <c r="J143" s="226">
        <f t="shared" si="13"/>
        <v>1362900</v>
      </c>
      <c r="K143" s="227">
        <v>59</v>
      </c>
      <c r="L143" s="228">
        <f t="shared" si="14"/>
        <v>5451600</v>
      </c>
      <c r="M143" s="229">
        <f t="shared" si="15"/>
        <v>236</v>
      </c>
      <c r="N143" s="230">
        <v>1865</v>
      </c>
      <c r="O143" s="231">
        <f t="shared" si="16"/>
        <v>109032</v>
      </c>
      <c r="P143" s="232">
        <f t="shared" si="17"/>
        <v>4.72</v>
      </c>
    </row>
    <row r="144" ht="15" spans="1:16">
      <c r="A144" s="48">
        <v>133</v>
      </c>
      <c r="B144" s="190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89" t="s">
        <v>23</v>
      </c>
      <c r="H144" s="49">
        <f t="shared" si="12"/>
        <v>4</v>
      </c>
      <c r="I144" s="65">
        <v>2</v>
      </c>
      <c r="J144" s="178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91">
        <f t="shared" si="16"/>
        <v>177408</v>
      </c>
      <c r="P144" s="192">
        <f t="shared" si="17"/>
        <v>7.68</v>
      </c>
    </row>
    <row r="145" ht="15" spans="1:16">
      <c r="A145" s="48">
        <v>134</v>
      </c>
      <c r="B145" s="190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89" t="s">
        <v>23</v>
      </c>
      <c r="H145" s="49">
        <f t="shared" si="12"/>
        <v>2</v>
      </c>
      <c r="I145" s="65">
        <v>2</v>
      </c>
      <c r="J145" s="178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91">
        <f t="shared" si="16"/>
        <v>88704</v>
      </c>
      <c r="P145" s="192">
        <f t="shared" si="17"/>
        <v>3.84</v>
      </c>
    </row>
    <row r="146" ht="15" spans="1:16">
      <c r="A146" s="48">
        <v>135</v>
      </c>
      <c r="B146" s="190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89" t="s">
        <v>40</v>
      </c>
      <c r="H146" s="49">
        <f t="shared" si="12"/>
        <v>2</v>
      </c>
      <c r="I146" s="65">
        <v>1</v>
      </c>
      <c r="J146" s="178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91">
        <f t="shared" si="16"/>
        <v>54516</v>
      </c>
      <c r="P146" s="192">
        <f t="shared" si="17"/>
        <v>2.36</v>
      </c>
    </row>
    <row r="147" ht="15" spans="1:16">
      <c r="A147" s="48">
        <v>136</v>
      </c>
      <c r="B147" s="190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89" t="s">
        <v>23</v>
      </c>
      <c r="H147" s="49">
        <f t="shared" si="12"/>
        <v>1</v>
      </c>
      <c r="I147" s="65">
        <v>1</v>
      </c>
      <c r="J147" s="178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91">
        <f t="shared" si="16"/>
        <v>22176</v>
      </c>
      <c r="P147" s="192">
        <f t="shared" si="17"/>
        <v>0.96</v>
      </c>
    </row>
    <row r="148" ht="15" spans="1:16">
      <c r="A148" s="48">
        <v>137</v>
      </c>
      <c r="B148" s="190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89" t="s">
        <v>40</v>
      </c>
      <c r="H148" s="49">
        <f t="shared" si="12"/>
        <v>4</v>
      </c>
      <c r="I148" s="65">
        <v>2</v>
      </c>
      <c r="J148" s="178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91">
        <f t="shared" si="16"/>
        <v>218064</v>
      </c>
      <c r="P148" s="192">
        <f t="shared" si="17"/>
        <v>9.44</v>
      </c>
    </row>
    <row r="149" ht="15" spans="1:16">
      <c r="A149" s="48">
        <v>138</v>
      </c>
      <c r="B149" s="190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89" t="s">
        <v>121</v>
      </c>
      <c r="H149" s="49">
        <f t="shared" si="12"/>
        <v>2</v>
      </c>
      <c r="I149" s="65">
        <v>1</v>
      </c>
      <c r="J149" s="178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91">
        <f t="shared" si="16"/>
        <v>77616</v>
      </c>
      <c r="P149" s="192">
        <f t="shared" si="17"/>
        <v>3.36</v>
      </c>
    </row>
    <row r="150" ht="15" spans="1:16">
      <c r="A150" s="48">
        <v>139</v>
      </c>
      <c r="B150" s="190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89" t="s">
        <v>40</v>
      </c>
      <c r="H150" s="49">
        <f t="shared" si="12"/>
        <v>5</v>
      </c>
      <c r="I150" s="65">
        <v>1</v>
      </c>
      <c r="J150" s="178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91">
        <f t="shared" si="16"/>
        <v>136290</v>
      </c>
      <c r="P150" s="192">
        <f t="shared" si="17"/>
        <v>5.9</v>
      </c>
    </row>
    <row r="151" ht="15" spans="1:16">
      <c r="A151" s="48">
        <v>140</v>
      </c>
      <c r="B151" s="190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89" t="s">
        <v>23</v>
      </c>
      <c r="H151" s="49">
        <f t="shared" si="12"/>
        <v>3</v>
      </c>
      <c r="I151" s="65">
        <v>1</v>
      </c>
      <c r="J151" s="178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91">
        <f t="shared" si="16"/>
        <v>66528</v>
      </c>
      <c r="P151" s="192">
        <f t="shared" si="17"/>
        <v>2.88</v>
      </c>
    </row>
    <row r="152" ht="15" spans="1:16">
      <c r="A152" s="48">
        <v>141</v>
      </c>
      <c r="B152" s="190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89" t="s">
        <v>23</v>
      </c>
      <c r="H152" s="49">
        <f t="shared" si="12"/>
        <v>2</v>
      </c>
      <c r="I152" s="65">
        <v>1</v>
      </c>
      <c r="J152" s="178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91">
        <f t="shared" si="16"/>
        <v>44352</v>
      </c>
      <c r="P152" s="192">
        <f t="shared" si="17"/>
        <v>1.92</v>
      </c>
    </row>
    <row r="153" ht="15" spans="1:16">
      <c r="A153" s="48">
        <v>142</v>
      </c>
      <c r="B153" s="190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89" t="s">
        <v>23</v>
      </c>
      <c r="H153" s="49">
        <f t="shared" si="12"/>
        <v>1</v>
      </c>
      <c r="I153" s="65">
        <v>1</v>
      </c>
      <c r="J153" s="178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91">
        <f t="shared" si="16"/>
        <v>22176</v>
      </c>
      <c r="P153" s="192">
        <f t="shared" si="17"/>
        <v>0.96</v>
      </c>
    </row>
    <row r="154" ht="15" spans="1:16">
      <c r="A154" s="48">
        <v>143</v>
      </c>
      <c r="B154" s="190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89" t="s">
        <v>23</v>
      </c>
      <c r="H154" s="49">
        <f t="shared" si="12"/>
        <v>3</v>
      </c>
      <c r="I154" s="65">
        <v>1</v>
      </c>
      <c r="J154" s="178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91">
        <f t="shared" si="16"/>
        <v>87318</v>
      </c>
      <c r="P154" s="192">
        <f t="shared" si="17"/>
        <v>3.78</v>
      </c>
    </row>
    <row r="155" ht="15" spans="1:16">
      <c r="A155" s="48">
        <v>144</v>
      </c>
      <c r="B155" s="190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89" t="s">
        <v>23</v>
      </c>
      <c r="H155" s="49">
        <f t="shared" si="12"/>
        <v>3</v>
      </c>
      <c r="I155" s="65">
        <v>2</v>
      </c>
      <c r="J155" s="178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91">
        <f t="shared" si="16"/>
        <v>174636</v>
      </c>
      <c r="P155" s="192">
        <f t="shared" si="17"/>
        <v>7.56</v>
      </c>
    </row>
    <row r="156" ht="15" spans="1:16">
      <c r="A156" s="48">
        <v>145</v>
      </c>
      <c r="B156" s="190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89" t="s">
        <v>23</v>
      </c>
      <c r="H156" s="49">
        <f t="shared" si="12"/>
        <v>2</v>
      </c>
      <c r="I156" s="65">
        <v>3</v>
      </c>
      <c r="J156" s="178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91">
        <f t="shared" si="16"/>
        <v>133056</v>
      </c>
      <c r="P156" s="192">
        <f t="shared" si="17"/>
        <v>5.76</v>
      </c>
    </row>
    <row r="157" ht="15" spans="1:16">
      <c r="A157" s="48">
        <v>146</v>
      </c>
      <c r="B157" s="190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89" t="s">
        <v>23</v>
      </c>
      <c r="H157" s="49">
        <f t="shared" si="12"/>
        <v>4</v>
      </c>
      <c r="I157" s="65">
        <v>2</v>
      </c>
      <c r="J157" s="178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91">
        <f t="shared" si="16"/>
        <v>177408</v>
      </c>
      <c r="P157" s="192">
        <f t="shared" si="17"/>
        <v>7.68</v>
      </c>
    </row>
    <row r="158" ht="15" spans="1:16">
      <c r="A158" s="48">
        <v>147</v>
      </c>
      <c r="B158" s="190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89" t="s">
        <v>23</v>
      </c>
      <c r="H158" s="49">
        <f t="shared" si="12"/>
        <v>4</v>
      </c>
      <c r="I158" s="65">
        <v>1</v>
      </c>
      <c r="J158" s="178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91">
        <f t="shared" si="16"/>
        <v>88704</v>
      </c>
      <c r="P158" s="192">
        <f t="shared" si="17"/>
        <v>3.84</v>
      </c>
    </row>
    <row r="159" ht="15" spans="1:16">
      <c r="A159" s="48">
        <v>148</v>
      </c>
      <c r="B159" s="190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89" t="s">
        <v>23</v>
      </c>
      <c r="H159" s="49">
        <f t="shared" si="12"/>
        <v>3</v>
      </c>
      <c r="I159" s="65">
        <v>1</v>
      </c>
      <c r="J159" s="178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91">
        <f t="shared" si="16"/>
        <v>66528</v>
      </c>
      <c r="P159" s="192">
        <f t="shared" si="17"/>
        <v>2.88</v>
      </c>
    </row>
    <row r="160" ht="15" spans="1:16">
      <c r="A160" s="48">
        <v>149</v>
      </c>
      <c r="B160" s="190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89" t="s">
        <v>23</v>
      </c>
      <c r="H160" s="49">
        <f t="shared" si="12"/>
        <v>2</v>
      </c>
      <c r="I160" s="65">
        <v>1</v>
      </c>
      <c r="J160" s="178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91">
        <f t="shared" si="16"/>
        <v>44352</v>
      </c>
      <c r="P160" s="192">
        <f t="shared" si="17"/>
        <v>1.92</v>
      </c>
    </row>
    <row r="161" ht="15.75" spans="1:16">
      <c r="A161" s="48">
        <v>150</v>
      </c>
      <c r="B161" s="190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89" t="s">
        <v>23</v>
      </c>
      <c r="H161" s="49">
        <f t="shared" si="12"/>
        <v>3</v>
      </c>
      <c r="I161" s="65">
        <v>1</v>
      </c>
      <c r="J161" s="178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91">
        <f t="shared" si="16"/>
        <v>66528</v>
      </c>
      <c r="P161" s="192">
        <f t="shared" si="17"/>
        <v>2.88</v>
      </c>
    </row>
    <row r="162" ht="15" spans="1:16">
      <c r="A162" s="193" t="s">
        <v>26</v>
      </c>
      <c r="B162" s="194"/>
      <c r="C162" s="194"/>
      <c r="D162" s="194"/>
      <c r="E162" s="194"/>
      <c r="F162" s="194"/>
      <c r="G162" s="194"/>
      <c r="H162" s="194"/>
      <c r="I162" s="194"/>
      <c r="J162" s="208"/>
      <c r="K162" s="162"/>
      <c r="L162" s="209">
        <f t="shared" ref="L162:P162" si="18">SUM(L12:L161)</f>
        <v>496557600</v>
      </c>
      <c r="M162" s="233">
        <f t="shared" si="18"/>
        <v>21496</v>
      </c>
      <c r="N162" s="211"/>
      <c r="O162" s="212">
        <f t="shared" si="18"/>
        <v>9931152</v>
      </c>
      <c r="P162" s="213">
        <f t="shared" si="18"/>
        <v>429.92</v>
      </c>
    </row>
    <row r="163" ht="15" spans="12:16">
      <c r="L163" s="214"/>
      <c r="M163" s="168" t="s">
        <v>558</v>
      </c>
      <c r="O163" s="216"/>
      <c r="P163" s="217"/>
    </row>
    <row r="164" ht="14.25" spans="1:14">
      <c r="A164" s="195" t="s">
        <v>28</v>
      </c>
      <c r="B164" s="196"/>
      <c r="C164" s="197" t="s">
        <v>29</v>
      </c>
      <c r="D164" s="197"/>
      <c r="E164" s="197"/>
      <c r="F164" s="197"/>
      <c r="I164" s="133"/>
      <c r="J164" s="133"/>
      <c r="K164" s="133"/>
      <c r="L164" s="79"/>
      <c r="M164" s="80"/>
      <c r="N164" s="133"/>
    </row>
    <row r="165" ht="14.25" spans="1:6">
      <c r="A165" s="198" t="s">
        <v>168</v>
      </c>
      <c r="B165" s="199"/>
      <c r="C165" s="200">
        <v>60210370001077</v>
      </c>
      <c r="D165" s="200"/>
      <c r="E165" s="200"/>
      <c r="F165" s="200"/>
    </row>
    <row r="166" ht="14.25" spans="1:6">
      <c r="A166" s="195" t="s">
        <v>31</v>
      </c>
      <c r="B166" s="196"/>
      <c r="C166" s="201" t="s">
        <v>32</v>
      </c>
      <c r="D166" s="201"/>
      <c r="E166" s="201"/>
      <c r="F166" s="201"/>
    </row>
    <row r="167" ht="14.25" spans="1:6">
      <c r="A167" s="195" t="s">
        <v>33</v>
      </c>
      <c r="B167" s="196"/>
      <c r="C167" s="202" t="s">
        <v>34</v>
      </c>
      <c r="D167" s="203"/>
      <c r="E167" s="203"/>
      <c r="F167" s="204"/>
    </row>
    <row r="168" ht="15" spans="1:14">
      <c r="A168" s="195" t="s">
        <v>35</v>
      </c>
      <c r="B168" s="196"/>
      <c r="C168" s="205" t="s">
        <v>36</v>
      </c>
      <c r="D168" s="206"/>
      <c r="E168" s="206"/>
      <c r="F168" s="207"/>
      <c r="I168" s="133"/>
      <c r="J168" s="133"/>
      <c r="K168" s="133"/>
      <c r="L168" s="133"/>
      <c r="M168" s="133"/>
      <c r="N168" s="133"/>
    </row>
    <row r="169" spans="9:14">
      <c r="I169" s="133"/>
      <c r="J169" s="133"/>
      <c r="K169" s="133"/>
      <c r="L169" s="133"/>
      <c r="M169" s="133"/>
      <c r="N169" s="133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33" customWidth="1"/>
    <col min="5" max="6" width="10.1416666666667" style="133" customWidth="1"/>
    <col min="7" max="7" width="14.2833333333333" style="133" customWidth="1"/>
    <col min="8" max="8" width="10.1416666666667" style="133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33" customWidth="1"/>
    <col min="16" max="16" width="10.1416666666667" style="133" customWidth="1"/>
    <col min="17" max="19" width="9.14166666666667" style="133"/>
    <col min="20" max="21" width="8" style="172"/>
    <col min="22" max="16384" width="9.14166666666667" style="133"/>
  </cols>
  <sheetData>
    <row r="1" s="133" customFormat="1" ht="15" spans="1:21">
      <c r="A1" s="139"/>
      <c r="B1" s="6"/>
      <c r="C1" s="139"/>
      <c r="D1" s="7"/>
      <c r="E1" s="7"/>
      <c r="F1" s="7"/>
      <c r="G1" s="7"/>
      <c r="H1" s="7"/>
      <c r="I1" s="148"/>
      <c r="J1" s="2"/>
      <c r="K1" s="2"/>
      <c r="L1" s="3"/>
      <c r="M1" s="3"/>
      <c r="N1" s="4"/>
      <c r="T1" s="173"/>
      <c r="U1" s="173"/>
    </row>
    <row r="2" s="133" customFormat="1" ht="15.75" customHeight="1" spans="1:21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2"/>
      <c r="K2" s="2"/>
      <c r="L2" s="3"/>
      <c r="M2" s="3"/>
      <c r="N2" s="4"/>
      <c r="T2" s="174"/>
      <c r="U2" s="174"/>
    </row>
    <row r="3" s="133" customFormat="1" ht="15" spans="1:21">
      <c r="A3" s="11"/>
      <c r="B3" s="11"/>
      <c r="C3" s="140"/>
      <c r="D3" s="17"/>
      <c r="E3" s="18"/>
      <c r="F3" s="18"/>
      <c r="G3" s="19"/>
      <c r="H3" s="12"/>
      <c r="I3" s="148"/>
      <c r="J3" s="2"/>
      <c r="K3" s="2"/>
      <c r="L3" s="3"/>
      <c r="M3" s="3"/>
      <c r="N3" s="4"/>
      <c r="T3" s="174"/>
      <c r="U3" s="174"/>
    </row>
    <row r="4" s="133" customFormat="1" ht="15" spans="1:21">
      <c r="A4" s="141"/>
      <c r="B4" s="141"/>
      <c r="C4" s="141"/>
      <c r="D4" s="141"/>
      <c r="E4" s="141"/>
      <c r="F4" s="142"/>
      <c r="G4" s="142"/>
      <c r="H4" s="142"/>
      <c r="I4" s="155"/>
      <c r="J4" s="2"/>
      <c r="K4" s="2"/>
      <c r="L4" s="3"/>
      <c r="M4" s="3"/>
      <c r="N4" s="4"/>
      <c r="T4" s="174"/>
      <c r="U4" s="174"/>
    </row>
    <row r="5" s="133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2"/>
      <c r="K5" s="2"/>
      <c r="L5" s="3"/>
      <c r="M5" s="3"/>
      <c r="N5" s="4"/>
      <c r="T5" s="174"/>
      <c r="U5" s="174"/>
    </row>
    <row r="6" s="133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74"/>
      <c r="U6" s="174"/>
    </row>
    <row r="7" s="133" customFormat="1" ht="15.75" spans="1:21">
      <c r="A7" s="102" t="s">
        <v>3</v>
      </c>
      <c r="B7" s="103" t="s">
        <v>4</v>
      </c>
      <c r="C7" s="103"/>
      <c r="D7" s="103"/>
      <c r="E7" s="104"/>
      <c r="F7" s="36"/>
      <c r="G7" s="37" t="s">
        <v>560</v>
      </c>
      <c r="H7" s="36"/>
      <c r="I7" s="58"/>
      <c r="J7" s="2"/>
      <c r="K7" s="2"/>
      <c r="L7" s="3"/>
      <c r="M7" s="3"/>
      <c r="N7" s="4"/>
      <c r="T7" s="174"/>
      <c r="U7" s="174"/>
    </row>
    <row r="8" s="133" customFormat="1" ht="16.5" spans="1:21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74"/>
      <c r="U8" s="174"/>
    </row>
    <row r="9" s="133" customFormat="1" ht="15.75" spans="1:21">
      <c r="A9" s="187"/>
      <c r="B9" s="188"/>
      <c r="C9" s="187"/>
      <c r="D9" s="36"/>
      <c r="E9" s="36"/>
      <c r="F9" s="36"/>
      <c r="G9" s="36"/>
      <c r="H9" s="36"/>
      <c r="I9" s="148"/>
      <c r="J9" s="2"/>
      <c r="K9" s="2"/>
      <c r="L9" s="3"/>
      <c r="M9" s="3"/>
      <c r="N9" s="4"/>
      <c r="T9" s="174"/>
      <c r="U9" s="174"/>
    </row>
    <row r="10" s="133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74"/>
      <c r="U10" s="174"/>
    </row>
    <row r="11" s="3" customFormat="1" ht="42.75" spans="1:21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44" t="s">
        <v>16</v>
      </c>
      <c r="K11" s="144" t="s">
        <v>17</v>
      </c>
      <c r="L11" s="144" t="s">
        <v>18</v>
      </c>
      <c r="M11" s="144" t="s">
        <v>19</v>
      </c>
      <c r="N11" s="143" t="s">
        <v>20</v>
      </c>
      <c r="O11" s="144" t="s">
        <v>86</v>
      </c>
      <c r="P11" s="144" t="s">
        <v>87</v>
      </c>
      <c r="T11" s="174"/>
      <c r="U11" s="174"/>
    </row>
    <row r="12" s="133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89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191">
        <f t="shared" ref="O12:O75" si="4">L12*2%</f>
        <v>44352</v>
      </c>
      <c r="P12" s="192">
        <f t="shared" ref="P12:P75" si="5">M12*2%</f>
        <v>1.92</v>
      </c>
      <c r="T12" s="174"/>
      <c r="U12" s="174"/>
    </row>
    <row r="13" s="133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89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191">
        <f t="shared" si="4"/>
        <v>88704</v>
      </c>
      <c r="P13" s="192">
        <f t="shared" si="5"/>
        <v>3.84</v>
      </c>
      <c r="T13" s="174"/>
      <c r="U13" s="174"/>
    </row>
    <row r="14" s="133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89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191">
        <f t="shared" si="4"/>
        <v>27258</v>
      </c>
      <c r="P14" s="192">
        <f t="shared" si="5"/>
        <v>1.18</v>
      </c>
      <c r="T14" s="174"/>
      <c r="U14" s="174"/>
    </row>
    <row r="15" s="133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89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191">
        <f t="shared" si="4"/>
        <v>66528</v>
      </c>
      <c r="P15" s="192">
        <f t="shared" si="5"/>
        <v>2.88</v>
      </c>
      <c r="T15" s="174"/>
      <c r="U15" s="174"/>
    </row>
    <row r="16" s="133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89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191">
        <f t="shared" si="4"/>
        <v>66528</v>
      </c>
      <c r="P16" s="192">
        <f t="shared" si="5"/>
        <v>2.88</v>
      </c>
      <c r="T16" s="174"/>
      <c r="U16" s="174"/>
    </row>
    <row r="17" s="133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89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191">
        <f t="shared" si="4"/>
        <v>58212</v>
      </c>
      <c r="P17" s="192">
        <f t="shared" si="5"/>
        <v>2.52</v>
      </c>
      <c r="T17" s="174"/>
      <c r="U17" s="174"/>
    </row>
    <row r="18" s="133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89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191">
        <f t="shared" si="4"/>
        <v>44352</v>
      </c>
      <c r="P18" s="192">
        <f t="shared" si="5"/>
        <v>1.92</v>
      </c>
      <c r="T18" s="174"/>
      <c r="U18" s="174"/>
    </row>
    <row r="19" s="133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89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191">
        <f t="shared" si="4"/>
        <v>88704</v>
      </c>
      <c r="P19" s="192">
        <f t="shared" si="5"/>
        <v>3.84</v>
      </c>
      <c r="T19" s="174"/>
      <c r="U19" s="174"/>
    </row>
    <row r="20" s="133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89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191">
        <f t="shared" si="4"/>
        <v>54516</v>
      </c>
      <c r="P20" s="192">
        <f t="shared" si="5"/>
        <v>2.36</v>
      </c>
      <c r="T20" s="174"/>
      <c r="U20" s="174"/>
    </row>
    <row r="21" s="133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89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191">
        <f t="shared" si="4"/>
        <v>66528</v>
      </c>
      <c r="P21" s="192">
        <f t="shared" si="5"/>
        <v>2.88</v>
      </c>
      <c r="T21" s="174"/>
      <c r="U21" s="174"/>
    </row>
    <row r="22" s="133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89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191">
        <f t="shared" si="4"/>
        <v>66528</v>
      </c>
      <c r="P22" s="192">
        <f t="shared" si="5"/>
        <v>2.88</v>
      </c>
      <c r="T22" s="174"/>
      <c r="U22" s="174"/>
    </row>
    <row r="23" s="133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89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191">
        <f t="shared" si="4"/>
        <v>77616</v>
      </c>
      <c r="P23" s="192">
        <f t="shared" si="5"/>
        <v>3.36</v>
      </c>
      <c r="T23" s="174"/>
      <c r="U23" s="174"/>
    </row>
    <row r="24" s="133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89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191">
        <f t="shared" si="4"/>
        <v>22176</v>
      </c>
      <c r="P24" s="192">
        <f t="shared" si="5"/>
        <v>0.96</v>
      </c>
      <c r="T24" s="174"/>
      <c r="U24" s="174"/>
    </row>
    <row r="25" s="133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89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191">
        <f t="shared" si="4"/>
        <v>22176</v>
      </c>
      <c r="P25" s="192">
        <f t="shared" si="5"/>
        <v>0.96</v>
      </c>
      <c r="T25" s="174"/>
      <c r="U25" s="174"/>
    </row>
    <row r="26" s="133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89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191">
        <f t="shared" si="4"/>
        <v>133056</v>
      </c>
      <c r="P26" s="192">
        <f t="shared" si="5"/>
        <v>5.76</v>
      </c>
      <c r="T26" s="174"/>
      <c r="U26" s="174"/>
    </row>
    <row r="27" s="133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89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191">
        <f t="shared" si="4"/>
        <v>29106</v>
      </c>
      <c r="P27" s="192">
        <f t="shared" si="5"/>
        <v>1.26</v>
      </c>
      <c r="T27" s="174"/>
      <c r="U27" s="174"/>
    </row>
    <row r="28" s="133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89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191">
        <f t="shared" si="4"/>
        <v>88704</v>
      </c>
      <c r="P28" s="192">
        <f t="shared" si="5"/>
        <v>3.84</v>
      </c>
      <c r="T28" s="174"/>
      <c r="U28" s="174"/>
    </row>
    <row r="29" s="133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89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91">
        <f t="shared" si="4"/>
        <v>44352</v>
      </c>
      <c r="P29" s="192">
        <f t="shared" si="5"/>
        <v>1.92</v>
      </c>
      <c r="T29" s="174"/>
      <c r="U29" s="174"/>
    </row>
    <row r="30" s="133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89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191">
        <f t="shared" si="4"/>
        <v>58212</v>
      </c>
      <c r="P30" s="192">
        <f t="shared" si="5"/>
        <v>2.52</v>
      </c>
      <c r="T30" s="174"/>
      <c r="U30" s="174"/>
    </row>
    <row r="31" s="133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89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191">
        <f t="shared" si="4"/>
        <v>332640</v>
      </c>
      <c r="P31" s="192">
        <f t="shared" si="5"/>
        <v>14.4</v>
      </c>
      <c r="T31" s="174"/>
      <c r="U31" s="174"/>
    </row>
    <row r="32" s="133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89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91">
        <f t="shared" si="4"/>
        <v>22176</v>
      </c>
      <c r="P32" s="192">
        <f t="shared" si="5"/>
        <v>0.96</v>
      </c>
      <c r="T32" s="174"/>
      <c r="U32" s="174"/>
    </row>
    <row r="33" s="133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89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191">
        <f t="shared" si="4"/>
        <v>66528</v>
      </c>
      <c r="P33" s="192">
        <f t="shared" si="5"/>
        <v>2.88</v>
      </c>
      <c r="T33" s="174"/>
      <c r="U33" s="174"/>
    </row>
    <row r="34" s="133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89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191">
        <f t="shared" si="4"/>
        <v>109032</v>
      </c>
      <c r="P34" s="192">
        <f t="shared" si="5"/>
        <v>4.72</v>
      </c>
      <c r="T34" s="174"/>
      <c r="U34" s="174"/>
    </row>
    <row r="35" s="133" customFormat="1" ht="15" spans="1:21">
      <c r="A35" s="48">
        <v>24</v>
      </c>
      <c r="B35" s="190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89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191">
        <f t="shared" si="4"/>
        <v>22176</v>
      </c>
      <c r="P35" s="192">
        <f t="shared" si="5"/>
        <v>0.96</v>
      </c>
      <c r="T35" s="174"/>
      <c r="U35" s="174"/>
    </row>
    <row r="36" s="133" customFormat="1" ht="15" spans="1:21">
      <c r="A36" s="48">
        <v>25</v>
      </c>
      <c r="B36" s="190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89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91">
        <f t="shared" si="4"/>
        <v>22176</v>
      </c>
      <c r="P36" s="192">
        <f t="shared" si="5"/>
        <v>0.96</v>
      </c>
      <c r="T36" s="174"/>
      <c r="U36" s="174"/>
    </row>
    <row r="37" s="133" customFormat="1" ht="15" spans="1:21">
      <c r="A37" s="48">
        <v>26</v>
      </c>
      <c r="B37" s="190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89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191">
        <f t="shared" si="4"/>
        <v>44352</v>
      </c>
      <c r="P37" s="192">
        <f t="shared" si="5"/>
        <v>1.92</v>
      </c>
      <c r="T37" s="174"/>
      <c r="U37" s="174"/>
    </row>
    <row r="38" s="133" customFormat="1" ht="15" spans="1:21">
      <c r="A38" s="48">
        <v>27</v>
      </c>
      <c r="B38" s="190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89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191">
        <f t="shared" si="4"/>
        <v>110880</v>
      </c>
      <c r="P38" s="192">
        <f t="shared" si="5"/>
        <v>4.8</v>
      </c>
      <c r="T38" s="174"/>
      <c r="U38" s="174"/>
    </row>
    <row r="39" s="133" customFormat="1" ht="15" spans="1:21">
      <c r="A39" s="48">
        <v>28</v>
      </c>
      <c r="B39" s="190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89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191">
        <f t="shared" si="4"/>
        <v>66528</v>
      </c>
      <c r="P39" s="192">
        <f t="shared" si="5"/>
        <v>2.88</v>
      </c>
      <c r="T39" s="174"/>
      <c r="U39" s="174"/>
    </row>
    <row r="40" s="133" customFormat="1" ht="15" spans="1:21">
      <c r="A40" s="48">
        <v>29</v>
      </c>
      <c r="B40" s="190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89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191">
        <f t="shared" si="4"/>
        <v>88704</v>
      </c>
      <c r="P40" s="192">
        <f t="shared" si="5"/>
        <v>3.84</v>
      </c>
      <c r="T40" s="174"/>
      <c r="U40" s="174"/>
    </row>
    <row r="41" s="133" customFormat="1" ht="15" spans="1:21">
      <c r="A41" s="48">
        <v>30</v>
      </c>
      <c r="B41" s="190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89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191">
        <f t="shared" si="4"/>
        <v>22176</v>
      </c>
      <c r="P41" s="192">
        <f t="shared" si="5"/>
        <v>0.96</v>
      </c>
      <c r="T41" s="174"/>
      <c r="U41" s="174"/>
    </row>
    <row r="42" s="133" customFormat="1" ht="15" spans="1:21">
      <c r="A42" s="48">
        <v>31</v>
      </c>
      <c r="B42" s="190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89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191">
        <f t="shared" si="4"/>
        <v>22176</v>
      </c>
      <c r="P42" s="192">
        <f t="shared" si="5"/>
        <v>0.96</v>
      </c>
      <c r="T42" s="174"/>
      <c r="U42" s="174"/>
    </row>
    <row r="43" s="133" customFormat="1" ht="15" spans="1:21">
      <c r="A43" s="48">
        <v>32</v>
      </c>
      <c r="B43" s="190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89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91">
        <f t="shared" si="4"/>
        <v>81774</v>
      </c>
      <c r="P43" s="192">
        <f t="shared" si="5"/>
        <v>3.54</v>
      </c>
      <c r="T43" s="174"/>
      <c r="U43" s="174"/>
    </row>
    <row r="44" s="133" customFormat="1" ht="15" spans="1:21">
      <c r="A44" s="48">
        <v>33</v>
      </c>
      <c r="B44" s="190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89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191">
        <f t="shared" si="4"/>
        <v>27258</v>
      </c>
      <c r="P44" s="192">
        <f t="shared" si="5"/>
        <v>1.18</v>
      </c>
      <c r="T44" s="174"/>
      <c r="U44" s="174"/>
    </row>
    <row r="45" s="133" customFormat="1" ht="15" spans="1:21">
      <c r="A45" s="48">
        <v>34</v>
      </c>
      <c r="B45" s="190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89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191">
        <f t="shared" si="4"/>
        <v>44352</v>
      </c>
      <c r="P45" s="192">
        <f t="shared" si="5"/>
        <v>1.92</v>
      </c>
      <c r="T45" s="174"/>
      <c r="U45" s="174"/>
    </row>
    <row r="46" s="133" customFormat="1" ht="15" spans="1:21">
      <c r="A46" s="48">
        <v>35</v>
      </c>
      <c r="B46" s="190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89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191">
        <f t="shared" si="4"/>
        <v>88704</v>
      </c>
      <c r="P46" s="192">
        <f t="shared" si="5"/>
        <v>3.84</v>
      </c>
      <c r="T46" s="174"/>
      <c r="U46" s="174"/>
    </row>
    <row r="47" s="133" customFormat="1" ht="15" spans="1:21">
      <c r="A47" s="48">
        <v>36</v>
      </c>
      <c r="B47" s="190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89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191">
        <f t="shared" si="4"/>
        <v>58212</v>
      </c>
      <c r="P47" s="192">
        <f t="shared" si="5"/>
        <v>2.52</v>
      </c>
      <c r="T47" s="174"/>
      <c r="U47" s="174"/>
    </row>
    <row r="48" s="133" customFormat="1" ht="15" spans="1:21">
      <c r="A48" s="48">
        <v>37</v>
      </c>
      <c r="B48" s="190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89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91">
        <f t="shared" si="4"/>
        <v>66528</v>
      </c>
      <c r="P48" s="192">
        <f t="shared" si="5"/>
        <v>2.88</v>
      </c>
      <c r="T48" s="174"/>
      <c r="U48" s="174"/>
    </row>
    <row r="49" s="133" customFormat="1" ht="15" spans="1:21">
      <c r="A49" s="48">
        <v>38</v>
      </c>
      <c r="B49" s="190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89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191">
        <f t="shared" si="4"/>
        <v>174636</v>
      </c>
      <c r="P49" s="192">
        <f t="shared" si="5"/>
        <v>7.56</v>
      </c>
      <c r="T49" s="174"/>
      <c r="U49" s="174"/>
    </row>
    <row r="50" s="133" customFormat="1" ht="15" spans="1:21">
      <c r="A50" s="48">
        <v>39</v>
      </c>
      <c r="B50" s="190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89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191">
        <f t="shared" si="4"/>
        <v>133056</v>
      </c>
      <c r="P50" s="192">
        <f t="shared" si="5"/>
        <v>5.76</v>
      </c>
      <c r="T50" s="174"/>
      <c r="U50" s="174"/>
    </row>
    <row r="51" s="133" customFormat="1" ht="15" spans="1:21">
      <c r="A51" s="48">
        <v>40</v>
      </c>
      <c r="B51" s="190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89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191">
        <f t="shared" si="4"/>
        <v>44352</v>
      </c>
      <c r="P51" s="192">
        <f t="shared" si="5"/>
        <v>1.92</v>
      </c>
      <c r="T51" s="174"/>
      <c r="U51" s="174"/>
    </row>
    <row r="52" s="133" customFormat="1" ht="15" spans="1:21">
      <c r="A52" s="48">
        <v>41</v>
      </c>
      <c r="B52" s="190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89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191">
        <f t="shared" si="4"/>
        <v>116424</v>
      </c>
      <c r="P52" s="192">
        <f t="shared" si="5"/>
        <v>5.04</v>
      </c>
      <c r="T52" s="174"/>
      <c r="U52" s="174"/>
    </row>
    <row r="53" s="133" customFormat="1" ht="15" spans="1:21">
      <c r="A53" s="48">
        <v>42</v>
      </c>
      <c r="B53" s="190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89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191">
        <f t="shared" si="4"/>
        <v>88704</v>
      </c>
      <c r="P53" s="192">
        <f t="shared" si="5"/>
        <v>3.84</v>
      </c>
      <c r="T53" s="174"/>
      <c r="U53" s="174"/>
    </row>
    <row r="54" s="133" customFormat="1" ht="15" spans="1:21">
      <c r="A54" s="48">
        <v>43</v>
      </c>
      <c r="B54" s="190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89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191">
        <f t="shared" si="4"/>
        <v>54516</v>
      </c>
      <c r="P54" s="192">
        <f t="shared" si="5"/>
        <v>2.36</v>
      </c>
      <c r="T54" s="174"/>
      <c r="U54" s="174"/>
    </row>
    <row r="55" s="133" customFormat="1" ht="15" spans="1:21">
      <c r="A55" s="48">
        <v>44</v>
      </c>
      <c r="B55" s="190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89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191">
        <f t="shared" si="4"/>
        <v>81774</v>
      </c>
      <c r="P55" s="192">
        <f t="shared" si="5"/>
        <v>3.54</v>
      </c>
      <c r="T55" s="174"/>
      <c r="U55" s="174"/>
    </row>
    <row r="56" s="133" customFormat="1" ht="15" spans="1:21">
      <c r="A56" s="48">
        <v>45</v>
      </c>
      <c r="B56" s="190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89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191">
        <f t="shared" si="4"/>
        <v>66528</v>
      </c>
      <c r="P56" s="192">
        <f t="shared" si="5"/>
        <v>2.88</v>
      </c>
      <c r="T56" s="174"/>
      <c r="U56" s="174"/>
    </row>
    <row r="57" s="133" customFormat="1" ht="15" spans="1:21">
      <c r="A57" s="48">
        <v>46</v>
      </c>
      <c r="B57" s="190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89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191">
        <f t="shared" si="4"/>
        <v>81774</v>
      </c>
      <c r="P57" s="192">
        <f t="shared" si="5"/>
        <v>3.54</v>
      </c>
      <c r="T57" s="174"/>
      <c r="U57" s="174"/>
    </row>
    <row r="58" s="133" customFormat="1" ht="15" spans="1:21">
      <c r="A58" s="48">
        <v>47</v>
      </c>
      <c r="B58" s="190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89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91">
        <f t="shared" si="4"/>
        <v>22176</v>
      </c>
      <c r="P58" s="192">
        <f t="shared" si="5"/>
        <v>0.96</v>
      </c>
      <c r="T58" s="174"/>
      <c r="U58" s="174"/>
    </row>
    <row r="59" s="133" customFormat="1" ht="15" spans="1:21">
      <c r="A59" s="48">
        <v>48</v>
      </c>
      <c r="B59" s="190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89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191">
        <f t="shared" si="4"/>
        <v>66528</v>
      </c>
      <c r="P59" s="192">
        <f t="shared" si="5"/>
        <v>2.88</v>
      </c>
      <c r="T59" s="174"/>
      <c r="U59" s="174"/>
    </row>
    <row r="60" s="133" customFormat="1" ht="15" spans="1:21">
      <c r="A60" s="48">
        <v>49</v>
      </c>
      <c r="B60" s="190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89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191">
        <f t="shared" si="4"/>
        <v>66528</v>
      </c>
      <c r="P60" s="192">
        <f t="shared" si="5"/>
        <v>2.88</v>
      </c>
      <c r="T60" s="174"/>
      <c r="U60" s="174"/>
    </row>
    <row r="61" s="133" customFormat="1" ht="15" spans="1:21">
      <c r="A61" s="48">
        <v>50</v>
      </c>
      <c r="B61" s="190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89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191">
        <f t="shared" si="4"/>
        <v>44352</v>
      </c>
      <c r="P61" s="192">
        <f t="shared" si="5"/>
        <v>1.92</v>
      </c>
      <c r="T61" s="174"/>
      <c r="U61" s="174"/>
    </row>
    <row r="62" s="133" customFormat="1" ht="15" spans="1:21">
      <c r="A62" s="48">
        <v>51</v>
      </c>
      <c r="B62" s="190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89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191">
        <f t="shared" si="4"/>
        <v>88704</v>
      </c>
      <c r="P62" s="192">
        <f t="shared" si="5"/>
        <v>3.84</v>
      </c>
      <c r="T62" s="174"/>
      <c r="U62" s="174"/>
    </row>
    <row r="63" s="133" customFormat="1" ht="15" spans="1:21">
      <c r="A63" s="48">
        <v>52</v>
      </c>
      <c r="B63" s="190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89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191">
        <f t="shared" si="4"/>
        <v>88704</v>
      </c>
      <c r="P63" s="192">
        <f t="shared" si="5"/>
        <v>3.84</v>
      </c>
      <c r="T63" s="174"/>
      <c r="U63" s="174"/>
    </row>
    <row r="64" s="133" customFormat="1" ht="15" spans="1:21">
      <c r="A64" s="48">
        <v>53</v>
      </c>
      <c r="B64" s="190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89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191">
        <f t="shared" si="4"/>
        <v>44352</v>
      </c>
      <c r="P64" s="192">
        <f t="shared" si="5"/>
        <v>1.92</v>
      </c>
      <c r="T64" s="174"/>
      <c r="U64" s="174"/>
    </row>
    <row r="65" s="133" customFormat="1" ht="15" spans="1:21">
      <c r="A65" s="48">
        <v>54</v>
      </c>
      <c r="B65" s="190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89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191">
        <f t="shared" si="4"/>
        <v>44352</v>
      </c>
      <c r="P65" s="192">
        <f t="shared" si="5"/>
        <v>1.92</v>
      </c>
      <c r="T65" s="174"/>
      <c r="U65" s="174"/>
    </row>
    <row r="66" s="133" customFormat="1" ht="15" spans="1:21">
      <c r="A66" s="48">
        <v>55</v>
      </c>
      <c r="B66" s="190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89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91">
        <f t="shared" si="4"/>
        <v>44352</v>
      </c>
      <c r="P66" s="192">
        <f t="shared" si="5"/>
        <v>1.92</v>
      </c>
      <c r="T66" s="174"/>
      <c r="U66" s="174"/>
    </row>
    <row r="67" s="133" customFormat="1" ht="15" spans="1:21">
      <c r="A67" s="48">
        <v>56</v>
      </c>
      <c r="B67" s="190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89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191">
        <f t="shared" si="4"/>
        <v>22176</v>
      </c>
      <c r="P67" s="192">
        <f t="shared" si="5"/>
        <v>0.96</v>
      </c>
      <c r="T67" s="174"/>
      <c r="U67" s="174"/>
    </row>
    <row r="68" s="133" customFormat="1" ht="15" spans="1:21">
      <c r="A68" s="48">
        <v>57</v>
      </c>
      <c r="B68" s="190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89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191">
        <f t="shared" si="4"/>
        <v>22176</v>
      </c>
      <c r="P68" s="192">
        <f t="shared" si="5"/>
        <v>0.96</v>
      </c>
      <c r="T68" s="174"/>
      <c r="U68" s="174"/>
    </row>
    <row r="69" s="133" customFormat="1" ht="15" spans="1:21">
      <c r="A69" s="48">
        <v>58</v>
      </c>
      <c r="B69" s="190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89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191">
        <f t="shared" si="4"/>
        <v>44352</v>
      </c>
      <c r="P69" s="192">
        <f t="shared" si="5"/>
        <v>1.92</v>
      </c>
      <c r="T69" s="174"/>
      <c r="U69" s="174"/>
    </row>
    <row r="70" s="133" customFormat="1" ht="15" spans="1:21">
      <c r="A70" s="48">
        <v>59</v>
      </c>
      <c r="B70" s="190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89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191">
        <f t="shared" si="4"/>
        <v>110880</v>
      </c>
      <c r="P70" s="192">
        <f t="shared" si="5"/>
        <v>4.8</v>
      </c>
      <c r="T70" s="174"/>
      <c r="U70" s="174"/>
    </row>
    <row r="71" s="133" customFormat="1" ht="15" spans="1:21">
      <c r="A71" s="48">
        <v>60</v>
      </c>
      <c r="B71" s="190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89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191">
        <f t="shared" si="4"/>
        <v>88704</v>
      </c>
      <c r="P71" s="192">
        <f t="shared" si="5"/>
        <v>3.84</v>
      </c>
      <c r="T71" s="174"/>
      <c r="U71" s="174"/>
    </row>
    <row r="72" s="133" customFormat="1" ht="15" spans="1:21">
      <c r="A72" s="48">
        <v>61</v>
      </c>
      <c r="B72" s="190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89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91">
        <f t="shared" si="4"/>
        <v>44352</v>
      </c>
      <c r="P72" s="192">
        <f t="shared" si="5"/>
        <v>1.92</v>
      </c>
      <c r="T72" s="174"/>
      <c r="U72" s="174"/>
    </row>
    <row r="73" s="133" customFormat="1" ht="15" spans="1:21">
      <c r="A73" s="48">
        <v>62</v>
      </c>
      <c r="B73" s="190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89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191">
        <f t="shared" si="4"/>
        <v>81774</v>
      </c>
      <c r="P73" s="192">
        <f t="shared" si="5"/>
        <v>3.54</v>
      </c>
      <c r="T73" s="174"/>
      <c r="U73" s="174"/>
    </row>
    <row r="74" s="133" customFormat="1" ht="15" spans="1:21">
      <c r="A74" s="48">
        <v>63</v>
      </c>
      <c r="B74" s="190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89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191">
        <f t="shared" si="4"/>
        <v>54516</v>
      </c>
      <c r="P74" s="192">
        <f t="shared" si="5"/>
        <v>2.36</v>
      </c>
      <c r="T74" s="174"/>
      <c r="U74" s="174"/>
    </row>
    <row r="75" s="133" customFormat="1" ht="15" spans="1:21">
      <c r="A75" s="48">
        <v>64</v>
      </c>
      <c r="B75" s="190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89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191">
        <f t="shared" si="4"/>
        <v>44352</v>
      </c>
      <c r="P75" s="192">
        <f t="shared" si="5"/>
        <v>1.92</v>
      </c>
      <c r="T75" s="174"/>
      <c r="U75" s="174"/>
    </row>
    <row r="76" s="133" customFormat="1" ht="15" spans="1:21">
      <c r="A76" s="48">
        <v>65</v>
      </c>
      <c r="B76" s="190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89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191">
        <f t="shared" ref="O76:O114" si="10">L76*2%</f>
        <v>221760</v>
      </c>
      <c r="P76" s="192">
        <f t="shared" ref="P76:P114" si="11">M76*2%</f>
        <v>9.6</v>
      </c>
      <c r="T76" s="174"/>
      <c r="U76" s="174"/>
    </row>
    <row r="77" s="133" customFormat="1" ht="15" spans="1:21">
      <c r="A77" s="48">
        <v>66</v>
      </c>
      <c r="B77" s="190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89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191">
        <f t="shared" si="10"/>
        <v>27258</v>
      </c>
      <c r="P77" s="192">
        <f t="shared" si="11"/>
        <v>1.18</v>
      </c>
      <c r="T77" s="174"/>
      <c r="U77" s="174"/>
    </row>
    <row r="78" s="133" customFormat="1" ht="15" spans="1:21">
      <c r="A78" s="48">
        <v>67</v>
      </c>
      <c r="B78" s="190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89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191">
        <f t="shared" si="10"/>
        <v>22176</v>
      </c>
      <c r="P78" s="192">
        <f t="shared" si="11"/>
        <v>0.96</v>
      </c>
      <c r="T78" s="174"/>
      <c r="U78" s="174"/>
    </row>
    <row r="79" s="133" customFormat="1" ht="15" spans="1:21">
      <c r="A79" s="48">
        <v>68</v>
      </c>
      <c r="B79" s="190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89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91">
        <f t="shared" si="10"/>
        <v>44352</v>
      </c>
      <c r="P79" s="192">
        <f t="shared" si="11"/>
        <v>1.92</v>
      </c>
      <c r="T79" s="174"/>
      <c r="U79" s="174"/>
    </row>
    <row r="80" s="133" customFormat="1" ht="15" spans="1:21">
      <c r="A80" s="48">
        <v>69</v>
      </c>
      <c r="B80" s="190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89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91">
        <f t="shared" si="10"/>
        <v>44352</v>
      </c>
      <c r="P80" s="192">
        <f t="shared" si="11"/>
        <v>1.92</v>
      </c>
      <c r="T80" s="174"/>
      <c r="U80" s="174"/>
    </row>
    <row r="81" s="133" customFormat="1" ht="15" spans="1:21">
      <c r="A81" s="48">
        <v>70</v>
      </c>
      <c r="B81" s="190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89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191">
        <f t="shared" si="10"/>
        <v>44352</v>
      </c>
      <c r="P81" s="192">
        <f t="shared" si="11"/>
        <v>1.92</v>
      </c>
      <c r="T81" s="174"/>
      <c r="U81" s="174"/>
    </row>
    <row r="82" s="133" customFormat="1" ht="15" spans="1:21">
      <c r="A82" s="48">
        <v>71</v>
      </c>
      <c r="B82" s="190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89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191">
        <f t="shared" si="10"/>
        <v>27258</v>
      </c>
      <c r="P82" s="192">
        <f t="shared" si="11"/>
        <v>1.18</v>
      </c>
      <c r="T82" s="174"/>
      <c r="U82" s="174"/>
    </row>
    <row r="83" s="133" customFormat="1" ht="15" spans="1:21">
      <c r="A83" s="48">
        <v>72</v>
      </c>
      <c r="B83" s="190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89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191">
        <f t="shared" si="10"/>
        <v>199584</v>
      </c>
      <c r="P83" s="192">
        <f t="shared" si="11"/>
        <v>8.64</v>
      </c>
      <c r="T83" s="174"/>
      <c r="U83" s="174"/>
    </row>
    <row r="84" s="133" customFormat="1" ht="15" spans="1:21">
      <c r="A84" s="48">
        <v>73</v>
      </c>
      <c r="B84" s="190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89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191">
        <f t="shared" si="10"/>
        <v>44352</v>
      </c>
      <c r="P84" s="192">
        <f t="shared" si="11"/>
        <v>1.92</v>
      </c>
      <c r="T84" s="174"/>
      <c r="U84" s="174"/>
    </row>
    <row r="85" s="133" customFormat="1" ht="15" spans="1:21">
      <c r="A85" s="48">
        <v>74</v>
      </c>
      <c r="B85" s="190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89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191">
        <f t="shared" si="10"/>
        <v>44352</v>
      </c>
      <c r="P85" s="192">
        <f t="shared" si="11"/>
        <v>1.92</v>
      </c>
      <c r="T85" s="174"/>
      <c r="U85" s="174"/>
    </row>
    <row r="86" s="133" customFormat="1" ht="15" spans="1:21">
      <c r="A86" s="48">
        <v>75</v>
      </c>
      <c r="B86" s="190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89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191">
        <f t="shared" si="10"/>
        <v>44352</v>
      </c>
      <c r="P86" s="192">
        <f t="shared" si="11"/>
        <v>1.92</v>
      </c>
      <c r="T86" s="174"/>
      <c r="U86" s="174"/>
    </row>
    <row r="87" s="133" customFormat="1" ht="15" spans="1:21">
      <c r="A87" s="48">
        <v>76</v>
      </c>
      <c r="B87" s="190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89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191">
        <f t="shared" si="10"/>
        <v>81774</v>
      </c>
      <c r="P87" s="192">
        <f t="shared" si="11"/>
        <v>3.54</v>
      </c>
      <c r="T87" s="174"/>
      <c r="U87" s="174"/>
    </row>
    <row r="88" s="133" customFormat="1" ht="15" spans="1:21">
      <c r="A88" s="48">
        <v>77</v>
      </c>
      <c r="B88" s="190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89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191">
        <f t="shared" si="10"/>
        <v>272580</v>
      </c>
      <c r="P88" s="192">
        <f t="shared" si="11"/>
        <v>11.8</v>
      </c>
      <c r="T88" s="174"/>
      <c r="U88" s="174"/>
    </row>
    <row r="89" s="133" customFormat="1" ht="15" spans="1:21">
      <c r="A89" s="48">
        <v>78</v>
      </c>
      <c r="B89" s="190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89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191">
        <f t="shared" si="10"/>
        <v>354816</v>
      </c>
      <c r="P89" s="192">
        <f t="shared" si="11"/>
        <v>15.36</v>
      </c>
      <c r="T89" s="174"/>
      <c r="U89" s="174"/>
    </row>
    <row r="90" s="133" customFormat="1" ht="15" spans="1:21">
      <c r="A90" s="48">
        <v>79</v>
      </c>
      <c r="B90" s="190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89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191">
        <f t="shared" si="10"/>
        <v>177408</v>
      </c>
      <c r="P90" s="192">
        <f t="shared" si="11"/>
        <v>7.68</v>
      </c>
      <c r="T90" s="174"/>
      <c r="U90" s="174"/>
    </row>
    <row r="91" s="133" customFormat="1" ht="15" spans="1:21">
      <c r="A91" s="48">
        <v>80</v>
      </c>
      <c r="B91" s="190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89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191">
        <f t="shared" si="10"/>
        <v>109032</v>
      </c>
      <c r="P91" s="192">
        <f t="shared" si="11"/>
        <v>4.72</v>
      </c>
      <c r="T91" s="174"/>
      <c r="U91" s="174"/>
    </row>
    <row r="92" s="133" customFormat="1" ht="15" spans="1:21">
      <c r="A92" s="48">
        <v>81</v>
      </c>
      <c r="B92" s="190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89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191">
        <f t="shared" si="10"/>
        <v>58212</v>
      </c>
      <c r="P92" s="192">
        <f t="shared" si="11"/>
        <v>2.52</v>
      </c>
      <c r="T92" s="174"/>
      <c r="U92" s="174"/>
    </row>
    <row r="93" s="133" customFormat="1" ht="15" spans="1:21">
      <c r="A93" s="48">
        <v>82</v>
      </c>
      <c r="B93" s="190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89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191">
        <f t="shared" si="10"/>
        <v>266112</v>
      </c>
      <c r="P93" s="192">
        <f t="shared" si="11"/>
        <v>11.52</v>
      </c>
      <c r="T93" s="174"/>
      <c r="U93" s="174"/>
    </row>
    <row r="94" s="133" customFormat="1" ht="15" spans="1:21">
      <c r="A94" s="48">
        <v>83</v>
      </c>
      <c r="B94" s="190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89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191">
        <f t="shared" si="10"/>
        <v>44352</v>
      </c>
      <c r="P94" s="192">
        <f t="shared" si="11"/>
        <v>1.92</v>
      </c>
      <c r="T94" s="174"/>
      <c r="U94" s="174"/>
    </row>
    <row r="95" s="133" customFormat="1" ht="15" spans="1:21">
      <c r="A95" s="48">
        <v>84</v>
      </c>
      <c r="B95" s="190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89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191">
        <f t="shared" si="10"/>
        <v>133056</v>
      </c>
      <c r="P95" s="192">
        <f t="shared" si="11"/>
        <v>5.76</v>
      </c>
      <c r="T95" s="174"/>
      <c r="U95" s="174"/>
    </row>
    <row r="96" s="133" customFormat="1" ht="15" spans="1:21">
      <c r="A96" s="48">
        <v>85</v>
      </c>
      <c r="B96" s="190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89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191">
        <f t="shared" si="10"/>
        <v>44352</v>
      </c>
      <c r="P96" s="192">
        <f t="shared" si="11"/>
        <v>1.92</v>
      </c>
      <c r="T96" s="174"/>
      <c r="U96" s="174"/>
    </row>
    <row r="97" s="133" customFormat="1" ht="15" spans="1:21">
      <c r="A97" s="48">
        <v>86</v>
      </c>
      <c r="B97" s="190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89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91">
        <f t="shared" si="10"/>
        <v>66528</v>
      </c>
      <c r="P97" s="192">
        <f t="shared" si="11"/>
        <v>2.88</v>
      </c>
      <c r="T97" s="174"/>
      <c r="U97" s="174"/>
    </row>
    <row r="98" s="133" customFormat="1" ht="15" spans="1:21">
      <c r="A98" s="48">
        <v>87</v>
      </c>
      <c r="B98" s="190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89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191">
        <f t="shared" si="10"/>
        <v>133056</v>
      </c>
      <c r="P98" s="192">
        <f t="shared" si="11"/>
        <v>5.76</v>
      </c>
      <c r="T98" s="174"/>
      <c r="U98" s="174"/>
    </row>
    <row r="99" s="133" customFormat="1" ht="15" spans="1:21">
      <c r="A99" s="48">
        <v>88</v>
      </c>
      <c r="B99" s="190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89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191">
        <f t="shared" si="10"/>
        <v>133056</v>
      </c>
      <c r="P99" s="192">
        <f t="shared" si="11"/>
        <v>5.76</v>
      </c>
      <c r="T99" s="174"/>
      <c r="U99" s="174"/>
    </row>
    <row r="100" s="133" customFormat="1" ht="15" spans="1:21">
      <c r="A100" s="48">
        <v>89</v>
      </c>
      <c r="B100" s="190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89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191">
        <f t="shared" si="10"/>
        <v>66528</v>
      </c>
      <c r="P100" s="192">
        <f t="shared" si="11"/>
        <v>2.88</v>
      </c>
      <c r="T100" s="174"/>
      <c r="U100" s="174"/>
    </row>
    <row r="101" s="133" customFormat="1" ht="15" spans="1:21">
      <c r="A101" s="48">
        <v>90</v>
      </c>
      <c r="B101" s="190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89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191">
        <f t="shared" si="10"/>
        <v>66528</v>
      </c>
      <c r="P101" s="192">
        <f t="shared" si="11"/>
        <v>2.88</v>
      </c>
      <c r="T101" s="174"/>
      <c r="U101" s="174"/>
    </row>
    <row r="102" s="133" customFormat="1" ht="15" spans="1:21">
      <c r="A102" s="48">
        <v>91</v>
      </c>
      <c r="B102" s="190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89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191">
        <f t="shared" si="10"/>
        <v>66528</v>
      </c>
      <c r="P102" s="192">
        <f t="shared" si="11"/>
        <v>2.88</v>
      </c>
      <c r="T102" s="174"/>
      <c r="U102" s="174"/>
    </row>
    <row r="103" s="133" customFormat="1" ht="15" spans="1:21">
      <c r="A103" s="48">
        <v>92</v>
      </c>
      <c r="B103" s="190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89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191">
        <f t="shared" si="10"/>
        <v>22176</v>
      </c>
      <c r="P103" s="192">
        <f t="shared" si="11"/>
        <v>0.96</v>
      </c>
      <c r="T103" s="174"/>
      <c r="U103" s="174"/>
    </row>
    <row r="104" s="133" customFormat="1" ht="15" spans="1:21">
      <c r="A104" s="48">
        <v>93</v>
      </c>
      <c r="B104" s="190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89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191">
        <f t="shared" si="10"/>
        <v>88704</v>
      </c>
      <c r="P104" s="192">
        <f t="shared" si="11"/>
        <v>3.84</v>
      </c>
      <c r="T104" s="174"/>
      <c r="U104" s="174"/>
    </row>
    <row r="105" s="133" customFormat="1" ht="15" spans="1:21">
      <c r="A105" s="48">
        <v>94</v>
      </c>
      <c r="B105" s="190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89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191">
        <f t="shared" si="10"/>
        <v>44352</v>
      </c>
      <c r="P105" s="192">
        <f t="shared" si="11"/>
        <v>1.92</v>
      </c>
      <c r="T105" s="174"/>
      <c r="U105" s="174"/>
    </row>
    <row r="106" s="133" customFormat="1" ht="15" spans="1:21">
      <c r="A106" s="48">
        <v>95</v>
      </c>
      <c r="B106" s="190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89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191">
        <f t="shared" si="10"/>
        <v>54516</v>
      </c>
      <c r="P106" s="192">
        <f t="shared" si="11"/>
        <v>2.36</v>
      </c>
      <c r="T106" s="174"/>
      <c r="U106" s="174"/>
    </row>
    <row r="107" s="133" customFormat="1" ht="15" spans="1:21">
      <c r="A107" s="48">
        <v>96</v>
      </c>
      <c r="B107" s="190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89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191">
        <f t="shared" si="10"/>
        <v>136290</v>
      </c>
      <c r="P107" s="192">
        <f t="shared" si="11"/>
        <v>5.9</v>
      </c>
      <c r="T107" s="174"/>
      <c r="U107" s="174"/>
    </row>
    <row r="108" s="133" customFormat="1" ht="15" spans="1:21">
      <c r="A108" s="48">
        <v>97</v>
      </c>
      <c r="B108" s="190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89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191">
        <f t="shared" si="10"/>
        <v>81774</v>
      </c>
      <c r="P108" s="192">
        <f t="shared" si="11"/>
        <v>3.54</v>
      </c>
      <c r="T108" s="174"/>
      <c r="U108" s="174"/>
    </row>
    <row r="109" s="133" customFormat="1" ht="15" spans="1:21">
      <c r="A109" s="48">
        <v>98</v>
      </c>
      <c r="B109" s="190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89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191">
        <f t="shared" si="10"/>
        <v>109032</v>
      </c>
      <c r="P109" s="192">
        <f t="shared" si="11"/>
        <v>4.72</v>
      </c>
      <c r="T109" s="174"/>
      <c r="U109" s="174"/>
    </row>
    <row r="110" s="133" customFormat="1" ht="15" spans="1:21">
      <c r="A110" s="48">
        <v>99</v>
      </c>
      <c r="B110" s="190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89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191">
        <f t="shared" si="10"/>
        <v>88704</v>
      </c>
      <c r="P110" s="192">
        <f t="shared" si="11"/>
        <v>3.84</v>
      </c>
      <c r="T110" s="174"/>
      <c r="U110" s="174"/>
    </row>
    <row r="111" s="133" customFormat="1" ht="15" spans="1:21">
      <c r="A111" s="48">
        <v>100</v>
      </c>
      <c r="B111" s="190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89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191">
        <f t="shared" si="10"/>
        <v>66528</v>
      </c>
      <c r="P111" s="192">
        <f t="shared" si="11"/>
        <v>2.88</v>
      </c>
      <c r="T111" s="174"/>
      <c r="U111" s="174"/>
    </row>
    <row r="112" s="133" customFormat="1" ht="15" spans="1:21">
      <c r="A112" s="48">
        <v>101</v>
      </c>
      <c r="B112" s="190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89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191">
        <f t="shared" si="10"/>
        <v>52668</v>
      </c>
      <c r="P112" s="192">
        <f t="shared" si="11"/>
        <v>2.28</v>
      </c>
      <c r="T112" s="174"/>
      <c r="U112" s="174"/>
    </row>
    <row r="113" s="133" customFormat="1" ht="15" spans="1:21">
      <c r="A113" s="48">
        <v>102</v>
      </c>
      <c r="B113" s="190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89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191">
        <f t="shared" si="10"/>
        <v>44352</v>
      </c>
      <c r="P113" s="192">
        <f t="shared" si="11"/>
        <v>1.92</v>
      </c>
      <c r="T113" s="174"/>
      <c r="U113" s="174"/>
    </row>
    <row r="114" s="133" customFormat="1" ht="15.75" spans="1:21">
      <c r="A114" s="48">
        <v>103</v>
      </c>
      <c r="B114" s="190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89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191">
        <f t="shared" si="10"/>
        <v>44352</v>
      </c>
      <c r="P114" s="192">
        <f t="shared" si="11"/>
        <v>1.92</v>
      </c>
      <c r="T114" s="174"/>
      <c r="U114" s="174"/>
    </row>
    <row r="115" s="133" customFormat="1" ht="15" spans="1:21">
      <c r="A115" s="193" t="s">
        <v>26</v>
      </c>
      <c r="B115" s="194"/>
      <c r="C115" s="194"/>
      <c r="D115" s="194"/>
      <c r="E115" s="194"/>
      <c r="F115" s="194"/>
      <c r="G115" s="194"/>
      <c r="H115" s="194"/>
      <c r="I115" s="194"/>
      <c r="J115" s="208"/>
      <c r="K115" s="162"/>
      <c r="L115" s="209">
        <f t="shared" ref="L115:P115" si="12">SUM(L12:L114)</f>
        <v>399029400</v>
      </c>
      <c r="M115" s="210">
        <f t="shared" si="12"/>
        <v>17274</v>
      </c>
      <c r="N115" s="211"/>
      <c r="O115" s="212">
        <f t="shared" si="12"/>
        <v>7980588</v>
      </c>
      <c r="P115" s="213">
        <f t="shared" si="12"/>
        <v>345.48</v>
      </c>
      <c r="T115" s="174"/>
      <c r="U115" s="174"/>
    </row>
    <row r="116" s="133" customFormat="1" ht="15.75" spans="1:21">
      <c r="A116" s="3"/>
      <c r="B116" s="2"/>
      <c r="C116" s="3"/>
      <c r="I116" s="2"/>
      <c r="J116" s="2"/>
      <c r="K116" s="2"/>
      <c r="L116" s="214"/>
      <c r="M116" s="215" t="s">
        <v>657</v>
      </c>
      <c r="N116" s="4"/>
      <c r="O116" s="216"/>
      <c r="P116" s="217"/>
      <c r="T116" s="174"/>
      <c r="U116" s="174"/>
    </row>
    <row r="117" s="133" customFormat="1" ht="14.25" spans="1:21">
      <c r="A117" s="195" t="s">
        <v>28</v>
      </c>
      <c r="B117" s="196"/>
      <c r="C117" s="197" t="s">
        <v>29</v>
      </c>
      <c r="D117" s="197"/>
      <c r="E117" s="197"/>
      <c r="F117" s="197"/>
      <c r="L117" s="79"/>
      <c r="M117" s="80"/>
      <c r="T117" s="174"/>
      <c r="U117" s="174"/>
    </row>
    <row r="118" s="133" customFormat="1" ht="14.25" spans="1:21">
      <c r="A118" s="198" t="s">
        <v>168</v>
      </c>
      <c r="B118" s="199"/>
      <c r="C118" s="200">
        <v>60210370001077</v>
      </c>
      <c r="D118" s="200"/>
      <c r="E118" s="200"/>
      <c r="F118" s="200"/>
      <c r="I118" s="2"/>
      <c r="J118" s="2"/>
      <c r="K118" s="2"/>
      <c r="L118" s="3"/>
      <c r="M118" s="3"/>
      <c r="N118" s="4"/>
      <c r="T118" s="174"/>
      <c r="U118" s="174"/>
    </row>
    <row r="119" s="133" customFormat="1" ht="14.25" spans="1:21">
      <c r="A119" s="195" t="s">
        <v>31</v>
      </c>
      <c r="B119" s="196"/>
      <c r="C119" s="201" t="s">
        <v>32</v>
      </c>
      <c r="D119" s="201"/>
      <c r="E119" s="201"/>
      <c r="F119" s="201"/>
      <c r="I119" s="2"/>
      <c r="J119" s="2"/>
      <c r="K119" s="2"/>
      <c r="L119" s="3"/>
      <c r="M119" s="3"/>
      <c r="N119" s="4"/>
      <c r="T119" s="174"/>
      <c r="U119" s="174"/>
    </row>
    <row r="120" s="133" customFormat="1" ht="14.25" spans="1:21">
      <c r="A120" s="195" t="s">
        <v>33</v>
      </c>
      <c r="B120" s="196"/>
      <c r="C120" s="202" t="s">
        <v>34</v>
      </c>
      <c r="D120" s="203"/>
      <c r="E120" s="203"/>
      <c r="F120" s="204"/>
      <c r="I120" s="2"/>
      <c r="J120" s="2"/>
      <c r="K120" s="2"/>
      <c r="L120" s="3"/>
      <c r="M120" s="3"/>
      <c r="N120" s="4"/>
      <c r="T120" s="174"/>
      <c r="U120" s="174"/>
    </row>
    <row r="121" s="133" customFormat="1" ht="15" spans="1:21">
      <c r="A121" s="195" t="s">
        <v>35</v>
      </c>
      <c r="B121" s="196"/>
      <c r="C121" s="205" t="s">
        <v>36</v>
      </c>
      <c r="D121" s="206"/>
      <c r="E121" s="206"/>
      <c r="F121" s="207"/>
      <c r="T121" s="174"/>
      <c r="U121" s="174"/>
    </row>
    <row r="122" s="133" customFormat="1" spans="1:21">
      <c r="A122" s="3"/>
      <c r="B122" s="2"/>
      <c r="C122" s="3"/>
      <c r="T122" s="174"/>
      <c r="U122" s="174"/>
    </row>
    <row r="123" spans="20:21">
      <c r="T123" s="174"/>
      <c r="U123" s="174"/>
    </row>
    <row r="124" spans="20:21">
      <c r="T124" s="174"/>
      <c r="U124" s="174"/>
    </row>
    <row r="125" spans="20:21">
      <c r="T125" s="174"/>
      <c r="U125" s="174"/>
    </row>
    <row r="126" spans="20:21">
      <c r="T126" s="174"/>
      <c r="U126" s="174"/>
    </row>
    <row r="127" spans="20:21">
      <c r="T127" s="174"/>
      <c r="U127" s="174"/>
    </row>
    <row r="128" spans="20:21">
      <c r="T128" s="174"/>
      <c r="U128" s="174"/>
    </row>
    <row r="129" spans="20:21">
      <c r="T129" s="174"/>
      <c r="U129" s="174"/>
    </row>
    <row r="130" spans="20:21">
      <c r="T130" s="174"/>
      <c r="U130" s="174"/>
    </row>
    <row r="131" spans="20:21">
      <c r="T131" s="174"/>
      <c r="U131" s="174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37" customWidth="1"/>
    <col min="11" max="11" width="9.14166666666667" style="138"/>
    <col min="12" max="12" width="14" style="137" customWidth="1"/>
    <col min="13" max="13" width="9.14166666666667" style="138"/>
    <col min="14" max="14" width="8.56666666666667" hidden="1" customWidth="1"/>
    <col min="15" max="15" width="11.5666666666667" style="137" hidden="1" customWidth="1"/>
    <col min="16" max="16" width="9" style="138" hidden="1" customWidth="1"/>
  </cols>
  <sheetData>
    <row r="1" s="1" customFormat="1" ht="15" spans="1:16">
      <c r="A1" s="139"/>
      <c r="B1" s="6"/>
      <c r="C1" s="139"/>
      <c r="D1" s="8"/>
      <c r="E1" s="8"/>
      <c r="F1" s="8"/>
      <c r="G1" s="8"/>
      <c r="H1" s="8"/>
      <c r="I1" s="148"/>
      <c r="J1" s="149"/>
      <c r="K1" s="150"/>
      <c r="L1" s="151"/>
      <c r="M1" s="152"/>
      <c r="N1" s="4"/>
      <c r="O1" s="153"/>
      <c r="P1" s="154"/>
    </row>
    <row r="2" s="1" customFormat="1" ht="15.75" customHeight="1" spans="1:16">
      <c r="A2" s="11"/>
      <c r="B2" s="11"/>
      <c r="C2" s="140"/>
      <c r="D2" s="13" t="s">
        <v>0</v>
      </c>
      <c r="E2" s="14"/>
      <c r="F2" s="14"/>
      <c r="G2" s="15"/>
      <c r="H2" s="23"/>
      <c r="I2" s="148"/>
      <c r="J2" s="149"/>
      <c r="K2" s="150"/>
      <c r="L2" s="151"/>
      <c r="M2" s="152"/>
      <c r="N2" s="4"/>
      <c r="O2" s="153"/>
      <c r="P2" s="154"/>
    </row>
    <row r="3" s="1" customFormat="1" ht="15" spans="1:16">
      <c r="A3" s="11"/>
      <c r="B3" s="11"/>
      <c r="C3" s="140"/>
      <c r="D3" s="17"/>
      <c r="E3" s="18"/>
      <c r="F3" s="18"/>
      <c r="G3" s="19"/>
      <c r="H3" s="23"/>
      <c r="I3" s="148"/>
      <c r="J3" s="149"/>
      <c r="K3" s="150"/>
      <c r="L3" s="151"/>
      <c r="M3" s="152"/>
      <c r="N3" s="4"/>
      <c r="O3" s="153"/>
      <c r="P3" s="154"/>
    </row>
    <row r="4" s="1" customFormat="1" ht="15" spans="1:16">
      <c r="A4" s="141"/>
      <c r="B4" s="141"/>
      <c r="C4" s="141"/>
      <c r="D4" s="141"/>
      <c r="E4" s="141"/>
      <c r="F4" s="184"/>
      <c r="G4" s="184"/>
      <c r="H4" s="184"/>
      <c r="I4" s="155"/>
      <c r="J4" s="149"/>
      <c r="K4" s="150"/>
      <c r="L4" s="151"/>
      <c r="M4" s="152"/>
      <c r="N4" s="4"/>
      <c r="O4" s="153"/>
      <c r="P4" s="154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  <c r="O5" s="153"/>
      <c r="P5" s="154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49"/>
      <c r="K6" s="150"/>
      <c r="L6" s="151"/>
      <c r="M6" s="152"/>
      <c r="N6" s="4"/>
      <c r="O6" s="153"/>
      <c r="P6" s="154"/>
    </row>
    <row r="7" s="1" customFormat="1" ht="15.75" spans="1:16">
      <c r="A7" s="102" t="s">
        <v>3</v>
      </c>
      <c r="B7" s="103" t="s">
        <v>4</v>
      </c>
      <c r="C7" s="103"/>
      <c r="D7" s="103"/>
      <c r="E7" s="104"/>
      <c r="F7" s="36"/>
      <c r="G7" s="37" t="s">
        <v>659</v>
      </c>
      <c r="H7" s="36"/>
      <c r="I7" s="58"/>
      <c r="J7" s="149"/>
      <c r="K7" s="150"/>
      <c r="L7" s="151"/>
      <c r="M7" s="152"/>
      <c r="N7" s="4"/>
      <c r="O7" s="153"/>
      <c r="P7" s="154"/>
    </row>
    <row r="8" s="1" customFormat="1" ht="16.5" spans="1:16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  <c r="O8" s="153"/>
      <c r="P8" s="154"/>
    </row>
    <row r="10" ht="14.25" spans="12:12">
      <c r="L10" s="157">
        <f>SUBTOTAL(9,L12:L144)</f>
        <v>437537100</v>
      </c>
    </row>
    <row r="11" s="183" customFormat="1" ht="55.5" customHeight="1" spans="1:19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  <c r="O11" s="158" t="s">
        <v>86</v>
      </c>
      <c r="P11" s="159" t="s">
        <v>87</v>
      </c>
      <c r="S11" s="185"/>
    </row>
    <row r="12" s="54" customFormat="1" ht="15" spans="1:16">
      <c r="A12" s="48">
        <v>1</v>
      </c>
      <c r="B12" s="48">
        <v>1490329</v>
      </c>
      <c r="C12" s="48">
        <v>1038625</v>
      </c>
      <c r="D12" s="145" t="s">
        <v>660</v>
      </c>
      <c r="E12" s="146">
        <v>43583</v>
      </c>
      <c r="F12" s="146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45" t="s">
        <v>661</v>
      </c>
      <c r="E13" s="146">
        <v>43585</v>
      </c>
      <c r="F13" s="146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86"/>
    </row>
    <row r="14" s="54" customFormat="1" ht="15" spans="1:16">
      <c r="A14" s="48">
        <v>3</v>
      </c>
      <c r="B14" s="48">
        <v>1490226</v>
      </c>
      <c r="C14" s="48">
        <v>1038617</v>
      </c>
      <c r="D14" s="145" t="s">
        <v>662</v>
      </c>
      <c r="E14" s="146">
        <v>43583</v>
      </c>
      <c r="F14" s="146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45" t="s">
        <v>663</v>
      </c>
      <c r="E15" s="146">
        <v>43585</v>
      </c>
      <c r="F15" s="146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45" t="s">
        <v>664</v>
      </c>
      <c r="E16" s="146">
        <v>43585</v>
      </c>
      <c r="F16" s="146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45" t="s">
        <v>665</v>
      </c>
      <c r="E17" s="146">
        <v>43583</v>
      </c>
      <c r="F17" s="146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45" t="s">
        <v>666</v>
      </c>
      <c r="E18" s="146">
        <v>43584</v>
      </c>
      <c r="F18" s="146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45" t="s">
        <v>667</v>
      </c>
      <c r="E19" s="146">
        <v>43584</v>
      </c>
      <c r="F19" s="146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45" t="s">
        <v>668</v>
      </c>
      <c r="E20" s="146">
        <v>43583</v>
      </c>
      <c r="F20" s="146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45" t="s">
        <v>669</v>
      </c>
      <c r="E21" s="146">
        <v>43582</v>
      </c>
      <c r="F21" s="146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45" t="s">
        <v>670</v>
      </c>
      <c r="E22" s="146">
        <v>43584</v>
      </c>
      <c r="F22" s="146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45" t="s">
        <v>671</v>
      </c>
      <c r="E23" s="146">
        <v>43583</v>
      </c>
      <c r="F23" s="146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45" t="s">
        <v>671</v>
      </c>
      <c r="E24" s="146">
        <v>43586</v>
      </c>
      <c r="F24" s="146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45" t="s">
        <v>672</v>
      </c>
      <c r="E25" s="146">
        <v>43584</v>
      </c>
      <c r="F25" s="146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45" t="s">
        <v>672</v>
      </c>
      <c r="E26" s="146">
        <v>43586</v>
      </c>
      <c r="F26" s="146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45" t="s">
        <v>673</v>
      </c>
      <c r="E27" s="146">
        <v>43585</v>
      </c>
      <c r="F27" s="146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45" t="s">
        <v>673</v>
      </c>
      <c r="E28" s="146">
        <v>43586</v>
      </c>
      <c r="F28" s="146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45" t="s">
        <v>674</v>
      </c>
      <c r="E29" s="146">
        <v>43583</v>
      </c>
      <c r="F29" s="146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45" t="s">
        <v>674</v>
      </c>
      <c r="E30" s="146">
        <v>43586</v>
      </c>
      <c r="F30" s="146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45" t="s">
        <v>675</v>
      </c>
      <c r="E31" s="146">
        <v>43585</v>
      </c>
      <c r="F31" s="146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45" t="s">
        <v>676</v>
      </c>
      <c r="E32" s="146">
        <v>43586</v>
      </c>
      <c r="F32" s="146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45" t="s">
        <v>677</v>
      </c>
      <c r="E33" s="146">
        <v>43585</v>
      </c>
      <c r="F33" s="146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45" t="s">
        <v>677</v>
      </c>
      <c r="E34" s="146">
        <v>43586</v>
      </c>
      <c r="F34" s="146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45" t="s">
        <v>677</v>
      </c>
      <c r="E35" s="146">
        <v>43587</v>
      </c>
      <c r="F35" s="146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45" t="s">
        <v>678</v>
      </c>
      <c r="E36" s="146">
        <v>43585</v>
      </c>
      <c r="F36" s="146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45" t="s">
        <v>678</v>
      </c>
      <c r="E37" s="146">
        <v>43587</v>
      </c>
      <c r="F37" s="146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45" t="s">
        <v>679</v>
      </c>
      <c r="E38" s="146">
        <v>43584</v>
      </c>
      <c r="F38" s="146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45" t="s">
        <v>679</v>
      </c>
      <c r="E39" s="146">
        <v>43586</v>
      </c>
      <c r="F39" s="146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45" t="s">
        <v>679</v>
      </c>
      <c r="E40" s="146">
        <v>43587</v>
      </c>
      <c r="F40" s="146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45" t="s">
        <v>680</v>
      </c>
      <c r="E41" s="146">
        <v>43584</v>
      </c>
      <c r="F41" s="146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45" t="s">
        <v>680</v>
      </c>
      <c r="E42" s="146">
        <v>43587</v>
      </c>
      <c r="F42" s="146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45" t="s">
        <v>681</v>
      </c>
      <c r="E43" s="146">
        <v>43587</v>
      </c>
      <c r="F43" s="146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45" t="s">
        <v>682</v>
      </c>
      <c r="E44" s="146">
        <v>43585</v>
      </c>
      <c r="F44" s="146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45" t="s">
        <v>682</v>
      </c>
      <c r="E45" s="146">
        <v>43587</v>
      </c>
      <c r="F45" s="146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45" t="s">
        <v>683</v>
      </c>
      <c r="E46" s="146">
        <v>43583</v>
      </c>
      <c r="F46" s="146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45" t="s">
        <v>683</v>
      </c>
      <c r="E47" s="146">
        <v>43587</v>
      </c>
      <c r="F47" s="146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45" t="s">
        <v>281</v>
      </c>
      <c r="E48" s="146">
        <v>43585</v>
      </c>
      <c r="F48" s="146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45" t="s">
        <v>281</v>
      </c>
      <c r="E49" s="146">
        <v>43586</v>
      </c>
      <c r="F49" s="146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45" t="s">
        <v>281</v>
      </c>
      <c r="E50" s="146">
        <v>43587</v>
      </c>
      <c r="F50" s="146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45" t="s">
        <v>684</v>
      </c>
      <c r="E51" s="146">
        <v>43585</v>
      </c>
      <c r="F51" s="146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45" t="s">
        <v>684</v>
      </c>
      <c r="E52" s="146">
        <v>43586</v>
      </c>
      <c r="F52" s="146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45" t="s">
        <v>684</v>
      </c>
      <c r="E53" s="146">
        <v>43587</v>
      </c>
      <c r="F53" s="146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45" t="s">
        <v>685</v>
      </c>
      <c r="E54" s="146">
        <v>43587</v>
      </c>
      <c r="F54" s="146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45" t="s">
        <v>686</v>
      </c>
      <c r="E55" s="146">
        <v>43587</v>
      </c>
      <c r="F55" s="146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45" t="s">
        <v>687</v>
      </c>
      <c r="E56" s="146">
        <v>43586</v>
      </c>
      <c r="F56" s="146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45" t="s">
        <v>687</v>
      </c>
      <c r="E57" s="146">
        <v>43587</v>
      </c>
      <c r="F57" s="146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45" t="s">
        <v>688</v>
      </c>
      <c r="E58" s="146">
        <v>43587</v>
      </c>
      <c r="F58" s="146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45" t="s">
        <v>689</v>
      </c>
      <c r="E59" s="146">
        <v>43587</v>
      </c>
      <c r="F59" s="146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45" t="s">
        <v>690</v>
      </c>
      <c r="E60" s="146">
        <v>43587</v>
      </c>
      <c r="F60" s="146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45" t="s">
        <v>691</v>
      </c>
      <c r="E61" s="146">
        <v>43586</v>
      </c>
      <c r="F61" s="146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45" t="s">
        <v>691</v>
      </c>
      <c r="E62" s="146">
        <v>43587</v>
      </c>
      <c r="F62" s="146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45" t="s">
        <v>692</v>
      </c>
      <c r="E63" s="146">
        <v>43586</v>
      </c>
      <c r="F63" s="146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45" t="s">
        <v>692</v>
      </c>
      <c r="E64" s="146">
        <v>43587</v>
      </c>
      <c r="F64" s="146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45" t="s">
        <v>693</v>
      </c>
      <c r="E65" s="146">
        <v>43587</v>
      </c>
      <c r="F65" s="146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45" t="s">
        <v>694</v>
      </c>
      <c r="E66" s="146">
        <v>43587</v>
      </c>
      <c r="F66" s="146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45" t="s">
        <v>696</v>
      </c>
      <c r="E67" s="146">
        <v>43585</v>
      </c>
      <c r="F67" s="146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45" t="s">
        <v>696</v>
      </c>
      <c r="E68" s="146">
        <v>43586</v>
      </c>
      <c r="F68" s="146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45" t="s">
        <v>696</v>
      </c>
      <c r="E69" s="146">
        <v>43587</v>
      </c>
      <c r="F69" s="146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45" t="s">
        <v>697</v>
      </c>
      <c r="E70" s="146">
        <v>43585</v>
      </c>
      <c r="F70" s="146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45" t="s">
        <v>697</v>
      </c>
      <c r="E71" s="146">
        <v>43586</v>
      </c>
      <c r="F71" s="146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45" t="s">
        <v>697</v>
      </c>
      <c r="E72" s="146">
        <v>43587</v>
      </c>
      <c r="F72" s="146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45" t="s">
        <v>698</v>
      </c>
      <c r="E73" s="146">
        <v>43587</v>
      </c>
      <c r="F73" s="146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45" t="s">
        <v>699</v>
      </c>
      <c r="E74" s="146">
        <v>43585</v>
      </c>
      <c r="F74" s="146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45" t="s">
        <v>699</v>
      </c>
      <c r="E75" s="146">
        <v>43587</v>
      </c>
      <c r="F75" s="146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45" t="s">
        <v>700</v>
      </c>
      <c r="E76" s="146">
        <v>43585</v>
      </c>
      <c r="F76" s="146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45" t="s">
        <v>700</v>
      </c>
      <c r="E77" s="146">
        <v>43587</v>
      </c>
      <c r="F77" s="146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45" t="s">
        <v>692</v>
      </c>
      <c r="E78" s="146">
        <v>43588</v>
      </c>
      <c r="F78" s="146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45" t="s">
        <v>701</v>
      </c>
      <c r="E79" s="146">
        <v>43587</v>
      </c>
      <c r="F79" s="146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45" t="s">
        <v>702</v>
      </c>
      <c r="E80" s="146">
        <v>43587</v>
      </c>
      <c r="F80" s="146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45" t="s">
        <v>703</v>
      </c>
      <c r="E81" s="146">
        <v>43587</v>
      </c>
      <c r="F81" s="146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45" t="s">
        <v>704</v>
      </c>
      <c r="E82" s="146">
        <v>43587</v>
      </c>
      <c r="F82" s="146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45" t="s">
        <v>705</v>
      </c>
      <c r="E83" s="146">
        <v>43586</v>
      </c>
      <c r="F83" s="146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45" t="s">
        <v>705</v>
      </c>
      <c r="E84" s="146">
        <v>43587</v>
      </c>
      <c r="F84" s="146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45" t="s">
        <v>706</v>
      </c>
      <c r="E85" s="146">
        <v>43588</v>
      </c>
      <c r="F85" s="146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45" t="s">
        <v>691</v>
      </c>
      <c r="E86" s="146">
        <v>43589</v>
      </c>
      <c r="F86" s="146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45" t="s">
        <v>707</v>
      </c>
      <c r="E87" s="146">
        <v>43586</v>
      </c>
      <c r="F87" s="146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45" t="s">
        <v>707</v>
      </c>
      <c r="E88" s="146">
        <v>43587</v>
      </c>
      <c r="F88" s="146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45" t="s">
        <v>708</v>
      </c>
      <c r="E89" s="146">
        <v>43589</v>
      </c>
      <c r="F89" s="146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45" t="s">
        <v>709</v>
      </c>
      <c r="E90" s="146">
        <v>43589</v>
      </c>
      <c r="F90" s="146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45" t="s">
        <v>710</v>
      </c>
      <c r="E91" s="146">
        <v>43586</v>
      </c>
      <c r="F91" s="146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45" t="s">
        <v>710</v>
      </c>
      <c r="E92" s="146">
        <v>43587</v>
      </c>
      <c r="F92" s="146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45" t="s">
        <v>711</v>
      </c>
      <c r="E93" s="146">
        <v>43588</v>
      </c>
      <c r="F93" s="146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45" t="s">
        <v>712</v>
      </c>
      <c r="E94" s="146">
        <v>43586</v>
      </c>
      <c r="F94" s="146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45" t="s">
        <v>712</v>
      </c>
      <c r="E95" s="146">
        <v>43587</v>
      </c>
      <c r="F95" s="146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45" t="s">
        <v>713</v>
      </c>
      <c r="E96" s="146">
        <v>43589</v>
      </c>
      <c r="F96" s="146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45" t="s">
        <v>714</v>
      </c>
      <c r="E97" s="146">
        <v>43588</v>
      </c>
      <c r="F97" s="146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45" t="s">
        <v>715</v>
      </c>
      <c r="E98" s="146">
        <v>43587</v>
      </c>
      <c r="F98" s="146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45" t="s">
        <v>716</v>
      </c>
      <c r="E99" s="146">
        <v>43586</v>
      </c>
      <c r="F99" s="146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45" t="s">
        <v>716</v>
      </c>
      <c r="E100" s="146">
        <v>43587</v>
      </c>
      <c r="F100" s="146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45" t="s">
        <v>717</v>
      </c>
      <c r="E101" s="146">
        <v>43587</v>
      </c>
      <c r="F101" s="146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45" t="s">
        <v>718</v>
      </c>
      <c r="E102" s="146">
        <v>43589</v>
      </c>
      <c r="F102" s="146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45" t="s">
        <v>719</v>
      </c>
      <c r="E103" s="146">
        <v>43589</v>
      </c>
      <c r="F103" s="146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45" t="s">
        <v>720</v>
      </c>
      <c r="E104" s="146">
        <v>43586</v>
      </c>
      <c r="F104" s="146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45" t="s">
        <v>720</v>
      </c>
      <c r="E105" s="146">
        <v>43587</v>
      </c>
      <c r="F105" s="146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45" t="s">
        <v>721</v>
      </c>
      <c r="E106" s="146">
        <v>43588</v>
      </c>
      <c r="F106" s="146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45" t="s">
        <v>722</v>
      </c>
      <c r="E107" s="146">
        <v>43590</v>
      </c>
      <c r="F107" s="146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45" t="s">
        <v>723</v>
      </c>
      <c r="E108" s="146">
        <v>43588</v>
      </c>
      <c r="F108" s="146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45" t="s">
        <v>724</v>
      </c>
      <c r="E109" s="146">
        <v>43591</v>
      </c>
      <c r="F109" s="146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45" t="s">
        <v>725</v>
      </c>
      <c r="E110" s="146">
        <v>43589</v>
      </c>
      <c r="F110" s="146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45" t="s">
        <v>726</v>
      </c>
      <c r="E111" s="146">
        <v>43590</v>
      </c>
      <c r="F111" s="146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45" t="s">
        <v>727</v>
      </c>
      <c r="E112" s="146">
        <v>43592</v>
      </c>
      <c r="F112" s="146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45" t="s">
        <v>728</v>
      </c>
      <c r="E113" s="146">
        <v>43591</v>
      </c>
      <c r="F113" s="146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45" t="s">
        <v>729</v>
      </c>
      <c r="E114" s="146">
        <v>43592</v>
      </c>
      <c r="F114" s="146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45" t="s">
        <v>730</v>
      </c>
      <c r="E115" s="146">
        <v>43592</v>
      </c>
      <c r="F115" s="146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45" t="s">
        <v>731</v>
      </c>
      <c r="E116" s="146">
        <v>43592</v>
      </c>
      <c r="F116" s="146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45" t="s">
        <v>732</v>
      </c>
      <c r="E117" s="146">
        <v>43592</v>
      </c>
      <c r="F117" s="146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45" t="s">
        <v>733</v>
      </c>
      <c r="E118" s="146">
        <v>43592</v>
      </c>
      <c r="F118" s="146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45" t="s">
        <v>734</v>
      </c>
      <c r="E119" s="146">
        <v>43593</v>
      </c>
      <c r="F119" s="146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45" t="s">
        <v>735</v>
      </c>
      <c r="E120" s="146">
        <v>43592</v>
      </c>
      <c r="F120" s="146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45" t="s">
        <v>736</v>
      </c>
      <c r="E121" s="146">
        <v>43592</v>
      </c>
      <c r="F121" s="146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45" t="s">
        <v>737</v>
      </c>
      <c r="E122" s="146">
        <v>43583</v>
      </c>
      <c r="F122" s="146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45" t="s">
        <v>737</v>
      </c>
      <c r="E123" s="146">
        <v>43586</v>
      </c>
      <c r="F123" s="146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45" t="s">
        <v>737</v>
      </c>
      <c r="E124" s="146">
        <v>43587</v>
      </c>
      <c r="F124" s="146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45" t="s">
        <v>738</v>
      </c>
      <c r="E125" s="146">
        <v>43590</v>
      </c>
      <c r="F125" s="146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45" t="s">
        <v>739</v>
      </c>
      <c r="E126" s="146">
        <v>43593</v>
      </c>
      <c r="F126" s="146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45" t="s">
        <v>740</v>
      </c>
      <c r="E127" s="146">
        <v>43593</v>
      </c>
      <c r="F127" s="146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45" t="s">
        <v>741</v>
      </c>
      <c r="E128" s="146">
        <v>43595</v>
      </c>
      <c r="F128" s="146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45" t="s">
        <v>742</v>
      </c>
      <c r="E129" s="146">
        <v>43595</v>
      </c>
      <c r="F129" s="146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45" t="s">
        <v>743</v>
      </c>
      <c r="E130" s="146">
        <v>43595</v>
      </c>
      <c r="F130" s="146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45" t="s">
        <v>744</v>
      </c>
      <c r="E131" s="146">
        <v>43593</v>
      </c>
      <c r="F131" s="146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45" t="s">
        <v>745</v>
      </c>
      <c r="E132" s="146">
        <v>43597</v>
      </c>
      <c r="F132" s="146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45" t="s">
        <v>746</v>
      </c>
      <c r="E133" s="146">
        <v>43594</v>
      </c>
      <c r="F133" s="146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45" t="s">
        <v>747</v>
      </c>
      <c r="E134" s="146">
        <v>43594</v>
      </c>
      <c r="F134" s="146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45" t="s">
        <v>748</v>
      </c>
      <c r="E135" s="146">
        <v>43594</v>
      </c>
      <c r="F135" s="146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45" t="s">
        <v>749</v>
      </c>
      <c r="E136" s="146">
        <v>43595</v>
      </c>
      <c r="F136" s="146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45" t="s">
        <v>750</v>
      </c>
      <c r="E137" s="146">
        <v>43594</v>
      </c>
      <c r="F137" s="146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45" t="s">
        <v>751</v>
      </c>
      <c r="E138" s="146">
        <v>43598</v>
      </c>
      <c r="F138" s="146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45" t="s">
        <v>752</v>
      </c>
      <c r="E139" s="146">
        <v>43598</v>
      </c>
      <c r="F139" s="146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45" t="s">
        <v>753</v>
      </c>
      <c r="E140" s="146">
        <v>43594</v>
      </c>
      <c r="F140" s="146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45" t="s">
        <v>754</v>
      </c>
      <c r="E141" s="146">
        <v>43599</v>
      </c>
      <c r="F141" s="146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45" t="s">
        <v>755</v>
      </c>
      <c r="E142" s="146">
        <v>43597</v>
      </c>
      <c r="F142" s="146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45" t="s">
        <v>756</v>
      </c>
      <c r="E143" s="146">
        <v>43598</v>
      </c>
      <c r="F143" s="146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75">
        <v>133</v>
      </c>
      <c r="B144" s="175">
        <v>1477736</v>
      </c>
      <c r="C144" s="175">
        <v>1038195</v>
      </c>
      <c r="D144" s="176" t="s">
        <v>757</v>
      </c>
      <c r="E144" s="177">
        <v>43595</v>
      </c>
      <c r="F144" s="177">
        <v>43600</v>
      </c>
      <c r="G144" s="175" t="s">
        <v>23</v>
      </c>
      <c r="H144" s="175">
        <f t="shared" si="12"/>
        <v>5</v>
      </c>
      <c r="I144" s="175">
        <v>2</v>
      </c>
      <c r="J144" s="178">
        <f t="shared" si="13"/>
        <v>1108800</v>
      </c>
      <c r="K144" s="179">
        <v>48</v>
      </c>
      <c r="L144" s="178">
        <f t="shared" si="14"/>
        <v>11088000</v>
      </c>
      <c r="M144" s="179">
        <f t="shared" si="15"/>
        <v>480</v>
      </c>
      <c r="N144" s="175"/>
      <c r="O144" s="178">
        <f t="shared" si="16"/>
        <v>221760</v>
      </c>
      <c r="P144" s="179">
        <f t="shared" si="17"/>
        <v>9.6</v>
      </c>
    </row>
    <row r="145" s="136" customFormat="1" ht="15" spans="1:16">
      <c r="A145" s="160" t="s">
        <v>26</v>
      </c>
      <c r="B145" s="161"/>
      <c r="C145" s="161"/>
      <c r="D145" s="161"/>
      <c r="E145" s="161"/>
      <c r="F145" s="161"/>
      <c r="G145" s="161"/>
      <c r="H145" s="161"/>
      <c r="I145" s="161"/>
      <c r="J145" s="161"/>
      <c r="K145" s="162"/>
      <c r="L145" s="163">
        <f t="shared" ref="L145:P145" si="18">SUM(L12:L144)</f>
        <v>437537100</v>
      </c>
      <c r="M145" s="163">
        <f t="shared" si="18"/>
        <v>18941</v>
      </c>
      <c r="N145" s="164"/>
      <c r="O145" s="163">
        <f t="shared" si="18"/>
        <v>8750742</v>
      </c>
      <c r="P145" s="170">
        <f t="shared" si="18"/>
        <v>378.82</v>
      </c>
    </row>
    <row r="146" ht="14.25"/>
    <row r="147" ht="26.25" spans="13:13">
      <c r="M147" s="167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134" customWidth="1"/>
    <col min="2" max="3" width="9" style="134"/>
    <col min="4" max="4" width="18.8583333333333" style="134" customWidth="1"/>
    <col min="5" max="5" width="11" style="134" customWidth="1"/>
    <col min="6" max="6" width="10.7083333333333" style="134" customWidth="1"/>
    <col min="7" max="7" width="13.2833333333333" style="134" customWidth="1"/>
    <col min="8" max="8" width="6.14166666666667" style="134" customWidth="1"/>
    <col min="9" max="9" width="6.56666666666667" style="134" customWidth="1"/>
    <col min="10" max="10" width="10.5666666666667" style="137" customWidth="1"/>
    <col min="11" max="11" width="7.70833333333333" style="138" customWidth="1"/>
    <col min="12" max="12" width="14" style="137" customWidth="1"/>
    <col min="13" max="13" width="9" style="138" customWidth="1"/>
    <col min="14" max="14" width="8.56666666666667" style="134" customWidth="1"/>
  </cols>
  <sheetData>
    <row r="1" ht="15" spans="1:14">
      <c r="A1" s="139"/>
      <c r="B1" s="6"/>
      <c r="C1" s="139"/>
      <c r="D1" s="7"/>
      <c r="E1" s="7"/>
      <c r="F1" s="7"/>
      <c r="G1" s="7"/>
      <c r="H1" s="7"/>
      <c r="I1" s="148"/>
      <c r="J1" s="149"/>
      <c r="K1" s="150"/>
      <c r="L1" s="151"/>
      <c r="M1" s="152"/>
      <c r="N1" s="4"/>
    </row>
    <row r="2" ht="14.25" spans="1:14">
      <c r="A2" s="11"/>
      <c r="B2" s="11"/>
      <c r="C2" s="140"/>
      <c r="D2" s="13" t="s">
        <v>0</v>
      </c>
      <c r="E2" s="14"/>
      <c r="F2" s="14"/>
      <c r="G2" s="15"/>
      <c r="H2" s="12"/>
      <c r="I2" s="148"/>
      <c r="J2" s="149"/>
      <c r="K2" s="150"/>
      <c r="L2" s="151"/>
      <c r="M2" s="152"/>
      <c r="N2" s="4"/>
    </row>
    <row r="3" ht="15" spans="1:14">
      <c r="A3" s="11"/>
      <c r="B3" s="11"/>
      <c r="C3" s="140"/>
      <c r="D3" s="17"/>
      <c r="E3" s="18"/>
      <c r="F3" s="18"/>
      <c r="G3" s="19"/>
      <c r="H3" s="12"/>
      <c r="I3" s="148"/>
      <c r="J3" s="149"/>
      <c r="K3" s="150"/>
      <c r="L3" s="151"/>
      <c r="M3" s="152"/>
      <c r="N3" s="4"/>
    </row>
    <row r="4" ht="15" spans="1:14">
      <c r="A4" s="141"/>
      <c r="B4" s="141"/>
      <c r="C4" s="141"/>
      <c r="D4" s="141"/>
      <c r="E4" s="141"/>
      <c r="F4" s="142"/>
      <c r="G4" s="142"/>
      <c r="H4" s="142"/>
      <c r="I4" s="155"/>
      <c r="J4" s="149"/>
      <c r="K4" s="150"/>
      <c r="L4" s="151"/>
      <c r="M4" s="152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56"/>
      <c r="J5" s="149"/>
      <c r="K5" s="150"/>
      <c r="L5" s="151"/>
      <c r="M5" s="152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149"/>
      <c r="K6" s="150"/>
      <c r="L6" s="151"/>
      <c r="M6" s="152"/>
      <c r="N6" s="4"/>
    </row>
    <row r="7" ht="15.75" spans="1:14">
      <c r="A7" s="102" t="s">
        <v>3</v>
      </c>
      <c r="B7" s="103" t="s">
        <v>4</v>
      </c>
      <c r="C7" s="103"/>
      <c r="D7" s="103"/>
      <c r="E7" s="104"/>
      <c r="F7" s="36"/>
      <c r="G7" s="37" t="s">
        <v>760</v>
      </c>
      <c r="H7" s="36"/>
      <c r="I7" s="58"/>
      <c r="J7" s="149"/>
      <c r="K7" s="150"/>
      <c r="L7" s="151"/>
      <c r="M7" s="152"/>
      <c r="N7" s="4"/>
    </row>
    <row r="8" ht="16.5" spans="1:14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9"/>
      <c r="K8" s="150"/>
      <c r="L8" s="151"/>
      <c r="M8" s="152"/>
      <c r="N8" s="4"/>
    </row>
    <row r="10" ht="14.25" spans="12:12">
      <c r="L10" s="157">
        <f>SUBTOTAL(9,L12:L95)</f>
        <v>373296000</v>
      </c>
    </row>
    <row r="11" ht="42.75" spans="1:14">
      <c r="A11" s="143" t="s">
        <v>7</v>
      </c>
      <c r="B11" s="144" t="s">
        <v>8</v>
      </c>
      <c r="C11" s="143" t="s">
        <v>9</v>
      </c>
      <c r="D11" s="143" t="s">
        <v>10</v>
      </c>
      <c r="E11" s="144" t="s">
        <v>11</v>
      </c>
      <c r="F11" s="144" t="s">
        <v>12</v>
      </c>
      <c r="G11" s="144" t="s">
        <v>13</v>
      </c>
      <c r="H11" s="144" t="s">
        <v>14</v>
      </c>
      <c r="I11" s="144" t="s">
        <v>15</v>
      </c>
      <c r="J11" s="158" t="s">
        <v>16</v>
      </c>
      <c r="K11" s="159" t="s">
        <v>17</v>
      </c>
      <c r="L11" s="158" t="s">
        <v>18</v>
      </c>
      <c r="M11" s="159" t="s">
        <v>19</v>
      </c>
      <c r="N11" s="143" t="s">
        <v>20</v>
      </c>
    </row>
    <row r="12" ht="15" spans="1:14">
      <c r="A12" s="48">
        <v>1</v>
      </c>
      <c r="B12" s="48">
        <v>1485643</v>
      </c>
      <c r="C12" s="48">
        <v>1038459</v>
      </c>
      <c r="D12" s="145" t="s">
        <v>761</v>
      </c>
      <c r="E12" s="146">
        <v>43596</v>
      </c>
      <c r="F12" s="146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145" t="s">
        <v>762</v>
      </c>
      <c r="E13" s="146">
        <v>43600</v>
      </c>
      <c r="F13" s="146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145" t="s">
        <v>763</v>
      </c>
      <c r="E14" s="146">
        <v>43596</v>
      </c>
      <c r="F14" s="146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145" t="s">
        <v>764</v>
      </c>
      <c r="E15" s="146">
        <v>43600</v>
      </c>
      <c r="F15" s="146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145" t="s">
        <v>765</v>
      </c>
      <c r="E16" s="146">
        <v>43597</v>
      </c>
      <c r="F16" s="146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145" t="s">
        <v>764</v>
      </c>
      <c r="E17" s="146">
        <v>43601</v>
      </c>
      <c r="F17" s="146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145" t="s">
        <v>766</v>
      </c>
      <c r="E18" s="146">
        <v>43602</v>
      </c>
      <c r="F18" s="146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145" t="s">
        <v>767</v>
      </c>
      <c r="E19" s="146">
        <v>43602</v>
      </c>
      <c r="F19" s="146">
        <v>43603</v>
      </c>
      <c r="G19" s="147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145" t="s">
        <v>768</v>
      </c>
      <c r="E20" s="146">
        <v>43602</v>
      </c>
      <c r="F20" s="146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145" t="s">
        <v>769</v>
      </c>
      <c r="E21" s="146">
        <v>43601</v>
      </c>
      <c r="F21" s="146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145" t="s">
        <v>769</v>
      </c>
      <c r="E22" s="146">
        <v>43599</v>
      </c>
      <c r="F22" s="146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145" t="s">
        <v>770</v>
      </c>
      <c r="E23" s="146">
        <v>43599</v>
      </c>
      <c r="F23" s="146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145" t="s">
        <v>771</v>
      </c>
      <c r="E24" s="146">
        <v>43599</v>
      </c>
      <c r="F24" s="146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145" t="s">
        <v>772</v>
      </c>
      <c r="E25" s="146">
        <v>43603</v>
      </c>
      <c r="F25" s="146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145" t="s">
        <v>773</v>
      </c>
      <c r="E26" s="146">
        <v>43602</v>
      </c>
      <c r="F26" s="146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145" t="s">
        <v>774</v>
      </c>
      <c r="E27" s="146">
        <v>43603</v>
      </c>
      <c r="F27" s="146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145" t="s">
        <v>775</v>
      </c>
      <c r="E28" s="146">
        <v>43602</v>
      </c>
      <c r="F28" s="146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145" t="s">
        <v>141</v>
      </c>
      <c r="E29" s="146">
        <v>43601</v>
      </c>
      <c r="F29" s="146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145" t="s">
        <v>776</v>
      </c>
      <c r="E30" s="146">
        <v>43602</v>
      </c>
      <c r="F30" s="146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145" t="s">
        <v>777</v>
      </c>
      <c r="E31" s="146">
        <v>43602</v>
      </c>
      <c r="F31" s="146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145" t="s">
        <v>778</v>
      </c>
      <c r="E32" s="146">
        <v>43603</v>
      </c>
      <c r="F32" s="146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145" t="s">
        <v>779</v>
      </c>
      <c r="E33" s="146">
        <v>43604</v>
      </c>
      <c r="F33" s="146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145" t="s">
        <v>780</v>
      </c>
      <c r="E34" s="146">
        <v>43604</v>
      </c>
      <c r="F34" s="146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145" t="s">
        <v>781</v>
      </c>
      <c r="E35" s="146">
        <v>43604</v>
      </c>
      <c r="F35" s="146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145" t="s">
        <v>782</v>
      </c>
      <c r="E36" s="146">
        <v>43604</v>
      </c>
      <c r="F36" s="146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145" t="s">
        <v>783</v>
      </c>
      <c r="E37" s="146">
        <v>43602</v>
      </c>
      <c r="F37" s="146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145" t="s">
        <v>784</v>
      </c>
      <c r="E38" s="146">
        <v>43602</v>
      </c>
      <c r="F38" s="146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145" t="s">
        <v>785</v>
      </c>
      <c r="E39" s="146">
        <v>43606</v>
      </c>
      <c r="F39" s="146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145" t="s">
        <v>180</v>
      </c>
      <c r="E40" s="146">
        <v>43605</v>
      </c>
      <c r="F40" s="146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145" t="s">
        <v>786</v>
      </c>
      <c r="E41" s="146">
        <v>43605</v>
      </c>
      <c r="F41" s="146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145" t="s">
        <v>787</v>
      </c>
      <c r="E42" s="146">
        <v>43606</v>
      </c>
      <c r="F42" s="146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145" t="s">
        <v>788</v>
      </c>
      <c r="E43" s="146">
        <v>43607</v>
      </c>
      <c r="F43" s="146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145" t="s">
        <v>789</v>
      </c>
      <c r="E44" s="146">
        <v>43603</v>
      </c>
      <c r="F44" s="146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145" t="s">
        <v>790</v>
      </c>
      <c r="E45" s="146">
        <v>43605</v>
      </c>
      <c r="F45" s="146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145" t="s">
        <v>791</v>
      </c>
      <c r="E46" s="146">
        <v>43605</v>
      </c>
      <c r="F46" s="146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145" t="s">
        <v>792</v>
      </c>
      <c r="E47" s="146">
        <v>43605</v>
      </c>
      <c r="F47" s="146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145" t="s">
        <v>793</v>
      </c>
      <c r="E48" s="146">
        <v>43607</v>
      </c>
      <c r="F48" s="146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145" t="s">
        <v>794</v>
      </c>
      <c r="E49" s="146">
        <v>43607</v>
      </c>
      <c r="F49" s="146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145" t="s">
        <v>795</v>
      </c>
      <c r="E50" s="146">
        <v>43607</v>
      </c>
      <c r="F50" s="146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145" t="s">
        <v>796</v>
      </c>
      <c r="E51" s="146">
        <v>43608</v>
      </c>
      <c r="F51" s="146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145" t="s">
        <v>797</v>
      </c>
      <c r="E52" s="146">
        <v>43608</v>
      </c>
      <c r="F52" s="146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145" t="s">
        <v>380</v>
      </c>
      <c r="E53" s="146">
        <v>43607</v>
      </c>
      <c r="F53" s="146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145" t="s">
        <v>798</v>
      </c>
      <c r="E54" s="146">
        <v>43608</v>
      </c>
      <c r="F54" s="146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145" t="s">
        <v>799</v>
      </c>
      <c r="E55" s="146">
        <v>43607</v>
      </c>
      <c r="F55" s="146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145" t="s">
        <v>800</v>
      </c>
      <c r="E56" s="146">
        <v>43608</v>
      </c>
      <c r="F56" s="146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145" t="s">
        <v>801</v>
      </c>
      <c r="E57" s="146">
        <v>43607</v>
      </c>
      <c r="F57" s="146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145" t="s">
        <v>802</v>
      </c>
      <c r="E58" s="146">
        <v>43607</v>
      </c>
      <c r="F58" s="146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145" t="s">
        <v>803</v>
      </c>
      <c r="E59" s="146">
        <v>43609</v>
      </c>
      <c r="F59" s="146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145" t="s">
        <v>804</v>
      </c>
      <c r="E60" s="146">
        <v>43608</v>
      </c>
      <c r="F60" s="146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145" t="s">
        <v>805</v>
      </c>
      <c r="E61" s="146">
        <v>43608</v>
      </c>
      <c r="F61" s="146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145" t="s">
        <v>806</v>
      </c>
      <c r="E62" s="146">
        <v>43610</v>
      </c>
      <c r="F62" s="146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145" t="s">
        <v>807</v>
      </c>
      <c r="E63" s="146">
        <v>43610</v>
      </c>
      <c r="F63" s="146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145" t="s">
        <v>808</v>
      </c>
      <c r="E64" s="146">
        <v>43606</v>
      </c>
      <c r="F64" s="146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145" t="s">
        <v>807</v>
      </c>
      <c r="E65" s="146">
        <v>43609</v>
      </c>
      <c r="F65" s="146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145" t="s">
        <v>809</v>
      </c>
      <c r="E66" s="146">
        <v>43609</v>
      </c>
      <c r="F66" s="146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145" t="s">
        <v>810</v>
      </c>
      <c r="E67" s="146">
        <v>43611</v>
      </c>
      <c r="F67" s="146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145" t="s">
        <v>811</v>
      </c>
      <c r="E68" s="146">
        <v>43609</v>
      </c>
      <c r="F68" s="146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145" t="s">
        <v>812</v>
      </c>
      <c r="E69" s="146">
        <v>43611</v>
      </c>
      <c r="F69" s="146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145" t="s">
        <v>813</v>
      </c>
      <c r="E70" s="146">
        <v>43610</v>
      </c>
      <c r="F70" s="146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145" t="s">
        <v>814</v>
      </c>
      <c r="E71" s="146">
        <v>43606</v>
      </c>
      <c r="F71" s="146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145" t="s">
        <v>364</v>
      </c>
      <c r="E72" s="146">
        <v>43606</v>
      </c>
      <c r="F72" s="146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145" t="s">
        <v>815</v>
      </c>
      <c r="E73" s="146">
        <v>43609</v>
      </c>
      <c r="F73" s="146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145" t="s">
        <v>816</v>
      </c>
      <c r="E74" s="146">
        <v>43611</v>
      </c>
      <c r="F74" s="146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145" t="s">
        <v>817</v>
      </c>
      <c r="E75" s="146">
        <v>43607</v>
      </c>
      <c r="F75" s="146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145" t="s">
        <v>818</v>
      </c>
      <c r="E76" s="146">
        <v>43612</v>
      </c>
      <c r="F76" s="146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145" t="s">
        <v>819</v>
      </c>
      <c r="E77" s="146">
        <v>43612</v>
      </c>
      <c r="F77" s="146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145" t="s">
        <v>820</v>
      </c>
      <c r="E78" s="146">
        <v>43612</v>
      </c>
      <c r="F78" s="146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145" t="s">
        <v>821</v>
      </c>
      <c r="E79" s="146">
        <v>43612</v>
      </c>
      <c r="F79" s="146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145" t="s">
        <v>785</v>
      </c>
      <c r="E80" s="146">
        <v>43611</v>
      </c>
      <c r="F80" s="146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145" t="s">
        <v>822</v>
      </c>
      <c r="E81" s="146">
        <v>43610</v>
      </c>
      <c r="F81" s="146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145" t="s">
        <v>823</v>
      </c>
      <c r="E82" s="146">
        <v>43610</v>
      </c>
      <c r="F82" s="146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145" t="s">
        <v>824</v>
      </c>
      <c r="E83" s="146">
        <v>43609</v>
      </c>
      <c r="F83" s="146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145" t="s">
        <v>825</v>
      </c>
      <c r="E84" s="146">
        <v>43610</v>
      </c>
      <c r="F84" s="146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145" t="s">
        <v>826</v>
      </c>
      <c r="E85" s="146">
        <v>43611</v>
      </c>
      <c r="F85" s="146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145" t="s">
        <v>827</v>
      </c>
      <c r="E86" s="146">
        <v>43613</v>
      </c>
      <c r="F86" s="146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145" t="s">
        <v>828</v>
      </c>
      <c r="E87" s="146">
        <v>43613</v>
      </c>
      <c r="F87" s="146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145" t="s">
        <v>829</v>
      </c>
      <c r="E88" s="146">
        <v>43614</v>
      </c>
      <c r="F88" s="146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145" t="s">
        <v>830</v>
      </c>
      <c r="E89" s="146">
        <v>43614</v>
      </c>
      <c r="F89" s="146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145" t="s">
        <v>831</v>
      </c>
      <c r="E90" s="146">
        <v>43612</v>
      </c>
      <c r="F90" s="146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145" t="s">
        <v>832</v>
      </c>
      <c r="E91" s="146">
        <v>43613</v>
      </c>
      <c r="F91" s="146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145" t="s">
        <v>833</v>
      </c>
      <c r="E92" s="146">
        <v>43611</v>
      </c>
      <c r="F92" s="146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145" t="s">
        <v>834</v>
      </c>
      <c r="E93" s="146">
        <v>43615</v>
      </c>
      <c r="F93" s="146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145" t="s">
        <v>835</v>
      </c>
      <c r="E94" s="146">
        <v>43611</v>
      </c>
      <c r="F94" s="146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145" t="s">
        <v>836</v>
      </c>
      <c r="E95" s="146">
        <v>43613</v>
      </c>
      <c r="F95" s="146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60" t="s">
        <v>26</v>
      </c>
      <c r="B96" s="161"/>
      <c r="C96" s="161"/>
      <c r="D96" s="161"/>
      <c r="E96" s="161"/>
      <c r="F96" s="161"/>
      <c r="G96" s="161"/>
      <c r="H96" s="161"/>
      <c r="I96" s="161"/>
      <c r="J96" s="161"/>
      <c r="K96" s="162"/>
      <c r="L96" s="163">
        <f>SUM(L12:L95)</f>
        <v>373296000</v>
      </c>
      <c r="M96" s="163">
        <f>SUM(M12:M95)</f>
        <v>16160</v>
      </c>
      <c r="N96" s="168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8.2</vt:lpstr>
      <vt:lpstr>9.5</vt:lpstr>
      <vt:lpstr>9.5(2)</vt:lpstr>
      <vt:lpstr>10.6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2019-10-06T09:42:55Z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