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3050"/>
  </bookViews>
  <sheets>
    <sheet name="Table 1" sheetId="1" r:id="rId1"/>
    <sheet name="Table 2" sheetId="2" r:id="rId2"/>
  </sheets>
  <externalReferences>
    <externalReference r:id="rId3"/>
  </externalReferences>
  <calcPr calcId="144525"/>
</workbook>
</file>

<file path=xl/sharedStrings.xml><?xml version="1.0" encoding="utf-8"?>
<sst xmlns="http://schemas.openxmlformats.org/spreadsheetml/2006/main" count="54" uniqueCount="36">
  <si>
    <r>
      <rPr>
        <sz val="8"/>
        <rFont val="Times New Roman"/>
        <charset val="134"/>
      </rPr>
      <t xml:space="preserve">Company Name : FLORAL INN CHIANGMAI PING RIVER CO.,LTD
</t>
    </r>
    <r>
      <rPr>
        <sz val="8"/>
        <rFont val="Times New Roman"/>
        <charset val="134"/>
      </rPr>
      <t xml:space="preserve">Hotel  Nam : Floral Hotel Dolphin Circle Pattaya                                                                                                                                                                                                                          From:  Operation Manager
</t>
    </r>
    <r>
      <rPr>
        <sz val="8"/>
        <rFont val="Times New Roman"/>
        <charset val="134"/>
      </rPr>
      <t>Company Address :            179/185-212 Moo 5 North Pattaya Road.Naklua Banglamung Choburi 2015 thailand</t>
    </r>
  </si>
  <si>
    <r>
      <rPr>
        <sz val="8"/>
        <rFont val="Times New Roman"/>
        <charset val="134"/>
      </rPr>
      <t xml:space="preserve">Re:
</t>
    </r>
    <r>
      <rPr>
        <sz val="8"/>
        <rFont val="Times New Roman"/>
        <charset val="134"/>
      </rPr>
      <t xml:space="preserve">Date :                                 1/10/2019
</t>
    </r>
    <r>
      <rPr>
        <sz val="8"/>
        <rFont val="Times New Roman"/>
        <charset val="134"/>
      </rPr>
      <t xml:space="preserve">To:                                     Billing Department
</t>
    </r>
    <r>
      <rPr>
        <sz val="8"/>
        <rFont val="Times New Roman"/>
        <charset val="134"/>
      </rPr>
      <t xml:space="preserve">CIT ( Thailand ) Co.,Ltd
</t>
    </r>
    <r>
      <rPr>
        <sz val="8"/>
        <rFont val="Times New Roman"/>
        <charset val="134"/>
      </rPr>
      <t>103,Onnut 17 Lane ,Junction 9, Suan Luang Sub-district, Suan Luang Distric ,Bangkok 10250</t>
    </r>
  </si>
  <si>
    <t>，</t>
  </si>
  <si>
    <r>
      <rPr>
        <b/>
        <sz val="8"/>
        <rFont val="Times New Roman"/>
        <charset val="134"/>
      </rPr>
      <t>No</t>
    </r>
  </si>
  <si>
    <r>
      <rPr>
        <b/>
        <sz val="8"/>
        <rFont val="Times New Roman"/>
        <charset val="134"/>
      </rPr>
      <t>Booking ID</t>
    </r>
  </si>
  <si>
    <r>
      <rPr>
        <b/>
        <sz val="8"/>
        <rFont val="Times New Roman"/>
        <charset val="134"/>
      </rPr>
      <t>Confirmation Number</t>
    </r>
  </si>
  <si>
    <r>
      <rPr>
        <b/>
        <sz val="8"/>
        <rFont val="Times New Roman"/>
        <charset val="134"/>
      </rPr>
      <t>Guest Name</t>
    </r>
  </si>
  <si>
    <r>
      <rPr>
        <b/>
        <sz val="8"/>
        <rFont val="Times New Roman"/>
        <charset val="134"/>
      </rPr>
      <t>Check-in</t>
    </r>
  </si>
  <si>
    <r>
      <rPr>
        <b/>
        <sz val="8"/>
        <rFont val="Times New Roman"/>
        <charset val="134"/>
      </rPr>
      <t>Check-out</t>
    </r>
  </si>
  <si>
    <r>
      <rPr>
        <b/>
        <sz val="8"/>
        <rFont val="Times New Roman"/>
        <charset val="134"/>
      </rPr>
      <t>No.of Night</t>
    </r>
  </si>
  <si>
    <r>
      <rPr>
        <b/>
        <sz val="8"/>
        <rFont val="Times New Roman"/>
        <charset val="134"/>
      </rPr>
      <t>Total Amount</t>
    </r>
  </si>
  <si>
    <r>
      <rPr>
        <sz val="8"/>
        <rFont val="Calibri"/>
        <charset val="134"/>
      </rPr>
      <t>ZHANG JINGXIN</t>
    </r>
  </si>
  <si>
    <r>
      <rPr>
        <sz val="8"/>
        <rFont val="Calibri"/>
        <charset val="134"/>
      </rPr>
      <t>WANG JINGFEI</t>
    </r>
  </si>
  <si>
    <r>
      <rPr>
        <sz val="8"/>
        <rFont val="Calibri"/>
        <charset val="134"/>
      </rPr>
      <t>WU ZHAOFENG</t>
    </r>
  </si>
  <si>
    <r>
      <rPr>
        <sz val="8"/>
        <rFont val="Calibri"/>
        <charset val="134"/>
      </rPr>
      <t>WU DI</t>
    </r>
  </si>
  <si>
    <r>
      <rPr>
        <sz val="8"/>
        <rFont val="Calibri"/>
        <charset val="134"/>
      </rPr>
      <t>CHEN HONGYU</t>
    </r>
  </si>
  <si>
    <r>
      <rPr>
        <sz val="8"/>
        <rFont val="Calibri"/>
        <charset val="134"/>
      </rPr>
      <t>WANG YUANYUAN</t>
    </r>
  </si>
  <si>
    <r>
      <rPr>
        <sz val="8"/>
        <rFont val="Calibri"/>
        <charset val="134"/>
      </rPr>
      <t>FENG ZHANLIAN</t>
    </r>
  </si>
  <si>
    <r>
      <rPr>
        <sz val="8"/>
        <rFont val="Calibri"/>
        <charset val="134"/>
      </rPr>
      <t>JI HAIFENG</t>
    </r>
  </si>
  <si>
    <r>
      <rPr>
        <sz val="8"/>
        <rFont val="Calibri"/>
        <charset val="134"/>
      </rPr>
      <t>LIU MEILING</t>
    </r>
  </si>
  <si>
    <r>
      <rPr>
        <sz val="8"/>
        <rFont val="Calibri"/>
        <charset val="134"/>
      </rPr>
      <t>WANG HUI</t>
    </r>
  </si>
  <si>
    <r>
      <rPr>
        <sz val="7"/>
        <rFont val="Arial"/>
        <charset val="134"/>
      </rPr>
      <t>15/09/201</t>
    </r>
  </si>
  <si>
    <r>
      <rPr>
        <sz val="8"/>
        <rFont val="Calibri"/>
        <charset val="134"/>
      </rPr>
      <t>LIU HONGLING</t>
    </r>
  </si>
  <si>
    <r>
      <rPr>
        <sz val="8"/>
        <rFont val="Calibri"/>
        <charset val="134"/>
      </rPr>
      <t>WANG HONGYAN</t>
    </r>
  </si>
  <si>
    <r>
      <rPr>
        <sz val="8"/>
        <rFont val="Calibri"/>
        <charset val="134"/>
      </rPr>
      <t>BIAN YUHUA</t>
    </r>
  </si>
  <si>
    <r>
      <rPr>
        <sz val="8"/>
        <rFont val="Calibri"/>
        <charset val="134"/>
      </rPr>
      <t>CHEN JIANHUA</t>
    </r>
  </si>
  <si>
    <r>
      <rPr>
        <sz val="8"/>
        <rFont val="Calibri"/>
        <charset val="134"/>
      </rPr>
      <t>TBA</t>
    </r>
  </si>
  <si>
    <t>TBA</t>
  </si>
  <si>
    <t>WANG YINGLING</t>
  </si>
  <si>
    <t>LI LI,WANG YINGYI</t>
  </si>
  <si>
    <t>WEI MEIJUAN</t>
  </si>
  <si>
    <t>P191008105932589</t>
  </si>
  <si>
    <r>
      <rPr>
        <b/>
        <sz val="8"/>
        <rFont val="Times New Roman"/>
        <charset val="134"/>
      </rPr>
      <t xml:space="preserve">Company Name : Floral Inn Chiangmai Ping River Hotel Co.,Ltd Bank Account : 961-020833-3 ( Saving Acc)
</t>
    </r>
    <r>
      <rPr>
        <b/>
        <sz val="8"/>
        <rFont val="Times New Roman"/>
        <charset val="134"/>
      </rPr>
      <t xml:space="preserve">Bank Name : BANGKOK BANK Bank Add : NORHT PATTAYA
</t>
    </r>
    <r>
      <rPr>
        <b/>
        <sz val="8"/>
        <rFont val="Times New Roman"/>
        <charset val="134"/>
      </rPr>
      <t>Bank Swift : BKKBTHBK</t>
    </r>
  </si>
  <si>
    <r>
      <rPr>
        <sz val="8"/>
        <rFont val="Calibri"/>
        <charset val="134"/>
      </rPr>
      <t>WANG YINGLING</t>
    </r>
  </si>
  <si>
    <r>
      <rPr>
        <sz val="8"/>
        <rFont val="Calibri"/>
        <charset val="134"/>
      </rPr>
      <t>LI LI,WANG YINGYI</t>
    </r>
  </si>
  <si>
    <r>
      <rPr>
        <sz val="8"/>
        <rFont val="Calibri"/>
        <charset val="134"/>
      </rPr>
      <t>WEI MEIJUAN</t>
    </r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</si>
</sst>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d/m/yyyy;@"/>
  </numFmts>
  <fonts count="31">
    <font>
      <sz val="10"/>
      <color rgb="FF000000"/>
      <name val="Times New Roman"/>
      <charset val="204"/>
    </font>
    <font>
      <sz val="8"/>
      <color rgb="FF000000"/>
      <name val="Times New Roman"/>
      <charset val="134"/>
    </font>
    <font>
      <sz val="8"/>
      <color rgb="FF000000"/>
      <name val="Calibri"/>
      <charset val="134"/>
    </font>
    <font>
      <sz val="8"/>
      <name val="Calibri"/>
      <charset val="134"/>
    </font>
    <font>
      <b/>
      <sz val="11"/>
      <color rgb="FF000000"/>
      <name val="Times New Roman"/>
      <charset val="134"/>
    </font>
    <font>
      <b/>
      <sz val="8"/>
      <name val="Times New Roman"/>
      <charset val="134"/>
    </font>
    <font>
      <sz val="7"/>
      <color rgb="FF000000"/>
      <name val="Arial"/>
      <charset val="134"/>
    </font>
    <font>
      <sz val="7"/>
      <name val="Arial"/>
      <charset val="134"/>
    </font>
    <font>
      <sz val="8"/>
      <name val="Times New Roman"/>
      <charset val="134"/>
    </font>
    <font>
      <sz val="10"/>
      <color rgb="FF000000"/>
      <name val="宋体"/>
      <charset val="204"/>
    </font>
    <font>
      <sz val="10.5"/>
      <color rgb="FF333333"/>
      <name val="Helvetica"/>
      <charset val="204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5B7B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12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8" fillId="14" borderId="9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5" borderId="8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30" fillId="18" borderId="15" applyNumberFormat="0" applyAlignment="0" applyProtection="0">
      <alignment vertical="center"/>
    </xf>
    <xf numFmtId="0" fontId="21" fillId="18" borderId="9" applyNumberFormat="0" applyAlignment="0" applyProtection="0">
      <alignment vertical="center"/>
    </xf>
    <xf numFmtId="0" fontId="23" fillId="20" borderId="10" applyNumberFormat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</cellStyleXfs>
  <cellXfs count="40">
    <xf numFmtId="0" fontId="0" fillId="0" borderId="0" xfId="0" applyFill="1" applyBorder="1" applyAlignment="1">
      <alignment horizontal="left" vertical="top"/>
    </xf>
    <xf numFmtId="1" fontId="1" fillId="0" borderId="1" xfId="0" applyNumberFormat="1" applyFont="1" applyFill="1" applyBorder="1" applyAlignment="1">
      <alignment horizontal="left" vertical="top" indent="5" shrinkToFit="1"/>
    </xf>
    <xf numFmtId="1" fontId="2" fillId="0" borderId="1" xfId="0" applyNumberFormat="1" applyFont="1" applyFill="1" applyBorder="1" applyAlignment="1">
      <alignment horizontal="center" vertical="top" shrinkToFit="1"/>
    </xf>
    <xf numFmtId="1" fontId="2" fillId="0" borderId="1" xfId="0" applyNumberFormat="1" applyFont="1" applyFill="1" applyBorder="1" applyAlignment="1">
      <alignment horizontal="right" vertical="top" indent="4" shrinkToFit="1"/>
    </xf>
    <xf numFmtId="0" fontId="3" fillId="0" borderId="2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176" fontId="2" fillId="0" borderId="1" xfId="0" applyNumberFormat="1" applyFont="1" applyFill="1" applyBorder="1" applyAlignment="1">
      <alignment horizontal="center" vertical="top" shrinkToFit="1"/>
    </xf>
    <xf numFmtId="1" fontId="1" fillId="0" borderId="1" xfId="0" applyNumberFormat="1" applyFont="1" applyFill="1" applyBorder="1" applyAlignment="1">
      <alignment horizontal="left" vertical="top" indent="2" shrinkToFit="1"/>
    </xf>
    <xf numFmtId="0" fontId="0" fillId="0" borderId="2" xfId="0" applyFill="1" applyBorder="1" applyAlignment="1">
      <alignment horizontal="left" wrapText="1"/>
    </xf>
    <xf numFmtId="0" fontId="0" fillId="0" borderId="4" xfId="0" applyFill="1" applyBorder="1" applyAlignment="1">
      <alignment horizontal="left" wrapText="1"/>
    </xf>
    <xf numFmtId="0" fontId="0" fillId="0" borderId="3" xfId="0" applyFill="1" applyBorder="1" applyAlignment="1">
      <alignment horizontal="left" wrapText="1"/>
    </xf>
    <xf numFmtId="0" fontId="0" fillId="0" borderId="5" xfId="0" applyFill="1" applyBorder="1" applyAlignment="1">
      <alignment horizontal="left" wrapText="1"/>
    </xf>
    <xf numFmtId="0" fontId="0" fillId="0" borderId="6" xfId="0" applyFill="1" applyBorder="1" applyAlignment="1">
      <alignment horizontal="left" wrapText="1"/>
    </xf>
    <xf numFmtId="0" fontId="0" fillId="2" borderId="0" xfId="0" applyFill="1" applyBorder="1" applyAlignment="1">
      <alignment horizontal="left" vertical="top" wrapText="1" indent="9"/>
    </xf>
    <xf numFmtId="1" fontId="2" fillId="0" borderId="1" xfId="0" applyNumberFormat="1" applyFont="1" applyFill="1" applyBorder="1" applyAlignment="1">
      <alignment horizontal="left" vertical="top" indent="4" shrinkToFit="1"/>
    </xf>
    <xf numFmtId="0" fontId="0" fillId="0" borderId="1" xfId="0" applyFill="1" applyBorder="1" applyAlignment="1">
      <alignment horizontal="left" wrapText="1"/>
    </xf>
    <xf numFmtId="4" fontId="4" fillId="3" borderId="1" xfId="0" applyNumberFormat="1" applyFont="1" applyFill="1" applyBorder="1" applyAlignment="1">
      <alignment horizontal="left" vertical="top" indent="4" shrinkToFit="1"/>
    </xf>
    <xf numFmtId="0" fontId="0" fillId="0" borderId="0" xfId="0" applyFill="1" applyBorder="1" applyAlignment="1">
      <alignment horizontal="left" vertical="top" wrapText="1" indent="1"/>
    </xf>
    <xf numFmtId="0" fontId="0" fillId="0" borderId="0" xfId="0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left" vertical="top" wrapText="1" indent="5"/>
    </xf>
    <xf numFmtId="0" fontId="5" fillId="0" borderId="1" xfId="0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left" vertical="top" wrapText="1" indent="4"/>
    </xf>
    <xf numFmtId="0" fontId="5" fillId="0" borderId="1" xfId="0" applyFont="1" applyFill="1" applyBorder="1" applyAlignment="1">
      <alignment horizontal="right" vertical="top" wrapText="1" indent="1"/>
    </xf>
    <xf numFmtId="0" fontId="3" fillId="0" borderId="1" xfId="0" applyFont="1" applyFill="1" applyBorder="1" applyAlignment="1">
      <alignment horizontal="left" vertical="top" wrapText="1"/>
    </xf>
    <xf numFmtId="176" fontId="6" fillId="0" borderId="1" xfId="0" applyNumberFormat="1" applyFont="1" applyFill="1" applyBorder="1" applyAlignment="1">
      <alignment horizontal="right" vertical="top" shrinkToFit="1"/>
    </xf>
    <xf numFmtId="1" fontId="1" fillId="0" borderId="1" xfId="0" applyNumberFormat="1" applyFont="1" applyFill="1" applyBorder="1" applyAlignment="1">
      <alignment horizontal="center" vertical="top" shrinkToFit="1"/>
    </xf>
    <xf numFmtId="176" fontId="2" fillId="0" borderId="1" xfId="0" applyNumberFormat="1" applyFont="1" applyFill="1" applyBorder="1" applyAlignment="1">
      <alignment horizontal="right" vertical="top" shrinkToFit="1"/>
    </xf>
    <xf numFmtId="1" fontId="2" fillId="2" borderId="1" xfId="0" applyNumberFormat="1" applyFont="1" applyFill="1" applyBorder="1" applyAlignment="1">
      <alignment horizontal="center" vertical="top" shrinkToFit="1"/>
    </xf>
    <xf numFmtId="176" fontId="2" fillId="0" borderId="1" xfId="0" applyNumberFormat="1" applyFont="1" applyFill="1" applyBorder="1" applyAlignment="1">
      <alignment horizontal="right" vertical="top" indent="1" shrinkToFit="1"/>
    </xf>
    <xf numFmtId="176" fontId="6" fillId="0" borderId="1" xfId="0" applyNumberFormat="1" applyFont="1" applyFill="1" applyBorder="1" applyAlignment="1">
      <alignment horizontal="right" vertical="top" indent="1" shrinkToFit="1"/>
    </xf>
    <xf numFmtId="176" fontId="6" fillId="0" borderId="1" xfId="0" applyNumberFormat="1" applyFont="1" applyFill="1" applyBorder="1" applyAlignment="1">
      <alignment horizontal="center" vertical="top" shrinkToFit="1"/>
    </xf>
    <xf numFmtId="0" fontId="7" fillId="0" borderId="1" xfId="0" applyFont="1" applyFill="1" applyBorder="1" applyAlignment="1">
      <alignment horizontal="right" vertical="top" wrapText="1" indent="1"/>
    </xf>
    <xf numFmtId="1" fontId="1" fillId="2" borderId="1" xfId="0" applyNumberFormat="1" applyFont="1" applyFill="1" applyBorder="1" applyAlignment="1">
      <alignment horizontal="center" vertical="top" shrinkToFit="1"/>
    </xf>
    <xf numFmtId="0" fontId="8" fillId="0" borderId="1" xfId="0" applyFont="1" applyFill="1" applyBorder="1" applyAlignment="1">
      <alignment horizontal="left" vertical="top" wrapText="1"/>
    </xf>
    <xf numFmtId="176" fontId="1" fillId="0" borderId="1" xfId="0" applyNumberFormat="1" applyFont="1" applyFill="1" applyBorder="1" applyAlignment="1">
      <alignment horizontal="center" vertical="top" shrinkToFit="1"/>
    </xf>
    <xf numFmtId="0" fontId="0" fillId="0" borderId="2" xfId="0" applyFill="1" applyBorder="1" applyAlignment="1">
      <alignment horizontal="right" wrapText="1"/>
    </xf>
    <xf numFmtId="0" fontId="0" fillId="0" borderId="4" xfId="0" applyFill="1" applyBorder="1" applyAlignment="1">
      <alignment horizontal="right" wrapText="1"/>
    </xf>
    <xf numFmtId="0" fontId="0" fillId="0" borderId="3" xfId="0" applyFill="1" applyBorder="1" applyAlignment="1">
      <alignment horizontal="right" wrapText="1"/>
    </xf>
    <xf numFmtId="0" fontId="9" fillId="0" borderId="0" xfId="0" applyFont="1" applyFill="1" applyBorder="1" applyAlignment="1">
      <alignment horizontal="left" vertical="top"/>
    </xf>
    <xf numFmtId="0" fontId="10" fillId="4" borderId="7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4212;&#20184;&#27454;&#31649;&#29702;&#25968;&#25454;_20191007182731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应付款管理"/>
    </sheetNames>
    <sheetDataSet>
      <sheetData sheetId="0">
        <row r="1">
          <cell r="A1" t="str">
            <v>单号</v>
          </cell>
          <cell r="B1" t="str">
            <v>酒店名</v>
          </cell>
          <cell r="C1" t="str">
            <v>采购单号</v>
          </cell>
          <cell r="D1" t="str">
            <v>酒店确认号</v>
          </cell>
          <cell r="E1" t="str">
            <v>出账银行</v>
          </cell>
          <cell r="F1" t="str">
            <v>出账金额</v>
          </cell>
          <cell r="G1" t="str">
            <v>出账币种</v>
          </cell>
          <cell r="H1" t="str">
            <v>出账汇率</v>
          </cell>
          <cell r="I1" t="str">
            <v>原币金额</v>
          </cell>
        </row>
        <row r="2">
          <cell r="A2">
            <v>1605395</v>
          </cell>
          <cell r="B2" t="str">
            <v>花筑芭堤雅海豚湾酒店</v>
          </cell>
          <cell r="C2" t="str">
            <v/>
          </cell>
          <cell r="D2" t="str">
            <v>2614117</v>
          </cell>
          <cell r="E2" t="str">
            <v/>
          </cell>
          <cell r="F2" t="str">
            <v>1032.68</v>
          </cell>
          <cell r="G2" t="str">
            <v>RMB</v>
          </cell>
          <cell r="H2" t="str">
            <v>1</v>
          </cell>
          <cell r="I2" t="str">
            <v>4400</v>
          </cell>
        </row>
        <row r="3">
          <cell r="A3">
            <v>1581752</v>
          </cell>
          <cell r="B3" t="str">
            <v>花筑芭堤雅海豚湾酒店</v>
          </cell>
          <cell r="C3" t="str">
            <v/>
          </cell>
          <cell r="D3" t="str">
            <v>2321234</v>
          </cell>
          <cell r="E3" t="str">
            <v/>
          </cell>
          <cell r="F3" t="str">
            <v>5060</v>
          </cell>
          <cell r="G3" t="str">
            <v>RMB</v>
          </cell>
          <cell r="H3" t="str">
            <v>1</v>
          </cell>
          <cell r="I3" t="str">
            <v>22000</v>
          </cell>
        </row>
        <row r="4">
          <cell r="A4">
            <v>1602468</v>
          </cell>
          <cell r="B4" t="str">
            <v>花筑芭堤雅海豚湾酒店</v>
          </cell>
          <cell r="C4" t="str">
            <v/>
          </cell>
          <cell r="D4" t="str">
            <v>2587800</v>
          </cell>
          <cell r="E4" t="str">
            <v/>
          </cell>
          <cell r="F4" t="str">
            <v>774.51</v>
          </cell>
          <cell r="G4" t="str">
            <v>RMB</v>
          </cell>
          <cell r="H4" t="str">
            <v>1</v>
          </cell>
          <cell r="I4" t="str">
            <v>3300</v>
          </cell>
        </row>
        <row r="5">
          <cell r="A5">
            <v>1604457</v>
          </cell>
          <cell r="B5" t="str">
            <v>花筑芭堤雅海豚湾酒店</v>
          </cell>
          <cell r="C5" t="str">
            <v/>
          </cell>
          <cell r="D5" t="str">
            <v>2608341</v>
          </cell>
          <cell r="E5" t="str">
            <v/>
          </cell>
          <cell r="F5" t="str">
            <v>705.6</v>
          </cell>
          <cell r="G5" t="str">
            <v>RMB</v>
          </cell>
          <cell r="H5" t="str">
            <v>1</v>
          </cell>
          <cell r="I5" t="str">
            <v>3000</v>
          </cell>
        </row>
        <row r="6">
          <cell r="A6">
            <v>1562459</v>
          </cell>
          <cell r="B6" t="str">
            <v>花筑芭堤雅海豚湾酒店</v>
          </cell>
          <cell r="C6" t="str">
            <v/>
          </cell>
          <cell r="D6" t="str">
            <v>2100763</v>
          </cell>
          <cell r="E6" t="str">
            <v/>
          </cell>
          <cell r="F6" t="str">
            <v>493.02</v>
          </cell>
          <cell r="G6" t="str">
            <v>RMB</v>
          </cell>
          <cell r="H6" t="str">
            <v>1</v>
          </cell>
          <cell r="I6" t="str">
            <v>2200</v>
          </cell>
        </row>
        <row r="7">
          <cell r="A7">
            <v>1631513</v>
          </cell>
          <cell r="B7" t="str">
            <v>花筑芭堤雅海豚湾酒店</v>
          </cell>
          <cell r="C7" t="str">
            <v/>
          </cell>
          <cell r="D7" t="str">
            <v>201910072257378364172</v>
          </cell>
          <cell r="E7" t="str">
            <v/>
          </cell>
          <cell r="F7" t="str">
            <v>235.7</v>
          </cell>
          <cell r="G7" t="str">
            <v>RMB</v>
          </cell>
          <cell r="H7" t="str">
            <v>1</v>
          </cell>
          <cell r="I7" t="str">
            <v>1000</v>
          </cell>
        </row>
        <row r="8">
          <cell r="A8">
            <v>1530640</v>
          </cell>
          <cell r="B8" t="str">
            <v>花筑芭堤雅海豚湾酒店</v>
          </cell>
          <cell r="C8" t="str">
            <v/>
          </cell>
          <cell r="D8" t="str">
            <v>1190569</v>
          </cell>
          <cell r="E8" t="str">
            <v/>
          </cell>
          <cell r="F8" t="str">
            <v>1158.04</v>
          </cell>
          <cell r="G8" t="str">
            <v>RMB</v>
          </cell>
          <cell r="H8" t="str">
            <v>1</v>
          </cell>
          <cell r="I8" t="str">
            <v>5200</v>
          </cell>
        </row>
        <row r="9">
          <cell r="A9">
            <v>1610643</v>
          </cell>
          <cell r="B9" t="str">
            <v>花筑芭堤雅海豚湾酒店</v>
          </cell>
          <cell r="C9" t="str">
            <v/>
          </cell>
          <cell r="D9" t="str">
            <v>2679467</v>
          </cell>
          <cell r="E9" t="str">
            <v/>
          </cell>
          <cell r="F9" t="str">
            <v>513.26</v>
          </cell>
          <cell r="G9" t="str">
            <v>RMB</v>
          </cell>
          <cell r="H9" t="str">
            <v>1</v>
          </cell>
          <cell r="I9" t="str">
            <v>2200</v>
          </cell>
        </row>
        <row r="10">
          <cell r="A10">
            <v>1607163</v>
          </cell>
          <cell r="B10" t="str">
            <v>花筑芭堤雅海豚湾酒店</v>
          </cell>
          <cell r="C10" t="str">
            <v/>
          </cell>
          <cell r="D10" t="str">
            <v>1607163</v>
          </cell>
          <cell r="E10" t="str">
            <v/>
          </cell>
          <cell r="F10" t="str">
            <v>466.2</v>
          </cell>
          <cell r="G10" t="str">
            <v>RMB</v>
          </cell>
          <cell r="H10" t="str">
            <v>1</v>
          </cell>
          <cell r="I10" t="str">
            <v>2000</v>
          </cell>
        </row>
        <row r="11">
          <cell r="A11">
            <v>1575979</v>
          </cell>
          <cell r="B11" t="str">
            <v>花筑芭堤雅海豚湾酒店</v>
          </cell>
          <cell r="C11" t="str">
            <v/>
          </cell>
          <cell r="D11" t="str">
            <v>2250702</v>
          </cell>
          <cell r="E11" t="str">
            <v/>
          </cell>
          <cell r="F11" t="str">
            <v>875.94</v>
          </cell>
          <cell r="G11" t="str">
            <v>RMB</v>
          </cell>
          <cell r="H11" t="str">
            <v>1</v>
          </cell>
          <cell r="I11" t="str">
            <v>3900</v>
          </cell>
        </row>
        <row r="12">
          <cell r="A12">
            <v>1603356</v>
          </cell>
          <cell r="B12" t="str">
            <v>花筑芭堤雅海豚湾酒店</v>
          </cell>
          <cell r="C12" t="str">
            <v/>
          </cell>
          <cell r="D12" t="str">
            <v>2589727</v>
          </cell>
          <cell r="E12" t="str">
            <v/>
          </cell>
          <cell r="F12" t="str">
            <v>1032.68</v>
          </cell>
          <cell r="G12" t="str">
            <v>RMB</v>
          </cell>
          <cell r="H12" t="str">
            <v>1</v>
          </cell>
          <cell r="I12" t="str">
            <v>4400</v>
          </cell>
        </row>
        <row r="13">
          <cell r="A13">
            <v>1610641</v>
          </cell>
          <cell r="B13" t="str">
            <v>花筑芭堤雅海豚湾酒店</v>
          </cell>
          <cell r="C13" t="str">
            <v/>
          </cell>
          <cell r="D13" t="str">
            <v>2679934</v>
          </cell>
          <cell r="E13" t="str">
            <v/>
          </cell>
          <cell r="F13" t="str">
            <v>513.26</v>
          </cell>
          <cell r="G13" t="str">
            <v>RMB</v>
          </cell>
          <cell r="H13" t="str">
            <v>1</v>
          </cell>
          <cell r="I13" t="str">
            <v>2200</v>
          </cell>
        </row>
        <row r="14">
          <cell r="A14">
            <v>1600806</v>
          </cell>
          <cell r="B14" t="str">
            <v>花筑芭堤雅海豚湾酒店</v>
          </cell>
          <cell r="C14" t="str">
            <v/>
          </cell>
          <cell r="D14" t="str">
            <v>2562869</v>
          </cell>
          <cell r="E14" t="str">
            <v/>
          </cell>
          <cell r="F14" t="str">
            <v>258.28</v>
          </cell>
          <cell r="G14" t="str">
            <v>RMB</v>
          </cell>
          <cell r="H14" t="str">
            <v>1</v>
          </cell>
          <cell r="I14" t="str">
            <v>1100</v>
          </cell>
        </row>
        <row r="15">
          <cell r="A15">
            <v>1616816</v>
          </cell>
          <cell r="B15" t="str">
            <v>花筑芭堤雅海豚湾酒店</v>
          </cell>
          <cell r="C15" t="str">
            <v>10885380894</v>
          </cell>
          <cell r="D15" t="str">
            <v>10885380894</v>
          </cell>
          <cell r="E15" t="str">
            <v/>
          </cell>
          <cell r="F15" t="str">
            <v>325</v>
          </cell>
          <cell r="G15" t="str">
            <v>RMB</v>
          </cell>
          <cell r="H15" t="str">
            <v>1</v>
          </cell>
          <cell r="I15" t="str">
            <v>325</v>
          </cell>
        </row>
        <row r="16">
          <cell r="A16">
            <v>1628449</v>
          </cell>
          <cell r="B16" t="str">
            <v>花筑芭堤雅海豚湾酒店</v>
          </cell>
          <cell r="C16" t="str">
            <v/>
          </cell>
          <cell r="D16" t="str">
            <v>201910032250903408783</v>
          </cell>
          <cell r="E16" t="str">
            <v/>
          </cell>
          <cell r="F16" t="str">
            <v>562.56</v>
          </cell>
          <cell r="G16" t="str">
            <v>RMB</v>
          </cell>
          <cell r="H16" t="str">
            <v>1</v>
          </cell>
          <cell r="I16" t="str">
            <v>2400</v>
          </cell>
        </row>
        <row r="17">
          <cell r="A17">
            <v>1603025</v>
          </cell>
          <cell r="B17" t="str">
            <v>花筑芭堤雅海豚湾酒店</v>
          </cell>
          <cell r="C17" t="str">
            <v/>
          </cell>
          <cell r="D17" t="str">
            <v>2587417</v>
          </cell>
          <cell r="E17" t="str">
            <v/>
          </cell>
          <cell r="F17" t="str">
            <v>774.51</v>
          </cell>
          <cell r="G17" t="str">
            <v>RMB</v>
          </cell>
          <cell r="H17" t="str">
            <v>1</v>
          </cell>
          <cell r="I17" t="str">
            <v>3300</v>
          </cell>
        </row>
        <row r="18">
          <cell r="A18">
            <v>1545089</v>
          </cell>
          <cell r="B18" t="str">
            <v>花筑芭堤雅海豚湾酒店</v>
          </cell>
          <cell r="C18" t="str">
            <v/>
          </cell>
          <cell r="D18" t="str">
            <v>1932600</v>
          </cell>
          <cell r="E18" t="str">
            <v/>
          </cell>
          <cell r="F18" t="str">
            <v>496.54</v>
          </cell>
          <cell r="G18" t="str">
            <v>RMB</v>
          </cell>
          <cell r="H18" t="str">
            <v>1</v>
          </cell>
          <cell r="I18" t="str">
            <v>2200</v>
          </cell>
        </row>
        <row r="19">
          <cell r="A19">
            <v>1528513</v>
          </cell>
          <cell r="B19" t="str">
            <v>花筑芭堤雅海豚湾酒店</v>
          </cell>
          <cell r="C19" t="str">
            <v/>
          </cell>
          <cell r="D19" t="str">
            <v>1768602</v>
          </cell>
          <cell r="E19" t="str">
            <v/>
          </cell>
          <cell r="F19" t="str">
            <v>1469.82</v>
          </cell>
          <cell r="G19" t="str">
            <v>RMB</v>
          </cell>
          <cell r="H19" t="str">
            <v>1</v>
          </cell>
          <cell r="I19" t="str">
            <v>6600</v>
          </cell>
        </row>
        <row r="20">
          <cell r="A20">
            <v>1604328</v>
          </cell>
          <cell r="B20" t="str">
            <v>花筑芭堤雅海豚湾酒店</v>
          </cell>
          <cell r="C20" t="str">
            <v/>
          </cell>
          <cell r="D20" t="str">
            <v>2602746</v>
          </cell>
          <cell r="E20" t="str">
            <v/>
          </cell>
          <cell r="F20" t="str">
            <v>517.44</v>
          </cell>
          <cell r="G20" t="str">
            <v>RMB</v>
          </cell>
          <cell r="H20" t="str">
            <v>1</v>
          </cell>
          <cell r="I20" t="str">
            <v>2200</v>
          </cell>
        </row>
        <row r="21">
          <cell r="A21">
            <v>1562456</v>
          </cell>
          <cell r="B21" t="str">
            <v>花筑芭堤雅海豚湾酒店</v>
          </cell>
          <cell r="C21" t="str">
            <v/>
          </cell>
          <cell r="D21" t="str">
            <v>1562456</v>
          </cell>
          <cell r="E21" t="str">
            <v/>
          </cell>
          <cell r="F21" t="str">
            <v>493.02</v>
          </cell>
          <cell r="G21" t="str">
            <v>RMB</v>
          </cell>
          <cell r="H21" t="str">
            <v>1</v>
          </cell>
          <cell r="I21" t="str">
            <v>2200</v>
          </cell>
        </row>
        <row r="22">
          <cell r="A22">
            <v>1611932</v>
          </cell>
          <cell r="B22" t="str">
            <v>花筑芭堤雅海豚湾酒店</v>
          </cell>
          <cell r="C22" t="str">
            <v>10832827481</v>
          </cell>
          <cell r="D22" t="str">
            <v/>
          </cell>
          <cell r="E22" t="str">
            <v/>
          </cell>
          <cell r="F22" t="str">
            <v>419</v>
          </cell>
          <cell r="G22" t="str">
            <v>RMB</v>
          </cell>
          <cell r="H22" t="str">
            <v>1</v>
          </cell>
          <cell r="I22" t="str">
            <v>419</v>
          </cell>
        </row>
        <row r="23">
          <cell r="A23">
            <v>1611531</v>
          </cell>
          <cell r="B23" t="str">
            <v>花筑芭堤雅海豚湾酒店</v>
          </cell>
          <cell r="C23" t="str">
            <v/>
          </cell>
          <cell r="D23" t="str">
            <v>2692221</v>
          </cell>
          <cell r="E23" t="str">
            <v/>
          </cell>
          <cell r="F23" t="str">
            <v>771.54</v>
          </cell>
          <cell r="G23" t="str">
            <v>RMB</v>
          </cell>
          <cell r="H23" t="str">
            <v>1</v>
          </cell>
          <cell r="I23" t="str">
            <v>3300</v>
          </cell>
        </row>
        <row r="24">
          <cell r="A24">
            <v>1613152</v>
          </cell>
          <cell r="B24" t="str">
            <v>花筑芭堤雅海豚湾酒店</v>
          </cell>
          <cell r="C24" t="str">
            <v/>
          </cell>
          <cell r="D24" t="str">
            <v>2712424</v>
          </cell>
          <cell r="E24" t="str">
            <v/>
          </cell>
          <cell r="F24" t="str">
            <v>256.63</v>
          </cell>
          <cell r="G24" t="str">
            <v>RMB</v>
          </cell>
          <cell r="H24" t="str">
            <v>1</v>
          </cell>
          <cell r="I24" t="str">
            <v>1100</v>
          </cell>
        </row>
        <row r="25">
          <cell r="A25">
            <v>1609233</v>
          </cell>
          <cell r="B25" t="str">
            <v>花筑芭堤雅海豚湾酒店</v>
          </cell>
          <cell r="C25" t="str">
            <v/>
          </cell>
          <cell r="D25" t="str">
            <v>2659930</v>
          </cell>
          <cell r="E25" t="str">
            <v/>
          </cell>
          <cell r="F25" t="str">
            <v>2308.68</v>
          </cell>
          <cell r="G25" t="str">
            <v>RMB</v>
          </cell>
          <cell r="H25" t="str">
            <v>1</v>
          </cell>
          <cell r="I25" t="str">
            <v>9900</v>
          </cell>
        </row>
        <row r="26">
          <cell r="A26">
            <v>1534752</v>
          </cell>
          <cell r="B26" t="str">
            <v>花筑芭堤雅海豚湾酒店</v>
          </cell>
          <cell r="C26" t="str">
            <v/>
          </cell>
          <cell r="D26" t="str">
            <v>1899869</v>
          </cell>
          <cell r="E26" t="str">
            <v/>
          </cell>
          <cell r="F26" t="str">
            <v>3432.66</v>
          </cell>
          <cell r="G26" t="str">
            <v>RMB</v>
          </cell>
          <cell r="H26" t="str">
            <v>1</v>
          </cell>
          <cell r="I26" t="str">
            <v>15400</v>
          </cell>
        </row>
        <row r="27">
          <cell r="A27">
            <v>1586720</v>
          </cell>
          <cell r="B27" t="str">
            <v>花筑芭堤雅海豚湾酒店</v>
          </cell>
          <cell r="C27" t="str">
            <v/>
          </cell>
          <cell r="D27" t="str">
            <v>1586720</v>
          </cell>
          <cell r="E27" t="str">
            <v/>
          </cell>
          <cell r="F27" t="str">
            <v>505.34</v>
          </cell>
          <cell r="G27" t="str">
            <v>RMB</v>
          </cell>
          <cell r="H27" t="str">
            <v>1</v>
          </cell>
          <cell r="I27" t="str">
            <v>2200</v>
          </cell>
        </row>
        <row r="28">
          <cell r="A28">
            <v>1624072</v>
          </cell>
          <cell r="B28" t="str">
            <v>花筑芭堤雅海豚湾酒店</v>
          </cell>
          <cell r="C28" t="str">
            <v/>
          </cell>
          <cell r="D28" t="str">
            <v>2842965</v>
          </cell>
          <cell r="E28" t="str">
            <v/>
          </cell>
          <cell r="F28" t="str">
            <v>256.96</v>
          </cell>
          <cell r="G28" t="str">
            <v>RMB</v>
          </cell>
          <cell r="H28" t="str">
            <v>1</v>
          </cell>
          <cell r="I28" t="str">
            <v>1100</v>
          </cell>
        </row>
        <row r="29">
          <cell r="A29">
            <v>1614154</v>
          </cell>
          <cell r="B29" t="str">
            <v>花筑芭堤雅海豚湾酒店</v>
          </cell>
          <cell r="C29" t="str">
            <v/>
          </cell>
          <cell r="D29" t="str">
            <v>2726767</v>
          </cell>
          <cell r="E29" t="str">
            <v/>
          </cell>
          <cell r="F29" t="str">
            <v>465</v>
          </cell>
          <cell r="G29" t="str">
            <v>RMB</v>
          </cell>
          <cell r="H29" t="str">
            <v>1</v>
          </cell>
          <cell r="I29" t="str">
            <v>2000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0"/>
  <sheetViews>
    <sheetView tabSelected="1" workbookViewId="0">
      <selection activeCell="Q25" sqref="Q25"/>
    </sheetView>
  </sheetViews>
  <sheetFormatPr defaultColWidth="9" defaultRowHeight="12.75"/>
  <cols>
    <col min="1" max="1" width="19.5555555555556" customWidth="1"/>
    <col min="2" max="2" width="43.5555555555556" customWidth="1"/>
    <col min="3" max="3" width="23.3333333333333" customWidth="1"/>
    <col min="4" max="4" width="24.4444444444444" customWidth="1"/>
    <col min="5" max="5" width="11.3333333333333" customWidth="1"/>
    <col min="6" max="6" width="11.5555555555556" customWidth="1"/>
    <col min="7" max="7" width="10" customWidth="1"/>
    <col min="8" max="8" width="18.6666666666667" customWidth="1"/>
    <col min="9" max="9" width="23" hidden="1" customWidth="1"/>
    <col min="10" max="11" width="9" hidden="1" customWidth="1"/>
  </cols>
  <sheetData>
    <row r="1" ht="39.5" customHeight="1" spans="1:8">
      <c r="A1" s="17" t="s">
        <v>0</v>
      </c>
      <c r="B1" s="17"/>
      <c r="C1" s="17"/>
      <c r="D1" s="17"/>
      <c r="E1" s="17"/>
      <c r="F1" s="17"/>
      <c r="G1" s="17"/>
      <c r="H1" s="17"/>
    </row>
    <row r="2" ht="59.75" customHeight="1" spans="1:9">
      <c r="A2" s="18" t="s">
        <v>1</v>
      </c>
      <c r="B2" s="18"/>
      <c r="C2" s="18"/>
      <c r="D2" s="18"/>
      <c r="E2" s="18"/>
      <c r="F2" s="18"/>
      <c r="G2" s="18"/>
      <c r="H2" s="18"/>
      <c r="I2" s="38" t="s">
        <v>2</v>
      </c>
    </row>
    <row r="3" ht="21" customHeight="1" spans="1:12">
      <c r="A3" s="19" t="s">
        <v>3</v>
      </c>
      <c r="B3" s="20" t="s">
        <v>4</v>
      </c>
      <c r="C3" s="20" t="s">
        <v>5</v>
      </c>
      <c r="D3" s="21" t="s">
        <v>6</v>
      </c>
      <c r="E3" s="22" t="s">
        <v>7</v>
      </c>
      <c r="F3" s="20" t="s">
        <v>8</v>
      </c>
      <c r="G3" s="20" t="s">
        <v>9</v>
      </c>
      <c r="H3" s="20" t="s">
        <v>10</v>
      </c>
      <c r="L3" s="38"/>
    </row>
    <row r="4" ht="13.25" customHeight="1" spans="1:11">
      <c r="A4" s="1">
        <v>1</v>
      </c>
      <c r="B4" s="2">
        <v>1562459</v>
      </c>
      <c r="C4" s="2">
        <v>2100763</v>
      </c>
      <c r="D4" s="23" t="s">
        <v>11</v>
      </c>
      <c r="E4" s="24">
        <v>43708</v>
      </c>
      <c r="F4" s="6">
        <v>43710</v>
      </c>
      <c r="G4" s="25">
        <v>2</v>
      </c>
      <c r="H4" s="2">
        <v>2200</v>
      </c>
      <c r="I4" t="str">
        <f>$I$2&amp;B4</f>
        <v>，1562459</v>
      </c>
      <c r="J4" t="str">
        <f>VLOOKUP(B4,[1]应付款管理!$A$1:$I$29,9,0)</f>
        <v>2200</v>
      </c>
      <c r="K4">
        <f>H4-J4</f>
        <v>0</v>
      </c>
    </row>
    <row r="5" ht="13.25" customHeight="1" spans="1:11">
      <c r="A5" s="1">
        <v>3</v>
      </c>
      <c r="B5" s="2">
        <v>1562456</v>
      </c>
      <c r="C5" s="2">
        <v>2100781</v>
      </c>
      <c r="D5" s="23" t="s">
        <v>12</v>
      </c>
      <c r="E5" s="26">
        <v>43708</v>
      </c>
      <c r="F5" s="6">
        <v>43710</v>
      </c>
      <c r="G5" s="25">
        <v>2</v>
      </c>
      <c r="H5" s="2">
        <v>2200</v>
      </c>
      <c r="I5" t="str">
        <f>$I$2&amp;B5</f>
        <v>，1562456</v>
      </c>
      <c r="J5" t="str">
        <f>VLOOKUP(B5,[1]应付款管理!$A$1:$I$29,9,0)</f>
        <v>2200</v>
      </c>
      <c r="K5">
        <f>H5-J5</f>
        <v>0</v>
      </c>
    </row>
    <row r="6" ht="13.25" customHeight="1" spans="1:11">
      <c r="A6" s="1">
        <v>2</v>
      </c>
      <c r="B6" s="2">
        <v>1530640</v>
      </c>
      <c r="C6" s="2">
        <v>1790567</v>
      </c>
      <c r="D6" s="23" t="s">
        <v>13</v>
      </c>
      <c r="E6" s="26">
        <v>43707</v>
      </c>
      <c r="F6" s="6">
        <v>43711</v>
      </c>
      <c r="G6" s="25">
        <v>4</v>
      </c>
      <c r="H6" s="2">
        <v>5200</v>
      </c>
      <c r="I6" t="str">
        <f>$I$2&amp;B6</f>
        <v>，1530640</v>
      </c>
      <c r="J6" t="str">
        <f>VLOOKUP(B6,[1]应付款管理!$A$1:$I$29,9,0)</f>
        <v>5200</v>
      </c>
      <c r="K6">
        <f>H6-J6</f>
        <v>0</v>
      </c>
    </row>
    <row r="7" ht="13.25" customHeight="1" spans="1:11">
      <c r="A7" s="1">
        <v>3</v>
      </c>
      <c r="B7" s="2">
        <v>1528513</v>
      </c>
      <c r="C7" s="2">
        <v>1768602</v>
      </c>
      <c r="D7" s="23" t="s">
        <v>14</v>
      </c>
      <c r="E7" s="26">
        <v>43705</v>
      </c>
      <c r="F7" s="6">
        <v>43711</v>
      </c>
      <c r="G7" s="25">
        <v>6</v>
      </c>
      <c r="H7" s="2">
        <v>6600</v>
      </c>
      <c r="I7" t="str">
        <f>$I$2&amp;B7</f>
        <v>，1528513</v>
      </c>
      <c r="J7" t="str">
        <f>VLOOKUP(B7,[1]应付款管理!$A$1:$I$29,9,0)</f>
        <v>6600</v>
      </c>
      <c r="K7">
        <f>H7-J7</f>
        <v>0</v>
      </c>
    </row>
    <row r="8" ht="13.25" customHeight="1" spans="1:11">
      <c r="A8" s="1">
        <v>4</v>
      </c>
      <c r="B8" s="27">
        <v>1534752</v>
      </c>
      <c r="C8" s="2">
        <v>1829862</v>
      </c>
      <c r="D8" s="23" t="s">
        <v>15</v>
      </c>
      <c r="E8" s="28">
        <v>43711</v>
      </c>
      <c r="F8" s="6">
        <v>43713</v>
      </c>
      <c r="G8" s="25">
        <v>2</v>
      </c>
      <c r="H8" s="2">
        <v>2200</v>
      </c>
      <c r="I8" t="str">
        <f>$I$2&amp;B8</f>
        <v>，1534752</v>
      </c>
      <c r="J8" t="str">
        <f>VLOOKUP(B8,[1]应付款管理!$A$1:$I$29,9,0)</f>
        <v>15400</v>
      </c>
      <c r="K8">
        <f>H8-J8</f>
        <v>-13200</v>
      </c>
    </row>
    <row r="9" ht="13.25" customHeight="1" spans="1:11">
      <c r="A9" s="1">
        <v>5</v>
      </c>
      <c r="B9" s="27">
        <v>1534752</v>
      </c>
      <c r="C9" s="2">
        <v>1830341</v>
      </c>
      <c r="D9" s="23" t="s">
        <v>15</v>
      </c>
      <c r="E9" s="29">
        <v>43711</v>
      </c>
      <c r="F9" s="30">
        <v>43713</v>
      </c>
      <c r="G9" s="25">
        <v>2</v>
      </c>
      <c r="H9" s="2">
        <v>2200</v>
      </c>
      <c r="I9" t="str">
        <f>$I$2&amp;B9</f>
        <v>，1534752</v>
      </c>
      <c r="J9" t="str">
        <f>VLOOKUP(B9,[1]应付款管理!$A$1:$I$29,9,0)</f>
        <v>15400</v>
      </c>
      <c r="K9">
        <f>H9-J9</f>
        <v>-13200</v>
      </c>
    </row>
    <row r="10" ht="13.25" customHeight="1" spans="1:11">
      <c r="A10" s="1">
        <v>6</v>
      </c>
      <c r="B10" s="27">
        <v>1534752</v>
      </c>
      <c r="C10" s="2">
        <v>1829863</v>
      </c>
      <c r="D10" s="23" t="s">
        <v>15</v>
      </c>
      <c r="E10" s="28">
        <v>43711</v>
      </c>
      <c r="F10" s="30">
        <v>43713</v>
      </c>
      <c r="G10" s="25">
        <v>2</v>
      </c>
      <c r="H10" s="2">
        <v>2200</v>
      </c>
      <c r="I10" t="str">
        <f>$I$2&amp;B10</f>
        <v>，1534752</v>
      </c>
      <c r="J10" t="str">
        <f>VLOOKUP(B10,[1]应付款管理!$A$1:$I$29,9,0)</f>
        <v>15400</v>
      </c>
      <c r="K10">
        <f>H10-J10</f>
        <v>-13200</v>
      </c>
    </row>
    <row r="11" ht="13.25" customHeight="1" spans="1:11">
      <c r="A11" s="1">
        <v>7</v>
      </c>
      <c r="B11" s="27">
        <v>1534752</v>
      </c>
      <c r="C11" s="2">
        <v>1830342</v>
      </c>
      <c r="D11" s="23" t="s">
        <v>15</v>
      </c>
      <c r="E11" s="29">
        <v>43711</v>
      </c>
      <c r="F11" s="30">
        <v>43713</v>
      </c>
      <c r="G11" s="25">
        <v>2</v>
      </c>
      <c r="H11" s="2">
        <v>2200</v>
      </c>
      <c r="I11" t="str">
        <f>$I$2&amp;B11</f>
        <v>，1534752</v>
      </c>
      <c r="J11" t="str">
        <f>VLOOKUP(B11,[1]应付款管理!$A$1:$I$29,9,0)</f>
        <v>15400</v>
      </c>
      <c r="K11">
        <f>H11-J11</f>
        <v>-13200</v>
      </c>
    </row>
    <row r="12" ht="13.25" customHeight="1" spans="1:11">
      <c r="A12" s="1">
        <v>8</v>
      </c>
      <c r="B12" s="27">
        <v>1534752</v>
      </c>
      <c r="C12" s="2">
        <v>1830343</v>
      </c>
      <c r="D12" s="23" t="s">
        <v>15</v>
      </c>
      <c r="E12" s="29">
        <v>43711</v>
      </c>
      <c r="F12" s="30">
        <v>43713</v>
      </c>
      <c r="G12" s="25">
        <v>2</v>
      </c>
      <c r="H12" s="2">
        <v>2200</v>
      </c>
      <c r="I12" t="str">
        <f>$I$2&amp;B12</f>
        <v>，1534752</v>
      </c>
      <c r="J12" t="str">
        <f>VLOOKUP(B12,[1]应付款管理!$A$1:$I$29,9,0)</f>
        <v>15400</v>
      </c>
      <c r="K12">
        <f>H12-J12</f>
        <v>-13200</v>
      </c>
    </row>
    <row r="13" ht="13.25" customHeight="1" spans="1:11">
      <c r="A13" s="1">
        <v>9</v>
      </c>
      <c r="B13" s="27">
        <v>1534752</v>
      </c>
      <c r="C13" s="2">
        <v>1829864</v>
      </c>
      <c r="D13" s="23" t="s">
        <v>15</v>
      </c>
      <c r="E13" s="28">
        <v>43711</v>
      </c>
      <c r="F13" s="30">
        <v>43713</v>
      </c>
      <c r="G13" s="25">
        <v>2</v>
      </c>
      <c r="H13" s="2">
        <v>2200</v>
      </c>
      <c r="I13" t="str">
        <f>$I$2&amp;B13</f>
        <v>，1534752</v>
      </c>
      <c r="J13" t="str">
        <f>VLOOKUP(B13,[1]应付款管理!$A$1:$I$29,9,0)</f>
        <v>15400</v>
      </c>
      <c r="K13">
        <f>H13-J13</f>
        <v>-13200</v>
      </c>
    </row>
    <row r="14" ht="13.25" customHeight="1" spans="1:11">
      <c r="A14" s="1">
        <v>10</v>
      </c>
      <c r="B14" s="27">
        <v>1534752</v>
      </c>
      <c r="C14" s="2">
        <v>1829865</v>
      </c>
      <c r="D14" s="23" t="s">
        <v>15</v>
      </c>
      <c r="E14" s="29">
        <v>43711</v>
      </c>
      <c r="F14" s="30">
        <v>43713</v>
      </c>
      <c r="G14" s="25">
        <v>2</v>
      </c>
      <c r="H14" s="2">
        <v>2200</v>
      </c>
      <c r="I14" t="str">
        <f>$I$2&amp;B14</f>
        <v>，1534752</v>
      </c>
      <c r="J14" t="str">
        <f>VLOOKUP(B14,[1]应付款管理!$A$1:$I$29,9,0)</f>
        <v>15400</v>
      </c>
      <c r="K14">
        <f>H14-J14</f>
        <v>-13200</v>
      </c>
    </row>
    <row r="15" ht="13.25" customHeight="1" spans="1:11">
      <c r="A15" s="1">
        <v>11</v>
      </c>
      <c r="B15" s="2">
        <v>1605395</v>
      </c>
      <c r="C15" s="2">
        <v>2614117</v>
      </c>
      <c r="D15" s="23" t="s">
        <v>16</v>
      </c>
      <c r="E15" s="29">
        <v>43714</v>
      </c>
      <c r="F15" s="30">
        <v>43718</v>
      </c>
      <c r="G15" s="25">
        <v>4</v>
      </c>
      <c r="H15" s="2">
        <v>4400</v>
      </c>
      <c r="I15" t="str">
        <f>$I$2&amp;B15</f>
        <v>，1605395</v>
      </c>
      <c r="J15" t="str">
        <f>VLOOKUP(B15,[1]应付款管理!$A$1:$I$29,9,0)</f>
        <v>4400</v>
      </c>
      <c r="K15">
        <f>H15-J15</f>
        <v>0</v>
      </c>
    </row>
    <row r="16" ht="13.25" customHeight="1" spans="1:11">
      <c r="A16" s="1">
        <v>12</v>
      </c>
      <c r="B16" s="2">
        <v>1607163</v>
      </c>
      <c r="C16" s="2">
        <v>2638282</v>
      </c>
      <c r="D16" s="23" t="s">
        <v>17</v>
      </c>
      <c r="E16" s="29">
        <v>43716</v>
      </c>
      <c r="F16" s="30">
        <v>43718</v>
      </c>
      <c r="G16" s="25">
        <v>2</v>
      </c>
      <c r="H16" s="2">
        <v>2000</v>
      </c>
      <c r="I16" t="str">
        <f>$I$2&amp;B16</f>
        <v>，1607163</v>
      </c>
      <c r="J16" t="str">
        <f>VLOOKUP(B16,[1]应付款管理!$A$1:$I$29,9,0)</f>
        <v>2000</v>
      </c>
      <c r="K16">
        <f>H16-J16</f>
        <v>0</v>
      </c>
    </row>
    <row r="17" ht="13.25" customHeight="1" spans="1:11">
      <c r="A17" s="1">
        <v>13</v>
      </c>
      <c r="B17" s="2">
        <v>1603356</v>
      </c>
      <c r="C17" s="2">
        <v>2589721</v>
      </c>
      <c r="D17" s="23" t="s">
        <v>18</v>
      </c>
      <c r="E17" s="29">
        <v>43714</v>
      </c>
      <c r="F17" s="30">
        <v>43718</v>
      </c>
      <c r="G17" s="25">
        <v>4</v>
      </c>
      <c r="H17" s="2">
        <v>4400</v>
      </c>
      <c r="I17" t="str">
        <f>$I$2&amp;B17</f>
        <v>，1603356</v>
      </c>
      <c r="J17" t="str">
        <f>VLOOKUP(B17,[1]应付款管理!$A$1:$I$29,9,0)</f>
        <v>4400</v>
      </c>
      <c r="K17">
        <f>H17-J17</f>
        <v>0</v>
      </c>
    </row>
    <row r="18" ht="13.25" customHeight="1" spans="1:11">
      <c r="A18" s="1">
        <v>15</v>
      </c>
      <c r="B18" s="2">
        <v>1602468</v>
      </c>
      <c r="C18" s="2">
        <v>2587800</v>
      </c>
      <c r="D18" s="23" t="s">
        <v>19</v>
      </c>
      <c r="E18" s="24">
        <v>43722</v>
      </c>
      <c r="F18" s="30">
        <v>43725</v>
      </c>
      <c r="G18" s="25">
        <v>3</v>
      </c>
      <c r="H18" s="2">
        <v>3300</v>
      </c>
      <c r="I18" t="str">
        <f t="shared" ref="I18:I37" si="0">$I$2&amp;B18</f>
        <v>，1602468</v>
      </c>
      <c r="J18" t="str">
        <f>VLOOKUP(B18,[1]应付款管理!$A$1:$I$29,9,0)</f>
        <v>3300</v>
      </c>
      <c r="K18">
        <f t="shared" ref="K18:K38" si="1">H18-J18</f>
        <v>0</v>
      </c>
    </row>
    <row r="19" ht="13.25" customHeight="1" spans="1:11">
      <c r="A19" s="1">
        <v>16</v>
      </c>
      <c r="B19" s="2">
        <v>1604328</v>
      </c>
      <c r="C19" s="2">
        <v>2602746</v>
      </c>
      <c r="D19" s="23" t="s">
        <v>20</v>
      </c>
      <c r="E19" s="31" t="s">
        <v>21</v>
      </c>
      <c r="F19" s="30">
        <v>43725</v>
      </c>
      <c r="G19" s="25">
        <v>2</v>
      </c>
      <c r="H19" s="2">
        <v>2200</v>
      </c>
      <c r="I19" t="str">
        <f t="shared" si="0"/>
        <v>，1604328</v>
      </c>
      <c r="J19" t="str">
        <f>VLOOKUP(B19,[1]应付款管理!$A$1:$I$29,9,0)</f>
        <v>2200</v>
      </c>
      <c r="K19">
        <f t="shared" si="1"/>
        <v>0</v>
      </c>
    </row>
    <row r="20" ht="13.25" customHeight="1" spans="1:11">
      <c r="A20" s="1">
        <v>17</v>
      </c>
      <c r="B20" s="2">
        <v>1545089</v>
      </c>
      <c r="C20" s="2">
        <v>1932600</v>
      </c>
      <c r="D20" s="23" t="s">
        <v>22</v>
      </c>
      <c r="E20" s="24">
        <v>43724</v>
      </c>
      <c r="F20" s="30">
        <v>43726</v>
      </c>
      <c r="G20" s="25">
        <v>2</v>
      </c>
      <c r="H20" s="2">
        <v>2200</v>
      </c>
      <c r="I20" t="str">
        <f t="shared" si="0"/>
        <v>，1545089</v>
      </c>
      <c r="J20" t="str">
        <f>VLOOKUP(B20,[1]应付款管理!$A$1:$I$29,9,0)</f>
        <v>2200</v>
      </c>
      <c r="K20">
        <f t="shared" si="1"/>
        <v>0</v>
      </c>
    </row>
    <row r="21" ht="13.25" customHeight="1" spans="1:11">
      <c r="A21" s="1">
        <v>18</v>
      </c>
      <c r="B21" s="2">
        <v>1611531</v>
      </c>
      <c r="C21" s="2">
        <v>2692221</v>
      </c>
      <c r="D21" s="23" t="s">
        <v>23</v>
      </c>
      <c r="E21" s="24">
        <v>43725</v>
      </c>
      <c r="F21" s="30">
        <v>43728</v>
      </c>
      <c r="G21" s="25">
        <v>3</v>
      </c>
      <c r="H21" s="2">
        <v>3300</v>
      </c>
      <c r="I21" t="str">
        <f t="shared" si="0"/>
        <v>，1611531</v>
      </c>
      <c r="J21" t="str">
        <f>VLOOKUP(B21,[1]应付款管理!$A$1:$I$29,9,0)</f>
        <v>3300</v>
      </c>
      <c r="K21">
        <f t="shared" si="1"/>
        <v>0</v>
      </c>
    </row>
    <row r="22" ht="13.25" customHeight="1" spans="1:11">
      <c r="A22" s="1">
        <v>19</v>
      </c>
      <c r="B22" s="2">
        <v>1575979</v>
      </c>
      <c r="C22" s="2">
        <v>2250702</v>
      </c>
      <c r="D22" s="23" t="s">
        <v>24</v>
      </c>
      <c r="E22" s="26">
        <v>43727</v>
      </c>
      <c r="F22" s="6">
        <v>43730</v>
      </c>
      <c r="G22" s="25">
        <v>3</v>
      </c>
      <c r="H22" s="2">
        <v>3900</v>
      </c>
      <c r="I22" t="str">
        <f t="shared" si="0"/>
        <v>，1575979</v>
      </c>
      <c r="J22" t="str">
        <f>VLOOKUP(B22,[1]应付款管理!$A$1:$I$29,9,0)</f>
        <v>3900</v>
      </c>
      <c r="K22">
        <f t="shared" si="1"/>
        <v>0</v>
      </c>
    </row>
    <row r="23" ht="13.25" customHeight="1" spans="1:11">
      <c r="A23" s="1">
        <v>20</v>
      </c>
      <c r="B23" s="2">
        <v>1614154</v>
      </c>
      <c r="C23" s="2">
        <v>2726761</v>
      </c>
      <c r="D23" s="23" t="s">
        <v>25</v>
      </c>
      <c r="E23" s="26">
        <v>43728</v>
      </c>
      <c r="F23" s="6">
        <v>43730</v>
      </c>
      <c r="G23" s="25">
        <v>2</v>
      </c>
      <c r="H23" s="2">
        <v>2000</v>
      </c>
      <c r="I23" t="str">
        <f t="shared" si="0"/>
        <v>，1614154</v>
      </c>
      <c r="J23" t="str">
        <f>VLOOKUP(B23,[1]应付款管理!$A$1:$I$29,9,0)</f>
        <v>2000</v>
      </c>
      <c r="K23">
        <f t="shared" si="1"/>
        <v>0</v>
      </c>
    </row>
    <row r="24" ht="13.25" customHeight="1" spans="1:11">
      <c r="A24" s="1">
        <v>21</v>
      </c>
      <c r="B24" s="27">
        <v>1581752</v>
      </c>
      <c r="C24" s="2">
        <v>2321234</v>
      </c>
      <c r="D24" s="23" t="s">
        <v>26</v>
      </c>
      <c r="E24" s="26">
        <v>43728</v>
      </c>
      <c r="F24" s="6">
        <v>43730</v>
      </c>
      <c r="G24" s="25">
        <v>2</v>
      </c>
      <c r="H24" s="2">
        <v>2000</v>
      </c>
      <c r="I24" t="str">
        <f t="shared" si="0"/>
        <v>，1581752</v>
      </c>
      <c r="J24" t="str">
        <f>VLOOKUP(B24,[1]应付款管理!$A$1:$I$29,9,0)</f>
        <v>22000</v>
      </c>
      <c r="K24">
        <f t="shared" si="1"/>
        <v>-20000</v>
      </c>
    </row>
    <row r="25" ht="13.25" customHeight="1" spans="1:11">
      <c r="A25" s="1">
        <v>22</v>
      </c>
      <c r="B25" s="27">
        <v>1581752</v>
      </c>
      <c r="C25" s="2">
        <v>2320874</v>
      </c>
      <c r="D25" s="23" t="s">
        <v>26</v>
      </c>
      <c r="E25" s="26">
        <v>43728</v>
      </c>
      <c r="F25" s="6">
        <v>43730</v>
      </c>
      <c r="G25" s="25">
        <v>2</v>
      </c>
      <c r="H25" s="2">
        <v>2000</v>
      </c>
      <c r="I25" t="str">
        <f t="shared" si="0"/>
        <v>，1581752</v>
      </c>
      <c r="J25" t="str">
        <f>VLOOKUP(B25,[1]应付款管理!$A$1:$I$29,9,0)</f>
        <v>22000</v>
      </c>
      <c r="K25">
        <f t="shared" si="1"/>
        <v>-20000</v>
      </c>
    </row>
    <row r="26" ht="13.25" customHeight="1" spans="1:11">
      <c r="A26" s="1">
        <v>23</v>
      </c>
      <c r="B26" s="27">
        <v>1581752</v>
      </c>
      <c r="C26" s="2">
        <v>2320875</v>
      </c>
      <c r="D26" s="23" t="s">
        <v>26</v>
      </c>
      <c r="E26" s="26">
        <v>43728</v>
      </c>
      <c r="F26" s="6">
        <v>43730</v>
      </c>
      <c r="G26" s="25">
        <v>2</v>
      </c>
      <c r="H26" s="2">
        <v>2000</v>
      </c>
      <c r="I26" t="str">
        <f t="shared" si="0"/>
        <v>，1581752</v>
      </c>
      <c r="J26" t="str">
        <f>VLOOKUP(B26,[1]应付款管理!$A$1:$I$29,9,0)</f>
        <v>22000</v>
      </c>
      <c r="K26">
        <f t="shared" si="1"/>
        <v>-20000</v>
      </c>
    </row>
    <row r="27" ht="13.25" customHeight="1" spans="1:11">
      <c r="A27" s="1">
        <v>24</v>
      </c>
      <c r="B27" s="27">
        <v>1581752</v>
      </c>
      <c r="C27" s="2">
        <v>2320876</v>
      </c>
      <c r="D27" s="23" t="s">
        <v>26</v>
      </c>
      <c r="E27" s="26">
        <v>43728</v>
      </c>
      <c r="F27" s="6">
        <v>43730</v>
      </c>
      <c r="G27" s="25">
        <v>2</v>
      </c>
      <c r="H27" s="2">
        <v>2000</v>
      </c>
      <c r="I27" t="str">
        <f t="shared" si="0"/>
        <v>，1581752</v>
      </c>
      <c r="J27" t="str">
        <f>VLOOKUP(B27,[1]应付款管理!$A$1:$I$29,9,0)</f>
        <v>22000</v>
      </c>
      <c r="K27">
        <f t="shared" si="1"/>
        <v>-20000</v>
      </c>
    </row>
    <row r="28" ht="13.25" customHeight="1" spans="1:11">
      <c r="A28" s="1">
        <v>25</v>
      </c>
      <c r="B28" s="27">
        <v>1581752</v>
      </c>
      <c r="C28" s="2">
        <v>2321235</v>
      </c>
      <c r="D28" s="23" t="s">
        <v>26</v>
      </c>
      <c r="E28" s="26">
        <v>43728</v>
      </c>
      <c r="F28" s="6">
        <v>43730</v>
      </c>
      <c r="G28" s="25">
        <v>2</v>
      </c>
      <c r="H28" s="2">
        <v>2000</v>
      </c>
      <c r="I28" t="str">
        <f t="shared" si="0"/>
        <v>，1581752</v>
      </c>
      <c r="J28" t="str">
        <f>VLOOKUP(B28,[1]应付款管理!$A$1:$I$29,9,0)</f>
        <v>22000</v>
      </c>
      <c r="K28">
        <f t="shared" si="1"/>
        <v>-20000</v>
      </c>
    </row>
    <row r="29" ht="13.25" customHeight="1" spans="1:11">
      <c r="A29" s="1">
        <v>26</v>
      </c>
      <c r="B29" s="27">
        <v>1581752</v>
      </c>
      <c r="C29" s="2">
        <v>2321236</v>
      </c>
      <c r="D29" s="23" t="s">
        <v>26</v>
      </c>
      <c r="E29" s="26">
        <v>43728</v>
      </c>
      <c r="F29" s="6">
        <v>43730</v>
      </c>
      <c r="G29" s="25">
        <v>2</v>
      </c>
      <c r="H29" s="2">
        <v>2000</v>
      </c>
      <c r="I29" t="str">
        <f t="shared" si="0"/>
        <v>，1581752</v>
      </c>
      <c r="J29" t="str">
        <f>VLOOKUP(B29,[1]应付款管理!$A$1:$I$29,9,0)</f>
        <v>22000</v>
      </c>
      <c r="K29">
        <f t="shared" si="1"/>
        <v>-20000</v>
      </c>
    </row>
    <row r="30" ht="13.25" customHeight="1" spans="1:11">
      <c r="A30" s="1">
        <v>27</v>
      </c>
      <c r="B30" s="27">
        <v>1581752</v>
      </c>
      <c r="C30" s="2">
        <v>2321237</v>
      </c>
      <c r="D30" s="23" t="s">
        <v>26</v>
      </c>
      <c r="E30" s="26">
        <v>43728</v>
      </c>
      <c r="F30" s="6">
        <v>43730</v>
      </c>
      <c r="G30" s="25">
        <v>2</v>
      </c>
      <c r="H30" s="2">
        <v>2000</v>
      </c>
      <c r="I30" t="str">
        <f t="shared" si="0"/>
        <v>，1581752</v>
      </c>
      <c r="J30" t="str">
        <f>VLOOKUP(B30,[1]应付款管理!$A$1:$I$29,9,0)</f>
        <v>22000</v>
      </c>
      <c r="K30">
        <f t="shared" si="1"/>
        <v>-20000</v>
      </c>
    </row>
    <row r="31" ht="13.25" customHeight="1" spans="1:11">
      <c r="A31" s="1">
        <v>28</v>
      </c>
      <c r="B31" s="27">
        <v>1581752</v>
      </c>
      <c r="C31" s="2">
        <v>2321238</v>
      </c>
      <c r="D31" s="23" t="s">
        <v>26</v>
      </c>
      <c r="E31" s="26">
        <v>43728</v>
      </c>
      <c r="F31" s="6">
        <v>43730</v>
      </c>
      <c r="G31" s="25">
        <v>2</v>
      </c>
      <c r="H31" s="2">
        <v>2000</v>
      </c>
      <c r="I31" t="str">
        <f t="shared" si="0"/>
        <v>，1581752</v>
      </c>
      <c r="J31" t="str">
        <f>VLOOKUP(B31,[1]应付款管理!$A$1:$I$29,9,0)</f>
        <v>22000</v>
      </c>
      <c r="K31">
        <f t="shared" si="1"/>
        <v>-20000</v>
      </c>
    </row>
    <row r="32" ht="13.25" customHeight="1" spans="1:11">
      <c r="A32" s="1">
        <v>29</v>
      </c>
      <c r="B32" s="27">
        <v>1581752</v>
      </c>
      <c r="C32" s="2">
        <v>2320877</v>
      </c>
      <c r="D32" s="23" t="s">
        <v>26</v>
      </c>
      <c r="E32" s="26">
        <v>43728</v>
      </c>
      <c r="F32" s="6">
        <v>43730</v>
      </c>
      <c r="G32" s="25">
        <v>2</v>
      </c>
      <c r="H32" s="2">
        <v>2000</v>
      </c>
      <c r="I32" t="str">
        <f t="shared" si="0"/>
        <v>，1581752</v>
      </c>
      <c r="J32" t="str">
        <f>VLOOKUP(B32,[1]应付款管理!$A$1:$I$29,9,0)</f>
        <v>22000</v>
      </c>
      <c r="K32">
        <f t="shared" si="1"/>
        <v>-20000</v>
      </c>
    </row>
    <row r="33" ht="15" customHeight="1" spans="1:11">
      <c r="A33" s="1">
        <v>30</v>
      </c>
      <c r="B33" s="32">
        <v>1581752</v>
      </c>
      <c r="C33" s="25">
        <v>2321239</v>
      </c>
      <c r="D33" s="33" t="s">
        <v>27</v>
      </c>
      <c r="E33" s="34">
        <v>43728</v>
      </c>
      <c r="F33" s="34">
        <v>43730</v>
      </c>
      <c r="G33" s="25">
        <v>2</v>
      </c>
      <c r="H33" s="25">
        <v>2000</v>
      </c>
      <c r="I33" t="str">
        <f t="shared" si="0"/>
        <v>，1581752</v>
      </c>
      <c r="J33" t="str">
        <f>VLOOKUP(B33,[1]应付款管理!$A$1:$I$29,9,0)</f>
        <v>22000</v>
      </c>
      <c r="K33">
        <f t="shared" si="1"/>
        <v>-20000</v>
      </c>
    </row>
    <row r="34" spans="1:11">
      <c r="A34" s="1">
        <v>31</v>
      </c>
      <c r="B34" s="32">
        <v>1581752</v>
      </c>
      <c r="C34" s="25">
        <v>2321240</v>
      </c>
      <c r="D34" s="33" t="s">
        <v>27</v>
      </c>
      <c r="E34" s="34">
        <v>43728</v>
      </c>
      <c r="F34" s="34">
        <v>43730</v>
      </c>
      <c r="G34" s="25">
        <v>2</v>
      </c>
      <c r="H34" s="25">
        <v>2000</v>
      </c>
      <c r="I34" t="str">
        <f t="shared" si="0"/>
        <v>，1581752</v>
      </c>
      <c r="J34" t="str">
        <f>VLOOKUP(B34,[1]应付款管理!$A$1:$I$29,9,0)</f>
        <v>22000</v>
      </c>
      <c r="K34">
        <f t="shared" si="1"/>
        <v>-20000</v>
      </c>
    </row>
    <row r="35" spans="1:11">
      <c r="A35" s="1">
        <v>32</v>
      </c>
      <c r="B35" s="25">
        <v>1610643</v>
      </c>
      <c r="C35" s="25">
        <v>2679467</v>
      </c>
      <c r="D35" s="33" t="s">
        <v>28</v>
      </c>
      <c r="E35" s="34">
        <v>43736</v>
      </c>
      <c r="F35" s="34">
        <v>43738</v>
      </c>
      <c r="G35" s="25">
        <v>2</v>
      </c>
      <c r="H35" s="25">
        <v>2200</v>
      </c>
      <c r="I35" t="str">
        <f t="shared" si="0"/>
        <v>，1610643</v>
      </c>
      <c r="J35" t="str">
        <f>VLOOKUP(B35,[1]应付款管理!$A$1:$I$29,9,0)</f>
        <v>2200</v>
      </c>
      <c r="K35">
        <f t="shared" si="1"/>
        <v>0</v>
      </c>
    </row>
    <row r="36" spans="1:11">
      <c r="A36" s="1">
        <v>33</v>
      </c>
      <c r="B36" s="25">
        <v>1610641</v>
      </c>
      <c r="C36" s="25">
        <v>2679934</v>
      </c>
      <c r="D36" s="33" t="s">
        <v>29</v>
      </c>
      <c r="E36" s="34">
        <v>43736</v>
      </c>
      <c r="F36" s="34">
        <v>43738</v>
      </c>
      <c r="G36" s="25">
        <v>2</v>
      </c>
      <c r="H36" s="25">
        <v>2200</v>
      </c>
      <c r="I36" t="str">
        <f t="shared" si="0"/>
        <v>，1610641</v>
      </c>
      <c r="J36" t="str">
        <f>VLOOKUP(B36,[1]应付款管理!$A$1:$I$29,9,0)</f>
        <v>2200</v>
      </c>
      <c r="K36">
        <f t="shared" si="1"/>
        <v>0</v>
      </c>
    </row>
    <row r="37" ht="13.5" spans="1:11">
      <c r="A37" s="1">
        <v>34</v>
      </c>
      <c r="B37" s="25">
        <v>1624072</v>
      </c>
      <c r="C37" s="25">
        <v>2842965</v>
      </c>
      <c r="D37" s="33" t="s">
        <v>30</v>
      </c>
      <c r="E37" s="34">
        <v>43737</v>
      </c>
      <c r="F37" s="34">
        <v>43738</v>
      </c>
      <c r="G37" s="25">
        <v>1</v>
      </c>
      <c r="H37" s="25">
        <v>1100</v>
      </c>
      <c r="I37" t="str">
        <f t="shared" si="0"/>
        <v>，1624072</v>
      </c>
      <c r="J37" t="str">
        <f>VLOOKUP(B37,[1]应付款管理!$A$1:$I$29,9,0)</f>
        <v>1100</v>
      </c>
      <c r="K37">
        <f t="shared" si="1"/>
        <v>0</v>
      </c>
    </row>
    <row r="38" ht="41.25" spans="1:12">
      <c r="A38" s="35">
        <v>87900</v>
      </c>
      <c r="B38" s="36"/>
      <c r="C38" s="36"/>
      <c r="D38" s="36"/>
      <c r="E38" s="36"/>
      <c r="F38" s="36"/>
      <c r="G38" s="36"/>
      <c r="H38" s="37"/>
      <c r="L38" s="39" t="s">
        <v>31</v>
      </c>
    </row>
    <row r="39" spans="1:8">
      <c r="A39" s="11"/>
      <c r="B39" s="11"/>
      <c r="C39" s="11"/>
      <c r="D39" s="11"/>
      <c r="E39" s="11"/>
      <c r="F39" s="11"/>
      <c r="G39" s="11"/>
      <c r="H39" s="12"/>
    </row>
    <row r="40" spans="1:4">
      <c r="A40" s="13" t="s">
        <v>32</v>
      </c>
      <c r="B40" s="13"/>
      <c r="C40" s="13"/>
      <c r="D40" s="13"/>
    </row>
  </sheetData>
  <mergeCells count="5">
    <mergeCell ref="A1:H1"/>
    <mergeCell ref="A2:H2"/>
    <mergeCell ref="A38:H38"/>
    <mergeCell ref="A39:H39"/>
    <mergeCell ref="A40:D40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workbookViewId="0">
      <selection activeCell="I7" sqref="I7"/>
    </sheetView>
  </sheetViews>
  <sheetFormatPr defaultColWidth="9" defaultRowHeight="12.75" outlineLevelRow="7"/>
  <cols>
    <col min="1" max="1" width="19.5555555555556" customWidth="1"/>
    <col min="2" max="2" width="43.5555555555556" customWidth="1"/>
    <col min="3" max="3" width="23.3333333333333" customWidth="1"/>
    <col min="4" max="4" width="16.2222222222222" customWidth="1"/>
    <col min="5" max="5" width="8" customWidth="1"/>
    <col min="6" max="6" width="11.3333333333333" customWidth="1"/>
    <col min="7" max="7" width="11.5555555555556" customWidth="1"/>
    <col min="8" max="8" width="10" customWidth="1"/>
    <col min="9" max="9" width="18.6666666666667" customWidth="1"/>
  </cols>
  <sheetData>
    <row r="1" ht="13.25" customHeight="1" spans="1:9">
      <c r="A1" s="1">
        <v>30</v>
      </c>
      <c r="B1" s="2">
        <v>1581752</v>
      </c>
      <c r="C1" s="3">
        <v>2321239</v>
      </c>
      <c r="D1" s="4" t="s">
        <v>26</v>
      </c>
      <c r="E1" s="5"/>
      <c r="F1" s="6">
        <v>43728</v>
      </c>
      <c r="G1" s="6">
        <v>43730</v>
      </c>
      <c r="H1" s="7">
        <v>2</v>
      </c>
      <c r="I1" s="14">
        <v>2000</v>
      </c>
    </row>
    <row r="2" ht="13.25" customHeight="1" spans="1:9">
      <c r="A2" s="1">
        <v>31</v>
      </c>
      <c r="B2" s="2">
        <v>1581752</v>
      </c>
      <c r="C2" s="3">
        <v>2321240</v>
      </c>
      <c r="D2" s="4" t="s">
        <v>26</v>
      </c>
      <c r="E2" s="5"/>
      <c r="F2" s="6">
        <v>43728</v>
      </c>
      <c r="G2" s="6">
        <v>43730</v>
      </c>
      <c r="H2" s="7">
        <v>2</v>
      </c>
      <c r="I2" s="14">
        <v>2000</v>
      </c>
    </row>
    <row r="3" ht="13.25" customHeight="1" spans="1:9">
      <c r="A3" s="1">
        <v>32</v>
      </c>
      <c r="B3" s="2">
        <v>1610643</v>
      </c>
      <c r="C3" s="3">
        <v>2679467</v>
      </c>
      <c r="D3" s="4" t="s">
        <v>33</v>
      </c>
      <c r="E3" s="5"/>
      <c r="F3" s="6">
        <v>43736</v>
      </c>
      <c r="G3" s="6">
        <v>43738</v>
      </c>
      <c r="H3" s="7">
        <v>2</v>
      </c>
      <c r="I3" s="14">
        <v>2200</v>
      </c>
    </row>
    <row r="4" ht="13.25" customHeight="1" spans="1:9">
      <c r="A4" s="1">
        <v>33</v>
      </c>
      <c r="B4" s="2">
        <v>1610641</v>
      </c>
      <c r="C4" s="3">
        <v>2679934</v>
      </c>
      <c r="D4" s="4" t="s">
        <v>34</v>
      </c>
      <c r="E4" s="5"/>
      <c r="F4" s="6">
        <v>43736</v>
      </c>
      <c r="G4" s="6">
        <v>43738</v>
      </c>
      <c r="H4" s="7">
        <v>2</v>
      </c>
      <c r="I4" s="14">
        <v>2200</v>
      </c>
    </row>
    <row r="5" ht="13.25" customHeight="1" spans="1:9">
      <c r="A5" s="1">
        <v>34</v>
      </c>
      <c r="B5" s="2">
        <v>1624072</v>
      </c>
      <c r="C5" s="3">
        <v>2842965</v>
      </c>
      <c r="D5" s="4" t="s">
        <v>35</v>
      </c>
      <c r="E5" s="5"/>
      <c r="F5" s="6">
        <v>43737</v>
      </c>
      <c r="G5" s="6">
        <v>43738</v>
      </c>
      <c r="H5" s="7">
        <v>1</v>
      </c>
      <c r="I5" s="14">
        <v>1100</v>
      </c>
    </row>
    <row r="6" ht="13.25" customHeight="1" spans="1:9">
      <c r="A6" s="8"/>
      <c r="B6" s="9"/>
      <c r="C6" s="9"/>
      <c r="D6" s="9"/>
      <c r="E6" s="9"/>
      <c r="F6" s="9"/>
      <c r="G6" s="9"/>
      <c r="H6" s="10"/>
      <c r="I6" s="15"/>
    </row>
    <row r="7" ht="15.75" customHeight="1" spans="1:9">
      <c r="A7" s="11"/>
      <c r="B7" s="11"/>
      <c r="C7" s="11"/>
      <c r="D7" s="11"/>
      <c r="E7" s="11"/>
      <c r="F7" s="11"/>
      <c r="G7" s="11"/>
      <c r="H7" s="12"/>
      <c r="I7" s="16">
        <v>87900</v>
      </c>
    </row>
    <row r="8" ht="65.75" customHeight="1" spans="1:4">
      <c r="A8" s="13" t="s">
        <v>32</v>
      </c>
      <c r="B8" s="13"/>
      <c r="C8" s="13"/>
      <c r="D8" s="13"/>
    </row>
  </sheetData>
  <mergeCells count="8">
    <mergeCell ref="D1:E1"/>
    <mergeCell ref="D2:E2"/>
    <mergeCell ref="D3:E3"/>
    <mergeCell ref="D4:E4"/>
    <mergeCell ref="D5:E5"/>
    <mergeCell ref="A6:H6"/>
    <mergeCell ref="A7:H7"/>
    <mergeCell ref="A8:D8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Table 1</vt:lpstr>
      <vt:lpstr>Table 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Lucky</cp:lastModifiedBy>
  <dcterms:created xsi:type="dcterms:W3CDTF">2019-10-07T10:23:00Z</dcterms:created>
  <dcterms:modified xsi:type="dcterms:W3CDTF">2019-10-08T03:00:44Z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</Properties>
</file>