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1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Sheet2" sheetId="6" r:id="rId6"/>
  </sheets>
  <definedNames>
    <definedName name="_xlnm._FilterDatabase" localSheetId="1" hidden="1">订单明细!$A$1:$AI$37</definedName>
  </definedNames>
  <calcPr calcId="144525"/>
</workbook>
</file>

<file path=xl/sharedStrings.xml><?xml version="1.0" encoding="utf-8"?>
<sst xmlns="http://schemas.openxmlformats.org/spreadsheetml/2006/main" count="1720" uniqueCount="513">
  <si>
    <t>去哪儿网酒店预付对账单</t>
  </si>
  <si>
    <t>供应商名称：</t>
  </si>
  <si>
    <t>港丰国际</t>
  </si>
  <si>
    <t>结算周期：</t>
  </si>
  <si>
    <t>2019-10-07至2019-10-13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</si>
  <si>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</si>
  <si>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</si>
  <si>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</si>
  <si>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</si>
  <si>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</si>
  <si>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</si>
  <si>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</si>
  <si>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</si>
  <si>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</si>
  <si>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</si>
  <si>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</si>
  <si>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</si>
  <si>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</si>
  <si>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</si>
  <si>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</si>
  <si>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¥91,370.60</t>
  </si>
  <si>
    <t>¥19,779.00</t>
  </si>
  <si>
    <t>¥5,974.60</t>
  </si>
  <si>
    <t>¥65,617.00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</si>
  <si>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</si>
  <si>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</si>
  <si>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</si>
  <si>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</si>
  <si>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</si>
  <si>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</si>
  <si>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</si>
  <si>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</si>
  <si>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</si>
  <si>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</si>
  <si>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</si>
  <si>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</si>
  <si>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</si>
  <si>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</si>
  <si>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</si>
  <si>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</si>
  <si>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</si>
  <si>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</si>
  <si>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</si>
  <si>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</si>
  <si>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</si>
  <si>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</si>
  <si>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</si>
  <si>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</si>
  <si>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</si>
  <si>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</si>
  <si>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</si>
  <si>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</si>
  <si>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</si>
  <si>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</si>
  <si>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</si>
  <si>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</si>
  <si>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</si>
  <si>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</si>
  <si>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</si>
  <si>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</si>
  <si>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</si>
  <si>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</si>
  <si>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</si>
  <si>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</si>
  <si>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</si>
  <si>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</si>
  <si>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</si>
  <si>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</si>
  <si>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</si>
  <si>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</si>
  <si>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101982622680</t>
  </si>
  <si>
    <t>1576638</t>
  </si>
  <si>
    <t>酒店预付</t>
  </si>
  <si>
    <t>否</t>
  </si>
  <si>
    <t>普通</t>
  </si>
  <si>
    <t>187122764</t>
  </si>
  <si>
    <t>温福德赌场酒店</t>
  </si>
  <si>
    <t>1619975</t>
  </si>
  <si>
    <t>CAI/ANNIE|CHEN/GUOXING</t>
  </si>
  <si>
    <t>2019-08-03</t>
  </si>
  <si>
    <t>2019-10-04</t>
  </si>
  <si>
    <t>2019-10-07</t>
  </si>
  <si>
    <t>¥3,612.00</t>
  </si>
  <si>
    <t>¥180.00</t>
  </si>
  <si>
    <t>Deluxe King</t>
  </si>
  <si>
    <t>WEBSITE</t>
  </si>
  <si>
    <t>102006442367</t>
  </si>
  <si>
    <t>1598845</t>
  </si>
  <si>
    <t>158594045</t>
  </si>
  <si>
    <t>普吉岛希尔顿阿卡迪亚温泉度假酒店</t>
  </si>
  <si>
    <t>GAO/YUAN|WANG/PAN|HU/SUMEI</t>
  </si>
  <si>
    <t>2019-08-27</t>
  </si>
  <si>
    <t>2019-09-30</t>
  </si>
  <si>
    <t>¥11,676.00</t>
  </si>
  <si>
    <t>¥966.00</t>
  </si>
  <si>
    <t>Deluxe Garden View Room</t>
  </si>
  <si>
    <t>102012905477</t>
  </si>
  <si>
    <t>1603615</t>
  </si>
  <si>
    <t>175820018</t>
  </si>
  <si>
    <t>美乐地别墅度假村</t>
  </si>
  <si>
    <t>TANG/ANQI</t>
  </si>
  <si>
    <t>2019-09-02</t>
  </si>
  <si>
    <t>2019-10-05</t>
  </si>
  <si>
    <t>¥1,224.00</t>
  </si>
  <si>
    <t>¥132.00</t>
  </si>
  <si>
    <t>Deluxe Pool Access</t>
  </si>
  <si>
    <t>102039802060</t>
  </si>
  <si>
    <t>1625446</t>
  </si>
  <si>
    <t>158589653</t>
  </si>
  <si>
    <t>普吉岛阿玛瑞酒店</t>
  </si>
  <si>
    <t>XU/JIAJIN|LIAO/WANLI|LYU/LINGZENG|LI/TONG</t>
  </si>
  <si>
    <t>2019-09-29</t>
  </si>
  <si>
    <t>¥4,027.52</t>
  </si>
  <si>
    <t>¥431.52</t>
  </si>
  <si>
    <t>superior ocean facing room</t>
  </si>
  <si>
    <t>102038664819</t>
  </si>
  <si>
    <t>1624898</t>
  </si>
  <si>
    <t>158587730</t>
  </si>
  <si>
    <t>普吉岛卡塔坦尼海滩度假村</t>
  </si>
  <si>
    <t>YUAN/ZHAOHUI</t>
  </si>
  <si>
    <t>2019-09-28</t>
  </si>
  <si>
    <t>2019-10-03</t>
  </si>
  <si>
    <t>¥7,248.00</t>
  </si>
  <si>
    <t>¥778.00</t>
  </si>
  <si>
    <t>Junior Suite(Thanin wing)</t>
  </si>
  <si>
    <t>102047541681</t>
  </si>
  <si>
    <t>158572079</t>
  </si>
  <si>
    <t>华昌传统酒店</t>
  </si>
  <si>
    <t>HUANG/JUNJIN</t>
  </si>
  <si>
    <t>2019-10-10</t>
  </si>
  <si>
    <t>2019-10-13</t>
  </si>
  <si>
    <t>¥1,947.00</t>
  </si>
  <si>
    <t>2019-10-07 16:36:32</t>
  </si>
  <si>
    <t>Deluxe Room</t>
  </si>
  <si>
    <t>101906354597</t>
  </si>
  <si>
    <t>1507238</t>
  </si>
  <si>
    <t>214309757</t>
  </si>
  <si>
    <t>奥里科卡塔度假村及水疗中心</t>
  </si>
  <si>
    <t>TU/JINLIN</t>
  </si>
  <si>
    <t>2019-05-19</t>
  </si>
  <si>
    <t>2019-10-06</t>
  </si>
  <si>
    <t>2019-10-08</t>
  </si>
  <si>
    <t>¥1,230.00</t>
  </si>
  <si>
    <t>¥80.00</t>
  </si>
  <si>
    <t>Aurico Superior Over the pool</t>
  </si>
  <si>
    <t>101906511185</t>
  </si>
  <si>
    <t>1507234</t>
  </si>
  <si>
    <t>TU/YING</t>
  </si>
  <si>
    <t>¥1,614.00</t>
  </si>
  <si>
    <t>¥106.00</t>
  </si>
  <si>
    <t>Aurico Deluxe Pool Access</t>
  </si>
  <si>
    <t>101996355249</t>
  </si>
  <si>
    <t>1590065</t>
  </si>
  <si>
    <t>158593160</t>
  </si>
  <si>
    <t>曼谷素坤逸航站 21 中心酒店</t>
  </si>
  <si>
    <t>ZHANG/QIAN|CHEN/AIYANG</t>
  </si>
  <si>
    <t>2019-08-17</t>
  </si>
  <si>
    <t>¥5,310.00</t>
  </si>
  <si>
    <t>¥372.00</t>
  </si>
  <si>
    <t>Deluxe Premium</t>
  </si>
  <si>
    <t>102043521690</t>
  </si>
  <si>
    <t>1629079</t>
  </si>
  <si>
    <t>221901086</t>
  </si>
  <si>
    <t>花筑·济州岛梦幻酒店</t>
  </si>
  <si>
    <t>WANG/JING|ZHOU/HANG</t>
  </si>
  <si>
    <t>2019-10-09</t>
  </si>
  <si>
    <t>¥1,896.00</t>
  </si>
  <si>
    <t>¥234.00</t>
  </si>
  <si>
    <t>Standard Twin Room</t>
  </si>
  <si>
    <t>102049993220</t>
  </si>
  <si>
    <t>158572091</t>
  </si>
  <si>
    <t>东大门设计师酒店</t>
  </si>
  <si>
    <t>ZHANG/XIANSHUAI</t>
  </si>
  <si>
    <t>2019-10-16</t>
  </si>
  <si>
    <t>2019-10-20</t>
  </si>
  <si>
    <t>¥2,468.00</t>
  </si>
  <si>
    <t>2019-10-09 06:16:55</t>
  </si>
  <si>
    <t>Deluxe Double</t>
  </si>
  <si>
    <t>102049622938</t>
  </si>
  <si>
    <t>Zhang/Xianshuai</t>
  </si>
  <si>
    <t>2019-10-09 06:32:02</t>
  </si>
  <si>
    <t>102049265707</t>
  </si>
  <si>
    <t>2019-10-09 06:54:02</t>
  </si>
  <si>
    <t>102047658880</t>
  </si>
  <si>
    <t>1631149</t>
  </si>
  <si>
    <t>221941190</t>
  </si>
  <si>
    <t>我的海滩度假酒店</t>
  </si>
  <si>
    <t>CHU/SANBAO</t>
  </si>
  <si>
    <t>¥1,376.00</t>
  </si>
  <si>
    <t>¥148.00</t>
  </si>
  <si>
    <t>Premier Seaview</t>
  </si>
  <si>
    <t>102049233364</t>
  </si>
  <si>
    <t>158585825</t>
  </si>
  <si>
    <t>皇宫水上乐园度假村</t>
  </si>
  <si>
    <t>ZHENG/CANFENG</t>
  </si>
  <si>
    <t>2019-10-12</t>
  </si>
  <si>
    <t>¥4,338.00</t>
  </si>
  <si>
    <t>2019-10-09 13:40:07</t>
  </si>
  <si>
    <t>102049711294</t>
  </si>
  <si>
    <t>158560520</t>
  </si>
  <si>
    <t>奈涵度假村</t>
  </si>
  <si>
    <t>LI/TENGRONG</t>
  </si>
  <si>
    <t>2019-10-28</t>
  </si>
  <si>
    <t>2019-10-31</t>
  </si>
  <si>
    <t>¥6,090.00</t>
  </si>
  <si>
    <t>2019-10-10 00:01:16</t>
  </si>
  <si>
    <t>Royal Ocean View Suite</t>
  </si>
  <si>
    <t>102008133848</t>
  </si>
  <si>
    <t>1600738</t>
  </si>
  <si>
    <t>197616866</t>
  </si>
  <si>
    <t>曼谷布拉莎丽W22酒店</t>
  </si>
  <si>
    <t>LIU/JIE|ZHENG/ZEMING</t>
  </si>
  <si>
    <t>2019-08-29</t>
  </si>
  <si>
    <t>¥1,314.00</t>
  </si>
  <si>
    <t>¥126.00</t>
  </si>
  <si>
    <t>Standard Room</t>
  </si>
  <si>
    <t>102006330192</t>
  </si>
  <si>
    <t>1598237</t>
  </si>
  <si>
    <t>207768227</t>
  </si>
  <si>
    <t>钻石崖温泉度假酒店</t>
  </si>
  <si>
    <t>WANG/HAO|ZHONG/MING</t>
  </si>
  <si>
    <t>¥1,884.00</t>
  </si>
  <si>
    <t>¥156.00</t>
  </si>
  <si>
    <t>SUPER DELUXE</t>
  </si>
  <si>
    <t>101987196963</t>
  </si>
  <si>
    <t>1582163</t>
  </si>
  <si>
    <t>158554769</t>
  </si>
  <si>
    <t>中间点曼达林大酒店</t>
  </si>
  <si>
    <t>ZHU/GUISHUN|SUN/YANNAN|ZENG/YAHUI</t>
  </si>
  <si>
    <t>2019-08-08</t>
  </si>
  <si>
    <t>¥3,951.00</t>
  </si>
  <si>
    <t>¥261.00</t>
  </si>
  <si>
    <t>Deluxe</t>
  </si>
  <si>
    <t>102039221962</t>
  </si>
  <si>
    <t>1625820</t>
  </si>
  <si>
    <t>194903057</t>
  </si>
  <si>
    <t>克鲁博酒店</t>
  </si>
  <si>
    <t>XIA/JUAN</t>
  </si>
  <si>
    <t>¥678.00</t>
  </si>
  <si>
    <t>¥72.00</t>
  </si>
  <si>
    <t>702049077070</t>
  </si>
  <si>
    <t>1633425</t>
  </si>
  <si>
    <t>ZHUANG/WENQING|QIAN/SHUO</t>
  </si>
  <si>
    <t>¥590.00</t>
  </si>
  <si>
    <t>¥42.00</t>
  </si>
  <si>
    <t>Standard Double Room</t>
  </si>
  <si>
    <t>做预收</t>
  </si>
  <si>
    <t>A19101518590831</t>
  </si>
  <si>
    <t>101984643932</t>
  </si>
  <si>
    <t>1578861</t>
  </si>
  <si>
    <t>158583701</t>
  </si>
  <si>
    <t>甲米蒂瓦娜广场酒店</t>
  </si>
  <si>
    <t>XU/MAN</t>
  </si>
  <si>
    <t>2019-08-05</t>
  </si>
  <si>
    <t>2019-10-11</t>
  </si>
  <si>
    <t>¥1,026.00</t>
  </si>
  <si>
    <t>¥57.00</t>
  </si>
  <si>
    <t>102048876534</t>
  </si>
  <si>
    <t>1632130</t>
  </si>
  <si>
    <t>158593226</t>
  </si>
  <si>
    <t>艾特居住素万那部酒店</t>
  </si>
  <si>
    <t>cao/xiuying|lu/min</t>
  </si>
  <si>
    <t>¥1,124.00</t>
  </si>
  <si>
    <t>¥78.00</t>
  </si>
  <si>
    <t>Suite Quadruple Family Room</t>
  </si>
  <si>
    <t>101855870984</t>
  </si>
  <si>
    <t>1471819</t>
  </si>
  <si>
    <t>158582027</t>
  </si>
  <si>
    <t>铂尔曼吉隆坡城市中心大酒店</t>
  </si>
  <si>
    <t>WEN/LIXIANG</t>
  </si>
  <si>
    <t>2019-03-29</t>
  </si>
  <si>
    <t>¥530.28</t>
  </si>
  <si>
    <t>¥39.28</t>
  </si>
  <si>
    <t>Deluxe Twin Room</t>
  </si>
  <si>
    <t>101854566596</t>
  </si>
  <si>
    <t>1471146</t>
  </si>
  <si>
    <t>158567552</t>
  </si>
  <si>
    <t>天空酒店</t>
  </si>
  <si>
    <t>LI/JIAMIN|LI/RUIKANG</t>
  </si>
  <si>
    <t>2019-03-28</t>
  </si>
  <si>
    <t>2019-10-01</t>
  </si>
  <si>
    <t>2019-10-02</t>
  </si>
  <si>
    <t>¥686.88</t>
  </si>
  <si>
    <t>¥50.88</t>
  </si>
  <si>
    <t>Superior room (Included breakfast)</t>
  </si>
  <si>
    <t>结算单</t>
  </si>
  <si>
    <t>101848707557</t>
  </si>
  <si>
    <t>1466939</t>
  </si>
  <si>
    <t>197617196</t>
  </si>
  <si>
    <t>长滩岛湖礁度假村</t>
  </si>
  <si>
    <t>JIANG/XIAOYAN</t>
  </si>
  <si>
    <t>2019-03-22</t>
  </si>
  <si>
    <t>¥5,076.00</t>
  </si>
  <si>
    <t>¥376.00</t>
  </si>
  <si>
    <t>Grand Pool Access Room</t>
  </si>
  <si>
    <t>101851828312</t>
  </si>
  <si>
    <t>1468899</t>
  </si>
  <si>
    <t>188934233</t>
  </si>
  <si>
    <t>象岛阿瓦度假酒店</t>
  </si>
  <si>
    <t>WEI/FUWEI</t>
  </si>
  <si>
    <t>2019-03-25</t>
  </si>
  <si>
    <t>¥1,149.12</t>
  </si>
  <si>
    <t>¥85.12</t>
  </si>
  <si>
    <t>deluxe beachfront</t>
  </si>
  <si>
    <t>101854421995</t>
  </si>
  <si>
    <t>1471065</t>
  </si>
  <si>
    <t>LI/JIAMIN|LI/RUIKANG|LI/QUANGEN</t>
  </si>
  <si>
    <t>¥1,587.60</t>
  </si>
  <si>
    <t>¥117.60</t>
  </si>
  <si>
    <t>101854541504</t>
  </si>
  <si>
    <t>1471066</t>
  </si>
  <si>
    <t>MAI/LIUMEI</t>
  </si>
  <si>
    <t>¥529.20</t>
  </si>
  <si>
    <t>¥39.20</t>
  </si>
  <si>
    <t>702050821535</t>
  </si>
  <si>
    <t>1633579</t>
  </si>
  <si>
    <t>QIAN/SHUO|ZHUANG/WENQING</t>
  </si>
  <si>
    <t>102048179797</t>
  </si>
  <si>
    <t>1632199</t>
  </si>
  <si>
    <t>ZHANG/SIYAN</t>
  </si>
  <si>
    <t>¥348.00</t>
  </si>
  <si>
    <t>101939520130</t>
  </si>
  <si>
    <t>1534840</t>
  </si>
  <si>
    <t>197617241</t>
  </si>
  <si>
    <t>花筑·清迈塔佩门酒店</t>
  </si>
  <si>
    <t>XU/YUANJIAN</t>
  </si>
  <si>
    <t>2019-06-21</t>
  </si>
  <si>
    <t>¥1,782.00</t>
  </si>
  <si>
    <t>¥147.00</t>
  </si>
  <si>
    <t>Deluxe King Bed Room</t>
  </si>
  <si>
    <t>101939450413</t>
  </si>
  <si>
    <t>1534843</t>
  </si>
  <si>
    <t>LIANG/RUIQI</t>
  </si>
  <si>
    <t>Deluxe Twin Bed Room</t>
  </si>
  <si>
    <t>102028561570</t>
  </si>
  <si>
    <t>1615192</t>
  </si>
  <si>
    <t>194725025</t>
  </si>
  <si>
    <t>普吉岛神话芭东莫凡比酒店</t>
  </si>
  <si>
    <t>HU/HAILUN|YANG/XUDONG</t>
  </si>
  <si>
    <t>2019-09-18</t>
  </si>
  <si>
    <t>¥2,256.00</t>
  </si>
  <si>
    <t>¥243.00</t>
  </si>
  <si>
    <t>Classic room</t>
  </si>
  <si>
    <t>102051973123</t>
  </si>
  <si>
    <t>1634513</t>
  </si>
  <si>
    <t>158559770</t>
  </si>
  <si>
    <t>亚特兰大马奎斯万豪酒店</t>
  </si>
  <si>
    <t>PAN/YANYING</t>
  </si>
  <si>
    <t>¥1,504.00</t>
  </si>
  <si>
    <t>¥120.00</t>
  </si>
  <si>
    <t>King bed room</t>
  </si>
  <si>
    <t>合计</t>
  </si>
  <si>
    <t/>
  </si>
  <si>
    <t>¥71,591.60</t>
  </si>
  <si>
    <t>汇率：</t>
  </si>
  <si>
    <t>A191015190433589</t>
  </si>
  <si>
    <t>合计：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</si>
  <si>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</si>
  <si>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</si>
  <si>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</si>
  <si>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</si>
  <si>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</si>
  <si>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</si>
  <si>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</si>
  <si>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</si>
  <si>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Invoice</t>
  </si>
  <si>
    <t>Invoice No:</t>
  </si>
  <si>
    <t>20191015065229</t>
  </si>
  <si>
    <t>TO：去哪儿直连</t>
  </si>
  <si>
    <t>Invoice Date:</t>
  </si>
  <si>
    <t>2019-10-15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</si>
  <si>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</si>
  <si>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</si>
  <si>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</si>
  <si>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</si>
  <si>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</si>
  <si>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</si>
  <si>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</si>
  <si>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</si>
  <si>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</si>
  <si>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</si>
  <si>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</si>
  <si>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</si>
  <si>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</si>
  <si>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income_bank_value</t>
  </si>
  <si>
    <t>is_reunion_room</t>
  </si>
  <si>
    <t>PAN YANYING</t>
  </si>
  <si>
    <t>RMB</t>
  </si>
  <si>
    <t>1384.00</t>
  </si>
  <si>
    <t>2019/10/11 10:35:40</t>
  </si>
  <si>
    <t>去哪儿直连</t>
  </si>
  <si>
    <t>0</t>
  </si>
  <si>
    <t>花筑济州岛梦幻酒店</t>
  </si>
  <si>
    <t>QIAN SHUO</t>
  </si>
  <si>
    <t>548.00</t>
  </si>
  <si>
    <t>2019/10/10 10:02:45</t>
  </si>
  <si>
    <t>ZHANG SIYAN</t>
  </si>
  <si>
    <t>3990.00</t>
  </si>
  <si>
    <t>2019/10/8 14:50:42</t>
  </si>
  <si>
    <t>曼谷艾特居住素旺那普酒店</t>
  </si>
  <si>
    <t>cao xiuying,lu min</t>
  </si>
  <si>
    <t>1046.00</t>
  </si>
  <si>
    <t>2019/10/8 13:35:20</t>
  </si>
  <si>
    <t>普吉岛我的海滩酒店</t>
  </si>
  <si>
    <t>CHU SANBAO</t>
  </si>
  <si>
    <t>1228.00</t>
  </si>
  <si>
    <t>2019/10/7 0:02:09</t>
  </si>
  <si>
    <t>1630440</t>
  </si>
  <si>
    <t>102045580542</t>
  </si>
  <si>
    <t>墨尔本里奥多洲际酒店</t>
  </si>
  <si>
    <t>ZHANG YI</t>
  </si>
  <si>
    <t>2077.00</t>
  </si>
  <si>
    <t>2019/10/5 20:03:14</t>
  </si>
  <si>
    <t>1</t>
  </si>
  <si>
    <t>WANG JING,ZHOU HANG</t>
  </si>
  <si>
    <t>1662.00</t>
  </si>
  <si>
    <t>2019/10/3 19:29:41</t>
  </si>
  <si>
    <t>曼谷克鲁博酒店</t>
  </si>
  <si>
    <t>XIA JUAN</t>
  </si>
  <si>
    <t>606.00</t>
  </si>
  <si>
    <t>2019/9/29 23:11:33</t>
  </si>
  <si>
    <t>XU JIAJIN,LYU LINGZENG</t>
  </si>
  <si>
    <t>3596.00</t>
  </si>
  <si>
    <t>2019/9/29 15:47:19</t>
  </si>
  <si>
    <t>YUAN ZHAOHUI</t>
  </si>
  <si>
    <t>6470.00</t>
  </si>
  <si>
    <t>2019/9/28 23:21:45</t>
  </si>
  <si>
    <t>瑞享神话普吉岛芭东酒店度假村</t>
  </si>
  <si>
    <t>HU HAILUN,YANG/XUDONG</t>
  </si>
  <si>
    <t>2013.00</t>
  </si>
  <si>
    <t>2019/9/18 16:13:41</t>
  </si>
  <si>
    <t>TANG ANQI</t>
  </si>
  <si>
    <t>1092.00</t>
  </si>
  <si>
    <t>2019/9/2 19:47:44</t>
  </si>
  <si>
    <t>曼谷布拉纱里W22酒店</t>
  </si>
  <si>
    <t>LIU JIE,ZHENG ZEMING</t>
  </si>
  <si>
    <t>1188.00</t>
  </si>
  <si>
    <t>2019/8/29 21:20:45</t>
  </si>
  <si>
    <t>GAO YUAN,HU SUMEI</t>
  </si>
  <si>
    <t>10710.00</t>
  </si>
  <si>
    <t>2019/8/27 21:29:16</t>
  </si>
  <si>
    <t>普吉岛钻石崖度假村</t>
  </si>
  <si>
    <t>WANG HAO</t>
  </si>
  <si>
    <t>1728.00</t>
  </si>
  <si>
    <t>2019/8/27 9:43:02</t>
  </si>
  <si>
    <t>曼谷素坤逸航站21中心酒店</t>
  </si>
  <si>
    <t>ZHANG QIAN,CHEN AIYANG</t>
  </si>
  <si>
    <t>4938.00</t>
  </si>
  <si>
    <t>2019/8/17 2:10:17</t>
  </si>
  <si>
    <t>曼谷文华中心点大酒店</t>
  </si>
  <si>
    <t>ZHU GUISHUN,SUN YANNAN,ZENG YAHUI</t>
  </si>
  <si>
    <t>3690.00</t>
  </si>
  <si>
    <t>2019/8/8 22:05:44</t>
  </si>
  <si>
    <t>甲米奥南蒂瓦娜广场酒店</t>
  </si>
  <si>
    <t>XU MAN</t>
  </si>
  <si>
    <t>969.00</t>
  </si>
  <si>
    <t>2019/8/5 21:17:47</t>
  </si>
  <si>
    <t>马尼拉温福德酒店及赌场</t>
  </si>
  <si>
    <t>CAI ANNIE,CHEN GUOXING</t>
  </si>
  <si>
    <t>3432.00</t>
  </si>
  <si>
    <t>2019/8/3 14:41:01</t>
  </si>
  <si>
    <t>LIANG RUIQI</t>
  </si>
  <si>
    <t>1635.00</t>
  </si>
  <si>
    <t>2019/6/21 18:15:06</t>
  </si>
  <si>
    <t>XU YUANJIAN</t>
  </si>
  <si>
    <t>2019/6/21 18:11:36</t>
  </si>
  <si>
    <t>TU JINLIN</t>
  </si>
  <si>
    <t>1150.00</t>
  </si>
  <si>
    <t>2019/5/19 0:34:44</t>
  </si>
  <si>
    <t>TU YING</t>
  </si>
  <si>
    <t>1508.00</t>
  </si>
  <si>
    <t>2019/5/19 0:28:16</t>
  </si>
  <si>
    <t>吉隆坡市中心铂尔曼酒店与公寓</t>
  </si>
  <si>
    <t>WEN LIXIANG</t>
  </si>
  <si>
    <t>491.00</t>
  </si>
  <si>
    <t>2019/3/29 7:31:49</t>
  </si>
  <si>
    <t>MAI LIUMEI</t>
  </si>
  <si>
    <t>490.00</t>
  </si>
  <si>
    <t>2019/3/28 7:23:38</t>
  </si>
  <si>
    <t>LI JIAMIN,LI RUIKANG,LI QUANGEN</t>
  </si>
  <si>
    <t>1470.00</t>
  </si>
  <si>
    <t>2019/3/28 7:20:37</t>
  </si>
  <si>
    <t>1447790</t>
  </si>
  <si>
    <t>101815639593</t>
  </si>
  <si>
    <t>曼谷红星球苏拉翁酒店</t>
  </si>
  <si>
    <t>LIU XIONG</t>
  </si>
  <si>
    <t>1129.00</t>
  </si>
  <si>
    <t>2019/2/17 18:44:10</t>
  </si>
  <si>
    <t>合计:</t>
  </si>
  <si>
    <t>61875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</si>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</sst>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8" formatCode="&quot;￥&quot;#,##0.00;[Red]&quot;￥&quot;\-#,##0.00"/>
    <numFmt numFmtId="176" formatCode="&quot;￥&quot;#,##0.00"/>
  </numFmts>
  <fonts count="43">
    <font>
      <sz val="10"/>
      <name val="Arial"/>
      <charset val="134"/>
    </font>
    <font>
      <sz val="12"/>
      <name val="宋体"/>
      <charset val="0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20" borderId="13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9" borderId="12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3" fillId="27" borderId="14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27" borderId="13" applyNumberFormat="0" applyAlignment="0" applyProtection="0">
      <alignment vertical="center"/>
    </xf>
    <xf numFmtId="0" fontId="37" fillId="28" borderId="15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</cellStyleXfs>
  <cellXfs count="50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>
      <alignment horizontal="left" vertical="center"/>
    </xf>
    <xf numFmtId="0" fontId="10" fillId="3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right"/>
    </xf>
    <xf numFmtId="0" fontId="10" fillId="3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/>
    <xf numFmtId="0" fontId="11" fillId="0" borderId="0" xfId="0" applyFont="1"/>
    <xf numFmtId="176" fontId="10" fillId="0" borderId="0" xfId="0" applyNumberFormat="1" applyFont="1" applyFill="1" applyBorder="1" applyAlignment="1"/>
    <xf numFmtId="8" fontId="0" fillId="0" borderId="0" xfId="0" applyNumberFormat="1" applyFont="1" applyFill="1" applyBorder="1" applyAlignment="1"/>
    <xf numFmtId="0" fontId="12" fillId="4" borderId="4" xfId="0" applyFont="1" applyFill="1" applyBorder="1" applyAlignment="1">
      <alignment vertical="top" wrapText="1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/>
    <xf numFmtId="0" fontId="15" fillId="0" borderId="0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>
      <alignment horizontal="left" vertical="center"/>
    </xf>
    <xf numFmtId="14" fontId="16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left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7" fillId="5" borderId="2" xfId="0" applyNumberFormat="1" applyFont="1" applyFill="1" applyBorder="1" applyAlignment="1">
      <alignment horizontal="center"/>
    </xf>
    <xf numFmtId="0" fontId="17" fillId="5" borderId="5" xfId="0" applyNumberFormat="1" applyFont="1" applyFill="1" applyBorder="1" applyAlignment="1">
      <alignment horizontal="center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8" fillId="0" borderId="8" xfId="0" applyNumberFormat="1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>
      <alignment horizontal="center" vertical="center"/>
    </xf>
    <xf numFmtId="0" fontId="18" fillId="0" borderId="7" xfId="0" applyNumberFormat="1" applyFont="1" applyFill="1" applyBorder="1" applyAlignment="1">
      <alignment horizontal="center" vertical="center"/>
    </xf>
    <xf numFmtId="0" fontId="16" fillId="0" borderId="9" xfId="0" applyNumberFormat="1" applyFont="1" applyFill="1" applyBorder="1" applyAlignment="1">
      <alignment horizontal="center" vertical="center"/>
    </xf>
    <xf numFmtId="176" fontId="16" fillId="0" borderId="10" xfId="0" applyNumberFormat="1" applyFont="1" applyFill="1" applyBorder="1" applyAlignment="1">
      <alignment horizontal="center" vertical="center"/>
    </xf>
    <xf numFmtId="176" fontId="18" fillId="0" borderId="10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19" fillId="2" borderId="6" xfId="11" applyFont="1" applyFill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5" borderId="2" xfId="0" applyNumberFormat="1" applyFont="1" applyFill="1" applyBorder="1" applyAlignment="1">
      <alignment horizontal="left" vertical="center"/>
    </xf>
    <xf numFmtId="0" fontId="16" fillId="0" borderId="7" xfId="0" applyNumberFormat="1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/>
    <xf numFmtId="0" fontId="18" fillId="0" borderId="11" xfId="0" applyNumberFormat="1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B21" sqref="B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2857142857143" customWidth="1"/>
  </cols>
  <sheetData>
    <row r="1" ht="22.5" customHeight="1" spans="1:9">
      <c r="A1" s="22" t="s">
        <v>0</v>
      </c>
      <c r="B1" s="22"/>
      <c r="C1" s="22"/>
      <c r="D1" s="22"/>
      <c r="E1" s="23"/>
      <c r="F1" s="23"/>
      <c r="G1" s="23"/>
      <c r="H1" s="23"/>
      <c r="I1" s="23"/>
    </row>
    <row r="2" ht="18.75" customHeight="1" spans="1:9">
      <c r="A2" s="24" t="s">
        <v>1</v>
      </c>
      <c r="B2" s="25" t="s">
        <v>2</v>
      </c>
      <c r="C2" s="25"/>
      <c r="D2" s="24" t="s">
        <v>3</v>
      </c>
      <c r="E2" s="26" t="s">
        <v>4</v>
      </c>
      <c r="F2" s="24" t="s">
        <v>5</v>
      </c>
      <c r="G2" s="25"/>
      <c r="H2" s="25"/>
      <c r="I2" t="s">
        <v>6</v>
      </c>
    </row>
    <row r="3" ht="27.95" customHeight="1" spans="1:8">
      <c r="A3" s="27" t="s">
        <v>7</v>
      </c>
      <c r="B3" s="25"/>
      <c r="C3" s="25"/>
      <c r="E3" s="27"/>
      <c r="F3" s="26"/>
      <c r="G3" s="28"/>
      <c r="H3" s="28"/>
    </row>
    <row r="4" ht="15" customHeight="1" spans="1:11">
      <c r="A4" s="29" t="s">
        <v>8</v>
      </c>
      <c r="B4" s="29" t="s">
        <v>9</v>
      </c>
      <c r="C4" s="30" t="s">
        <v>10</v>
      </c>
      <c r="D4" s="29" t="s">
        <v>11</v>
      </c>
      <c r="E4" s="29" t="s">
        <v>12</v>
      </c>
      <c r="F4" s="29" t="s">
        <v>13</v>
      </c>
      <c r="G4" s="30" t="s">
        <v>14</v>
      </c>
      <c r="H4" s="29" t="s">
        <v>15</v>
      </c>
      <c r="I4" s="30" t="s">
        <v>16</v>
      </c>
      <c r="J4" s="30" t="s">
        <v>17</v>
      </c>
      <c r="K4" s="30" t="s">
        <v>18</v>
      </c>
    </row>
    <row r="5" ht="15" customHeight="1" spans="1:11">
      <c r="A5" s="31">
        <v>35</v>
      </c>
      <c r="B5" s="32" t="s">
        <v>19</v>
      </c>
      <c r="C5" s="33" t="s">
        <v>20</v>
      </c>
      <c r="D5" s="34" t="s">
        <v>21</v>
      </c>
      <c r="E5" s="35" t="s">
        <v>22</v>
      </c>
      <c r="F5" s="35" t="s">
        <v>19</v>
      </c>
      <c r="G5" s="36">
        <v>0</v>
      </c>
      <c r="H5" s="37" t="s">
        <v>19</v>
      </c>
      <c r="I5" s="48" t="s">
        <v>23</v>
      </c>
      <c r="J5" s="33" t="s">
        <v>19</v>
      </c>
      <c r="K5" s="33" t="s">
        <v>23</v>
      </c>
    </row>
    <row r="6" ht="27.95" customHeight="1" spans="1:9">
      <c r="A6" s="27" t="s">
        <v>24</v>
      </c>
      <c r="D6" s="38"/>
      <c r="E6" s="39"/>
      <c r="F6" s="39"/>
      <c r="G6" s="40"/>
      <c r="H6" s="39"/>
      <c r="I6" s="44"/>
    </row>
    <row r="7" ht="15" customHeight="1" spans="1:11">
      <c r="A7" s="29" t="s">
        <v>25</v>
      </c>
      <c r="B7" s="29" t="s">
        <v>8</v>
      </c>
      <c r="C7" s="29" t="s">
        <v>9</v>
      </c>
      <c r="D7" s="29" t="s">
        <v>10</v>
      </c>
      <c r="E7" s="29" t="s">
        <v>11</v>
      </c>
      <c r="F7" s="29" t="s">
        <v>12</v>
      </c>
      <c r="G7" s="30" t="s">
        <v>14</v>
      </c>
      <c r="H7" s="29" t="s">
        <v>15</v>
      </c>
      <c r="I7" s="29" t="s">
        <v>16</v>
      </c>
      <c r="J7" s="30" t="s">
        <v>17</v>
      </c>
      <c r="K7" s="30" t="s">
        <v>18</v>
      </c>
    </row>
    <row r="8" ht="15" customHeight="1" spans="1:11">
      <c r="A8" s="41" t="s">
        <v>26</v>
      </c>
      <c r="B8" s="42">
        <v>35</v>
      </c>
      <c r="C8" s="42" t="s">
        <v>19</v>
      </c>
      <c r="D8" s="42" t="s">
        <v>20</v>
      </c>
      <c r="E8" s="43" t="s">
        <v>21</v>
      </c>
      <c r="F8" s="43" t="s">
        <v>22</v>
      </c>
      <c r="G8" s="43">
        <v>0</v>
      </c>
      <c r="H8" s="42" t="s">
        <v>19</v>
      </c>
      <c r="I8" s="49" t="s">
        <v>23</v>
      </c>
      <c r="J8" s="33" t="s">
        <v>19</v>
      </c>
      <c r="K8" s="33" t="s">
        <v>23</v>
      </c>
    </row>
    <row r="9" ht="15" customHeight="1" spans="1:11">
      <c r="A9" s="41" t="s">
        <v>27</v>
      </c>
      <c r="B9" s="42">
        <v>0</v>
      </c>
      <c r="C9" s="42" t="s">
        <v>19</v>
      </c>
      <c r="D9" s="42" t="s">
        <v>19</v>
      </c>
      <c r="E9" s="43" t="s">
        <v>19</v>
      </c>
      <c r="F9" s="43" t="s">
        <v>19</v>
      </c>
      <c r="G9" s="43">
        <v>0</v>
      </c>
      <c r="H9" s="42" t="s">
        <v>19</v>
      </c>
      <c r="I9" s="49" t="s">
        <v>19</v>
      </c>
      <c r="J9" s="33" t="s">
        <v>19</v>
      </c>
      <c r="K9" s="33" t="s">
        <v>19</v>
      </c>
    </row>
    <row r="10" ht="15" customHeight="1" spans="1:11">
      <c r="A10" s="41" t="s">
        <v>28</v>
      </c>
      <c r="B10" s="42">
        <v>0</v>
      </c>
      <c r="C10" s="42" t="s">
        <v>19</v>
      </c>
      <c r="D10" s="42" t="s">
        <v>19</v>
      </c>
      <c r="E10" s="43" t="s">
        <v>19</v>
      </c>
      <c r="F10" s="43" t="s">
        <v>19</v>
      </c>
      <c r="G10" s="43">
        <v>0</v>
      </c>
      <c r="H10" s="42" t="s">
        <v>19</v>
      </c>
      <c r="I10" s="49" t="s">
        <v>19</v>
      </c>
      <c r="J10" s="33" t="s">
        <v>19</v>
      </c>
      <c r="K10" s="33" t="s">
        <v>19</v>
      </c>
    </row>
    <row r="11" ht="27.95" customHeight="1" spans="1:9">
      <c r="A11" s="27" t="s">
        <v>29</v>
      </c>
      <c r="B11" s="44"/>
      <c r="C11" s="44"/>
      <c r="E11" s="44"/>
      <c r="F11" s="40"/>
      <c r="G11" s="40"/>
      <c r="H11" s="40"/>
      <c r="I11" s="44"/>
    </row>
    <row r="12" ht="15" customHeight="1" spans="1:9">
      <c r="A12" s="45" t="s">
        <v>30</v>
      </c>
      <c r="B12" s="46"/>
      <c r="C12" s="25"/>
      <c r="F12" s="47"/>
      <c r="I12" s="47"/>
    </row>
    <row r="13" ht="15" customHeight="1" spans="1:9">
      <c r="A13" s="45" t="s">
        <v>31</v>
      </c>
      <c r="B13" s="46" t="s">
        <v>32</v>
      </c>
      <c r="C13" s="25"/>
      <c r="F13" s="47"/>
      <c r="I13" s="47"/>
    </row>
    <row r="14" ht="15" customHeight="1" spans="1:9">
      <c r="A14" s="45" t="s">
        <v>33</v>
      </c>
      <c r="B14" s="46" t="s">
        <v>34</v>
      </c>
      <c r="C14" s="25"/>
      <c r="F14" s="47"/>
      <c r="G14" s="25"/>
      <c r="H14" s="25"/>
      <c r="I14" s="47"/>
    </row>
    <row r="15" ht="15" customHeight="1" spans="1:9">
      <c r="A15" s="45" t="s">
        <v>35</v>
      </c>
      <c r="B15" s="46" t="s">
        <v>36</v>
      </c>
      <c r="C15" s="25"/>
      <c r="F15" s="47"/>
      <c r="I15" s="47"/>
    </row>
    <row r="16" ht="15" customHeight="1" spans="1:9">
      <c r="A16" s="45" t="s">
        <v>37</v>
      </c>
      <c r="B16" s="46" t="s">
        <v>38</v>
      </c>
      <c r="C16" s="25"/>
      <c r="F16" s="47"/>
      <c r="I16" s="47"/>
    </row>
    <row r="17" ht="15" customHeight="1" spans="1:6">
      <c r="A17" s="45" t="s">
        <v>39</v>
      </c>
      <c r="B17" s="46" t="s">
        <v>40</v>
      </c>
      <c r="C17" s="25"/>
      <c r="F17" s="47"/>
    </row>
    <row r="18" ht="14.25" customHeight="1"/>
    <row r="19" ht="14.25" customHeight="1" spans="7:9">
      <c r="G19" s="25"/>
      <c r="H19" s="25"/>
      <c r="I19" s="25"/>
    </row>
    <row r="20" ht="18.75" customHeight="1" spans="2:6">
      <c r="B20" s="25"/>
      <c r="C20" s="25"/>
      <c r="D20" s="25"/>
      <c r="E20" s="25"/>
      <c r="F20" s="25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76"/>
  <sheetViews>
    <sheetView tabSelected="1" topLeftCell="A31" workbookViewId="0">
      <selection activeCell="S50" sqref="S50"/>
    </sheetView>
  </sheetViews>
  <sheetFormatPr defaultColWidth="9.14285714285714" defaultRowHeight="12.75"/>
  <cols>
    <col min="1" max="2" width="14.7142857142857" customWidth="1"/>
    <col min="3" max="3" width="12"/>
    <col min="4" max="6" width="12" hidden="1" customWidth="1"/>
    <col min="7" max="7" width="10"/>
    <col min="8" max="8" width="30"/>
    <col min="9" max="9" width="10"/>
    <col min="10" max="10" width="53" hidden="1" customWidth="1"/>
    <col min="11" max="13" width="10" hidden="1" customWidth="1"/>
    <col min="14" max="16" width="12.1428571428571" hidden="1" customWidth="1"/>
    <col min="17" max="17" width="18.5714285714286" hidden="1" customWidth="1"/>
    <col min="18" max="18" width="21.5714285714286" customWidth="1"/>
    <col min="19" max="19" width="18.7142857142857" customWidth="1"/>
    <col min="20" max="20" width="12.1428571428571" customWidth="1"/>
    <col min="21" max="21" width="10.8571428571429" hidden="1" customWidth="1"/>
    <col min="22" max="28" width="13.2857142857143" hidden="1" customWidth="1"/>
    <col min="29" max="29" width="13.2857142857143" customWidth="1"/>
    <col min="30" max="30" width="10"/>
    <col min="31" max="31" width="15.5714285714286" customWidth="1"/>
    <col min="32" max="32" width="14.7142857142857" customWidth="1"/>
    <col min="37" max="37" width="21" customWidth="1"/>
  </cols>
  <sheetData>
    <row r="1" spans="1:35">
      <c r="A1" s="9" t="s">
        <v>41</v>
      </c>
      <c r="B1" s="9" t="s">
        <v>42</v>
      </c>
      <c r="C1" s="9" t="s">
        <v>25</v>
      </c>
      <c r="D1" s="9" t="s">
        <v>43</v>
      </c>
      <c r="E1" s="9" t="s">
        <v>44</v>
      </c>
      <c r="F1" s="9" t="s">
        <v>45</v>
      </c>
      <c r="G1" s="9" t="s">
        <v>46</v>
      </c>
      <c r="H1" s="9" t="s">
        <v>47</v>
      </c>
      <c r="I1" s="9" t="s">
        <v>48</v>
      </c>
      <c r="J1" s="9" t="s">
        <v>49</v>
      </c>
      <c r="K1" s="9" t="s">
        <v>50</v>
      </c>
      <c r="L1" s="9" t="s">
        <v>51</v>
      </c>
      <c r="M1" s="9" t="s">
        <v>52</v>
      </c>
      <c r="N1" s="9" t="s">
        <v>53</v>
      </c>
      <c r="O1" s="9" t="s">
        <v>54</v>
      </c>
      <c r="P1" s="9" t="s">
        <v>55</v>
      </c>
      <c r="Q1" s="9" t="s">
        <v>56</v>
      </c>
      <c r="R1" s="9" t="s">
        <v>10</v>
      </c>
      <c r="S1" s="9" t="s">
        <v>11</v>
      </c>
      <c r="T1" s="9" t="s">
        <v>57</v>
      </c>
      <c r="U1" s="9" t="s">
        <v>58</v>
      </c>
      <c r="V1" s="9" t="s">
        <v>59</v>
      </c>
      <c r="W1" s="9" t="s">
        <v>60</v>
      </c>
      <c r="X1" s="10" t="s">
        <v>61</v>
      </c>
      <c r="Y1" s="10" t="s">
        <v>62</v>
      </c>
      <c r="Z1" s="9" t="s">
        <v>17</v>
      </c>
      <c r="AA1" s="9" t="s">
        <v>14</v>
      </c>
      <c r="AB1" s="9" t="s">
        <v>63</v>
      </c>
      <c r="AC1" s="9" t="s">
        <v>18</v>
      </c>
      <c r="AD1" s="9" t="s">
        <v>64</v>
      </c>
      <c r="AE1" s="9" t="s">
        <v>65</v>
      </c>
      <c r="AF1" s="9" t="s">
        <v>66</v>
      </c>
      <c r="AG1" s="9" t="s">
        <v>67</v>
      </c>
      <c r="AH1" s="9" t="s">
        <v>68</v>
      </c>
      <c r="AI1" s="9" t="s">
        <v>69</v>
      </c>
    </row>
    <row r="2" ht="14.25" customHeight="1" spans="1:36">
      <c r="A2" s="11" t="s">
        <v>70</v>
      </c>
      <c r="B2" s="11" t="s">
        <v>71</v>
      </c>
      <c r="C2" s="11" t="s">
        <v>72</v>
      </c>
      <c r="D2" s="11" t="s">
        <v>73</v>
      </c>
      <c r="E2" s="11" t="s">
        <v>74</v>
      </c>
      <c r="F2" s="11" t="s">
        <v>73</v>
      </c>
      <c r="G2" s="11" t="s">
        <v>75</v>
      </c>
      <c r="H2" s="12" t="s">
        <v>76</v>
      </c>
      <c r="I2" s="12" t="s">
        <v>77</v>
      </c>
      <c r="J2" s="12" t="s">
        <v>2</v>
      </c>
      <c r="K2" s="12" t="s">
        <v>78</v>
      </c>
      <c r="L2" s="12">
        <v>2</v>
      </c>
      <c r="M2" s="12">
        <v>3</v>
      </c>
      <c r="N2" s="12" t="s">
        <v>79</v>
      </c>
      <c r="O2" s="12" t="s">
        <v>80</v>
      </c>
      <c r="P2" s="12" t="s">
        <v>81</v>
      </c>
      <c r="Q2" s="12"/>
      <c r="R2" s="14" t="s">
        <v>82</v>
      </c>
      <c r="S2" s="15" t="s">
        <v>19</v>
      </c>
      <c r="T2" s="12"/>
      <c r="U2" s="14" t="s">
        <v>19</v>
      </c>
      <c r="V2" s="14" t="s">
        <v>82</v>
      </c>
      <c r="W2" s="15" t="s">
        <v>83</v>
      </c>
      <c r="X2" s="15" t="s">
        <v>19</v>
      </c>
      <c r="Y2" s="14" t="s">
        <v>19</v>
      </c>
      <c r="Z2" s="15" t="s">
        <v>19</v>
      </c>
      <c r="AA2" s="19" t="s">
        <v>19</v>
      </c>
      <c r="AB2" t="s">
        <v>19</v>
      </c>
      <c r="AC2" s="20">
        <v>3432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  <c r="AI2">
        <f>VLOOKUP(A2,HOP!$B$12:$H$39,7,0)-AC2</f>
        <v>0</v>
      </c>
      <c r="AJ2" t="str">
        <f>VLOOKUP(A2,Sheet2!$B$1:$C$28,2,0)</f>
        <v>1576638</v>
      </c>
    </row>
    <row r="3" ht="14.25" customHeight="1" spans="1:36">
      <c r="A3" s="11" t="s">
        <v>86</v>
      </c>
      <c r="B3" s="11" t="s">
        <v>87</v>
      </c>
      <c r="C3" s="11" t="s">
        <v>72</v>
      </c>
      <c r="D3" s="11" t="s">
        <v>73</v>
      </c>
      <c r="E3" s="11" t="s">
        <v>74</v>
      </c>
      <c r="F3" s="11" t="s">
        <v>73</v>
      </c>
      <c r="G3" s="11" t="s">
        <v>88</v>
      </c>
      <c r="H3" s="12" t="s">
        <v>89</v>
      </c>
      <c r="I3" s="12" t="s">
        <v>77</v>
      </c>
      <c r="J3" s="12" t="s">
        <v>2</v>
      </c>
      <c r="K3" s="12" t="s">
        <v>90</v>
      </c>
      <c r="L3" s="12">
        <v>2</v>
      </c>
      <c r="M3" s="12">
        <v>7</v>
      </c>
      <c r="N3" s="12" t="s">
        <v>91</v>
      </c>
      <c r="O3" s="12" t="s">
        <v>92</v>
      </c>
      <c r="P3" s="12" t="s">
        <v>81</v>
      </c>
      <c r="Q3" s="12"/>
      <c r="R3" s="14" t="s">
        <v>93</v>
      </c>
      <c r="S3" s="15" t="s">
        <v>19</v>
      </c>
      <c r="T3" s="12"/>
      <c r="U3" s="14" t="s">
        <v>19</v>
      </c>
      <c r="V3" s="14" t="s">
        <v>93</v>
      </c>
      <c r="W3" s="15" t="s">
        <v>94</v>
      </c>
      <c r="X3" s="15" t="s">
        <v>19</v>
      </c>
      <c r="Y3" s="14" t="s">
        <v>19</v>
      </c>
      <c r="Z3" s="15" t="s">
        <v>19</v>
      </c>
      <c r="AA3" s="19" t="s">
        <v>19</v>
      </c>
      <c r="AB3" t="s">
        <v>19</v>
      </c>
      <c r="AC3" s="20">
        <v>10710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  <c r="AI3">
        <f>VLOOKUP(A3,HOP!$B$12:$H$39,7,0)-AC3</f>
        <v>0</v>
      </c>
      <c r="AJ3" t="str">
        <f>VLOOKUP(A3,Sheet2!$B$1:$C$28,2,0)</f>
        <v>1598845</v>
      </c>
    </row>
    <row r="4" ht="14.25" customHeight="1" spans="1:36">
      <c r="A4" s="11" t="s">
        <v>96</v>
      </c>
      <c r="B4" s="11" t="s">
        <v>97</v>
      </c>
      <c r="C4" s="11" t="s">
        <v>72</v>
      </c>
      <c r="D4" s="11" t="s">
        <v>73</v>
      </c>
      <c r="E4" s="11" t="s">
        <v>74</v>
      </c>
      <c r="F4" s="11" t="s">
        <v>73</v>
      </c>
      <c r="G4" s="11" t="s">
        <v>98</v>
      </c>
      <c r="H4" s="12" t="s">
        <v>99</v>
      </c>
      <c r="I4" s="12" t="s">
        <v>77</v>
      </c>
      <c r="J4" s="12" t="s">
        <v>2</v>
      </c>
      <c r="K4" s="12" t="s">
        <v>100</v>
      </c>
      <c r="L4" s="12">
        <v>1</v>
      </c>
      <c r="M4" s="12">
        <v>2</v>
      </c>
      <c r="N4" s="12" t="s">
        <v>101</v>
      </c>
      <c r="O4" s="12" t="s">
        <v>102</v>
      </c>
      <c r="P4" s="12" t="s">
        <v>81</v>
      </c>
      <c r="Q4" s="12"/>
      <c r="R4" s="14" t="s">
        <v>103</v>
      </c>
      <c r="S4" s="15" t="s">
        <v>19</v>
      </c>
      <c r="T4" s="12"/>
      <c r="U4" s="14" t="s">
        <v>19</v>
      </c>
      <c r="V4" s="14" t="s">
        <v>103</v>
      </c>
      <c r="W4" s="15" t="s">
        <v>104</v>
      </c>
      <c r="X4" s="15" t="s">
        <v>19</v>
      </c>
      <c r="Y4" s="14" t="s">
        <v>19</v>
      </c>
      <c r="Z4" s="15" t="s">
        <v>19</v>
      </c>
      <c r="AA4" s="19" t="s">
        <v>19</v>
      </c>
      <c r="AB4" t="s">
        <v>19</v>
      </c>
      <c r="AC4" s="20">
        <v>1092</v>
      </c>
      <c r="AD4" t="s">
        <v>6</v>
      </c>
      <c r="AE4" t="s">
        <v>105</v>
      </c>
      <c r="AF4" t="s">
        <v>85</v>
      </c>
      <c r="AG4" t="s">
        <v>73</v>
      </c>
      <c r="AH4" t="s">
        <v>19</v>
      </c>
      <c r="AI4">
        <f>VLOOKUP(A4,HOP!$B$12:$H$39,7,0)-AC4</f>
        <v>0</v>
      </c>
      <c r="AJ4" t="str">
        <f>VLOOKUP(A4,Sheet2!$B$1:$C$28,2,0)</f>
        <v>1603615</v>
      </c>
    </row>
    <row r="5" ht="14.25" customHeight="1" spans="1:36">
      <c r="A5" s="11" t="s">
        <v>106</v>
      </c>
      <c r="B5" s="11" t="s">
        <v>107</v>
      </c>
      <c r="C5" s="11" t="s">
        <v>72</v>
      </c>
      <c r="D5" s="11" t="s">
        <v>73</v>
      </c>
      <c r="E5" s="11" t="s">
        <v>74</v>
      </c>
      <c r="F5" s="11" t="s">
        <v>73</v>
      </c>
      <c r="G5" s="11" t="s">
        <v>108</v>
      </c>
      <c r="H5" s="12" t="s">
        <v>109</v>
      </c>
      <c r="I5" s="12" t="s">
        <v>77</v>
      </c>
      <c r="J5" s="12" t="s">
        <v>2</v>
      </c>
      <c r="K5" s="12" t="s">
        <v>110</v>
      </c>
      <c r="L5" s="12">
        <v>2</v>
      </c>
      <c r="M5" s="12">
        <v>2</v>
      </c>
      <c r="N5" s="12" t="s">
        <v>111</v>
      </c>
      <c r="O5" s="12" t="s">
        <v>102</v>
      </c>
      <c r="P5" s="12" t="s">
        <v>81</v>
      </c>
      <c r="Q5" s="12"/>
      <c r="R5" s="14" t="s">
        <v>112</v>
      </c>
      <c r="S5" s="15" t="s">
        <v>19</v>
      </c>
      <c r="T5" s="12"/>
      <c r="U5" s="14" t="s">
        <v>19</v>
      </c>
      <c r="V5" s="14" t="s">
        <v>112</v>
      </c>
      <c r="W5" s="15" t="s">
        <v>113</v>
      </c>
      <c r="X5" s="15" t="s">
        <v>19</v>
      </c>
      <c r="Y5" s="14" t="s">
        <v>19</v>
      </c>
      <c r="Z5" s="15" t="s">
        <v>19</v>
      </c>
      <c r="AA5" s="19" t="s">
        <v>19</v>
      </c>
      <c r="AB5" t="s">
        <v>19</v>
      </c>
      <c r="AC5" s="20">
        <v>3596</v>
      </c>
      <c r="AD5" t="s">
        <v>6</v>
      </c>
      <c r="AE5" t="s">
        <v>114</v>
      </c>
      <c r="AF5" t="s">
        <v>85</v>
      </c>
      <c r="AG5" t="s">
        <v>73</v>
      </c>
      <c r="AH5" t="s">
        <v>19</v>
      </c>
      <c r="AI5">
        <f>VLOOKUP(A5,HOP!$B$12:$H$39,7,0)-AC5</f>
        <v>0</v>
      </c>
      <c r="AJ5" t="str">
        <f>VLOOKUP(A5,Sheet2!$B$1:$C$28,2,0)</f>
        <v>1625446</v>
      </c>
    </row>
    <row r="6" ht="14.25" customHeight="1" spans="1:36">
      <c r="A6" s="11" t="s">
        <v>115</v>
      </c>
      <c r="B6" s="11" t="s">
        <v>116</v>
      </c>
      <c r="C6" s="11" t="s">
        <v>72</v>
      </c>
      <c r="D6" s="11" t="s">
        <v>73</v>
      </c>
      <c r="E6" s="11" t="s">
        <v>74</v>
      </c>
      <c r="F6" s="11" t="s">
        <v>73</v>
      </c>
      <c r="G6" s="11" t="s">
        <v>117</v>
      </c>
      <c r="H6" s="12" t="s">
        <v>118</v>
      </c>
      <c r="I6" s="12" t="s">
        <v>77</v>
      </c>
      <c r="J6" s="12" t="s">
        <v>2</v>
      </c>
      <c r="K6" s="12" t="s">
        <v>119</v>
      </c>
      <c r="L6" s="12">
        <v>1</v>
      </c>
      <c r="M6" s="12">
        <v>4</v>
      </c>
      <c r="N6" s="12" t="s">
        <v>120</v>
      </c>
      <c r="O6" s="12" t="s">
        <v>121</v>
      </c>
      <c r="P6" s="12" t="s">
        <v>81</v>
      </c>
      <c r="Q6" s="12"/>
      <c r="R6" s="14" t="s">
        <v>122</v>
      </c>
      <c r="S6" s="15" t="s">
        <v>19</v>
      </c>
      <c r="T6" s="12"/>
      <c r="U6" s="14" t="s">
        <v>19</v>
      </c>
      <c r="V6" s="14" t="s">
        <v>122</v>
      </c>
      <c r="W6" s="15" t="s">
        <v>123</v>
      </c>
      <c r="X6" s="15" t="s">
        <v>19</v>
      </c>
      <c r="Y6" s="14" t="s">
        <v>19</v>
      </c>
      <c r="Z6" s="15" t="s">
        <v>19</v>
      </c>
      <c r="AA6" s="19" t="s">
        <v>19</v>
      </c>
      <c r="AB6" t="s">
        <v>19</v>
      </c>
      <c r="AC6" s="20">
        <v>6470</v>
      </c>
      <c r="AD6" t="s">
        <v>6</v>
      </c>
      <c r="AE6" t="s">
        <v>124</v>
      </c>
      <c r="AF6" t="s">
        <v>85</v>
      </c>
      <c r="AG6" t="s">
        <v>73</v>
      </c>
      <c r="AH6" t="s">
        <v>19</v>
      </c>
      <c r="AI6">
        <f>VLOOKUP(A6,HOP!$B$12:$H$39,7,0)-AC6</f>
        <v>0</v>
      </c>
      <c r="AJ6" t="str">
        <f>VLOOKUP(A6,Sheet2!$B$1:$C$28,2,0)</f>
        <v>1624898</v>
      </c>
    </row>
    <row r="7" ht="14.25" customHeight="1" spans="1:36">
      <c r="A7" s="11" t="s">
        <v>125</v>
      </c>
      <c r="B7" s="11"/>
      <c r="C7" s="11" t="s">
        <v>72</v>
      </c>
      <c r="D7" s="11" t="s">
        <v>73</v>
      </c>
      <c r="E7" s="11" t="s">
        <v>74</v>
      </c>
      <c r="F7" s="11" t="s">
        <v>73</v>
      </c>
      <c r="G7" s="11" t="s">
        <v>126</v>
      </c>
      <c r="H7" s="12" t="s">
        <v>127</v>
      </c>
      <c r="I7" s="12" t="s">
        <v>77</v>
      </c>
      <c r="J7" s="12" t="s">
        <v>2</v>
      </c>
      <c r="K7" s="12" t="s">
        <v>128</v>
      </c>
      <c r="L7" s="12">
        <v>1</v>
      </c>
      <c r="M7" s="12">
        <v>3</v>
      </c>
      <c r="N7" s="12" t="s">
        <v>81</v>
      </c>
      <c r="O7" s="12" t="s">
        <v>129</v>
      </c>
      <c r="P7" s="12" t="s">
        <v>130</v>
      </c>
      <c r="Q7" s="12"/>
      <c r="R7" s="14" t="s">
        <v>131</v>
      </c>
      <c r="S7" s="15" t="s">
        <v>131</v>
      </c>
      <c r="T7" s="12" t="s">
        <v>132</v>
      </c>
      <c r="U7" s="14" t="s">
        <v>19</v>
      </c>
      <c r="V7" s="14" t="s">
        <v>19</v>
      </c>
      <c r="W7" s="15" t="s">
        <v>19</v>
      </c>
      <c r="X7" s="15" t="s">
        <v>19</v>
      </c>
      <c r="Y7" s="14" t="s">
        <v>19</v>
      </c>
      <c r="Z7" s="15" t="s">
        <v>19</v>
      </c>
      <c r="AA7" s="19" t="s">
        <v>19</v>
      </c>
      <c r="AB7" t="s">
        <v>19</v>
      </c>
      <c r="AC7" s="20">
        <v>0</v>
      </c>
      <c r="AD7" t="s">
        <v>6</v>
      </c>
      <c r="AE7" t="s">
        <v>133</v>
      </c>
      <c r="AF7" t="s">
        <v>85</v>
      </c>
      <c r="AG7" t="s">
        <v>73</v>
      </c>
      <c r="AH7" t="s">
        <v>19</v>
      </c>
      <c r="AI7" t="e">
        <f>VLOOKUP(A7,HOP!$B$12:$H$39,7,0)-AC7</f>
        <v>#N/A</v>
      </c>
      <c r="AJ7" t="e">
        <f>VLOOKUP(A7,Sheet2!$B$1:$C$28,2,0)</f>
        <v>#N/A</v>
      </c>
    </row>
    <row r="8" ht="14.25" customHeight="1" spans="1:36">
      <c r="A8" s="11" t="s">
        <v>134</v>
      </c>
      <c r="B8" s="11" t="s">
        <v>135</v>
      </c>
      <c r="C8" s="11" t="s">
        <v>72</v>
      </c>
      <c r="D8" s="11" t="s">
        <v>73</v>
      </c>
      <c r="E8" s="11" t="s">
        <v>74</v>
      </c>
      <c r="F8" s="11" t="s">
        <v>73</v>
      </c>
      <c r="G8" s="11" t="s">
        <v>136</v>
      </c>
      <c r="H8" s="12" t="s">
        <v>137</v>
      </c>
      <c r="I8" s="12" t="s">
        <v>77</v>
      </c>
      <c r="J8" s="12" t="s">
        <v>2</v>
      </c>
      <c r="K8" s="12" t="s">
        <v>138</v>
      </c>
      <c r="L8" s="12">
        <v>1</v>
      </c>
      <c r="M8" s="12">
        <v>2</v>
      </c>
      <c r="N8" s="12" t="s">
        <v>139</v>
      </c>
      <c r="O8" s="12" t="s">
        <v>140</v>
      </c>
      <c r="P8" s="12" t="s">
        <v>141</v>
      </c>
      <c r="Q8" s="12"/>
      <c r="R8" s="14" t="s">
        <v>142</v>
      </c>
      <c r="S8" s="15" t="s">
        <v>19</v>
      </c>
      <c r="T8" s="12"/>
      <c r="U8" s="14" t="s">
        <v>19</v>
      </c>
      <c r="V8" s="14" t="s">
        <v>142</v>
      </c>
      <c r="W8" s="15" t="s">
        <v>143</v>
      </c>
      <c r="X8" s="15" t="s">
        <v>19</v>
      </c>
      <c r="Y8" s="14" t="s">
        <v>19</v>
      </c>
      <c r="Z8" s="15" t="s">
        <v>19</v>
      </c>
      <c r="AA8" s="19" t="s">
        <v>19</v>
      </c>
      <c r="AB8" t="s">
        <v>19</v>
      </c>
      <c r="AC8" s="20">
        <v>1150</v>
      </c>
      <c r="AD8" t="s">
        <v>6</v>
      </c>
      <c r="AE8" t="s">
        <v>144</v>
      </c>
      <c r="AF8" t="s">
        <v>85</v>
      </c>
      <c r="AG8" t="s">
        <v>73</v>
      </c>
      <c r="AH8" t="s">
        <v>19</v>
      </c>
      <c r="AI8">
        <f>VLOOKUP(A8,HOP!$B$12:$H$39,7,0)-AC8</f>
        <v>0</v>
      </c>
      <c r="AJ8" t="str">
        <f>VLOOKUP(A8,Sheet2!$B$1:$C$28,2,0)</f>
        <v>1507238</v>
      </c>
    </row>
    <row r="9" ht="14.25" customHeight="1" spans="1:36">
      <c r="A9" s="11" t="s">
        <v>145</v>
      </c>
      <c r="B9" s="11" t="s">
        <v>146</v>
      </c>
      <c r="C9" s="11" t="s">
        <v>72</v>
      </c>
      <c r="D9" s="11" t="s">
        <v>73</v>
      </c>
      <c r="E9" s="11" t="s">
        <v>74</v>
      </c>
      <c r="F9" s="11" t="s">
        <v>73</v>
      </c>
      <c r="G9" s="11" t="s">
        <v>136</v>
      </c>
      <c r="H9" s="12" t="s">
        <v>137</v>
      </c>
      <c r="I9" s="12" t="s">
        <v>77</v>
      </c>
      <c r="J9" s="12" t="s">
        <v>2</v>
      </c>
      <c r="K9" s="12" t="s">
        <v>147</v>
      </c>
      <c r="L9" s="12">
        <v>1</v>
      </c>
      <c r="M9" s="12">
        <v>2</v>
      </c>
      <c r="N9" s="12" t="s">
        <v>139</v>
      </c>
      <c r="O9" s="12" t="s">
        <v>140</v>
      </c>
      <c r="P9" s="12" t="s">
        <v>141</v>
      </c>
      <c r="Q9" s="12"/>
      <c r="R9" s="14" t="s">
        <v>148</v>
      </c>
      <c r="S9" s="15" t="s">
        <v>19</v>
      </c>
      <c r="T9" s="12"/>
      <c r="U9" s="14" t="s">
        <v>19</v>
      </c>
      <c r="V9" s="14" t="s">
        <v>148</v>
      </c>
      <c r="W9" s="15" t="s">
        <v>149</v>
      </c>
      <c r="X9" s="15" t="s">
        <v>19</v>
      </c>
      <c r="Y9" s="14" t="s">
        <v>19</v>
      </c>
      <c r="Z9" s="15" t="s">
        <v>19</v>
      </c>
      <c r="AA9" s="19" t="s">
        <v>19</v>
      </c>
      <c r="AB9" t="s">
        <v>19</v>
      </c>
      <c r="AC9" s="20">
        <v>1508</v>
      </c>
      <c r="AD9" t="s">
        <v>6</v>
      </c>
      <c r="AE9" t="s">
        <v>150</v>
      </c>
      <c r="AF9" t="s">
        <v>85</v>
      </c>
      <c r="AG9" t="s">
        <v>73</v>
      </c>
      <c r="AH9" t="s">
        <v>19</v>
      </c>
      <c r="AI9">
        <f>VLOOKUP(A9,HOP!$B$12:$H$39,7,0)-AC9</f>
        <v>0</v>
      </c>
      <c r="AJ9" t="str">
        <f>VLOOKUP(A9,Sheet2!$B$1:$C$28,2,0)</f>
        <v>1507234</v>
      </c>
    </row>
    <row r="10" ht="14.25" customHeight="1" spans="1:36">
      <c r="A10" s="11" t="s">
        <v>151</v>
      </c>
      <c r="B10" s="11" t="s">
        <v>152</v>
      </c>
      <c r="C10" s="11" t="s">
        <v>72</v>
      </c>
      <c r="D10" s="11" t="s">
        <v>73</v>
      </c>
      <c r="E10" s="11" t="s">
        <v>74</v>
      </c>
      <c r="F10" s="11" t="s">
        <v>73</v>
      </c>
      <c r="G10" s="11" t="s">
        <v>153</v>
      </c>
      <c r="H10" s="12" t="s">
        <v>154</v>
      </c>
      <c r="I10" s="12" t="s">
        <v>77</v>
      </c>
      <c r="J10" s="12" t="s">
        <v>2</v>
      </c>
      <c r="K10" s="12" t="s">
        <v>155</v>
      </c>
      <c r="L10" s="12">
        <v>2</v>
      </c>
      <c r="M10" s="12">
        <v>3</v>
      </c>
      <c r="N10" s="12" t="s">
        <v>156</v>
      </c>
      <c r="O10" s="12" t="s">
        <v>102</v>
      </c>
      <c r="P10" s="12" t="s">
        <v>141</v>
      </c>
      <c r="Q10" s="12"/>
      <c r="R10" s="14" t="s">
        <v>157</v>
      </c>
      <c r="S10" s="15" t="s">
        <v>19</v>
      </c>
      <c r="T10" s="12"/>
      <c r="U10" s="14" t="s">
        <v>19</v>
      </c>
      <c r="V10" s="14" t="s">
        <v>157</v>
      </c>
      <c r="W10" s="15" t="s">
        <v>158</v>
      </c>
      <c r="X10" s="15" t="s">
        <v>19</v>
      </c>
      <c r="Y10" s="14" t="s">
        <v>19</v>
      </c>
      <c r="Z10" s="15" t="s">
        <v>19</v>
      </c>
      <c r="AA10" s="19" t="s">
        <v>19</v>
      </c>
      <c r="AB10" t="s">
        <v>19</v>
      </c>
      <c r="AC10" s="20">
        <v>4938</v>
      </c>
      <c r="AD10" t="s">
        <v>6</v>
      </c>
      <c r="AE10" t="s">
        <v>159</v>
      </c>
      <c r="AF10" t="s">
        <v>85</v>
      </c>
      <c r="AG10" t="s">
        <v>73</v>
      </c>
      <c r="AH10" t="s">
        <v>19</v>
      </c>
      <c r="AI10">
        <f>VLOOKUP(A10,HOP!$B$12:$H$39,7,0)-AC10</f>
        <v>0</v>
      </c>
      <c r="AJ10" t="str">
        <f>VLOOKUP(A10,Sheet2!$B$1:$C$28,2,0)</f>
        <v>1590065</v>
      </c>
    </row>
    <row r="11" ht="14.25" customHeight="1" spans="1:36">
      <c r="A11" s="11" t="s">
        <v>160</v>
      </c>
      <c r="B11" s="11" t="s">
        <v>161</v>
      </c>
      <c r="C11" s="11" t="s">
        <v>72</v>
      </c>
      <c r="D11" s="11" t="s">
        <v>73</v>
      </c>
      <c r="E11" s="11" t="s">
        <v>74</v>
      </c>
      <c r="F11" s="11" t="s">
        <v>73</v>
      </c>
      <c r="G11" s="11" t="s">
        <v>162</v>
      </c>
      <c r="H11" s="12" t="s">
        <v>163</v>
      </c>
      <c r="I11" s="12" t="s">
        <v>77</v>
      </c>
      <c r="J11" s="12" t="s">
        <v>2</v>
      </c>
      <c r="K11" s="12" t="s">
        <v>164</v>
      </c>
      <c r="L11" s="12">
        <v>2</v>
      </c>
      <c r="M11" s="12">
        <v>3</v>
      </c>
      <c r="N11" s="12" t="s">
        <v>121</v>
      </c>
      <c r="O11" s="12" t="s">
        <v>140</v>
      </c>
      <c r="P11" s="12" t="s">
        <v>165</v>
      </c>
      <c r="Q11" s="12"/>
      <c r="R11" s="14" t="s">
        <v>166</v>
      </c>
      <c r="S11" s="15" t="s">
        <v>19</v>
      </c>
      <c r="T11" s="12"/>
      <c r="U11" s="14" t="s">
        <v>19</v>
      </c>
      <c r="V11" s="14" t="s">
        <v>166</v>
      </c>
      <c r="W11" s="15" t="s">
        <v>167</v>
      </c>
      <c r="X11" s="15" t="s">
        <v>19</v>
      </c>
      <c r="Y11" s="14" t="s">
        <v>19</v>
      </c>
      <c r="Z11" s="15" t="s">
        <v>19</v>
      </c>
      <c r="AA11" s="19" t="s">
        <v>19</v>
      </c>
      <c r="AB11" t="s">
        <v>19</v>
      </c>
      <c r="AC11" s="20">
        <v>1662</v>
      </c>
      <c r="AD11" t="s">
        <v>6</v>
      </c>
      <c r="AE11" t="s">
        <v>168</v>
      </c>
      <c r="AF11" t="s">
        <v>85</v>
      </c>
      <c r="AG11" t="s">
        <v>73</v>
      </c>
      <c r="AH11" t="s">
        <v>19</v>
      </c>
      <c r="AI11">
        <f>VLOOKUP(A11,HOP!$B$12:$H$39,7,0)-AC11</f>
        <v>0</v>
      </c>
      <c r="AJ11" t="str">
        <f>VLOOKUP(A11,Sheet2!$B$1:$C$28,2,0)</f>
        <v>1629079</v>
      </c>
    </row>
    <row r="12" ht="14.25" customHeight="1" spans="1:36">
      <c r="A12" s="11" t="s">
        <v>169</v>
      </c>
      <c r="B12" s="11"/>
      <c r="C12" s="11" t="s">
        <v>72</v>
      </c>
      <c r="D12" s="11" t="s">
        <v>73</v>
      </c>
      <c r="E12" s="11" t="s">
        <v>74</v>
      </c>
      <c r="F12" s="11" t="s">
        <v>73</v>
      </c>
      <c r="G12" s="11" t="s">
        <v>170</v>
      </c>
      <c r="H12" s="12" t="s">
        <v>171</v>
      </c>
      <c r="I12" s="12" t="s">
        <v>77</v>
      </c>
      <c r="J12" s="12" t="s">
        <v>2</v>
      </c>
      <c r="K12" s="12" t="s">
        <v>172</v>
      </c>
      <c r="L12" s="12">
        <v>1</v>
      </c>
      <c r="M12" s="12">
        <v>4</v>
      </c>
      <c r="N12" s="12" t="s">
        <v>165</v>
      </c>
      <c r="O12" s="12" t="s">
        <v>173</v>
      </c>
      <c r="P12" s="12" t="s">
        <v>174</v>
      </c>
      <c r="Q12" s="12"/>
      <c r="R12" s="14" t="s">
        <v>175</v>
      </c>
      <c r="S12" s="15" t="s">
        <v>175</v>
      </c>
      <c r="T12" s="12" t="s">
        <v>176</v>
      </c>
      <c r="U12" s="14" t="s">
        <v>19</v>
      </c>
      <c r="V12" s="14" t="s">
        <v>19</v>
      </c>
      <c r="W12" s="15" t="s">
        <v>19</v>
      </c>
      <c r="X12" s="15" t="s">
        <v>19</v>
      </c>
      <c r="Y12" s="14" t="s">
        <v>19</v>
      </c>
      <c r="Z12" s="15" t="s">
        <v>19</v>
      </c>
      <c r="AA12" s="19" t="s">
        <v>19</v>
      </c>
      <c r="AB12" t="s">
        <v>19</v>
      </c>
      <c r="AC12" s="20">
        <v>0</v>
      </c>
      <c r="AD12" t="s">
        <v>6</v>
      </c>
      <c r="AE12" t="s">
        <v>177</v>
      </c>
      <c r="AF12" t="s">
        <v>85</v>
      </c>
      <c r="AG12" t="s">
        <v>73</v>
      </c>
      <c r="AH12" t="s">
        <v>19</v>
      </c>
      <c r="AI12" t="e">
        <f>VLOOKUP(A12,HOP!$B$12:$H$39,7,0)-AC12</f>
        <v>#N/A</v>
      </c>
      <c r="AJ12" t="e">
        <f>VLOOKUP(A12,Sheet2!$B$1:$C$28,2,0)</f>
        <v>#N/A</v>
      </c>
    </row>
    <row r="13" ht="14.25" customHeight="1" spans="1:36">
      <c r="A13" s="11" t="s">
        <v>178</v>
      </c>
      <c r="B13" s="11"/>
      <c r="C13" s="11" t="s">
        <v>72</v>
      </c>
      <c r="D13" s="11" t="s">
        <v>73</v>
      </c>
      <c r="E13" s="11" t="s">
        <v>74</v>
      </c>
      <c r="F13" s="11" t="s">
        <v>73</v>
      </c>
      <c r="G13" s="11" t="s">
        <v>170</v>
      </c>
      <c r="H13" s="12" t="s">
        <v>171</v>
      </c>
      <c r="I13" s="12" t="s">
        <v>77</v>
      </c>
      <c r="J13" s="12" t="s">
        <v>2</v>
      </c>
      <c r="K13" s="12" t="s">
        <v>179</v>
      </c>
      <c r="L13" s="12">
        <v>1</v>
      </c>
      <c r="M13" s="12">
        <v>4</v>
      </c>
      <c r="N13" s="12" t="s">
        <v>165</v>
      </c>
      <c r="O13" s="12" t="s">
        <v>173</v>
      </c>
      <c r="P13" s="12" t="s">
        <v>174</v>
      </c>
      <c r="Q13" s="12"/>
      <c r="R13" s="14" t="s">
        <v>175</v>
      </c>
      <c r="S13" s="15" t="s">
        <v>175</v>
      </c>
      <c r="T13" s="12" t="s">
        <v>180</v>
      </c>
      <c r="U13" s="14" t="s">
        <v>19</v>
      </c>
      <c r="V13" s="14" t="s">
        <v>19</v>
      </c>
      <c r="W13" s="15" t="s">
        <v>19</v>
      </c>
      <c r="X13" s="15" t="s">
        <v>19</v>
      </c>
      <c r="Y13" s="14" t="s">
        <v>19</v>
      </c>
      <c r="Z13" s="15" t="s">
        <v>19</v>
      </c>
      <c r="AA13" s="19" t="s">
        <v>19</v>
      </c>
      <c r="AB13" t="s">
        <v>19</v>
      </c>
      <c r="AC13" s="20">
        <v>0</v>
      </c>
      <c r="AD13" t="s">
        <v>6</v>
      </c>
      <c r="AE13" t="s">
        <v>177</v>
      </c>
      <c r="AF13" t="s">
        <v>85</v>
      </c>
      <c r="AG13" t="s">
        <v>73</v>
      </c>
      <c r="AH13" t="s">
        <v>19</v>
      </c>
      <c r="AI13" t="e">
        <f>VLOOKUP(A13,HOP!$B$12:$H$39,7,0)-AC13</f>
        <v>#N/A</v>
      </c>
      <c r="AJ13" t="e">
        <f>VLOOKUP(A13,Sheet2!$B$1:$C$28,2,0)</f>
        <v>#N/A</v>
      </c>
    </row>
    <row r="14" ht="14.25" customHeight="1" spans="1:36">
      <c r="A14" s="11" t="s">
        <v>181</v>
      </c>
      <c r="B14" s="11"/>
      <c r="C14" s="11" t="s">
        <v>72</v>
      </c>
      <c r="D14" s="11" t="s">
        <v>73</v>
      </c>
      <c r="E14" s="11" t="s">
        <v>74</v>
      </c>
      <c r="F14" s="11" t="s">
        <v>73</v>
      </c>
      <c r="G14" s="11" t="s">
        <v>170</v>
      </c>
      <c r="H14" s="12" t="s">
        <v>171</v>
      </c>
      <c r="I14" s="12" t="s">
        <v>77</v>
      </c>
      <c r="J14" s="12" t="s">
        <v>2</v>
      </c>
      <c r="K14" s="12" t="s">
        <v>172</v>
      </c>
      <c r="L14" s="12">
        <v>1</v>
      </c>
      <c r="M14" s="12">
        <v>4</v>
      </c>
      <c r="N14" s="12" t="s">
        <v>165</v>
      </c>
      <c r="O14" s="12" t="s">
        <v>173</v>
      </c>
      <c r="P14" s="12" t="s">
        <v>174</v>
      </c>
      <c r="Q14" s="12"/>
      <c r="R14" s="14" t="s">
        <v>175</v>
      </c>
      <c r="S14" s="15" t="s">
        <v>175</v>
      </c>
      <c r="T14" s="12" t="s">
        <v>182</v>
      </c>
      <c r="U14" s="14" t="s">
        <v>19</v>
      </c>
      <c r="V14" s="14" t="s">
        <v>19</v>
      </c>
      <c r="W14" s="15" t="s">
        <v>19</v>
      </c>
      <c r="X14" s="15" t="s">
        <v>19</v>
      </c>
      <c r="Y14" s="14" t="s">
        <v>19</v>
      </c>
      <c r="Z14" s="15" t="s">
        <v>19</v>
      </c>
      <c r="AA14" s="19" t="s">
        <v>19</v>
      </c>
      <c r="AB14" t="s">
        <v>19</v>
      </c>
      <c r="AC14" s="20">
        <v>0</v>
      </c>
      <c r="AD14" t="s">
        <v>6</v>
      </c>
      <c r="AE14" t="s">
        <v>177</v>
      </c>
      <c r="AF14" t="s">
        <v>85</v>
      </c>
      <c r="AG14" t="s">
        <v>73</v>
      </c>
      <c r="AH14" t="s">
        <v>19</v>
      </c>
      <c r="AI14" t="e">
        <f>VLOOKUP(A14,HOP!$B$12:$H$39,7,0)-AC14</f>
        <v>#N/A</v>
      </c>
      <c r="AJ14" t="e">
        <f>VLOOKUP(A14,Sheet2!$B$1:$C$28,2,0)</f>
        <v>#N/A</v>
      </c>
    </row>
    <row r="15" ht="14.25" customHeight="1" spans="1:36">
      <c r="A15" s="11" t="s">
        <v>183</v>
      </c>
      <c r="B15" s="11" t="s">
        <v>184</v>
      </c>
      <c r="C15" s="11" t="s">
        <v>72</v>
      </c>
      <c r="D15" s="11" t="s">
        <v>73</v>
      </c>
      <c r="E15" s="11" t="s">
        <v>74</v>
      </c>
      <c r="F15" s="11" t="s">
        <v>73</v>
      </c>
      <c r="G15" s="11" t="s">
        <v>185</v>
      </c>
      <c r="H15" s="12" t="s">
        <v>186</v>
      </c>
      <c r="I15" s="12" t="s">
        <v>77</v>
      </c>
      <c r="J15" s="12" t="s">
        <v>2</v>
      </c>
      <c r="K15" s="12" t="s">
        <v>187</v>
      </c>
      <c r="L15" s="12">
        <v>1</v>
      </c>
      <c r="M15" s="12">
        <v>2</v>
      </c>
      <c r="N15" s="12" t="s">
        <v>81</v>
      </c>
      <c r="O15" s="12" t="s">
        <v>81</v>
      </c>
      <c r="P15" s="12" t="s">
        <v>165</v>
      </c>
      <c r="Q15" s="12"/>
      <c r="R15" s="14" t="s">
        <v>188</v>
      </c>
      <c r="S15" s="15" t="s">
        <v>19</v>
      </c>
      <c r="T15" s="12"/>
      <c r="U15" s="14" t="s">
        <v>19</v>
      </c>
      <c r="V15" s="14" t="s">
        <v>188</v>
      </c>
      <c r="W15" s="15" t="s">
        <v>189</v>
      </c>
      <c r="X15" s="15" t="s">
        <v>19</v>
      </c>
      <c r="Y15" s="14" t="s">
        <v>19</v>
      </c>
      <c r="Z15" s="15" t="s">
        <v>19</v>
      </c>
      <c r="AA15" s="19" t="s">
        <v>19</v>
      </c>
      <c r="AB15" t="s">
        <v>19</v>
      </c>
      <c r="AC15" s="20">
        <v>1228</v>
      </c>
      <c r="AD15" t="s">
        <v>6</v>
      </c>
      <c r="AE15" t="s">
        <v>190</v>
      </c>
      <c r="AF15" t="s">
        <v>85</v>
      </c>
      <c r="AG15" t="s">
        <v>73</v>
      </c>
      <c r="AH15" t="s">
        <v>19</v>
      </c>
      <c r="AI15">
        <f>VLOOKUP(A15,HOP!$B$12:$H$39,7,0)-AC15</f>
        <v>0</v>
      </c>
      <c r="AJ15" t="str">
        <f>VLOOKUP(A15,Sheet2!$B$1:$C$28,2,0)</f>
        <v>1631149</v>
      </c>
    </row>
    <row r="16" ht="14.25" customHeight="1" spans="1:36">
      <c r="A16" s="11" t="s">
        <v>191</v>
      </c>
      <c r="B16" s="11"/>
      <c r="C16" s="11" t="s">
        <v>72</v>
      </c>
      <c r="D16" s="11" t="s">
        <v>73</v>
      </c>
      <c r="E16" s="11" t="s">
        <v>74</v>
      </c>
      <c r="F16" s="11" t="s">
        <v>73</v>
      </c>
      <c r="G16" s="11" t="s">
        <v>192</v>
      </c>
      <c r="H16" s="12" t="s">
        <v>193</v>
      </c>
      <c r="I16" s="12" t="s">
        <v>77</v>
      </c>
      <c r="J16" s="12" t="s">
        <v>2</v>
      </c>
      <c r="K16" s="12" t="s">
        <v>194</v>
      </c>
      <c r="L16" s="12">
        <v>1</v>
      </c>
      <c r="M16" s="12">
        <v>3</v>
      </c>
      <c r="N16" s="12" t="s">
        <v>165</v>
      </c>
      <c r="O16" s="12" t="s">
        <v>165</v>
      </c>
      <c r="P16" s="12" t="s">
        <v>195</v>
      </c>
      <c r="Q16" s="12"/>
      <c r="R16" s="14" t="s">
        <v>196</v>
      </c>
      <c r="S16" s="15" t="s">
        <v>196</v>
      </c>
      <c r="T16" s="12" t="s">
        <v>197</v>
      </c>
      <c r="U16" s="14" t="s">
        <v>19</v>
      </c>
      <c r="V16" s="14" t="s">
        <v>19</v>
      </c>
      <c r="W16" s="15" t="s">
        <v>19</v>
      </c>
      <c r="X16" s="15" t="s">
        <v>19</v>
      </c>
      <c r="Y16" s="14" t="s">
        <v>19</v>
      </c>
      <c r="Z16" s="15" t="s">
        <v>19</v>
      </c>
      <c r="AA16" s="19" t="s">
        <v>19</v>
      </c>
      <c r="AB16" t="s">
        <v>19</v>
      </c>
      <c r="AC16" s="20">
        <v>0</v>
      </c>
      <c r="AD16" t="s">
        <v>6</v>
      </c>
      <c r="AE16" t="s">
        <v>133</v>
      </c>
      <c r="AF16" t="s">
        <v>85</v>
      </c>
      <c r="AG16" t="s">
        <v>73</v>
      </c>
      <c r="AH16" t="s">
        <v>19</v>
      </c>
      <c r="AI16" t="e">
        <f>VLOOKUP(A16,HOP!$B$12:$H$39,7,0)-AC16</f>
        <v>#N/A</v>
      </c>
      <c r="AJ16" t="e">
        <f>VLOOKUP(A16,Sheet2!$B$1:$C$28,2,0)</f>
        <v>#N/A</v>
      </c>
    </row>
    <row r="17" ht="14.25" customHeight="1" spans="1:36">
      <c r="A17" s="11" t="s">
        <v>198</v>
      </c>
      <c r="B17" s="11"/>
      <c r="C17" s="11" t="s">
        <v>72</v>
      </c>
      <c r="D17" s="11" t="s">
        <v>73</v>
      </c>
      <c r="E17" s="11" t="s">
        <v>74</v>
      </c>
      <c r="F17" s="11" t="s">
        <v>73</v>
      </c>
      <c r="G17" s="11" t="s">
        <v>199</v>
      </c>
      <c r="H17" s="12" t="s">
        <v>200</v>
      </c>
      <c r="I17" s="12" t="s">
        <v>77</v>
      </c>
      <c r="J17" s="12" t="s">
        <v>2</v>
      </c>
      <c r="K17" s="12" t="s">
        <v>201</v>
      </c>
      <c r="L17" s="12">
        <v>1</v>
      </c>
      <c r="M17" s="12">
        <v>3</v>
      </c>
      <c r="N17" s="12" t="s">
        <v>165</v>
      </c>
      <c r="O17" s="12" t="s">
        <v>202</v>
      </c>
      <c r="P17" s="12" t="s">
        <v>203</v>
      </c>
      <c r="Q17" s="12"/>
      <c r="R17" s="14" t="s">
        <v>204</v>
      </c>
      <c r="S17" s="15" t="s">
        <v>204</v>
      </c>
      <c r="T17" s="12" t="s">
        <v>205</v>
      </c>
      <c r="U17" s="14" t="s">
        <v>19</v>
      </c>
      <c r="V17" s="14" t="s">
        <v>19</v>
      </c>
      <c r="W17" s="15" t="s">
        <v>19</v>
      </c>
      <c r="X17" s="15" t="s">
        <v>19</v>
      </c>
      <c r="Y17" s="14" t="s">
        <v>19</v>
      </c>
      <c r="Z17" s="15" t="s">
        <v>19</v>
      </c>
      <c r="AA17" s="19" t="s">
        <v>19</v>
      </c>
      <c r="AB17" t="s">
        <v>19</v>
      </c>
      <c r="AC17" s="20">
        <v>0</v>
      </c>
      <c r="AD17" t="s">
        <v>6</v>
      </c>
      <c r="AE17" t="s">
        <v>206</v>
      </c>
      <c r="AF17" t="s">
        <v>85</v>
      </c>
      <c r="AG17" t="s">
        <v>73</v>
      </c>
      <c r="AH17" t="s">
        <v>19</v>
      </c>
      <c r="AI17" t="e">
        <f>VLOOKUP(A17,HOP!$B$12:$H$39,7,0)-AC17</f>
        <v>#N/A</v>
      </c>
      <c r="AJ17" t="e">
        <f>VLOOKUP(A17,Sheet2!$B$1:$C$28,2,0)</f>
        <v>#N/A</v>
      </c>
    </row>
    <row r="18" ht="14.25" customHeight="1" spans="1:36">
      <c r="A18" s="11" t="s">
        <v>207</v>
      </c>
      <c r="B18" s="11" t="s">
        <v>208</v>
      </c>
      <c r="C18" s="11" t="s">
        <v>72</v>
      </c>
      <c r="D18" s="11" t="s">
        <v>73</v>
      </c>
      <c r="E18" s="11" t="s">
        <v>74</v>
      </c>
      <c r="F18" s="11" t="s">
        <v>73</v>
      </c>
      <c r="G18" s="11" t="s">
        <v>209</v>
      </c>
      <c r="H18" s="12" t="s">
        <v>210</v>
      </c>
      <c r="I18" s="12" t="s">
        <v>77</v>
      </c>
      <c r="J18" s="12" t="s">
        <v>2</v>
      </c>
      <c r="K18" s="12" t="s">
        <v>211</v>
      </c>
      <c r="L18" s="12">
        <v>2</v>
      </c>
      <c r="M18" s="12">
        <v>3</v>
      </c>
      <c r="N18" s="12" t="s">
        <v>212</v>
      </c>
      <c r="O18" s="12" t="s">
        <v>81</v>
      </c>
      <c r="P18" s="12" t="s">
        <v>129</v>
      </c>
      <c r="Q18" s="12"/>
      <c r="R18" s="14" t="s">
        <v>213</v>
      </c>
      <c r="S18" s="15" t="s">
        <v>19</v>
      </c>
      <c r="T18" s="12"/>
      <c r="U18" s="14" t="s">
        <v>19</v>
      </c>
      <c r="V18" s="14" t="s">
        <v>213</v>
      </c>
      <c r="W18" s="15" t="s">
        <v>214</v>
      </c>
      <c r="X18" s="15" t="s">
        <v>19</v>
      </c>
      <c r="Y18" s="14" t="s">
        <v>19</v>
      </c>
      <c r="Z18" s="15" t="s">
        <v>19</v>
      </c>
      <c r="AA18" s="19" t="s">
        <v>19</v>
      </c>
      <c r="AB18" t="s">
        <v>19</v>
      </c>
      <c r="AC18" s="20">
        <v>1188</v>
      </c>
      <c r="AD18" t="s">
        <v>6</v>
      </c>
      <c r="AE18" t="s">
        <v>215</v>
      </c>
      <c r="AF18" t="s">
        <v>85</v>
      </c>
      <c r="AG18" t="s">
        <v>73</v>
      </c>
      <c r="AH18" t="s">
        <v>19</v>
      </c>
      <c r="AI18">
        <f>VLOOKUP(A18,HOP!$B$12:$H$39,7,0)-AC18</f>
        <v>0</v>
      </c>
      <c r="AJ18" t="str">
        <f>VLOOKUP(A18,Sheet2!$B$1:$C$28,2,0)</f>
        <v>1600738</v>
      </c>
    </row>
    <row r="19" ht="14.25" customHeight="1" spans="1:36">
      <c r="A19" s="11" t="s">
        <v>216</v>
      </c>
      <c r="B19" s="11" t="s">
        <v>217</v>
      </c>
      <c r="C19" s="11" t="s">
        <v>72</v>
      </c>
      <c r="D19" s="11" t="s">
        <v>73</v>
      </c>
      <c r="E19" s="11" t="s">
        <v>74</v>
      </c>
      <c r="F19" s="11" t="s">
        <v>73</v>
      </c>
      <c r="G19" s="11" t="s">
        <v>218</v>
      </c>
      <c r="H19" s="12" t="s">
        <v>219</v>
      </c>
      <c r="I19" s="12" t="s">
        <v>77</v>
      </c>
      <c r="J19" s="12" t="s">
        <v>2</v>
      </c>
      <c r="K19" s="12" t="s">
        <v>220</v>
      </c>
      <c r="L19" s="12">
        <v>1</v>
      </c>
      <c r="M19" s="12">
        <v>3</v>
      </c>
      <c r="N19" s="12" t="s">
        <v>91</v>
      </c>
      <c r="O19" s="12" t="s">
        <v>81</v>
      </c>
      <c r="P19" s="12" t="s">
        <v>129</v>
      </c>
      <c r="Q19" s="12"/>
      <c r="R19" s="14" t="s">
        <v>221</v>
      </c>
      <c r="S19" s="15" t="s">
        <v>19</v>
      </c>
      <c r="T19" s="12"/>
      <c r="U19" s="14" t="s">
        <v>19</v>
      </c>
      <c r="V19" s="14" t="s">
        <v>221</v>
      </c>
      <c r="W19" s="15" t="s">
        <v>222</v>
      </c>
      <c r="X19" s="15" t="s">
        <v>19</v>
      </c>
      <c r="Y19" s="14" t="s">
        <v>19</v>
      </c>
      <c r="Z19" s="15" t="s">
        <v>19</v>
      </c>
      <c r="AA19" s="19" t="s">
        <v>19</v>
      </c>
      <c r="AB19" t="s">
        <v>19</v>
      </c>
      <c r="AC19" s="20">
        <v>1728</v>
      </c>
      <c r="AD19" t="s">
        <v>6</v>
      </c>
      <c r="AE19" t="s">
        <v>223</v>
      </c>
      <c r="AF19" t="s">
        <v>85</v>
      </c>
      <c r="AG19" t="s">
        <v>73</v>
      </c>
      <c r="AH19" t="s">
        <v>19</v>
      </c>
      <c r="AI19">
        <f>VLOOKUP(A19,HOP!$B$12:$H$39,7,0)-AC19</f>
        <v>0</v>
      </c>
      <c r="AJ19" t="str">
        <f>VLOOKUP(A19,Sheet2!$B$1:$C$28,2,0)</f>
        <v>1598237</v>
      </c>
    </row>
    <row r="20" ht="14.25" customHeight="1" spans="1:36">
      <c r="A20" s="11" t="s">
        <v>224</v>
      </c>
      <c r="B20" s="11" t="s">
        <v>225</v>
      </c>
      <c r="C20" s="11" t="s">
        <v>72</v>
      </c>
      <c r="D20" s="11" t="s">
        <v>73</v>
      </c>
      <c r="E20" s="11" t="s">
        <v>74</v>
      </c>
      <c r="F20" s="11" t="s">
        <v>73</v>
      </c>
      <c r="G20" s="11" t="s">
        <v>226</v>
      </c>
      <c r="H20" s="12" t="s">
        <v>227</v>
      </c>
      <c r="I20" s="12" t="s">
        <v>77</v>
      </c>
      <c r="J20" s="12" t="s">
        <v>2</v>
      </c>
      <c r="K20" s="12" t="s">
        <v>228</v>
      </c>
      <c r="L20" s="12">
        <v>3</v>
      </c>
      <c r="M20" s="12">
        <v>3</v>
      </c>
      <c r="N20" s="12" t="s">
        <v>229</v>
      </c>
      <c r="O20" s="12" t="s">
        <v>81</v>
      </c>
      <c r="P20" s="12" t="s">
        <v>129</v>
      </c>
      <c r="Q20" s="12"/>
      <c r="R20" s="14" t="s">
        <v>230</v>
      </c>
      <c r="S20" s="15" t="s">
        <v>19</v>
      </c>
      <c r="T20" s="12"/>
      <c r="U20" s="14" t="s">
        <v>19</v>
      </c>
      <c r="V20" s="14" t="s">
        <v>230</v>
      </c>
      <c r="W20" s="15" t="s">
        <v>231</v>
      </c>
      <c r="X20" s="15" t="s">
        <v>19</v>
      </c>
      <c r="Y20" s="14" t="s">
        <v>19</v>
      </c>
      <c r="Z20" s="15" t="s">
        <v>19</v>
      </c>
      <c r="AA20" s="19" t="s">
        <v>19</v>
      </c>
      <c r="AB20" t="s">
        <v>19</v>
      </c>
      <c r="AC20" s="20">
        <v>3690</v>
      </c>
      <c r="AD20" t="s">
        <v>6</v>
      </c>
      <c r="AE20" t="s">
        <v>232</v>
      </c>
      <c r="AF20" t="s">
        <v>85</v>
      </c>
      <c r="AG20" t="s">
        <v>73</v>
      </c>
      <c r="AH20" t="s">
        <v>19</v>
      </c>
      <c r="AI20">
        <f>VLOOKUP(A20,HOP!$B$12:$H$39,7,0)-AC20</f>
        <v>0</v>
      </c>
      <c r="AJ20" t="str">
        <f>VLOOKUP(A20,Sheet2!$B$1:$C$28,2,0)</f>
        <v>1582163</v>
      </c>
    </row>
    <row r="21" ht="14.25" customHeight="1" spans="1:36">
      <c r="A21" s="11" t="s">
        <v>233</v>
      </c>
      <c r="B21" s="11" t="s">
        <v>234</v>
      </c>
      <c r="C21" s="11" t="s">
        <v>72</v>
      </c>
      <c r="D21" s="11" t="s">
        <v>73</v>
      </c>
      <c r="E21" s="11" t="s">
        <v>74</v>
      </c>
      <c r="F21" s="11" t="s">
        <v>73</v>
      </c>
      <c r="G21" s="11" t="s">
        <v>235</v>
      </c>
      <c r="H21" s="12" t="s">
        <v>236</v>
      </c>
      <c r="I21" s="12" t="s">
        <v>77</v>
      </c>
      <c r="J21" s="12" t="s">
        <v>2</v>
      </c>
      <c r="K21" s="12" t="s">
        <v>237</v>
      </c>
      <c r="L21" s="12">
        <v>1</v>
      </c>
      <c r="M21" s="12">
        <v>2</v>
      </c>
      <c r="N21" s="12" t="s">
        <v>111</v>
      </c>
      <c r="O21" s="12" t="s">
        <v>141</v>
      </c>
      <c r="P21" s="12" t="s">
        <v>129</v>
      </c>
      <c r="Q21" s="12"/>
      <c r="R21" s="14" t="s">
        <v>238</v>
      </c>
      <c r="S21" s="15" t="s">
        <v>19</v>
      </c>
      <c r="T21" s="12"/>
      <c r="U21" s="14" t="s">
        <v>19</v>
      </c>
      <c r="V21" s="14" t="s">
        <v>238</v>
      </c>
      <c r="W21" s="15" t="s">
        <v>239</v>
      </c>
      <c r="X21" s="15" t="s">
        <v>19</v>
      </c>
      <c r="Y21" s="14" t="s">
        <v>19</v>
      </c>
      <c r="Z21" s="15" t="s">
        <v>19</v>
      </c>
      <c r="AA21" s="19" t="s">
        <v>19</v>
      </c>
      <c r="AB21" t="s">
        <v>19</v>
      </c>
      <c r="AC21" s="20">
        <v>606</v>
      </c>
      <c r="AD21" t="s">
        <v>6</v>
      </c>
      <c r="AE21" t="s">
        <v>133</v>
      </c>
      <c r="AF21" t="s">
        <v>85</v>
      </c>
      <c r="AG21" t="s">
        <v>73</v>
      </c>
      <c r="AH21" t="s">
        <v>19</v>
      </c>
      <c r="AI21">
        <f>VLOOKUP(A21,HOP!$B$12:$H$39,7,0)-AC21</f>
        <v>0</v>
      </c>
      <c r="AJ21" t="str">
        <f>VLOOKUP(A21,Sheet2!$B$1:$C$28,2,0)</f>
        <v>1625820</v>
      </c>
    </row>
    <row r="22" ht="14.25" customHeight="1" spans="1:37">
      <c r="A22" s="11" t="s">
        <v>240</v>
      </c>
      <c r="B22" s="11" t="s">
        <v>241</v>
      </c>
      <c r="C22" s="11" t="s">
        <v>72</v>
      </c>
      <c r="D22" s="11" t="s">
        <v>73</v>
      </c>
      <c r="E22" s="11" t="s">
        <v>74</v>
      </c>
      <c r="F22" s="11" t="s">
        <v>73</v>
      </c>
      <c r="G22" s="11" t="s">
        <v>162</v>
      </c>
      <c r="H22" s="12" t="s">
        <v>163</v>
      </c>
      <c r="I22" s="12" t="s">
        <v>77</v>
      </c>
      <c r="J22" s="12" t="s">
        <v>2</v>
      </c>
      <c r="K22" s="12" t="s">
        <v>242</v>
      </c>
      <c r="L22" s="12">
        <v>1</v>
      </c>
      <c r="M22" s="12">
        <v>2</v>
      </c>
      <c r="N22" s="12" t="s">
        <v>165</v>
      </c>
      <c r="O22" s="12" t="s">
        <v>129</v>
      </c>
      <c r="P22" s="12" t="s">
        <v>195</v>
      </c>
      <c r="Q22" s="12"/>
      <c r="R22" s="14" t="s">
        <v>243</v>
      </c>
      <c r="S22" s="15" t="s">
        <v>19</v>
      </c>
      <c r="T22" s="12"/>
      <c r="U22" s="14" t="s">
        <v>19</v>
      </c>
      <c r="V22" s="14" t="s">
        <v>243</v>
      </c>
      <c r="W22" s="15" t="s">
        <v>244</v>
      </c>
      <c r="X22" s="15" t="s">
        <v>19</v>
      </c>
      <c r="Y22" s="14" t="s">
        <v>19</v>
      </c>
      <c r="Z22" s="15" t="s">
        <v>19</v>
      </c>
      <c r="AA22" s="19" t="s">
        <v>19</v>
      </c>
      <c r="AB22" t="s">
        <v>19</v>
      </c>
      <c r="AC22" s="20">
        <v>548</v>
      </c>
      <c r="AD22" t="s">
        <v>6</v>
      </c>
      <c r="AE22" t="s">
        <v>245</v>
      </c>
      <c r="AF22" t="s">
        <v>85</v>
      </c>
      <c r="AG22" t="s">
        <v>73</v>
      </c>
      <c r="AH22" t="s">
        <v>19</v>
      </c>
      <c r="AI22" t="e">
        <f>VLOOKUP(A22,HOP!$B$12:$H$39,7,0)-AC22</f>
        <v>#N/A</v>
      </c>
      <c r="AJ22" s="17" t="s">
        <v>246</v>
      </c>
      <c r="AK22" s="18" t="s">
        <v>247</v>
      </c>
    </row>
    <row r="23" ht="14.25" customHeight="1" spans="1:35">
      <c r="A23" s="11" t="s">
        <v>248</v>
      </c>
      <c r="B23" s="11" t="s">
        <v>249</v>
      </c>
      <c r="C23" s="11" t="s">
        <v>72</v>
      </c>
      <c r="D23" s="11" t="s">
        <v>73</v>
      </c>
      <c r="E23" s="11" t="s">
        <v>74</v>
      </c>
      <c r="F23" s="11" t="s">
        <v>73</v>
      </c>
      <c r="G23" s="11" t="s">
        <v>250</v>
      </c>
      <c r="H23" s="12" t="s">
        <v>251</v>
      </c>
      <c r="I23" s="12" t="s">
        <v>77</v>
      </c>
      <c r="J23" s="12" t="s">
        <v>2</v>
      </c>
      <c r="K23" s="12" t="s">
        <v>252</v>
      </c>
      <c r="L23" s="12">
        <v>1</v>
      </c>
      <c r="M23" s="12">
        <v>3</v>
      </c>
      <c r="N23" s="12" t="s">
        <v>253</v>
      </c>
      <c r="O23" s="12" t="s">
        <v>141</v>
      </c>
      <c r="P23" s="12" t="s">
        <v>254</v>
      </c>
      <c r="Q23" s="12"/>
      <c r="R23" s="14" t="s">
        <v>255</v>
      </c>
      <c r="S23" s="15" t="s">
        <v>19</v>
      </c>
      <c r="T23" s="12"/>
      <c r="U23" s="14" t="s">
        <v>19</v>
      </c>
      <c r="V23" s="14" t="s">
        <v>255</v>
      </c>
      <c r="W23" s="15" t="s">
        <v>256</v>
      </c>
      <c r="X23" s="15" t="s">
        <v>19</v>
      </c>
      <c r="Y23" s="14" t="s">
        <v>19</v>
      </c>
      <c r="Z23" s="15" t="s">
        <v>19</v>
      </c>
      <c r="AA23" s="19" t="s">
        <v>19</v>
      </c>
      <c r="AB23" t="s">
        <v>19</v>
      </c>
      <c r="AC23" s="20">
        <v>969</v>
      </c>
      <c r="AD23" t="s">
        <v>6</v>
      </c>
      <c r="AE23" t="s">
        <v>133</v>
      </c>
      <c r="AF23" t="s">
        <v>85</v>
      </c>
      <c r="AG23" t="s">
        <v>73</v>
      </c>
      <c r="AH23" t="s">
        <v>19</v>
      </c>
      <c r="AI23">
        <f>VLOOKUP(A23,HOP!$B$12:$H$39,7,0)-AC23</f>
        <v>0</v>
      </c>
    </row>
    <row r="24" ht="14.25" customHeight="1" spans="1:35">
      <c r="A24" s="11" t="s">
        <v>257</v>
      </c>
      <c r="B24" s="11" t="s">
        <v>258</v>
      </c>
      <c r="C24" s="11" t="s">
        <v>72</v>
      </c>
      <c r="D24" s="11" t="s">
        <v>73</v>
      </c>
      <c r="E24" s="11" t="s">
        <v>74</v>
      </c>
      <c r="F24" s="11" t="s">
        <v>73</v>
      </c>
      <c r="G24" s="11" t="s">
        <v>259</v>
      </c>
      <c r="H24" s="12" t="s">
        <v>260</v>
      </c>
      <c r="I24" s="12" t="s">
        <v>77</v>
      </c>
      <c r="J24" s="12" t="s">
        <v>2</v>
      </c>
      <c r="K24" s="12" t="s">
        <v>261</v>
      </c>
      <c r="L24" s="12">
        <v>2</v>
      </c>
      <c r="M24" s="12">
        <v>1</v>
      </c>
      <c r="N24" s="12" t="s">
        <v>141</v>
      </c>
      <c r="O24" s="12" t="s">
        <v>129</v>
      </c>
      <c r="P24" s="12" t="s">
        <v>254</v>
      </c>
      <c r="Q24" s="12"/>
      <c r="R24" s="14" t="s">
        <v>262</v>
      </c>
      <c r="S24" s="15" t="s">
        <v>19</v>
      </c>
      <c r="T24" s="12"/>
      <c r="U24" s="14" t="s">
        <v>19</v>
      </c>
      <c r="V24" s="14" t="s">
        <v>262</v>
      </c>
      <c r="W24" s="15" t="s">
        <v>263</v>
      </c>
      <c r="X24" s="15" t="s">
        <v>19</v>
      </c>
      <c r="Y24" s="14" t="s">
        <v>19</v>
      </c>
      <c r="Z24" s="15" t="s">
        <v>19</v>
      </c>
      <c r="AA24" s="19" t="s">
        <v>19</v>
      </c>
      <c r="AB24" t="s">
        <v>19</v>
      </c>
      <c r="AC24" s="20">
        <v>1046</v>
      </c>
      <c r="AD24" t="s">
        <v>6</v>
      </c>
      <c r="AE24" t="s">
        <v>264</v>
      </c>
      <c r="AF24" t="s">
        <v>85</v>
      </c>
      <c r="AG24" t="s">
        <v>73</v>
      </c>
      <c r="AH24" t="s">
        <v>19</v>
      </c>
      <c r="AI24">
        <f>VLOOKUP(A24,HOP!$B$12:$H$39,7,0)-AC24</f>
        <v>0</v>
      </c>
    </row>
    <row r="25" ht="14.25" customHeight="1" spans="1:35">
      <c r="A25" s="11" t="s">
        <v>265</v>
      </c>
      <c r="B25" s="11" t="s">
        <v>266</v>
      </c>
      <c r="C25" s="11" t="s">
        <v>72</v>
      </c>
      <c r="D25" s="11" t="s">
        <v>73</v>
      </c>
      <c r="E25" s="11" t="s">
        <v>74</v>
      </c>
      <c r="F25" s="11" t="s">
        <v>73</v>
      </c>
      <c r="G25" s="11" t="s">
        <v>267</v>
      </c>
      <c r="H25" s="12" t="s">
        <v>268</v>
      </c>
      <c r="I25" s="12" t="s">
        <v>77</v>
      </c>
      <c r="J25" s="12" t="s">
        <v>2</v>
      </c>
      <c r="K25" s="12" t="s">
        <v>269</v>
      </c>
      <c r="L25" s="12">
        <v>1</v>
      </c>
      <c r="M25" s="12">
        <v>1</v>
      </c>
      <c r="N25" s="12" t="s">
        <v>270</v>
      </c>
      <c r="O25" s="12" t="s">
        <v>102</v>
      </c>
      <c r="P25" s="12" t="s">
        <v>140</v>
      </c>
      <c r="Q25" s="12"/>
      <c r="R25" s="14" t="s">
        <v>271</v>
      </c>
      <c r="S25" s="15" t="s">
        <v>19</v>
      </c>
      <c r="T25" s="12"/>
      <c r="U25" s="14" t="s">
        <v>19</v>
      </c>
      <c r="V25" s="14" t="s">
        <v>271</v>
      </c>
      <c r="W25" s="15" t="s">
        <v>272</v>
      </c>
      <c r="X25" s="15" t="s">
        <v>19</v>
      </c>
      <c r="Y25" s="14" t="s">
        <v>19</v>
      </c>
      <c r="Z25" s="15" t="s">
        <v>19</v>
      </c>
      <c r="AA25" s="19" t="s">
        <v>19</v>
      </c>
      <c r="AB25" t="s">
        <v>19</v>
      </c>
      <c r="AC25" s="20">
        <v>491</v>
      </c>
      <c r="AD25" t="s">
        <v>6</v>
      </c>
      <c r="AE25" t="s">
        <v>273</v>
      </c>
      <c r="AF25" t="s">
        <v>85</v>
      </c>
      <c r="AG25" t="s">
        <v>73</v>
      </c>
      <c r="AH25" t="s">
        <v>19</v>
      </c>
      <c r="AI25">
        <f>VLOOKUP(A25,HOP!$B$12:$H$39,7,0)-AC25</f>
        <v>0</v>
      </c>
    </row>
    <row r="26" ht="14.25" customHeight="1" spans="1:36">
      <c r="A26" s="11" t="s">
        <v>274</v>
      </c>
      <c r="B26" s="11" t="s">
        <v>275</v>
      </c>
      <c r="C26" s="11" t="s">
        <v>72</v>
      </c>
      <c r="D26" s="11" t="s">
        <v>73</v>
      </c>
      <c r="E26" s="11" t="s">
        <v>74</v>
      </c>
      <c r="F26" s="11" t="s">
        <v>73</v>
      </c>
      <c r="G26" s="11" t="s">
        <v>276</v>
      </c>
      <c r="H26" s="12" t="s">
        <v>277</v>
      </c>
      <c r="I26" s="12" t="s">
        <v>77</v>
      </c>
      <c r="J26" s="12" t="s">
        <v>2</v>
      </c>
      <c r="K26" s="12" t="s">
        <v>278</v>
      </c>
      <c r="L26" s="12">
        <v>2</v>
      </c>
      <c r="M26" s="12">
        <v>1</v>
      </c>
      <c r="N26" s="12" t="s">
        <v>279</v>
      </c>
      <c r="O26" s="12" t="s">
        <v>280</v>
      </c>
      <c r="P26" s="12" t="s">
        <v>281</v>
      </c>
      <c r="Q26" s="12"/>
      <c r="R26" s="14" t="s">
        <v>282</v>
      </c>
      <c r="S26" s="15" t="s">
        <v>19</v>
      </c>
      <c r="T26" s="12"/>
      <c r="U26" s="14" t="s">
        <v>19</v>
      </c>
      <c r="V26" s="14" t="s">
        <v>282</v>
      </c>
      <c r="W26" s="15" t="s">
        <v>283</v>
      </c>
      <c r="X26" s="15" t="s">
        <v>19</v>
      </c>
      <c r="Y26" s="14" t="s">
        <v>19</v>
      </c>
      <c r="Z26" s="15" t="s">
        <v>19</v>
      </c>
      <c r="AA26" s="19" t="s">
        <v>19</v>
      </c>
      <c r="AB26" t="s">
        <v>19</v>
      </c>
      <c r="AC26" s="20">
        <v>636</v>
      </c>
      <c r="AD26" t="s">
        <v>6</v>
      </c>
      <c r="AE26" t="s">
        <v>284</v>
      </c>
      <c r="AF26" t="s">
        <v>85</v>
      </c>
      <c r="AG26" t="s">
        <v>73</v>
      </c>
      <c r="AH26" t="s">
        <v>19</v>
      </c>
      <c r="AI26" t="e">
        <f>VLOOKUP(A26,HOP!$B$12:$H$39,7,0)-AC26</f>
        <v>#N/A</v>
      </c>
      <c r="AJ26" s="21" t="s">
        <v>285</v>
      </c>
    </row>
    <row r="27" ht="14.25" customHeight="1" spans="1:36">
      <c r="A27" s="11" t="s">
        <v>286</v>
      </c>
      <c r="B27" s="11" t="s">
        <v>287</v>
      </c>
      <c r="C27" s="11" t="s">
        <v>72</v>
      </c>
      <c r="D27" s="11" t="s">
        <v>73</v>
      </c>
      <c r="E27" s="11" t="s">
        <v>74</v>
      </c>
      <c r="F27" s="11" t="s">
        <v>73</v>
      </c>
      <c r="G27" s="11" t="s">
        <v>288</v>
      </c>
      <c r="H27" s="12" t="s">
        <v>289</v>
      </c>
      <c r="I27" s="12" t="s">
        <v>77</v>
      </c>
      <c r="J27" s="12" t="s">
        <v>2</v>
      </c>
      <c r="K27" s="12" t="s">
        <v>290</v>
      </c>
      <c r="L27" s="12">
        <v>1</v>
      </c>
      <c r="M27" s="12">
        <v>4</v>
      </c>
      <c r="N27" s="12" t="s">
        <v>291</v>
      </c>
      <c r="O27" s="12" t="s">
        <v>280</v>
      </c>
      <c r="P27" s="12" t="s">
        <v>102</v>
      </c>
      <c r="Q27" s="12"/>
      <c r="R27" s="14" t="s">
        <v>292</v>
      </c>
      <c r="S27" s="15" t="s">
        <v>19</v>
      </c>
      <c r="T27" s="12"/>
      <c r="U27" s="14" t="s">
        <v>19</v>
      </c>
      <c r="V27" s="14" t="s">
        <v>292</v>
      </c>
      <c r="W27" s="15" t="s">
        <v>293</v>
      </c>
      <c r="X27" s="15" t="s">
        <v>19</v>
      </c>
      <c r="Y27" s="14" t="s">
        <v>19</v>
      </c>
      <c r="Z27" s="15" t="s">
        <v>19</v>
      </c>
      <c r="AA27" s="19" t="s">
        <v>19</v>
      </c>
      <c r="AB27" t="s">
        <v>19</v>
      </c>
      <c r="AC27" s="20">
        <v>4700</v>
      </c>
      <c r="AD27" t="s">
        <v>6</v>
      </c>
      <c r="AE27" t="s">
        <v>294</v>
      </c>
      <c r="AF27" t="s">
        <v>85</v>
      </c>
      <c r="AG27" t="s">
        <v>73</v>
      </c>
      <c r="AH27" t="s">
        <v>19</v>
      </c>
      <c r="AI27" t="e">
        <f>VLOOKUP(A27,HOP!$B$12:$H$39,7,0)-AC27</f>
        <v>#N/A</v>
      </c>
      <c r="AJ27" s="17" t="s">
        <v>285</v>
      </c>
    </row>
    <row r="28" ht="14.25" customHeight="1" spans="1:36">
      <c r="A28" s="11" t="s">
        <v>295</v>
      </c>
      <c r="B28" s="11" t="s">
        <v>296</v>
      </c>
      <c r="C28" s="11" t="s">
        <v>72</v>
      </c>
      <c r="D28" s="11" t="s">
        <v>73</v>
      </c>
      <c r="E28" s="11" t="s">
        <v>74</v>
      </c>
      <c r="F28" s="11" t="s">
        <v>73</v>
      </c>
      <c r="G28" s="11" t="s">
        <v>297</v>
      </c>
      <c r="H28" s="12" t="s">
        <v>298</v>
      </c>
      <c r="I28" s="12" t="s">
        <v>77</v>
      </c>
      <c r="J28" s="12" t="s">
        <v>2</v>
      </c>
      <c r="K28" s="12" t="s">
        <v>299</v>
      </c>
      <c r="L28" s="12">
        <v>1</v>
      </c>
      <c r="M28" s="12">
        <v>2</v>
      </c>
      <c r="N28" s="12" t="s">
        <v>300</v>
      </c>
      <c r="O28" s="12" t="s">
        <v>281</v>
      </c>
      <c r="P28" s="12" t="s">
        <v>80</v>
      </c>
      <c r="Q28" s="12"/>
      <c r="R28" s="14" t="s">
        <v>301</v>
      </c>
      <c r="S28" s="15" t="s">
        <v>19</v>
      </c>
      <c r="T28" s="12"/>
      <c r="U28" s="14" t="s">
        <v>19</v>
      </c>
      <c r="V28" s="14" t="s">
        <v>301</v>
      </c>
      <c r="W28" s="15" t="s">
        <v>302</v>
      </c>
      <c r="X28" s="15" t="s">
        <v>19</v>
      </c>
      <c r="Y28" s="14" t="s">
        <v>19</v>
      </c>
      <c r="Z28" s="15" t="s">
        <v>19</v>
      </c>
      <c r="AA28" s="19" t="s">
        <v>19</v>
      </c>
      <c r="AB28" t="s">
        <v>19</v>
      </c>
      <c r="AC28" s="20">
        <v>1064</v>
      </c>
      <c r="AD28" t="s">
        <v>6</v>
      </c>
      <c r="AE28" t="s">
        <v>303</v>
      </c>
      <c r="AF28" t="s">
        <v>85</v>
      </c>
      <c r="AG28" t="s">
        <v>73</v>
      </c>
      <c r="AH28" t="s">
        <v>19</v>
      </c>
      <c r="AI28" t="e">
        <f>VLOOKUP(A28,HOP!$B$12:$H$39,7,0)-AC28</f>
        <v>#N/A</v>
      </c>
      <c r="AJ28" s="17" t="s">
        <v>285</v>
      </c>
    </row>
    <row r="29" ht="14.25" customHeight="1" spans="1:35">
      <c r="A29" s="11" t="s">
        <v>304</v>
      </c>
      <c r="B29" s="11" t="s">
        <v>305</v>
      </c>
      <c r="C29" s="11" t="s">
        <v>72</v>
      </c>
      <c r="D29" s="11" t="s">
        <v>73</v>
      </c>
      <c r="E29" s="11" t="s">
        <v>74</v>
      </c>
      <c r="F29" s="11" t="s">
        <v>73</v>
      </c>
      <c r="G29" s="11" t="s">
        <v>267</v>
      </c>
      <c r="H29" s="12" t="s">
        <v>268</v>
      </c>
      <c r="I29" s="12" t="s">
        <v>77</v>
      </c>
      <c r="J29" s="12" t="s">
        <v>2</v>
      </c>
      <c r="K29" s="12" t="s">
        <v>306</v>
      </c>
      <c r="L29" s="12">
        <v>3</v>
      </c>
      <c r="M29" s="12">
        <v>1</v>
      </c>
      <c r="N29" s="12" t="s">
        <v>279</v>
      </c>
      <c r="O29" s="12" t="s">
        <v>102</v>
      </c>
      <c r="P29" s="12" t="s">
        <v>140</v>
      </c>
      <c r="Q29" s="12"/>
      <c r="R29" s="14" t="s">
        <v>307</v>
      </c>
      <c r="S29" s="15" t="s">
        <v>19</v>
      </c>
      <c r="T29" s="12"/>
      <c r="U29" s="14" t="s">
        <v>19</v>
      </c>
      <c r="V29" s="14" t="s">
        <v>307</v>
      </c>
      <c r="W29" s="15" t="s">
        <v>308</v>
      </c>
      <c r="X29" s="15" t="s">
        <v>19</v>
      </c>
      <c r="Y29" s="14" t="s">
        <v>19</v>
      </c>
      <c r="Z29" s="15" t="s">
        <v>19</v>
      </c>
      <c r="AA29" s="19" t="s">
        <v>19</v>
      </c>
      <c r="AB29" t="s">
        <v>19</v>
      </c>
      <c r="AC29" s="20">
        <v>1470</v>
      </c>
      <c r="AD29" t="s">
        <v>6</v>
      </c>
      <c r="AE29" t="s">
        <v>273</v>
      </c>
      <c r="AF29" t="s">
        <v>85</v>
      </c>
      <c r="AG29" t="s">
        <v>73</v>
      </c>
      <c r="AH29" t="s">
        <v>19</v>
      </c>
      <c r="AI29">
        <f>VLOOKUP(A29,HOP!$B$12:$H$39,7,0)-AC29</f>
        <v>0</v>
      </c>
    </row>
    <row r="30" ht="14.25" customHeight="1" spans="1:35">
      <c r="A30" s="11" t="s">
        <v>309</v>
      </c>
      <c r="B30" s="11" t="s">
        <v>310</v>
      </c>
      <c r="C30" s="11" t="s">
        <v>72</v>
      </c>
      <c r="D30" s="11" t="s">
        <v>73</v>
      </c>
      <c r="E30" s="11" t="s">
        <v>74</v>
      </c>
      <c r="F30" s="11" t="s">
        <v>73</v>
      </c>
      <c r="G30" s="11" t="s">
        <v>267</v>
      </c>
      <c r="H30" s="12" t="s">
        <v>268</v>
      </c>
      <c r="I30" s="12" t="s">
        <v>77</v>
      </c>
      <c r="J30" s="12" t="s">
        <v>2</v>
      </c>
      <c r="K30" s="12" t="s">
        <v>311</v>
      </c>
      <c r="L30" s="12">
        <v>1</v>
      </c>
      <c r="M30" s="12">
        <v>1</v>
      </c>
      <c r="N30" s="12" t="s">
        <v>279</v>
      </c>
      <c r="O30" s="12" t="s">
        <v>102</v>
      </c>
      <c r="P30" s="12" t="s">
        <v>140</v>
      </c>
      <c r="Q30" s="12"/>
      <c r="R30" s="14" t="s">
        <v>312</v>
      </c>
      <c r="S30" s="15" t="s">
        <v>19</v>
      </c>
      <c r="T30" s="12"/>
      <c r="U30" s="14" t="s">
        <v>19</v>
      </c>
      <c r="V30" s="14" t="s">
        <v>312</v>
      </c>
      <c r="W30" s="15" t="s">
        <v>313</v>
      </c>
      <c r="X30" s="15" t="s">
        <v>19</v>
      </c>
      <c r="Y30" s="14" t="s">
        <v>19</v>
      </c>
      <c r="Z30" s="15" t="s">
        <v>19</v>
      </c>
      <c r="AA30" s="19" t="s">
        <v>19</v>
      </c>
      <c r="AB30" t="s">
        <v>19</v>
      </c>
      <c r="AC30" s="20">
        <v>490</v>
      </c>
      <c r="AD30" t="s">
        <v>6</v>
      </c>
      <c r="AE30" t="s">
        <v>273</v>
      </c>
      <c r="AF30" t="s">
        <v>85</v>
      </c>
      <c r="AG30" t="s">
        <v>73</v>
      </c>
      <c r="AH30" t="s">
        <v>19</v>
      </c>
      <c r="AI30">
        <f>VLOOKUP(A30,HOP!$B$12:$H$39,7,0)-AC30</f>
        <v>0</v>
      </c>
    </row>
    <row r="31" ht="14.25" customHeight="1" spans="1:35">
      <c r="A31" s="11" t="s">
        <v>314</v>
      </c>
      <c r="B31" s="11" t="s">
        <v>315</v>
      </c>
      <c r="C31" s="11" t="s">
        <v>72</v>
      </c>
      <c r="D31" s="11" t="s">
        <v>73</v>
      </c>
      <c r="E31" s="11" t="s">
        <v>74</v>
      </c>
      <c r="F31" s="11" t="s">
        <v>73</v>
      </c>
      <c r="G31" s="11" t="s">
        <v>162</v>
      </c>
      <c r="H31" s="12" t="s">
        <v>163</v>
      </c>
      <c r="I31" s="12" t="s">
        <v>77</v>
      </c>
      <c r="J31" s="12" t="s">
        <v>2</v>
      </c>
      <c r="K31" s="12" t="s">
        <v>316</v>
      </c>
      <c r="L31" s="12">
        <v>1</v>
      </c>
      <c r="M31" s="12">
        <v>2</v>
      </c>
      <c r="N31" s="12" t="s">
        <v>129</v>
      </c>
      <c r="O31" s="12" t="s">
        <v>129</v>
      </c>
      <c r="P31" s="12" t="s">
        <v>195</v>
      </c>
      <c r="Q31" s="12"/>
      <c r="R31" s="14" t="s">
        <v>243</v>
      </c>
      <c r="S31" s="15" t="s">
        <v>19</v>
      </c>
      <c r="T31" s="12"/>
      <c r="U31" s="14" t="s">
        <v>19</v>
      </c>
      <c r="V31" s="14" t="s">
        <v>243</v>
      </c>
      <c r="W31" s="15" t="s">
        <v>244</v>
      </c>
      <c r="X31" s="15" t="s">
        <v>19</v>
      </c>
      <c r="Y31" s="14" t="s">
        <v>19</v>
      </c>
      <c r="Z31" s="15" t="s">
        <v>19</v>
      </c>
      <c r="AA31" s="19" t="s">
        <v>19</v>
      </c>
      <c r="AB31" t="s">
        <v>19</v>
      </c>
      <c r="AC31" s="20">
        <v>548</v>
      </c>
      <c r="AD31" t="s">
        <v>6</v>
      </c>
      <c r="AE31" t="s">
        <v>245</v>
      </c>
      <c r="AF31" t="s">
        <v>85</v>
      </c>
      <c r="AG31" t="s">
        <v>73</v>
      </c>
      <c r="AH31" t="s">
        <v>19</v>
      </c>
      <c r="AI31">
        <f>VLOOKUP(A31,HOP!$B$12:$H$39,7,0)-AC31</f>
        <v>0</v>
      </c>
    </row>
    <row r="32" ht="14.25" customHeight="1" spans="1:35">
      <c r="A32" s="11" t="s">
        <v>317</v>
      </c>
      <c r="B32" s="11" t="s">
        <v>318</v>
      </c>
      <c r="C32" s="11" t="s">
        <v>72</v>
      </c>
      <c r="D32" s="11" t="s">
        <v>73</v>
      </c>
      <c r="E32" s="11" t="s">
        <v>74</v>
      </c>
      <c r="F32" s="11" t="s">
        <v>73</v>
      </c>
      <c r="G32" s="11" t="s">
        <v>192</v>
      </c>
      <c r="H32" s="12" t="s">
        <v>193</v>
      </c>
      <c r="I32" s="12" t="s">
        <v>77</v>
      </c>
      <c r="J32" s="12" t="s">
        <v>2</v>
      </c>
      <c r="K32" s="12" t="s">
        <v>319</v>
      </c>
      <c r="L32" s="12">
        <v>1</v>
      </c>
      <c r="M32" s="12">
        <v>3</v>
      </c>
      <c r="N32" s="12" t="s">
        <v>141</v>
      </c>
      <c r="O32" s="12" t="s">
        <v>165</v>
      </c>
      <c r="P32" s="12" t="s">
        <v>195</v>
      </c>
      <c r="Q32" s="12"/>
      <c r="R32" s="14" t="s">
        <v>196</v>
      </c>
      <c r="S32" s="15" t="s">
        <v>19</v>
      </c>
      <c r="T32" s="12"/>
      <c r="U32" s="14" t="s">
        <v>19</v>
      </c>
      <c r="V32" s="14" t="s">
        <v>196</v>
      </c>
      <c r="W32" s="15" t="s">
        <v>320</v>
      </c>
      <c r="X32" s="15" t="s">
        <v>19</v>
      </c>
      <c r="Y32" s="14" t="s">
        <v>19</v>
      </c>
      <c r="Z32" s="15" t="s">
        <v>19</v>
      </c>
      <c r="AA32" s="19" t="s">
        <v>19</v>
      </c>
      <c r="AB32" t="s">
        <v>19</v>
      </c>
      <c r="AC32" s="20">
        <v>3990</v>
      </c>
      <c r="AD32" t="s">
        <v>6</v>
      </c>
      <c r="AE32" t="s">
        <v>133</v>
      </c>
      <c r="AF32" t="s">
        <v>85</v>
      </c>
      <c r="AG32" t="s">
        <v>73</v>
      </c>
      <c r="AH32" t="s">
        <v>19</v>
      </c>
      <c r="AI32">
        <f>VLOOKUP(A32,HOP!$B$12:$H$39,7,0)-AC32</f>
        <v>0</v>
      </c>
    </row>
    <row r="33" ht="14.25" customHeight="1" spans="1:35">
      <c r="A33" s="11" t="s">
        <v>321</v>
      </c>
      <c r="B33" s="11" t="s">
        <v>322</v>
      </c>
      <c r="C33" s="11" t="s">
        <v>72</v>
      </c>
      <c r="D33" s="11" t="s">
        <v>73</v>
      </c>
      <c r="E33" s="11" t="s">
        <v>74</v>
      </c>
      <c r="F33" s="11" t="s">
        <v>73</v>
      </c>
      <c r="G33" s="11" t="s">
        <v>323</v>
      </c>
      <c r="H33" s="12" t="s">
        <v>324</v>
      </c>
      <c r="I33" s="12" t="s">
        <v>77</v>
      </c>
      <c r="J33" s="12" t="s">
        <v>2</v>
      </c>
      <c r="K33" s="12" t="s">
        <v>325</v>
      </c>
      <c r="L33" s="12">
        <v>1</v>
      </c>
      <c r="M33" s="12">
        <v>3</v>
      </c>
      <c r="N33" s="12" t="s">
        <v>326</v>
      </c>
      <c r="O33" s="12" t="s">
        <v>165</v>
      </c>
      <c r="P33" s="12" t="s">
        <v>195</v>
      </c>
      <c r="Q33" s="12"/>
      <c r="R33" s="14" t="s">
        <v>327</v>
      </c>
      <c r="S33" s="15" t="s">
        <v>19</v>
      </c>
      <c r="T33" s="12"/>
      <c r="U33" s="14" t="s">
        <v>19</v>
      </c>
      <c r="V33" s="14" t="s">
        <v>327</v>
      </c>
      <c r="W33" s="15" t="s">
        <v>328</v>
      </c>
      <c r="X33" s="15" t="s">
        <v>19</v>
      </c>
      <c r="Y33" s="14" t="s">
        <v>19</v>
      </c>
      <c r="Z33" s="15" t="s">
        <v>19</v>
      </c>
      <c r="AA33" s="19" t="s">
        <v>19</v>
      </c>
      <c r="AB33" t="s">
        <v>19</v>
      </c>
      <c r="AC33" s="20">
        <v>1635</v>
      </c>
      <c r="AD33" t="s">
        <v>6</v>
      </c>
      <c r="AE33" t="s">
        <v>329</v>
      </c>
      <c r="AF33" t="s">
        <v>85</v>
      </c>
      <c r="AG33" t="s">
        <v>73</v>
      </c>
      <c r="AH33" t="s">
        <v>19</v>
      </c>
      <c r="AI33">
        <f>VLOOKUP(A33,HOP!$B$12:$H$39,7,0)-AC33</f>
        <v>0</v>
      </c>
    </row>
    <row r="34" ht="14.25" customHeight="1" spans="1:35">
      <c r="A34" s="11" t="s">
        <v>330</v>
      </c>
      <c r="B34" s="11" t="s">
        <v>331</v>
      </c>
      <c r="C34" s="11" t="s">
        <v>72</v>
      </c>
      <c r="D34" s="11" t="s">
        <v>73</v>
      </c>
      <c r="E34" s="11" t="s">
        <v>74</v>
      </c>
      <c r="F34" s="11" t="s">
        <v>73</v>
      </c>
      <c r="G34" s="11" t="s">
        <v>323</v>
      </c>
      <c r="H34" s="12" t="s">
        <v>324</v>
      </c>
      <c r="I34" s="12" t="s">
        <v>77</v>
      </c>
      <c r="J34" s="12" t="s">
        <v>2</v>
      </c>
      <c r="K34" s="12" t="s">
        <v>332</v>
      </c>
      <c r="L34" s="12">
        <v>1</v>
      </c>
      <c r="M34" s="12">
        <v>3</v>
      </c>
      <c r="N34" s="12" t="s">
        <v>326</v>
      </c>
      <c r="O34" s="12" t="s">
        <v>165</v>
      </c>
      <c r="P34" s="12" t="s">
        <v>195</v>
      </c>
      <c r="Q34" s="12"/>
      <c r="R34" s="14" t="s">
        <v>327</v>
      </c>
      <c r="S34" s="15" t="s">
        <v>19</v>
      </c>
      <c r="T34" s="12"/>
      <c r="U34" s="14" t="s">
        <v>19</v>
      </c>
      <c r="V34" s="14" t="s">
        <v>327</v>
      </c>
      <c r="W34" s="15" t="s">
        <v>328</v>
      </c>
      <c r="X34" s="15" t="s">
        <v>19</v>
      </c>
      <c r="Y34" s="14" t="s">
        <v>19</v>
      </c>
      <c r="Z34" s="15" t="s">
        <v>19</v>
      </c>
      <c r="AA34" s="19" t="s">
        <v>19</v>
      </c>
      <c r="AB34" t="s">
        <v>19</v>
      </c>
      <c r="AC34" s="20">
        <v>1635</v>
      </c>
      <c r="AD34" t="s">
        <v>6</v>
      </c>
      <c r="AE34" t="s">
        <v>333</v>
      </c>
      <c r="AF34" t="s">
        <v>85</v>
      </c>
      <c r="AG34" t="s">
        <v>73</v>
      </c>
      <c r="AH34" t="s">
        <v>19</v>
      </c>
      <c r="AI34">
        <f>VLOOKUP(A34,HOP!$B$12:$H$39,7,0)-AC34</f>
        <v>0</v>
      </c>
    </row>
    <row r="35" ht="14.25" customHeight="1" spans="1:35">
      <c r="A35" s="11" t="s">
        <v>334</v>
      </c>
      <c r="B35" s="11" t="s">
        <v>335</v>
      </c>
      <c r="C35" s="11" t="s">
        <v>72</v>
      </c>
      <c r="D35" s="11" t="s">
        <v>73</v>
      </c>
      <c r="E35" s="11" t="s">
        <v>74</v>
      </c>
      <c r="F35" s="11" t="s">
        <v>73</v>
      </c>
      <c r="G35" s="11" t="s">
        <v>336</v>
      </c>
      <c r="H35" s="12" t="s">
        <v>337</v>
      </c>
      <c r="I35" s="12" t="s">
        <v>77</v>
      </c>
      <c r="J35" s="12" t="s">
        <v>2</v>
      </c>
      <c r="K35" s="12" t="s">
        <v>338</v>
      </c>
      <c r="L35" s="12">
        <v>1</v>
      </c>
      <c r="M35" s="12">
        <v>3</v>
      </c>
      <c r="N35" s="12" t="s">
        <v>339</v>
      </c>
      <c r="O35" s="12" t="s">
        <v>165</v>
      </c>
      <c r="P35" s="12" t="s">
        <v>195</v>
      </c>
      <c r="Q35" s="12"/>
      <c r="R35" s="14" t="s">
        <v>340</v>
      </c>
      <c r="S35" s="15" t="s">
        <v>19</v>
      </c>
      <c r="T35" s="12"/>
      <c r="U35" s="14" t="s">
        <v>19</v>
      </c>
      <c r="V35" s="14" t="s">
        <v>340</v>
      </c>
      <c r="W35" s="15" t="s">
        <v>341</v>
      </c>
      <c r="X35" s="15" t="s">
        <v>19</v>
      </c>
      <c r="Y35" s="14" t="s">
        <v>19</v>
      </c>
      <c r="Z35" s="15" t="s">
        <v>19</v>
      </c>
      <c r="AA35" s="19" t="s">
        <v>19</v>
      </c>
      <c r="AB35" t="s">
        <v>19</v>
      </c>
      <c r="AC35" s="20">
        <v>2013</v>
      </c>
      <c r="AD35" t="s">
        <v>6</v>
      </c>
      <c r="AE35" t="s">
        <v>342</v>
      </c>
      <c r="AF35" t="s">
        <v>85</v>
      </c>
      <c r="AG35" t="s">
        <v>73</v>
      </c>
      <c r="AH35" t="s">
        <v>19</v>
      </c>
      <c r="AI35">
        <f>VLOOKUP(A35,HOP!$B$12:$H$39,7,0)-AC35</f>
        <v>0</v>
      </c>
    </row>
    <row r="36" ht="14.25" customHeight="1" spans="1:35">
      <c r="A36" s="11" t="s">
        <v>343</v>
      </c>
      <c r="B36" s="11" t="s">
        <v>344</v>
      </c>
      <c r="C36" s="11" t="s">
        <v>72</v>
      </c>
      <c r="D36" s="11" t="s">
        <v>73</v>
      </c>
      <c r="E36" s="11" t="s">
        <v>74</v>
      </c>
      <c r="F36" s="11" t="s">
        <v>73</v>
      </c>
      <c r="G36" s="11" t="s">
        <v>345</v>
      </c>
      <c r="H36" s="12" t="s">
        <v>346</v>
      </c>
      <c r="I36" s="12" t="s">
        <v>77</v>
      </c>
      <c r="J36" s="12" t="s">
        <v>2</v>
      </c>
      <c r="K36" s="12" t="s">
        <v>347</v>
      </c>
      <c r="L36" s="12">
        <v>1</v>
      </c>
      <c r="M36" s="12">
        <v>2</v>
      </c>
      <c r="N36" s="12" t="s">
        <v>254</v>
      </c>
      <c r="O36" s="12" t="s">
        <v>254</v>
      </c>
      <c r="P36" s="12" t="s">
        <v>130</v>
      </c>
      <c r="Q36" s="12"/>
      <c r="R36" s="14" t="s">
        <v>348</v>
      </c>
      <c r="S36" s="15" t="s">
        <v>19</v>
      </c>
      <c r="T36" s="12"/>
      <c r="U36" s="14" t="s">
        <v>19</v>
      </c>
      <c r="V36" s="14" t="s">
        <v>348</v>
      </c>
      <c r="W36" s="15" t="s">
        <v>349</v>
      </c>
      <c r="X36" s="15" t="s">
        <v>19</v>
      </c>
      <c r="Y36" s="14" t="s">
        <v>19</v>
      </c>
      <c r="Z36" s="15" t="s">
        <v>19</v>
      </c>
      <c r="AA36" s="19" t="s">
        <v>19</v>
      </c>
      <c r="AB36" t="s">
        <v>19</v>
      </c>
      <c r="AC36" s="20">
        <v>1384</v>
      </c>
      <c r="AD36" t="s">
        <v>6</v>
      </c>
      <c r="AE36" t="s">
        <v>350</v>
      </c>
      <c r="AF36" t="s">
        <v>85</v>
      </c>
      <c r="AG36" t="s">
        <v>73</v>
      </c>
      <c r="AH36" t="s">
        <v>19</v>
      </c>
      <c r="AI36">
        <f>VLOOKUP(A36,HOP!$B$12:$H$39,7,0)-AC36</f>
        <v>0</v>
      </c>
    </row>
    <row r="37" customHeight="1" spans="1:32">
      <c r="A37" s="13" t="s">
        <v>351</v>
      </c>
      <c r="B37" s="13"/>
      <c r="C37" s="13" t="s">
        <v>352</v>
      </c>
      <c r="D37" s="13"/>
      <c r="E37" s="13"/>
      <c r="F37" s="13"/>
      <c r="G37" s="13" t="s">
        <v>352</v>
      </c>
      <c r="H37" s="13" t="s">
        <v>352</v>
      </c>
      <c r="I37" s="13" t="s">
        <v>352</v>
      </c>
      <c r="J37" s="13" t="s">
        <v>352</v>
      </c>
      <c r="K37" s="13" t="s">
        <v>352</v>
      </c>
      <c r="L37" s="13" t="s">
        <v>352</v>
      </c>
      <c r="M37" s="13" t="s">
        <v>352</v>
      </c>
      <c r="N37" s="13" t="s">
        <v>352</v>
      </c>
      <c r="O37" s="13" t="s">
        <v>352</v>
      </c>
      <c r="P37" s="13" t="s">
        <v>352</v>
      </c>
      <c r="Q37" s="13"/>
      <c r="R37" s="16" t="s">
        <v>20</v>
      </c>
      <c r="S37" s="16" t="s">
        <v>21</v>
      </c>
      <c r="T37" s="13" t="s">
        <v>352</v>
      </c>
      <c r="U37" s="16"/>
      <c r="V37" s="16" t="s">
        <v>353</v>
      </c>
      <c r="W37" s="16" t="s">
        <v>22</v>
      </c>
      <c r="X37" s="16"/>
      <c r="Y37" s="16"/>
      <c r="Z37" s="16"/>
      <c r="AA37" s="13"/>
      <c r="AB37" s="16"/>
      <c r="AC37" s="13">
        <f>SUM(AC2:AC36)</f>
        <v>65617</v>
      </c>
      <c r="AD37" s="13" t="s">
        <v>352</v>
      </c>
      <c r="AE37" s="13"/>
      <c r="AF37" s="13"/>
    </row>
    <row r="39" spans="18:19">
      <c r="R39" s="17" t="s">
        <v>354</v>
      </c>
      <c r="S39">
        <v>1.1036499687581</v>
      </c>
    </row>
    <row r="40" ht="13.5" spans="18:20">
      <c r="R40" s="18" t="s">
        <v>355</v>
      </c>
      <c r="S40">
        <v>71813.3998171206</v>
      </c>
      <c r="T40">
        <v>65069</v>
      </c>
    </row>
    <row r="41" ht="13.5" spans="18:20">
      <c r="R41" s="18" t="s">
        <v>247</v>
      </c>
      <c r="S41">
        <v>604.800182879437</v>
      </c>
      <c r="T41">
        <v>548</v>
      </c>
    </row>
    <row r="42" spans="8:20">
      <c r="H42" s="11"/>
      <c r="I42"/>
      <c r="R42" s="17" t="s">
        <v>356</v>
      </c>
      <c r="S42">
        <v>72418.2</v>
      </c>
      <c r="T42">
        <v>65617</v>
      </c>
    </row>
    <row r="43" spans="8:20">
      <c r="H43" s="11"/>
      <c r="I43"/>
      <c r="T43">
        <v>72418.2</v>
      </c>
    </row>
    <row r="44" spans="8:8">
      <c r="H44" s="11"/>
    </row>
    <row r="45" spans="8:8">
      <c r="H45" s="11"/>
    </row>
    <row r="46" spans="8:8">
      <c r="H46" s="11"/>
    </row>
    <row r="47" spans="8:8">
      <c r="H47" s="11"/>
    </row>
    <row r="48" spans="8:8">
      <c r="H48" s="11"/>
    </row>
    <row r="49" spans="8:8">
      <c r="H49" s="11"/>
    </row>
    <row r="50" spans="8:8">
      <c r="H50" s="11"/>
    </row>
    <row r="51" spans="8:8">
      <c r="H51" s="11"/>
    </row>
    <row r="52" spans="8:8">
      <c r="H52" s="11"/>
    </row>
    <row r="53" spans="8:8">
      <c r="H53" s="11"/>
    </row>
    <row r="54" spans="8:8">
      <c r="H54" s="11"/>
    </row>
    <row r="55" spans="8:8">
      <c r="H55" s="11"/>
    </row>
    <row r="56" spans="8:8">
      <c r="H56" s="11"/>
    </row>
    <row r="57" spans="8:8">
      <c r="H57" s="11"/>
    </row>
    <row r="58" spans="8:8">
      <c r="H58" s="11"/>
    </row>
    <row r="59" spans="8:8">
      <c r="H59" s="11"/>
    </row>
    <row r="60" spans="8:8">
      <c r="H60" s="11"/>
    </row>
    <row r="61" spans="8:8">
      <c r="H61" s="11"/>
    </row>
    <row r="62" spans="8:8">
      <c r="H62" s="11"/>
    </row>
    <row r="63" spans="8:8">
      <c r="H63" s="11"/>
    </row>
    <row r="64" spans="8:8">
      <c r="H64" s="11"/>
    </row>
    <row r="65" spans="8:8">
      <c r="H65" s="11"/>
    </row>
    <row r="66" spans="8:8">
      <c r="H66" s="11"/>
    </row>
    <row r="67" spans="8:8">
      <c r="H67" s="11"/>
    </row>
    <row r="68" spans="8:8">
      <c r="H68" s="11"/>
    </row>
    <row r="69" spans="8:8">
      <c r="H69" s="11"/>
    </row>
    <row r="70" spans="8:8">
      <c r="H70" s="11"/>
    </row>
    <row r="71" spans="8:8">
      <c r="H71" s="11"/>
    </row>
    <row r="72" spans="8:8">
      <c r="H72" s="11"/>
    </row>
    <row r="73" spans="8:8">
      <c r="H73" s="11"/>
    </row>
    <row r="74" spans="8:8">
      <c r="H74" s="11"/>
    </row>
    <row r="75" spans="8:8">
      <c r="H75" s="11"/>
    </row>
    <row r="76" spans="8:8">
      <c r="H76" s="11"/>
    </row>
  </sheetData>
  <autoFilter ref="A1:AI37">
    <extLst/>
  </autoFilter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9" t="s">
        <v>357</v>
      </c>
      <c r="B1" s="9" t="s">
        <v>358</v>
      </c>
      <c r="C1" s="9" t="s">
        <v>48</v>
      </c>
      <c r="D1" s="9" t="s">
        <v>49</v>
      </c>
      <c r="E1" s="9" t="s">
        <v>44</v>
      </c>
      <c r="F1" s="9" t="s">
        <v>45</v>
      </c>
      <c r="G1" s="9" t="s">
        <v>359</v>
      </c>
      <c r="H1" s="9" t="s">
        <v>360</v>
      </c>
      <c r="I1" s="9" t="s">
        <v>13</v>
      </c>
      <c r="J1" s="9" t="s">
        <v>17</v>
      </c>
      <c r="K1" s="9" t="s">
        <v>18</v>
      </c>
      <c r="L1" s="10" t="s">
        <v>361</v>
      </c>
      <c r="M1" s="9" t="s">
        <v>362</v>
      </c>
      <c r="N1" s="9" t="s">
        <v>363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H30" sqref="H3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9" t="s">
        <v>41</v>
      </c>
      <c r="B1" s="9" t="s">
        <v>42</v>
      </c>
      <c r="C1" s="9" t="s">
        <v>53</v>
      </c>
      <c r="D1" s="9" t="s">
        <v>54</v>
      </c>
      <c r="E1" s="9" t="s">
        <v>55</v>
      </c>
      <c r="F1" s="9" t="s">
        <v>364</v>
      </c>
      <c r="G1" s="9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workbookViewId="0">
      <selection activeCell="A12" sqref="A12:G40"/>
    </sheetView>
  </sheetViews>
  <sheetFormatPr defaultColWidth="9.14285714285714" defaultRowHeight="12.75"/>
  <cols>
    <col min="1" max="1" width="26" style="2" customWidth="1"/>
    <col min="2" max="2" width="23" style="2" customWidth="1"/>
    <col min="3" max="3" width="35" style="2" customWidth="1"/>
    <col min="4" max="4" width="23" style="2" customWidth="1"/>
    <col min="5" max="7" width="20" style="2" customWidth="1"/>
    <col min="8" max="8" width="26" style="2" customWidth="1"/>
    <col min="9" max="16384" width="9.14285714285714" style="2"/>
  </cols>
  <sheetData>
    <row r="1" s="2" customFormat="1" ht="33.8" customHeight="1"/>
    <row r="2" s="2" customFormat="1" ht="33.8" customHeight="1" spans="1:1">
      <c r="A2" s="3" t="s">
        <v>365</v>
      </c>
    </row>
    <row r="3" s="2" customFormat="1" ht="22.05" customHeight="1" spans="7:8">
      <c r="G3" s="4" t="s">
        <v>366</v>
      </c>
      <c r="H3" s="4" t="s">
        <v>367</v>
      </c>
    </row>
    <row r="4" s="2" customFormat="1" ht="22.05" customHeight="1" spans="1:8">
      <c r="A4" s="5" t="s">
        <v>368</v>
      </c>
      <c r="G4" s="4" t="s">
        <v>369</v>
      </c>
      <c r="H4" s="4" t="s">
        <v>370</v>
      </c>
    </row>
    <row r="5" s="2" customFormat="1" ht="22.05" customHeight="1" spans="1:1">
      <c r="A5" s="5" t="s">
        <v>371</v>
      </c>
    </row>
    <row r="6" s="2" customFormat="1" ht="22.05" customHeight="1" spans="1:1">
      <c r="A6" s="5" t="s">
        <v>372</v>
      </c>
    </row>
    <row r="7" s="2" customFormat="1" ht="22.05" customHeight="1" spans="1:1">
      <c r="A7" s="5" t="s">
        <v>373</v>
      </c>
    </row>
    <row r="8" s="2" customFormat="1" ht="22.05" customHeight="1"/>
    <row r="9" s="2" customFormat="1" ht="22.05" customHeight="1"/>
    <row r="10" s="2" customFormat="1" ht="22.05" customHeight="1"/>
    <row r="11" s="2" customFormat="1" ht="22.05" customHeight="1" spans="1:1">
      <c r="A11" s="6" t="s">
        <v>374</v>
      </c>
    </row>
    <row r="12" s="2" customFormat="1" ht="20" customHeight="1" spans="1:15">
      <c r="A12" s="1" t="s">
        <v>375</v>
      </c>
      <c r="B12" s="1" t="s">
        <v>376</v>
      </c>
      <c r="C12" s="1" t="s">
        <v>47</v>
      </c>
      <c r="D12" s="1" t="s">
        <v>377</v>
      </c>
      <c r="E12" s="1" t="s">
        <v>54</v>
      </c>
      <c r="F12" s="1" t="s">
        <v>378</v>
      </c>
      <c r="G12" s="1" t="s">
        <v>64</v>
      </c>
      <c r="H12" s="1" t="s">
        <v>379</v>
      </c>
      <c r="I12" s="1" t="s">
        <v>53</v>
      </c>
      <c r="J12" s="1" t="s">
        <v>380</v>
      </c>
      <c r="K12" s="1" t="s">
        <v>381</v>
      </c>
      <c r="L12" s="1" t="s">
        <v>382</v>
      </c>
      <c r="M12" s="1" t="s">
        <v>383</v>
      </c>
      <c r="N12" s="1" t="s">
        <v>384</v>
      </c>
      <c r="O12" s="1" t="s">
        <v>385</v>
      </c>
    </row>
    <row r="13" s="2" customFormat="1" ht="20" customHeight="1" spans="1:15">
      <c r="A13" s="1" t="s">
        <v>344</v>
      </c>
      <c r="B13" s="1" t="s">
        <v>343</v>
      </c>
      <c r="C13" s="1" t="s">
        <v>346</v>
      </c>
      <c r="D13" s="1" t="s">
        <v>386</v>
      </c>
      <c r="E13" s="1" t="s">
        <v>254</v>
      </c>
      <c r="F13" s="1" t="s">
        <v>130</v>
      </c>
      <c r="G13" s="1" t="s">
        <v>387</v>
      </c>
      <c r="H13" s="1" t="s">
        <v>388</v>
      </c>
      <c r="I13" s="1" t="s">
        <v>389</v>
      </c>
      <c r="J13" s="1" t="s">
        <v>390</v>
      </c>
      <c r="K13" s="1" t="s">
        <v>391</v>
      </c>
      <c r="L13" s="1" t="s">
        <v>391</v>
      </c>
      <c r="M13" s="1" t="s">
        <v>391</v>
      </c>
      <c r="N13" s="1" t="s">
        <v>391</v>
      </c>
      <c r="O13" s="1" t="s">
        <v>391</v>
      </c>
    </row>
    <row r="14" s="2" customFormat="1" ht="20" customHeight="1" spans="1:15">
      <c r="A14" s="1" t="s">
        <v>315</v>
      </c>
      <c r="B14" s="1" t="s">
        <v>314</v>
      </c>
      <c r="C14" s="1" t="s">
        <v>392</v>
      </c>
      <c r="D14" s="1" t="s">
        <v>393</v>
      </c>
      <c r="E14" s="1" t="s">
        <v>129</v>
      </c>
      <c r="F14" s="1" t="s">
        <v>195</v>
      </c>
      <c r="G14" s="1" t="s">
        <v>387</v>
      </c>
      <c r="H14" s="1" t="s">
        <v>394</v>
      </c>
      <c r="I14" s="1" t="s">
        <v>395</v>
      </c>
      <c r="J14" s="1" t="s">
        <v>390</v>
      </c>
      <c r="K14" s="1" t="s">
        <v>391</v>
      </c>
      <c r="L14" s="1" t="s">
        <v>391</v>
      </c>
      <c r="M14" s="1" t="s">
        <v>391</v>
      </c>
      <c r="N14" s="1" t="s">
        <v>391</v>
      </c>
      <c r="O14" s="1" t="s">
        <v>391</v>
      </c>
    </row>
    <row r="15" s="2" customFormat="1" ht="20" customHeight="1" spans="1:15">
      <c r="A15" s="1" t="s">
        <v>318</v>
      </c>
      <c r="B15" s="1" t="s">
        <v>317</v>
      </c>
      <c r="C15" s="1" t="s">
        <v>193</v>
      </c>
      <c r="D15" s="1" t="s">
        <v>396</v>
      </c>
      <c r="E15" s="1" t="s">
        <v>165</v>
      </c>
      <c r="F15" s="1" t="s">
        <v>195</v>
      </c>
      <c r="G15" s="1" t="s">
        <v>387</v>
      </c>
      <c r="H15" s="1" t="s">
        <v>397</v>
      </c>
      <c r="I15" s="1" t="s">
        <v>398</v>
      </c>
      <c r="J15" s="1" t="s">
        <v>390</v>
      </c>
      <c r="K15" s="1" t="s">
        <v>391</v>
      </c>
      <c r="L15" s="1" t="s">
        <v>391</v>
      </c>
      <c r="M15" s="1" t="s">
        <v>391</v>
      </c>
      <c r="N15" s="1" t="s">
        <v>391</v>
      </c>
      <c r="O15" s="1" t="s">
        <v>391</v>
      </c>
    </row>
    <row r="16" s="2" customFormat="1" ht="20" customHeight="1" spans="1:15">
      <c r="A16" s="1" t="s">
        <v>258</v>
      </c>
      <c r="B16" s="1" t="s">
        <v>257</v>
      </c>
      <c r="C16" s="1" t="s">
        <v>399</v>
      </c>
      <c r="D16" s="1" t="s">
        <v>400</v>
      </c>
      <c r="E16" s="1" t="s">
        <v>129</v>
      </c>
      <c r="F16" s="1" t="s">
        <v>254</v>
      </c>
      <c r="G16" s="1" t="s">
        <v>387</v>
      </c>
      <c r="H16" s="1" t="s">
        <v>401</v>
      </c>
      <c r="I16" s="1" t="s">
        <v>402</v>
      </c>
      <c r="J16" s="1" t="s">
        <v>390</v>
      </c>
      <c r="K16" s="1" t="s">
        <v>391</v>
      </c>
      <c r="L16" s="1" t="s">
        <v>391</v>
      </c>
      <c r="M16" s="1" t="s">
        <v>391</v>
      </c>
      <c r="N16" s="1" t="s">
        <v>391</v>
      </c>
      <c r="O16" s="1" t="s">
        <v>391</v>
      </c>
    </row>
    <row r="17" s="2" customFormat="1" ht="20" customHeight="1" spans="1:15">
      <c r="A17" s="1" t="s">
        <v>184</v>
      </c>
      <c r="B17" s="1" t="s">
        <v>183</v>
      </c>
      <c r="C17" s="1" t="s">
        <v>403</v>
      </c>
      <c r="D17" s="1" t="s">
        <v>404</v>
      </c>
      <c r="E17" s="1" t="s">
        <v>81</v>
      </c>
      <c r="F17" s="1" t="s">
        <v>165</v>
      </c>
      <c r="G17" s="1" t="s">
        <v>387</v>
      </c>
      <c r="H17" s="1" t="s">
        <v>405</v>
      </c>
      <c r="I17" s="1" t="s">
        <v>406</v>
      </c>
      <c r="J17" s="1" t="s">
        <v>390</v>
      </c>
      <c r="K17" s="1" t="s">
        <v>391</v>
      </c>
      <c r="L17" s="1" t="s">
        <v>391</v>
      </c>
      <c r="M17" s="1" t="s">
        <v>391</v>
      </c>
      <c r="N17" s="1" t="s">
        <v>391</v>
      </c>
      <c r="O17" s="1" t="s">
        <v>391</v>
      </c>
    </row>
    <row r="18" s="2" customFormat="1" ht="20" customHeight="1" spans="1:15">
      <c r="A18" s="1" t="s">
        <v>407</v>
      </c>
      <c r="B18" s="1" t="s">
        <v>408</v>
      </c>
      <c r="C18" s="1" t="s">
        <v>409</v>
      </c>
      <c r="D18" s="1" t="s">
        <v>410</v>
      </c>
      <c r="E18" s="1" t="s">
        <v>102</v>
      </c>
      <c r="F18" s="1" t="s">
        <v>140</v>
      </c>
      <c r="G18" s="1" t="s">
        <v>387</v>
      </c>
      <c r="H18" s="1" t="s">
        <v>411</v>
      </c>
      <c r="I18" s="1" t="s">
        <v>412</v>
      </c>
      <c r="J18" s="1" t="s">
        <v>390</v>
      </c>
      <c r="K18" s="1" t="s">
        <v>391</v>
      </c>
      <c r="L18" s="1" t="s">
        <v>391</v>
      </c>
      <c r="M18" s="1" t="s">
        <v>413</v>
      </c>
      <c r="N18" s="1" t="s">
        <v>391</v>
      </c>
      <c r="O18" s="1" t="s">
        <v>391</v>
      </c>
    </row>
    <row r="19" s="2" customFormat="1" ht="20" customHeight="1" spans="1:15">
      <c r="A19" s="1" t="s">
        <v>161</v>
      </c>
      <c r="B19" s="1" t="s">
        <v>160</v>
      </c>
      <c r="C19" s="1" t="s">
        <v>392</v>
      </c>
      <c r="D19" s="1" t="s">
        <v>414</v>
      </c>
      <c r="E19" s="1" t="s">
        <v>140</v>
      </c>
      <c r="F19" s="1" t="s">
        <v>165</v>
      </c>
      <c r="G19" s="1" t="s">
        <v>387</v>
      </c>
      <c r="H19" s="1" t="s">
        <v>415</v>
      </c>
      <c r="I19" s="1" t="s">
        <v>416</v>
      </c>
      <c r="J19" s="1" t="s">
        <v>390</v>
      </c>
      <c r="K19" s="1" t="s">
        <v>391</v>
      </c>
      <c r="L19" s="1" t="s">
        <v>391</v>
      </c>
      <c r="M19" s="1" t="s">
        <v>391</v>
      </c>
      <c r="N19" s="1" t="s">
        <v>391</v>
      </c>
      <c r="O19" s="1" t="s">
        <v>391</v>
      </c>
    </row>
    <row r="20" s="2" customFormat="1" ht="20" customHeight="1" spans="1:15">
      <c r="A20" s="1" t="s">
        <v>234</v>
      </c>
      <c r="B20" s="1" t="s">
        <v>233</v>
      </c>
      <c r="C20" s="1" t="s">
        <v>417</v>
      </c>
      <c r="D20" s="1" t="s">
        <v>418</v>
      </c>
      <c r="E20" s="1" t="s">
        <v>141</v>
      </c>
      <c r="F20" s="1" t="s">
        <v>129</v>
      </c>
      <c r="G20" s="1" t="s">
        <v>387</v>
      </c>
      <c r="H20" s="1" t="s">
        <v>419</v>
      </c>
      <c r="I20" s="1" t="s">
        <v>420</v>
      </c>
      <c r="J20" s="1" t="s">
        <v>390</v>
      </c>
      <c r="K20" s="1" t="s">
        <v>391</v>
      </c>
      <c r="L20" s="1" t="s">
        <v>391</v>
      </c>
      <c r="M20" s="1" t="s">
        <v>391</v>
      </c>
      <c r="N20" s="1" t="s">
        <v>391</v>
      </c>
      <c r="O20" s="1" t="s">
        <v>391</v>
      </c>
    </row>
    <row r="21" s="2" customFormat="1" ht="20" customHeight="1" spans="1:15">
      <c r="A21" s="1" t="s">
        <v>107</v>
      </c>
      <c r="B21" s="1" t="s">
        <v>106</v>
      </c>
      <c r="C21" s="1" t="s">
        <v>109</v>
      </c>
      <c r="D21" s="1" t="s">
        <v>421</v>
      </c>
      <c r="E21" s="1" t="s">
        <v>102</v>
      </c>
      <c r="F21" s="1" t="s">
        <v>81</v>
      </c>
      <c r="G21" s="1" t="s">
        <v>387</v>
      </c>
      <c r="H21" s="1" t="s">
        <v>422</v>
      </c>
      <c r="I21" s="1" t="s">
        <v>423</v>
      </c>
      <c r="J21" s="1" t="s">
        <v>390</v>
      </c>
      <c r="K21" s="1" t="s">
        <v>391</v>
      </c>
      <c r="L21" s="1" t="s">
        <v>391</v>
      </c>
      <c r="M21" s="1" t="s">
        <v>391</v>
      </c>
      <c r="N21" s="1" t="s">
        <v>391</v>
      </c>
      <c r="O21" s="1" t="s">
        <v>391</v>
      </c>
    </row>
    <row r="22" s="2" customFormat="1" ht="20" customHeight="1" spans="1:15">
      <c r="A22" s="1" t="s">
        <v>116</v>
      </c>
      <c r="B22" s="1" t="s">
        <v>115</v>
      </c>
      <c r="C22" s="1" t="s">
        <v>118</v>
      </c>
      <c r="D22" s="1" t="s">
        <v>424</v>
      </c>
      <c r="E22" s="1" t="s">
        <v>121</v>
      </c>
      <c r="F22" s="1" t="s">
        <v>81</v>
      </c>
      <c r="G22" s="1" t="s">
        <v>387</v>
      </c>
      <c r="H22" s="1" t="s">
        <v>425</v>
      </c>
      <c r="I22" s="1" t="s">
        <v>426</v>
      </c>
      <c r="J22" s="1" t="s">
        <v>390</v>
      </c>
      <c r="K22" s="1" t="s">
        <v>391</v>
      </c>
      <c r="L22" s="1" t="s">
        <v>391</v>
      </c>
      <c r="M22" s="1" t="s">
        <v>391</v>
      </c>
      <c r="N22" s="1" t="s">
        <v>391</v>
      </c>
      <c r="O22" s="1" t="s">
        <v>391</v>
      </c>
    </row>
    <row r="23" s="2" customFormat="1" ht="20" customHeight="1" spans="1:15">
      <c r="A23" s="1" t="s">
        <v>335</v>
      </c>
      <c r="B23" s="1" t="s">
        <v>334</v>
      </c>
      <c r="C23" s="1" t="s">
        <v>427</v>
      </c>
      <c r="D23" s="1" t="s">
        <v>428</v>
      </c>
      <c r="E23" s="1" t="s">
        <v>165</v>
      </c>
      <c r="F23" s="1" t="s">
        <v>195</v>
      </c>
      <c r="G23" s="1" t="s">
        <v>387</v>
      </c>
      <c r="H23" s="1" t="s">
        <v>429</v>
      </c>
      <c r="I23" s="1" t="s">
        <v>430</v>
      </c>
      <c r="J23" s="1" t="s">
        <v>390</v>
      </c>
      <c r="K23" s="1" t="s">
        <v>391</v>
      </c>
      <c r="L23" s="1" t="s">
        <v>391</v>
      </c>
      <c r="M23" s="1" t="s">
        <v>391</v>
      </c>
      <c r="N23" s="1" t="s">
        <v>391</v>
      </c>
      <c r="O23" s="1" t="s">
        <v>391</v>
      </c>
    </row>
    <row r="24" s="2" customFormat="1" ht="20" customHeight="1" spans="1:15">
      <c r="A24" s="1" t="s">
        <v>97</v>
      </c>
      <c r="B24" s="1" t="s">
        <v>96</v>
      </c>
      <c r="C24" s="1" t="s">
        <v>99</v>
      </c>
      <c r="D24" s="1" t="s">
        <v>431</v>
      </c>
      <c r="E24" s="1" t="s">
        <v>102</v>
      </c>
      <c r="F24" s="1" t="s">
        <v>81</v>
      </c>
      <c r="G24" s="1" t="s">
        <v>387</v>
      </c>
      <c r="H24" s="1" t="s">
        <v>432</v>
      </c>
      <c r="I24" s="1" t="s">
        <v>433</v>
      </c>
      <c r="J24" s="1" t="s">
        <v>390</v>
      </c>
      <c r="K24" s="1" t="s">
        <v>391</v>
      </c>
      <c r="L24" s="1" t="s">
        <v>391</v>
      </c>
      <c r="M24" s="1" t="s">
        <v>391</v>
      </c>
      <c r="N24" s="1" t="s">
        <v>391</v>
      </c>
      <c r="O24" s="1" t="s">
        <v>391</v>
      </c>
    </row>
    <row r="25" s="2" customFormat="1" ht="20" customHeight="1" spans="1:15">
      <c r="A25" s="1" t="s">
        <v>208</v>
      </c>
      <c r="B25" s="1" t="s">
        <v>207</v>
      </c>
      <c r="C25" s="1" t="s">
        <v>434</v>
      </c>
      <c r="D25" s="1" t="s">
        <v>435</v>
      </c>
      <c r="E25" s="1" t="s">
        <v>81</v>
      </c>
      <c r="F25" s="1" t="s">
        <v>129</v>
      </c>
      <c r="G25" s="1" t="s">
        <v>387</v>
      </c>
      <c r="H25" s="1" t="s">
        <v>436</v>
      </c>
      <c r="I25" s="1" t="s">
        <v>437</v>
      </c>
      <c r="J25" s="1" t="s">
        <v>390</v>
      </c>
      <c r="K25" s="1" t="s">
        <v>391</v>
      </c>
      <c r="L25" s="1" t="s">
        <v>391</v>
      </c>
      <c r="M25" s="1" t="s">
        <v>391</v>
      </c>
      <c r="N25" s="1" t="s">
        <v>391</v>
      </c>
      <c r="O25" s="1" t="s">
        <v>391</v>
      </c>
    </row>
    <row r="26" s="2" customFormat="1" ht="20" customHeight="1" spans="1:15">
      <c r="A26" s="1" t="s">
        <v>87</v>
      </c>
      <c r="B26" s="1" t="s">
        <v>86</v>
      </c>
      <c r="C26" s="1" t="s">
        <v>89</v>
      </c>
      <c r="D26" s="1" t="s">
        <v>438</v>
      </c>
      <c r="E26" s="1" t="s">
        <v>92</v>
      </c>
      <c r="F26" s="1" t="s">
        <v>81</v>
      </c>
      <c r="G26" s="1" t="s">
        <v>387</v>
      </c>
      <c r="H26" s="1" t="s">
        <v>439</v>
      </c>
      <c r="I26" s="1" t="s">
        <v>440</v>
      </c>
      <c r="J26" s="1" t="s">
        <v>390</v>
      </c>
      <c r="K26" s="1" t="s">
        <v>391</v>
      </c>
      <c r="L26" s="1" t="s">
        <v>391</v>
      </c>
      <c r="M26" s="1" t="s">
        <v>391</v>
      </c>
      <c r="N26" s="1" t="s">
        <v>391</v>
      </c>
      <c r="O26" s="1" t="s">
        <v>391</v>
      </c>
    </row>
    <row r="27" s="2" customFormat="1" ht="20" customHeight="1" spans="1:15">
      <c r="A27" s="1" t="s">
        <v>217</v>
      </c>
      <c r="B27" s="1" t="s">
        <v>216</v>
      </c>
      <c r="C27" s="1" t="s">
        <v>441</v>
      </c>
      <c r="D27" s="1" t="s">
        <v>442</v>
      </c>
      <c r="E27" s="1" t="s">
        <v>81</v>
      </c>
      <c r="F27" s="1" t="s">
        <v>129</v>
      </c>
      <c r="G27" s="1" t="s">
        <v>387</v>
      </c>
      <c r="H27" s="1" t="s">
        <v>443</v>
      </c>
      <c r="I27" s="1" t="s">
        <v>444</v>
      </c>
      <c r="J27" s="1" t="s">
        <v>390</v>
      </c>
      <c r="K27" s="1" t="s">
        <v>391</v>
      </c>
      <c r="L27" s="1" t="s">
        <v>391</v>
      </c>
      <c r="M27" s="1" t="s">
        <v>391</v>
      </c>
      <c r="N27" s="1" t="s">
        <v>391</v>
      </c>
      <c r="O27" s="1" t="s">
        <v>391</v>
      </c>
    </row>
    <row r="28" s="2" customFormat="1" ht="20" customHeight="1" spans="1:15">
      <c r="A28" s="1" t="s">
        <v>152</v>
      </c>
      <c r="B28" s="1" t="s">
        <v>151</v>
      </c>
      <c r="C28" s="1" t="s">
        <v>445</v>
      </c>
      <c r="D28" s="1" t="s">
        <v>446</v>
      </c>
      <c r="E28" s="1" t="s">
        <v>102</v>
      </c>
      <c r="F28" s="1" t="s">
        <v>141</v>
      </c>
      <c r="G28" s="1" t="s">
        <v>387</v>
      </c>
      <c r="H28" s="1" t="s">
        <v>447</v>
      </c>
      <c r="I28" s="1" t="s">
        <v>448</v>
      </c>
      <c r="J28" s="1" t="s">
        <v>390</v>
      </c>
      <c r="K28" s="1" t="s">
        <v>391</v>
      </c>
      <c r="L28" s="1" t="s">
        <v>391</v>
      </c>
      <c r="M28" s="1" t="s">
        <v>391</v>
      </c>
      <c r="N28" s="1" t="s">
        <v>391</v>
      </c>
      <c r="O28" s="1" t="s">
        <v>391</v>
      </c>
    </row>
    <row r="29" s="2" customFormat="1" ht="20" customHeight="1" spans="1:15">
      <c r="A29" s="1" t="s">
        <v>225</v>
      </c>
      <c r="B29" s="1" t="s">
        <v>224</v>
      </c>
      <c r="C29" s="1" t="s">
        <v>449</v>
      </c>
      <c r="D29" s="1" t="s">
        <v>450</v>
      </c>
      <c r="E29" s="1" t="s">
        <v>81</v>
      </c>
      <c r="F29" s="1" t="s">
        <v>129</v>
      </c>
      <c r="G29" s="1" t="s">
        <v>387</v>
      </c>
      <c r="H29" s="1" t="s">
        <v>451</v>
      </c>
      <c r="I29" s="1" t="s">
        <v>452</v>
      </c>
      <c r="J29" s="1" t="s">
        <v>390</v>
      </c>
      <c r="K29" s="1" t="s">
        <v>391</v>
      </c>
      <c r="L29" s="1" t="s">
        <v>391</v>
      </c>
      <c r="M29" s="1" t="s">
        <v>391</v>
      </c>
      <c r="N29" s="1" t="s">
        <v>391</v>
      </c>
      <c r="O29" s="1" t="s">
        <v>391</v>
      </c>
    </row>
    <row r="30" s="2" customFormat="1" ht="20" customHeight="1" spans="1:15">
      <c r="A30" s="1" t="s">
        <v>249</v>
      </c>
      <c r="B30" s="1" t="s">
        <v>248</v>
      </c>
      <c r="C30" s="1" t="s">
        <v>453</v>
      </c>
      <c r="D30" s="1" t="s">
        <v>454</v>
      </c>
      <c r="E30" s="1" t="s">
        <v>141</v>
      </c>
      <c r="F30" s="1" t="s">
        <v>254</v>
      </c>
      <c r="G30" s="1" t="s">
        <v>387</v>
      </c>
      <c r="H30" s="1" t="s">
        <v>455</v>
      </c>
      <c r="I30" s="1" t="s">
        <v>456</v>
      </c>
      <c r="J30" s="1" t="s">
        <v>390</v>
      </c>
      <c r="K30" s="1" t="s">
        <v>391</v>
      </c>
      <c r="L30" s="1" t="s">
        <v>391</v>
      </c>
      <c r="M30" s="1" t="s">
        <v>391</v>
      </c>
      <c r="N30" s="1" t="s">
        <v>391</v>
      </c>
      <c r="O30" s="1" t="s">
        <v>391</v>
      </c>
    </row>
    <row r="31" s="2" customFormat="1" ht="20" customHeight="1" spans="1:15">
      <c r="A31" s="1" t="s">
        <v>71</v>
      </c>
      <c r="B31" s="1" t="s">
        <v>70</v>
      </c>
      <c r="C31" s="1" t="s">
        <v>457</v>
      </c>
      <c r="D31" s="1" t="s">
        <v>458</v>
      </c>
      <c r="E31" s="1" t="s">
        <v>80</v>
      </c>
      <c r="F31" s="1" t="s">
        <v>81</v>
      </c>
      <c r="G31" s="1" t="s">
        <v>387</v>
      </c>
      <c r="H31" s="1" t="s">
        <v>459</v>
      </c>
      <c r="I31" s="1" t="s">
        <v>460</v>
      </c>
      <c r="J31" s="1" t="s">
        <v>390</v>
      </c>
      <c r="K31" s="1" t="s">
        <v>391</v>
      </c>
      <c r="L31" s="1" t="s">
        <v>391</v>
      </c>
      <c r="M31" s="1" t="s">
        <v>391</v>
      </c>
      <c r="N31" s="1" t="s">
        <v>391</v>
      </c>
      <c r="O31" s="1" t="s">
        <v>391</v>
      </c>
    </row>
    <row r="32" s="2" customFormat="1" ht="20" customHeight="1" spans="1:15">
      <c r="A32" s="1" t="s">
        <v>331</v>
      </c>
      <c r="B32" s="1" t="s">
        <v>330</v>
      </c>
      <c r="C32" s="1" t="s">
        <v>324</v>
      </c>
      <c r="D32" s="1" t="s">
        <v>461</v>
      </c>
      <c r="E32" s="1" t="s">
        <v>165</v>
      </c>
      <c r="F32" s="1" t="s">
        <v>195</v>
      </c>
      <c r="G32" s="1" t="s">
        <v>387</v>
      </c>
      <c r="H32" s="1" t="s">
        <v>462</v>
      </c>
      <c r="I32" s="1" t="s">
        <v>463</v>
      </c>
      <c r="J32" s="1" t="s">
        <v>390</v>
      </c>
      <c r="K32" s="1" t="s">
        <v>391</v>
      </c>
      <c r="L32" s="1" t="s">
        <v>391</v>
      </c>
      <c r="M32" s="1" t="s">
        <v>391</v>
      </c>
      <c r="N32" s="1" t="s">
        <v>391</v>
      </c>
      <c r="O32" s="1" t="s">
        <v>391</v>
      </c>
    </row>
    <row r="33" s="2" customFormat="1" ht="20" customHeight="1" spans="1:15">
      <c r="A33" s="1" t="s">
        <v>322</v>
      </c>
      <c r="B33" s="1" t="s">
        <v>321</v>
      </c>
      <c r="C33" s="1" t="s">
        <v>324</v>
      </c>
      <c r="D33" s="1" t="s">
        <v>464</v>
      </c>
      <c r="E33" s="1" t="s">
        <v>165</v>
      </c>
      <c r="F33" s="1" t="s">
        <v>195</v>
      </c>
      <c r="G33" s="1" t="s">
        <v>387</v>
      </c>
      <c r="H33" s="1" t="s">
        <v>462</v>
      </c>
      <c r="I33" s="1" t="s">
        <v>465</v>
      </c>
      <c r="J33" s="1" t="s">
        <v>390</v>
      </c>
      <c r="K33" s="1" t="s">
        <v>391</v>
      </c>
      <c r="L33" s="1" t="s">
        <v>391</v>
      </c>
      <c r="M33" s="1" t="s">
        <v>391</v>
      </c>
      <c r="N33" s="1" t="s">
        <v>391</v>
      </c>
      <c r="O33" s="1" t="s">
        <v>391</v>
      </c>
    </row>
    <row r="34" s="2" customFormat="1" ht="20" customHeight="1" spans="1:15">
      <c r="A34" s="1" t="s">
        <v>135</v>
      </c>
      <c r="B34" s="1" t="s">
        <v>134</v>
      </c>
      <c r="C34" s="1" t="s">
        <v>137</v>
      </c>
      <c r="D34" s="1" t="s">
        <v>466</v>
      </c>
      <c r="E34" s="1" t="s">
        <v>140</v>
      </c>
      <c r="F34" s="1" t="s">
        <v>141</v>
      </c>
      <c r="G34" s="1" t="s">
        <v>387</v>
      </c>
      <c r="H34" s="1" t="s">
        <v>467</v>
      </c>
      <c r="I34" s="1" t="s">
        <v>468</v>
      </c>
      <c r="J34" s="1" t="s">
        <v>390</v>
      </c>
      <c r="K34" s="1" t="s">
        <v>391</v>
      </c>
      <c r="L34" s="1" t="s">
        <v>391</v>
      </c>
      <c r="M34" s="1" t="s">
        <v>391</v>
      </c>
      <c r="N34" s="1" t="s">
        <v>391</v>
      </c>
      <c r="O34" s="1" t="s">
        <v>391</v>
      </c>
    </row>
    <row r="35" s="2" customFormat="1" ht="20" customHeight="1" spans="1:15">
      <c r="A35" s="1" t="s">
        <v>146</v>
      </c>
      <c r="B35" s="1" t="s">
        <v>145</v>
      </c>
      <c r="C35" s="1" t="s">
        <v>137</v>
      </c>
      <c r="D35" s="1" t="s">
        <v>469</v>
      </c>
      <c r="E35" s="1" t="s">
        <v>140</v>
      </c>
      <c r="F35" s="1" t="s">
        <v>141</v>
      </c>
      <c r="G35" s="1" t="s">
        <v>387</v>
      </c>
      <c r="H35" s="1" t="s">
        <v>470</v>
      </c>
      <c r="I35" s="1" t="s">
        <v>471</v>
      </c>
      <c r="J35" s="1" t="s">
        <v>390</v>
      </c>
      <c r="K35" s="1" t="s">
        <v>391</v>
      </c>
      <c r="L35" s="1" t="s">
        <v>391</v>
      </c>
      <c r="M35" s="1" t="s">
        <v>391</v>
      </c>
      <c r="N35" s="1" t="s">
        <v>391</v>
      </c>
      <c r="O35" s="1" t="s">
        <v>391</v>
      </c>
    </row>
    <row r="36" s="2" customFormat="1" ht="20" customHeight="1" spans="1:15">
      <c r="A36" s="1" t="s">
        <v>266</v>
      </c>
      <c r="B36" s="1" t="s">
        <v>265</v>
      </c>
      <c r="C36" s="1" t="s">
        <v>472</v>
      </c>
      <c r="D36" s="1" t="s">
        <v>473</v>
      </c>
      <c r="E36" s="1" t="s">
        <v>102</v>
      </c>
      <c r="F36" s="1" t="s">
        <v>140</v>
      </c>
      <c r="G36" s="1" t="s">
        <v>387</v>
      </c>
      <c r="H36" s="1" t="s">
        <v>474</v>
      </c>
      <c r="I36" s="1" t="s">
        <v>475</v>
      </c>
      <c r="J36" s="1" t="s">
        <v>390</v>
      </c>
      <c r="K36" s="1" t="s">
        <v>391</v>
      </c>
      <c r="L36" s="1" t="s">
        <v>391</v>
      </c>
      <c r="M36" s="1" t="s">
        <v>413</v>
      </c>
      <c r="N36" s="1" t="s">
        <v>391</v>
      </c>
      <c r="O36" s="1" t="s">
        <v>391</v>
      </c>
    </row>
    <row r="37" s="2" customFormat="1" ht="20" customHeight="1" spans="1:15">
      <c r="A37" s="1" t="s">
        <v>310</v>
      </c>
      <c r="B37" s="1" t="s">
        <v>309</v>
      </c>
      <c r="C37" s="1" t="s">
        <v>472</v>
      </c>
      <c r="D37" s="1" t="s">
        <v>476</v>
      </c>
      <c r="E37" s="1" t="s">
        <v>102</v>
      </c>
      <c r="F37" s="1" t="s">
        <v>140</v>
      </c>
      <c r="G37" s="1" t="s">
        <v>387</v>
      </c>
      <c r="H37" s="1" t="s">
        <v>477</v>
      </c>
      <c r="I37" s="1" t="s">
        <v>478</v>
      </c>
      <c r="J37" s="1" t="s">
        <v>390</v>
      </c>
      <c r="K37" s="1" t="s">
        <v>391</v>
      </c>
      <c r="L37" s="1" t="s">
        <v>391</v>
      </c>
      <c r="M37" s="1" t="s">
        <v>413</v>
      </c>
      <c r="N37" s="1" t="s">
        <v>391</v>
      </c>
      <c r="O37" s="1" t="s">
        <v>391</v>
      </c>
    </row>
    <row r="38" s="2" customFormat="1" ht="20" customHeight="1" spans="1:15">
      <c r="A38" s="1" t="s">
        <v>305</v>
      </c>
      <c r="B38" s="1" t="s">
        <v>304</v>
      </c>
      <c r="C38" s="1" t="s">
        <v>472</v>
      </c>
      <c r="D38" s="1" t="s">
        <v>479</v>
      </c>
      <c r="E38" s="1" t="s">
        <v>102</v>
      </c>
      <c r="F38" s="1" t="s">
        <v>140</v>
      </c>
      <c r="G38" s="1" t="s">
        <v>387</v>
      </c>
      <c r="H38" s="1" t="s">
        <v>480</v>
      </c>
      <c r="I38" s="1" t="s">
        <v>481</v>
      </c>
      <c r="J38" s="1" t="s">
        <v>390</v>
      </c>
      <c r="K38" s="1" t="s">
        <v>391</v>
      </c>
      <c r="L38" s="1" t="s">
        <v>391</v>
      </c>
      <c r="M38" s="1" t="s">
        <v>413</v>
      </c>
      <c r="N38" s="1" t="s">
        <v>391</v>
      </c>
      <c r="O38" s="1" t="s">
        <v>391</v>
      </c>
    </row>
    <row r="39" s="2" customFormat="1" ht="20" customHeight="1" spans="1:15">
      <c r="A39" s="1" t="s">
        <v>482</v>
      </c>
      <c r="B39" s="1" t="s">
        <v>483</v>
      </c>
      <c r="C39" s="1" t="s">
        <v>484</v>
      </c>
      <c r="D39" s="1" t="s">
        <v>485</v>
      </c>
      <c r="E39" s="1" t="s">
        <v>281</v>
      </c>
      <c r="F39" s="1" t="s">
        <v>81</v>
      </c>
      <c r="G39" s="1" t="s">
        <v>387</v>
      </c>
      <c r="H39" s="1" t="s">
        <v>486</v>
      </c>
      <c r="I39" s="1" t="s">
        <v>487</v>
      </c>
      <c r="J39" s="1" t="s">
        <v>390</v>
      </c>
      <c r="K39" s="1" t="s">
        <v>391</v>
      </c>
      <c r="L39" s="1" t="s">
        <v>391</v>
      </c>
      <c r="M39" s="1" t="s">
        <v>391</v>
      </c>
      <c r="N39" s="1" t="s">
        <v>391</v>
      </c>
      <c r="O39" s="1" t="s">
        <v>391</v>
      </c>
    </row>
    <row r="40" s="2" customFormat="1" ht="22.05" customHeight="1" spans="1:8">
      <c r="A40" s="7" t="s">
        <v>488</v>
      </c>
      <c r="B40" s="1"/>
      <c r="C40" s="1"/>
      <c r="D40" s="1"/>
      <c r="E40" s="1"/>
      <c r="F40" s="1"/>
      <c r="G40" s="1"/>
      <c r="H40" s="1" t="s">
        <v>489</v>
      </c>
    </row>
    <row r="44" s="2" customFormat="1" ht="22.05" customHeight="1" spans="1:1">
      <c r="A44" s="6" t="s">
        <v>490</v>
      </c>
    </row>
    <row r="45" s="2" customFormat="1" ht="18.05" customHeight="1" spans="1:4">
      <c r="A45" s="8" t="s">
        <v>491</v>
      </c>
      <c r="B45" s="8" t="s">
        <v>492</v>
      </c>
      <c r="C45" s="8"/>
      <c r="D45" s="8"/>
    </row>
    <row r="46" s="2" customFormat="1" ht="18.05" customHeight="1" spans="1:4">
      <c r="A46" s="8" t="s">
        <v>493</v>
      </c>
      <c r="B46" s="8" t="s">
        <v>494</v>
      </c>
      <c r="C46" s="8"/>
      <c r="D46" s="8"/>
    </row>
    <row r="47" s="2" customFormat="1" ht="18.05" customHeight="1" spans="1:4">
      <c r="A47" s="8" t="s">
        <v>495</v>
      </c>
      <c r="B47" s="8" t="s">
        <v>496</v>
      </c>
      <c r="C47" s="8"/>
      <c r="D47" s="8"/>
    </row>
    <row r="48" s="2" customFormat="1" ht="18.05" customHeight="1" spans="1:4">
      <c r="A48" s="8" t="s">
        <v>495</v>
      </c>
      <c r="B48" s="8" t="s">
        <v>497</v>
      </c>
      <c r="C48" s="8"/>
      <c r="D48" s="8"/>
    </row>
    <row r="49" s="2" customFormat="1" ht="18.05" customHeight="1" spans="1:4">
      <c r="A49" s="8" t="s">
        <v>498</v>
      </c>
      <c r="B49" s="8" t="s">
        <v>499</v>
      </c>
      <c r="C49" s="8"/>
      <c r="D49" s="8"/>
    </row>
    <row r="50" s="2" customFormat="1" ht="18.05" customHeight="1" spans="1:4">
      <c r="A50" s="8" t="s">
        <v>500</v>
      </c>
      <c r="B50" s="8" t="s">
        <v>501</v>
      </c>
      <c r="C50" s="8"/>
      <c r="D50" s="8"/>
    </row>
    <row r="51" s="2" customFormat="1" ht="18.05" customHeight="1" spans="1:4">
      <c r="A51" s="8" t="s">
        <v>502</v>
      </c>
      <c r="B51" s="8" t="s">
        <v>503</v>
      </c>
      <c r="C51" s="8"/>
      <c r="D51" s="8"/>
    </row>
    <row r="52" s="2" customFormat="1" ht="18.05" customHeight="1" spans="1:4">
      <c r="A52" s="8" t="s">
        <v>504</v>
      </c>
      <c r="B52" s="8" t="s">
        <v>505</v>
      </c>
      <c r="C52" s="8"/>
      <c r="D52" s="8"/>
    </row>
    <row r="53" s="2" customFormat="1" ht="18.05" customHeight="1" spans="1:4">
      <c r="A53" s="8" t="s">
        <v>506</v>
      </c>
      <c r="B53" s="8" t="s">
        <v>507</v>
      </c>
      <c r="C53" s="8"/>
      <c r="D53" s="8"/>
    </row>
    <row r="54" s="2" customFormat="1" ht="18.05" customHeight="1" spans="1:4">
      <c r="A54" s="8" t="s">
        <v>352</v>
      </c>
      <c r="B54" s="8" t="s">
        <v>352</v>
      </c>
      <c r="C54" s="8"/>
      <c r="D54" s="8"/>
    </row>
    <row r="55" s="2" customFormat="1" ht="18.05" customHeight="1" spans="1:4">
      <c r="A55" s="8" t="s">
        <v>508</v>
      </c>
      <c r="B55" s="8" t="s">
        <v>509</v>
      </c>
      <c r="C55" s="8"/>
      <c r="D55" s="8"/>
    </row>
    <row r="56" s="2" customFormat="1" ht="18.05" customHeight="1" spans="1:4">
      <c r="A56" s="8" t="s">
        <v>510</v>
      </c>
      <c r="B56" s="8" t="s">
        <v>511</v>
      </c>
      <c r="C56" s="8"/>
      <c r="D56" s="8"/>
    </row>
    <row r="57" s="2" customFormat="1" ht="18.05" customHeight="1" spans="1:4">
      <c r="A57" s="8" t="s">
        <v>30</v>
      </c>
      <c r="B57" s="8" t="s">
        <v>512</v>
      </c>
      <c r="C57" s="8"/>
      <c r="D57" s="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0:G40"/>
    <mergeCell ref="A44:B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E13" sqref="E13"/>
    </sheetView>
  </sheetViews>
  <sheetFormatPr defaultColWidth="9.14285714285714" defaultRowHeight="12.75" outlineLevelCol="2"/>
  <sheetData>
    <row r="1" ht="15" spans="1:3">
      <c r="A1" s="1" t="s">
        <v>375</v>
      </c>
      <c r="B1" s="1" t="s">
        <v>376</v>
      </c>
      <c r="C1" s="1" t="s">
        <v>375</v>
      </c>
    </row>
    <row r="2" ht="15" spans="1:3">
      <c r="A2" s="1" t="s">
        <v>344</v>
      </c>
      <c r="B2" s="1" t="s">
        <v>343</v>
      </c>
      <c r="C2" s="1" t="s">
        <v>344</v>
      </c>
    </row>
    <row r="3" ht="15" spans="1:3">
      <c r="A3" s="1" t="s">
        <v>315</v>
      </c>
      <c r="B3" s="1" t="s">
        <v>314</v>
      </c>
      <c r="C3" s="1" t="s">
        <v>315</v>
      </c>
    </row>
    <row r="4" ht="15" spans="1:3">
      <c r="A4" s="1" t="s">
        <v>318</v>
      </c>
      <c r="B4" s="1" t="s">
        <v>317</v>
      </c>
      <c r="C4" s="1" t="s">
        <v>318</v>
      </c>
    </row>
    <row r="5" ht="15" spans="1:3">
      <c r="A5" s="1" t="s">
        <v>258</v>
      </c>
      <c r="B5" s="1" t="s">
        <v>257</v>
      </c>
      <c r="C5" s="1" t="s">
        <v>258</v>
      </c>
    </row>
    <row r="6" ht="15" spans="1:3">
      <c r="A6" s="1" t="s">
        <v>184</v>
      </c>
      <c r="B6" s="1" t="s">
        <v>183</v>
      </c>
      <c r="C6" s="1" t="s">
        <v>184</v>
      </c>
    </row>
    <row r="7" ht="15" spans="1:3">
      <c r="A7" s="1" t="s">
        <v>407</v>
      </c>
      <c r="B7" s="1" t="s">
        <v>408</v>
      </c>
      <c r="C7" s="1" t="s">
        <v>407</v>
      </c>
    </row>
    <row r="8" ht="15" spans="1:3">
      <c r="A8" s="1" t="s">
        <v>161</v>
      </c>
      <c r="B8" s="1" t="s">
        <v>160</v>
      </c>
      <c r="C8" s="1" t="s">
        <v>161</v>
      </c>
    </row>
    <row r="9" ht="15" spans="1:3">
      <c r="A9" s="1" t="s">
        <v>234</v>
      </c>
      <c r="B9" s="1" t="s">
        <v>233</v>
      </c>
      <c r="C9" s="1" t="s">
        <v>234</v>
      </c>
    </row>
    <row r="10" ht="15" spans="1:3">
      <c r="A10" s="1" t="s">
        <v>107</v>
      </c>
      <c r="B10" s="1" t="s">
        <v>106</v>
      </c>
      <c r="C10" s="1" t="s">
        <v>107</v>
      </c>
    </row>
    <row r="11" ht="15" spans="1:3">
      <c r="A11" s="1" t="s">
        <v>116</v>
      </c>
      <c r="B11" s="1" t="s">
        <v>115</v>
      </c>
      <c r="C11" s="1" t="s">
        <v>116</v>
      </c>
    </row>
    <row r="12" ht="15" spans="1:3">
      <c r="A12" s="1" t="s">
        <v>335</v>
      </c>
      <c r="B12" s="1" t="s">
        <v>334</v>
      </c>
      <c r="C12" s="1" t="s">
        <v>335</v>
      </c>
    </row>
    <row r="13" ht="15" spans="1:3">
      <c r="A13" s="1" t="s">
        <v>97</v>
      </c>
      <c r="B13" s="1" t="s">
        <v>96</v>
      </c>
      <c r="C13" s="1" t="s">
        <v>97</v>
      </c>
    </row>
    <row r="14" ht="15" spans="1:3">
      <c r="A14" s="1" t="s">
        <v>208</v>
      </c>
      <c r="B14" s="1" t="s">
        <v>207</v>
      </c>
      <c r="C14" s="1" t="s">
        <v>208</v>
      </c>
    </row>
    <row r="15" ht="15" spans="1:3">
      <c r="A15" s="1" t="s">
        <v>87</v>
      </c>
      <c r="B15" s="1" t="s">
        <v>86</v>
      </c>
      <c r="C15" s="1" t="s">
        <v>87</v>
      </c>
    </row>
    <row r="16" ht="15" spans="1:3">
      <c r="A16" s="1" t="s">
        <v>217</v>
      </c>
      <c r="B16" s="1" t="s">
        <v>216</v>
      </c>
      <c r="C16" s="1" t="s">
        <v>217</v>
      </c>
    </row>
    <row r="17" ht="15" spans="1:3">
      <c r="A17" s="1" t="s">
        <v>152</v>
      </c>
      <c r="B17" s="1" t="s">
        <v>151</v>
      </c>
      <c r="C17" s="1" t="s">
        <v>152</v>
      </c>
    </row>
    <row r="18" ht="15" spans="1:3">
      <c r="A18" s="1" t="s">
        <v>225</v>
      </c>
      <c r="B18" s="1" t="s">
        <v>224</v>
      </c>
      <c r="C18" s="1" t="s">
        <v>225</v>
      </c>
    </row>
    <row r="19" ht="15" spans="1:3">
      <c r="A19" s="1" t="s">
        <v>249</v>
      </c>
      <c r="B19" s="1" t="s">
        <v>248</v>
      </c>
      <c r="C19" s="1" t="s">
        <v>249</v>
      </c>
    </row>
    <row r="20" ht="15" spans="1:3">
      <c r="A20" s="1" t="s">
        <v>71</v>
      </c>
      <c r="B20" s="1" t="s">
        <v>70</v>
      </c>
      <c r="C20" s="1" t="s">
        <v>71</v>
      </c>
    </row>
    <row r="21" ht="15" spans="1:3">
      <c r="A21" s="1" t="s">
        <v>331</v>
      </c>
      <c r="B21" s="1" t="s">
        <v>330</v>
      </c>
      <c r="C21" s="1" t="s">
        <v>331</v>
      </c>
    </row>
    <row r="22" ht="15" spans="1:3">
      <c r="A22" s="1" t="s">
        <v>322</v>
      </c>
      <c r="B22" s="1" t="s">
        <v>321</v>
      </c>
      <c r="C22" s="1" t="s">
        <v>322</v>
      </c>
    </row>
    <row r="23" ht="15" spans="1:3">
      <c r="A23" s="1" t="s">
        <v>135</v>
      </c>
      <c r="B23" s="1" t="s">
        <v>134</v>
      </c>
      <c r="C23" s="1" t="s">
        <v>135</v>
      </c>
    </row>
    <row r="24" ht="15" spans="1:3">
      <c r="A24" s="1" t="s">
        <v>146</v>
      </c>
      <c r="B24" s="1" t="s">
        <v>145</v>
      </c>
      <c r="C24" s="1" t="s">
        <v>146</v>
      </c>
    </row>
    <row r="25" ht="15" spans="1:3">
      <c r="A25" s="1" t="s">
        <v>266</v>
      </c>
      <c r="B25" s="1" t="s">
        <v>265</v>
      </c>
      <c r="C25" s="1" t="s">
        <v>266</v>
      </c>
    </row>
    <row r="26" ht="15" spans="1:3">
      <c r="A26" s="1" t="s">
        <v>310</v>
      </c>
      <c r="B26" s="1" t="s">
        <v>309</v>
      </c>
      <c r="C26" s="1" t="s">
        <v>310</v>
      </c>
    </row>
    <row r="27" ht="15" spans="1:3">
      <c r="A27" s="1" t="s">
        <v>305</v>
      </c>
      <c r="B27" s="1" t="s">
        <v>304</v>
      </c>
      <c r="C27" s="1" t="s">
        <v>305</v>
      </c>
    </row>
    <row r="28" ht="15" spans="1:3">
      <c r="A28" s="1" t="s">
        <v>482</v>
      </c>
      <c r="B28" s="1" t="s">
        <v>483</v>
      </c>
      <c r="C28" s="1" t="s">
        <v>482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Lucky</cp:lastModifiedBy>
  <cp:revision>1</cp:revision>
  <dcterms:created xsi:type="dcterms:W3CDTF">2014-11-17T08:26:00Z</dcterms:created>
  <dcterms:modified xsi:type="dcterms:W3CDTF">2019-10-15T11:09:14Z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