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CIT (ibis styles)" sheetId="4" r:id="rId1"/>
    <sheet name="all" sheetId="3" r:id="rId2"/>
  </sheets>
  <calcPr calcId="144525"/>
</workbook>
</file>

<file path=xl/sharedStrings.xml><?xml version="1.0" encoding="utf-8"?>
<sst xmlns="http://schemas.openxmlformats.org/spreadsheetml/2006/main" count="973" uniqueCount="444">
  <si>
    <t>ibis Styles Bangkok Sukhumvit 4</t>
  </si>
  <si>
    <t>CIT (Thailand) Co.,Ltd.</t>
  </si>
  <si>
    <t>Money Transfer CIT on 21/11/18</t>
  </si>
  <si>
    <t>No.</t>
  </si>
  <si>
    <t>Guest Name</t>
  </si>
  <si>
    <t>Arrival</t>
  </si>
  <si>
    <t>Departure</t>
  </si>
  <si>
    <t>Number of night</t>
  </si>
  <si>
    <t>Rate per night</t>
  </si>
  <si>
    <t>Folio No.</t>
  </si>
  <si>
    <t>Conf.</t>
  </si>
  <si>
    <t>Booking No.</t>
  </si>
  <si>
    <t>Amount</t>
  </si>
  <si>
    <t>So Ka Hing</t>
  </si>
  <si>
    <t>1750</t>
  </si>
  <si>
    <t>1389387</t>
  </si>
  <si>
    <t>Shen Danqi</t>
  </si>
  <si>
    <t>1392528</t>
  </si>
  <si>
    <t>Chen Xi</t>
  </si>
  <si>
    <t>1392893</t>
  </si>
  <si>
    <t>Ng Wing Yan</t>
  </si>
  <si>
    <t>1390869</t>
  </si>
  <si>
    <t>Lin Meng Lun</t>
  </si>
  <si>
    <t>1390138</t>
  </si>
  <si>
    <t>Wang Yong</t>
  </si>
  <si>
    <t>1390140</t>
  </si>
  <si>
    <t>Yu Bo</t>
  </si>
  <si>
    <t>1950</t>
  </si>
  <si>
    <t>1396062</t>
  </si>
  <si>
    <t>Wang Jiaqi</t>
  </si>
  <si>
    <t>Cho Wai Hou</t>
  </si>
  <si>
    <t>1390590</t>
  </si>
  <si>
    <t>Choi Un Wai</t>
  </si>
  <si>
    <t>1394070</t>
  </si>
  <si>
    <t>Zhao Chi</t>
  </si>
  <si>
    <t>1391120</t>
  </si>
  <si>
    <t>Li Zerui</t>
  </si>
  <si>
    <t>1397870</t>
  </si>
  <si>
    <t>Li Pengfei</t>
  </si>
  <si>
    <t>Ho Kam Yi</t>
  </si>
  <si>
    <t>1394227</t>
  </si>
  <si>
    <t>Wan Chung Man</t>
  </si>
  <si>
    <t>1391210</t>
  </si>
  <si>
    <t>Wong Hio Fong</t>
  </si>
  <si>
    <t>1393652</t>
  </si>
  <si>
    <t>Zhang Tianrong</t>
  </si>
  <si>
    <t>1404213</t>
  </si>
  <si>
    <t>Wang Weixiang</t>
  </si>
  <si>
    <t>1404023</t>
  </si>
  <si>
    <t>Hong Cheng Cheng</t>
  </si>
  <si>
    <t>1393244</t>
  </si>
  <si>
    <t>Si Weng Kuan</t>
  </si>
  <si>
    <t>Lung Suk Chun Rena Victoria</t>
  </si>
  <si>
    <t>1398397</t>
  </si>
  <si>
    <t>Shen Huili</t>
  </si>
  <si>
    <t>1400166</t>
  </si>
  <si>
    <t>Li Quanhao</t>
  </si>
  <si>
    <t>1403996</t>
  </si>
  <si>
    <t>Xu Wen</t>
  </si>
  <si>
    <t>1402405</t>
  </si>
  <si>
    <t>Yang Ming</t>
  </si>
  <si>
    <t>1400021</t>
  </si>
  <si>
    <t>Hsieh Yuan Ting</t>
  </si>
  <si>
    <t>1406211</t>
  </si>
  <si>
    <t>He Xiaoyun</t>
  </si>
  <si>
    <t>1412429</t>
  </si>
  <si>
    <t>Hu Siyun</t>
  </si>
  <si>
    <t>1408978</t>
  </si>
  <si>
    <t>Guang Miaozhen</t>
  </si>
  <si>
    <t>Wong Shun Kwok</t>
  </si>
  <si>
    <t>1396170</t>
  </si>
  <si>
    <t>Zhou Xin</t>
  </si>
  <si>
    <t>1410539</t>
  </si>
  <si>
    <t>Zhou Peng</t>
  </si>
  <si>
    <t>1412665</t>
  </si>
  <si>
    <t>Zhang Yuyun</t>
  </si>
  <si>
    <t>1397796</t>
  </si>
  <si>
    <t>He Min</t>
  </si>
  <si>
    <t>1404949</t>
  </si>
  <si>
    <t>Lo Haitzu</t>
  </si>
  <si>
    <t>1405368</t>
  </si>
  <si>
    <t>Soo Junehsing</t>
  </si>
  <si>
    <t>1412697</t>
  </si>
  <si>
    <t>Li Shanshan</t>
  </si>
  <si>
    <t>1415047</t>
  </si>
  <si>
    <t>Long Chaoxin</t>
  </si>
  <si>
    <t>1412179</t>
  </si>
  <si>
    <t>Wang Linling</t>
  </si>
  <si>
    <t>1407294</t>
  </si>
  <si>
    <t>Cheng Yuan Gang</t>
  </si>
  <si>
    <t>Xiong Yi</t>
  </si>
  <si>
    <t>Liu Ze rui</t>
  </si>
  <si>
    <t>Chen Jia Jia</t>
  </si>
  <si>
    <t>Liu Xiao Wei</t>
  </si>
  <si>
    <t>Ho Yam Kin</t>
  </si>
  <si>
    <t>1392506</t>
  </si>
  <si>
    <t>Yu Yahui</t>
  </si>
  <si>
    <t>1416835</t>
  </si>
  <si>
    <t>Liang Yijia</t>
  </si>
  <si>
    <t>1418051</t>
  </si>
  <si>
    <t>Du Xueying</t>
  </si>
  <si>
    <t>1394535</t>
  </si>
  <si>
    <t>Leng Zirong</t>
  </si>
  <si>
    <t>1407665</t>
  </si>
  <si>
    <t>Huang Xiaowei</t>
  </si>
  <si>
    <t>1394543</t>
  </si>
  <si>
    <t>Ng Tsz Yan</t>
  </si>
  <si>
    <t>1390896</t>
  </si>
  <si>
    <t>Hou Zhiying</t>
  </si>
  <si>
    <t>1416718</t>
  </si>
  <si>
    <t>Hsiao Binghua</t>
  </si>
  <si>
    <t>1405569</t>
  </si>
  <si>
    <t>1421082</t>
  </si>
  <si>
    <t>Chan Chun Hei</t>
  </si>
  <si>
    <t>1418400</t>
  </si>
  <si>
    <t>Lin Yongsen</t>
  </si>
  <si>
    <t>1427071</t>
  </si>
  <si>
    <t>Liu Chenggang</t>
  </si>
  <si>
    <t>Lin Chunye</t>
  </si>
  <si>
    <t>1427067</t>
  </si>
  <si>
    <t>Han Hyoseob</t>
  </si>
  <si>
    <t>Chan Po Fang</t>
  </si>
  <si>
    <t>Zhuang Jiefeng</t>
  </si>
  <si>
    <t>Li Hanshan</t>
  </si>
  <si>
    <t>1427073</t>
  </si>
  <si>
    <t>Li Bin</t>
  </si>
  <si>
    <t>1417313</t>
  </si>
  <si>
    <t>Wo Qi</t>
  </si>
  <si>
    <t>1418139</t>
  </si>
  <si>
    <t>Cai Qingchun</t>
  </si>
  <si>
    <t>1425092</t>
  </si>
  <si>
    <t>Chen Xianshi</t>
  </si>
  <si>
    <t>Huang Liang</t>
  </si>
  <si>
    <t>Sung Tsz Him</t>
  </si>
  <si>
    <t>1407381</t>
  </si>
  <si>
    <t>Zhao Huiqing</t>
  </si>
  <si>
    <t>1414925</t>
  </si>
  <si>
    <t>Jiang Dongming</t>
  </si>
  <si>
    <t>1423459</t>
  </si>
  <si>
    <t>Tang Kin Hang</t>
  </si>
  <si>
    <t>1421700</t>
  </si>
  <si>
    <t>Wang Yu</t>
  </si>
  <si>
    <t>1422061</t>
  </si>
  <si>
    <t>He Nanxuan</t>
  </si>
  <si>
    <t>Wong Wai Ming</t>
  </si>
  <si>
    <t>1418095</t>
  </si>
  <si>
    <t>Lau Man Hing</t>
  </si>
  <si>
    <t>1415347</t>
  </si>
  <si>
    <t>Lau Ka Yui</t>
  </si>
  <si>
    <t>Lu Ziyang</t>
  </si>
  <si>
    <t>1432641</t>
  </si>
  <si>
    <t>Lu Liang</t>
  </si>
  <si>
    <t>Yuan Wenting</t>
  </si>
  <si>
    <t>1402600</t>
  </si>
  <si>
    <t>Jing Yujie</t>
  </si>
  <si>
    <t>1419289</t>
  </si>
  <si>
    <t>Liang Lingzhi</t>
  </si>
  <si>
    <t>1435488</t>
  </si>
  <si>
    <t>Wang Xianwen</t>
  </si>
  <si>
    <t>Zhang Jianmei</t>
  </si>
  <si>
    <t>1423096</t>
  </si>
  <si>
    <t>Wang Zhiguang</t>
  </si>
  <si>
    <t>1432179</t>
  </si>
  <si>
    <t>Wang Yunung</t>
  </si>
  <si>
    <t>1432127</t>
  </si>
  <si>
    <t>Tang LiLi</t>
  </si>
  <si>
    <t>Lu Guannan</t>
  </si>
  <si>
    <t>Sun Lihong</t>
  </si>
  <si>
    <t>Wang Cheng</t>
  </si>
  <si>
    <t>Wang Bojian</t>
  </si>
  <si>
    <t>Zhang Honghua</t>
  </si>
  <si>
    <t>Zhang Fengting</t>
  </si>
  <si>
    <t>Lu JiaoJiao</t>
  </si>
  <si>
    <t>Jiang Xiao</t>
  </si>
  <si>
    <t>Wu TianJun</t>
  </si>
  <si>
    <t>Yang Lan</t>
  </si>
  <si>
    <t>Zhang Qiaoliang</t>
  </si>
  <si>
    <t>1423201</t>
  </si>
  <si>
    <t>Xie Xiaoli</t>
  </si>
  <si>
    <t>Li Yinrui</t>
  </si>
  <si>
    <t>1436489</t>
  </si>
  <si>
    <t>Wu Jiahui</t>
  </si>
  <si>
    <t>1423806</t>
  </si>
  <si>
    <t>Mao Jiankai</t>
  </si>
  <si>
    <t>1436694</t>
  </si>
  <si>
    <t>Shek Hoi Ying Sharon</t>
  </si>
  <si>
    <t>1438320</t>
  </si>
  <si>
    <t>Tsang Dik Man</t>
  </si>
  <si>
    <t>Yeung Lok</t>
  </si>
  <si>
    <t>Tsang Wai Han</t>
  </si>
  <si>
    <t>Total</t>
  </si>
  <si>
    <t>Deposit Balance</t>
  </si>
  <si>
    <t>P190215093515206</t>
  </si>
  <si>
    <t>Money Transfer CIT on 21/02/19</t>
  </si>
  <si>
    <t>Outstanding remaining Balance previously</t>
  </si>
  <si>
    <t>Yang Xiaoyi</t>
  </si>
  <si>
    <t>Hu Min</t>
  </si>
  <si>
    <t>Ye Jingxian</t>
  </si>
  <si>
    <t>Liu Changfei</t>
  </si>
  <si>
    <t>Lau Shan Wu</t>
  </si>
  <si>
    <t>Gao Yueping</t>
  </si>
  <si>
    <t>Fu Kaixu</t>
  </si>
  <si>
    <t>Guan Na</t>
  </si>
  <si>
    <t>Yang Zheyin</t>
  </si>
  <si>
    <t>Liu Moukun</t>
  </si>
  <si>
    <t>Feng Daoguo</t>
  </si>
  <si>
    <t>Tang Wai Hing</t>
  </si>
  <si>
    <t>Wu Shulin</t>
  </si>
  <si>
    <t>Ho Ka Man</t>
  </si>
  <si>
    <t>Wang Yin</t>
  </si>
  <si>
    <t>Liu Run</t>
  </si>
  <si>
    <t>Sun Hanwen</t>
  </si>
  <si>
    <t>Liu, Huyan</t>
  </si>
  <si>
    <t>Lee, Tsz Ming</t>
  </si>
  <si>
    <t>Guan, Mengchen</t>
  </si>
  <si>
    <t>Xie, Lu</t>
  </si>
  <si>
    <t>Gao, Yuedong</t>
  </si>
  <si>
    <t>Ding, Yi</t>
  </si>
  <si>
    <t>Bi, Jianjun</t>
  </si>
  <si>
    <t>Wong, Ha</t>
  </si>
  <si>
    <t>Zhou, Chonghu</t>
  </si>
  <si>
    <t>Wang, Jinyi</t>
  </si>
  <si>
    <t>Chau, Hei</t>
  </si>
  <si>
    <t>Chen, Itsen</t>
  </si>
  <si>
    <t>Wang, Cong</t>
  </si>
  <si>
    <t>Zhou Wei</t>
  </si>
  <si>
    <t>Yang Chuan</t>
  </si>
  <si>
    <t>Jiang Zhiguang</t>
  </si>
  <si>
    <t>Zhang,Pengbo</t>
  </si>
  <si>
    <t>Xiao,Zunlei</t>
  </si>
  <si>
    <t>Li,Xiao Qian</t>
  </si>
  <si>
    <t>Li,Xiaofeng</t>
  </si>
  <si>
    <t>Xiang,Zhenyu</t>
  </si>
  <si>
    <t>Poon,Yi</t>
  </si>
  <si>
    <t>Lu,Bin</t>
  </si>
  <si>
    <t>Liu,Weili</t>
  </si>
  <si>
    <t>Zheng,Xiaojun</t>
  </si>
  <si>
    <t>Yeung,Chun</t>
  </si>
  <si>
    <t>Cai,Bingxue</t>
  </si>
  <si>
    <t>Liu,Ansong</t>
  </si>
  <si>
    <t>Li,Wing</t>
  </si>
  <si>
    <t>Li,Yi Ting,</t>
  </si>
  <si>
    <t>Lai,Johanne</t>
  </si>
  <si>
    <t>Wong,Sik</t>
  </si>
  <si>
    <t>Cao,Shuo</t>
  </si>
  <si>
    <t>Wang,Tianyuan</t>
  </si>
  <si>
    <t>Chen,Hui</t>
  </si>
  <si>
    <t>Yan,Liming</t>
  </si>
  <si>
    <t>Yip,Yee</t>
  </si>
  <si>
    <t>Wang,Yang</t>
  </si>
  <si>
    <t>Feng,Wenhua,</t>
  </si>
  <si>
    <t>Wang,Lijie,</t>
  </si>
  <si>
    <t>Zhang,Qing</t>
  </si>
  <si>
    <t>Zhou,Ke,</t>
  </si>
  <si>
    <t>Jaing,Yuxin,</t>
  </si>
  <si>
    <t>Cao,Shuo,</t>
  </si>
  <si>
    <t>Fan,Ruiqi,</t>
  </si>
  <si>
    <t>Yang,Koh Soong Ann,</t>
  </si>
  <si>
    <t>Zhang,Qing,</t>
  </si>
  <si>
    <t>Wang,Yang,</t>
  </si>
  <si>
    <t>Tian,Yuxuan,</t>
  </si>
  <si>
    <t>Zhou,Yanan,</t>
  </si>
  <si>
    <t>Liao,Pei Ju,</t>
  </si>
  <si>
    <t>Liu,Mingkun,</t>
  </si>
  <si>
    <t>Lam,Wai,</t>
  </si>
  <si>
    <t>Zhang,Haibin,</t>
  </si>
  <si>
    <t>Wong,Wai,</t>
  </si>
  <si>
    <t>Huang,Lu,</t>
  </si>
  <si>
    <t>Li,Yao,</t>
  </si>
  <si>
    <t>Ma,Wenyu</t>
  </si>
  <si>
    <t>Xu,Zhenfan,</t>
  </si>
  <si>
    <t>Zhao,Mengyang</t>
  </si>
  <si>
    <t>Zhang,Fuxi,</t>
  </si>
  <si>
    <t>Chen,Wenxia,</t>
  </si>
  <si>
    <t>Gu,Keli,</t>
  </si>
  <si>
    <t>Zheng,Sizhou,</t>
  </si>
  <si>
    <t>Liu,Yiyang</t>
  </si>
  <si>
    <t>Xu,Mingchen,</t>
  </si>
  <si>
    <t>Zhao,Xi,</t>
  </si>
  <si>
    <t>Yue,Xianlin,</t>
  </si>
  <si>
    <t>Sun,Yuanyuan,</t>
  </si>
  <si>
    <t xml:space="preserve">Room Rental The Streat Res. </t>
  </si>
  <si>
    <t>3000</t>
  </si>
  <si>
    <t>Zhang,Yifan,</t>
  </si>
  <si>
    <t>Dai, Huiyao</t>
  </si>
  <si>
    <t>Lu, Chih</t>
  </si>
  <si>
    <t>Liang, Jize</t>
  </si>
  <si>
    <t>Hong,Yirong,Mr.</t>
  </si>
  <si>
    <t>Hong,Yirong,</t>
  </si>
  <si>
    <t>Xie,Haoming</t>
  </si>
  <si>
    <t>Feng,Junzhuo,</t>
  </si>
  <si>
    <t>Li,Chi Kei,</t>
  </si>
  <si>
    <t>Wong,Kin Ming</t>
  </si>
  <si>
    <t>Leung,Chi Keung,</t>
  </si>
  <si>
    <t>Gao, Wenbo</t>
  </si>
  <si>
    <t xml:space="preserve">Jiang, Dongming </t>
  </si>
  <si>
    <t>Liu, Yingshuo</t>
  </si>
  <si>
    <t>Li, Renxing</t>
  </si>
  <si>
    <t>Zhang, Chao</t>
  </si>
  <si>
    <t>Qi, Xin</t>
  </si>
  <si>
    <t>Zhang, Shuting</t>
  </si>
  <si>
    <t>P190616154220489</t>
  </si>
  <si>
    <t>Fu, Xiaoyang</t>
  </si>
  <si>
    <t>Zhao,Xiao</t>
  </si>
  <si>
    <t>Yuan,Tianqing</t>
  </si>
  <si>
    <t>Li,Jing
Zhang,Fuxi,Mr.</t>
  </si>
  <si>
    <t>Zhang, Fuxi</t>
  </si>
  <si>
    <t>Liu,Deng</t>
  </si>
  <si>
    <t>Zhang,Wei</t>
  </si>
  <si>
    <t>Fang,Jianyun</t>
  </si>
  <si>
    <t>Yu,Ping,</t>
  </si>
  <si>
    <t>Choo, Chun Yin</t>
  </si>
  <si>
    <t>Chow,Kin Wun,</t>
  </si>
  <si>
    <t>Wong,Ronald,</t>
  </si>
  <si>
    <t>Wong,Suki</t>
  </si>
  <si>
    <t>Chan,Chok Fung,</t>
  </si>
  <si>
    <t>Wang, Jing</t>
  </si>
  <si>
    <t>P190711154350489</t>
  </si>
  <si>
    <t>超</t>
  </si>
  <si>
    <t>Money Transfer CIT on 17/07/19</t>
  </si>
  <si>
    <t>Zhang,  Jingqi</t>
  </si>
  <si>
    <t>Zhuang,Ruiwen,Mr.</t>
  </si>
  <si>
    <t>Chen,Yuwei,Ms</t>
  </si>
  <si>
    <t>Li,Baoguang,Mr</t>
  </si>
  <si>
    <t>Huang,Shaopeng,Mr.</t>
  </si>
  <si>
    <t xml:space="preserve">Wang,Xianhui,Mr.
</t>
  </si>
  <si>
    <t>Xia,Qi,</t>
  </si>
  <si>
    <t>Lam,Kam Kwan</t>
  </si>
  <si>
    <t>Chan,Kam Shing</t>
  </si>
  <si>
    <t>Yim,Yuet Sheung</t>
  </si>
  <si>
    <t>Chan,Hoi Yiu</t>
  </si>
  <si>
    <t>Lai,Wah</t>
  </si>
  <si>
    <t>3500</t>
  </si>
  <si>
    <t>660684</t>
  </si>
  <si>
    <t>1534206</t>
  </si>
  <si>
    <t>6639972</t>
  </si>
  <si>
    <t>1548949</t>
  </si>
  <si>
    <t>5250</t>
  </si>
  <si>
    <t>6645063</t>
  </si>
  <si>
    <t>1551106</t>
  </si>
  <si>
    <t>P190808120508489</t>
  </si>
  <si>
    <t>Outstanding</t>
  </si>
  <si>
    <t>Money Transfer CIT on 19/08/19</t>
  </si>
  <si>
    <t>Kuang, Jiantao</t>
  </si>
  <si>
    <t>Lai, Pak Chuen</t>
  </si>
  <si>
    <t>Lin, Xueying</t>
  </si>
  <si>
    <t>Gao, Junjian</t>
  </si>
  <si>
    <t>Xu, Miaohong</t>
  </si>
  <si>
    <t>P190904095400489</t>
  </si>
  <si>
    <t xml:space="preserve">Deposit balance </t>
  </si>
  <si>
    <t>XU DI</t>
  </si>
  <si>
    <t>2019/08/18</t>
  </si>
  <si>
    <t>2019/08/19</t>
  </si>
  <si>
    <t>6723377</t>
  </si>
  <si>
    <t>1588269</t>
  </si>
  <si>
    <t>WONG KWOK MING</t>
  </si>
  <si>
    <t>2019/08/22</t>
  </si>
  <si>
    <t>2019/08/25</t>
  </si>
  <si>
    <t>6716427</t>
  </si>
  <si>
    <t>1583959</t>
  </si>
  <si>
    <t>HUANG/CHUNGCHIEH,PAN/SSUYUN</t>
  </si>
  <si>
    <t>2019/08/20</t>
  </si>
  <si>
    <t>6716456</t>
  </si>
  <si>
    <t>1583136</t>
  </si>
  <si>
    <t>LYU JING</t>
  </si>
  <si>
    <t>2019/08/14</t>
  </si>
  <si>
    <t>6702320</t>
  </si>
  <si>
    <t>1578199</t>
  </si>
  <si>
    <t>YANG  JIANHAO</t>
  </si>
  <si>
    <t>2019/08/16</t>
  </si>
  <si>
    <t>6702318</t>
  </si>
  <si>
    <t>1578101</t>
  </si>
  <si>
    <t>YAN XIAOYAN,WANG AILAN,ZHANG XIAOJING,LI PEIYUN</t>
  </si>
  <si>
    <t>6702305</t>
  </si>
  <si>
    <t>1577296</t>
  </si>
  <si>
    <t>Gao Qiting,Chen Weiping</t>
  </si>
  <si>
    <t>6697338</t>
  </si>
  <si>
    <t>1575804</t>
  </si>
  <si>
    <t>ZHAN/JIE,WANG/AIXI</t>
  </si>
  <si>
    <t>2019/08/17</t>
  </si>
  <si>
    <t>6696775</t>
  </si>
  <si>
    <t>1574894</t>
  </si>
  <si>
    <t>FANG JIANYUN,YU PING</t>
  </si>
  <si>
    <t>2019/08/04</t>
  </si>
  <si>
    <t>2019/08/06</t>
  </si>
  <si>
    <t>6694460</t>
  </si>
  <si>
    <t>1574134</t>
  </si>
  <si>
    <t>XIA QI,GAO YU</t>
  </si>
  <si>
    <t>2019/08/03</t>
  </si>
  <si>
    <t>6688506</t>
  </si>
  <si>
    <t>1569605</t>
  </si>
  <si>
    <t>LAI CHI KIN DENNIS,KONG I NA</t>
  </si>
  <si>
    <t>2019/08/07</t>
  </si>
  <si>
    <t>2019/08/11</t>
  </si>
  <si>
    <t>6677998</t>
  </si>
  <si>
    <t>1566311</t>
  </si>
  <si>
    <t>GU/YING,YAN/JUN</t>
  </si>
  <si>
    <t>2019/08/13</t>
  </si>
  <si>
    <t>2019/08/15</t>
  </si>
  <si>
    <t>6673127</t>
  </si>
  <si>
    <t>1563551</t>
  </si>
  <si>
    <t>Zheng Haonan,Chen Hui</t>
  </si>
  <si>
    <t>6662593</t>
  </si>
  <si>
    <t>1558587</t>
  </si>
  <si>
    <t xml:space="preserve"> P190918104855489</t>
  </si>
  <si>
    <t>Chiang, Pui Wo Joe</t>
  </si>
  <si>
    <t>Han, Jia</t>
  </si>
  <si>
    <t>He,  Rui</t>
  </si>
  <si>
    <t>Ho, Joseph</t>
  </si>
  <si>
    <t>Lo,  Ka Hang</t>
  </si>
  <si>
    <t>Lam,  Chi Cheung</t>
  </si>
  <si>
    <t>Wong, Kim Hung Ricky</t>
  </si>
  <si>
    <t>Chen, Peisi</t>
  </si>
  <si>
    <t>Cheng, Kwai Keung</t>
  </si>
  <si>
    <t>Wang, Gang</t>
  </si>
  <si>
    <t>Dong, Na</t>
  </si>
  <si>
    <t>Yang Sheying</t>
  </si>
  <si>
    <t>Chan, lai Kuen</t>
  </si>
  <si>
    <t>Liu, Tao</t>
  </si>
  <si>
    <t>P190918103649489</t>
  </si>
  <si>
    <t xml:space="preserve">Out Standing  </t>
  </si>
  <si>
    <t>Money Transfer CIT on 24/09/19</t>
  </si>
  <si>
    <t>Kuo, Ya</t>
  </si>
  <si>
    <t>Yu, Mingming</t>
  </si>
  <si>
    <t>Liu, Yuxuan</t>
  </si>
  <si>
    <t>Shan, Longrui</t>
  </si>
  <si>
    <t>Chan, Kwan Laam Nicole</t>
  </si>
  <si>
    <t>Wang, Xiangrong</t>
  </si>
  <si>
    <t>Wang, Jingdong</t>
  </si>
  <si>
    <t>Chung, King</t>
  </si>
  <si>
    <t>Lui, Fung</t>
  </si>
  <si>
    <t>Chan, Man</t>
  </si>
  <si>
    <t>6449842</t>
  </si>
  <si>
    <t>1480745</t>
  </si>
  <si>
    <t>6774016</t>
  </si>
  <si>
    <t>1607324</t>
  </si>
  <si>
    <t>6758504</t>
  </si>
  <si>
    <t>1601740</t>
  </si>
  <si>
    <t>6457381</t>
  </si>
  <si>
    <t>1482203</t>
  </si>
  <si>
    <t>6758518</t>
  </si>
  <si>
    <t>1601745</t>
  </si>
  <si>
    <t>P191021163311489</t>
  </si>
  <si>
    <t>P191021162735489</t>
  </si>
</sst>
</file>

<file path=xl/styles.xml><?xml version="1.0" encoding="utf-8"?>
<styleSheet xmlns="http://schemas.openxmlformats.org/spreadsheetml/2006/main">
  <numFmts count="7">
    <numFmt numFmtId="176" formatCode="_(* #,##0_);_(* \(#,##0\);_(* &quot;-&quot;??_);_(@_)"/>
    <numFmt numFmtId="177" formatCode="[$-409]dd\-mmm\-yy;@"/>
    <numFmt numFmtId="178" formatCode="_(* #,##0.00_);_(* \(#,##0.00\);_(* &quot;-&quot;??_);_(@_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9" formatCode="[$-409]d\-mmm\-yy;@"/>
  </numFmts>
  <fonts count="38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1.25"/>
      <color rgb="FF333333"/>
      <name val="Helvetica"/>
      <charset val="134"/>
    </font>
    <font>
      <sz val="10"/>
      <color rgb="FF000000"/>
      <name val="Arial"/>
      <charset val="134"/>
    </font>
    <font>
      <sz val="11"/>
      <name val="等线"/>
      <charset val="134"/>
      <scheme val="minor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9.75"/>
      <color rgb="FF337AB7"/>
      <name val="Helvetica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33" fillId="18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36" fillId="20" borderId="15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</cellStyleXfs>
  <cellXfs count="214">
    <xf numFmtId="0" fontId="0" fillId="0" borderId="0" xfId="0"/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178" fontId="0" fillId="0" borderId="0" xfId="8" applyFo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177" fontId="5" fillId="0" borderId="1" xfId="0" applyNumberFormat="1" applyFont="1" applyFill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176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77" fontId="5" fillId="2" borderId="1" xfId="0" applyNumberFormat="1" applyFont="1" applyFill="1" applyBorder="1" applyAlignment="1">
      <alignment horizontal="center"/>
    </xf>
    <xf numFmtId="177" fontId="5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0" fontId="0" fillId="2" borderId="4" xfId="0" applyFont="1" applyFill="1" applyBorder="1" applyAlignment="1">
      <alignment horizontal="left"/>
    </xf>
    <xf numFmtId="179" fontId="5" fillId="2" borderId="1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178" fontId="4" fillId="0" borderId="2" xfId="8" applyFont="1" applyBorder="1" applyAlignment="1">
      <alignment horizontal="center"/>
    </xf>
    <xf numFmtId="178" fontId="4" fillId="0" borderId="4" xfId="8" applyFont="1" applyBorder="1" applyAlignment="1">
      <alignment horizontal="center"/>
    </xf>
    <xf numFmtId="0" fontId="3" fillId="0" borderId="2" xfId="0" applyFont="1" applyFill="1" applyBorder="1" applyAlignment="1"/>
    <xf numFmtId="0" fontId="3" fillId="0" borderId="4" xfId="0" applyFont="1" applyFill="1" applyBorder="1" applyAlignment="1"/>
    <xf numFmtId="178" fontId="3" fillId="0" borderId="2" xfId="8" applyFont="1" applyBorder="1" applyAlignment="1"/>
    <xf numFmtId="178" fontId="3" fillId="0" borderId="4" xfId="8" applyFont="1" applyBorder="1" applyAlignment="1"/>
    <xf numFmtId="0" fontId="0" fillId="0" borderId="4" xfId="0" applyFont="1" applyFill="1" applyBorder="1" applyAlignment="1">
      <alignment horizontal="center"/>
    </xf>
    <xf numFmtId="0" fontId="0" fillId="2" borderId="2" xfId="0" applyFont="1" applyFill="1" applyBorder="1" applyAlignment="1"/>
    <xf numFmtId="0" fontId="0" fillId="2" borderId="4" xfId="0" applyFont="1" applyFill="1" applyBorder="1" applyAlignment="1"/>
    <xf numFmtId="178" fontId="0" fillId="2" borderId="2" xfId="8" applyFont="1" applyFill="1" applyBorder="1" applyAlignment="1"/>
    <xf numFmtId="178" fontId="0" fillId="2" borderId="4" xfId="8" applyFont="1" applyFill="1" applyBorder="1" applyAlignment="1"/>
    <xf numFmtId="0" fontId="6" fillId="0" borderId="0" xfId="0" applyFont="1" applyFill="1" applyAlignment="1"/>
    <xf numFmtId="0" fontId="0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5" fillId="2" borderId="2" xfId="0" applyFont="1" applyFill="1" applyBorder="1" applyAlignment="1"/>
    <xf numFmtId="0" fontId="5" fillId="2" borderId="4" xfId="0" applyFont="1" applyFill="1" applyBorder="1" applyAlignment="1"/>
    <xf numFmtId="0" fontId="7" fillId="2" borderId="2" xfId="0" applyFont="1" applyFill="1" applyBorder="1" applyAlignment="1"/>
    <xf numFmtId="0" fontId="7" fillId="2" borderId="4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2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0" fillId="3" borderId="2" xfId="0" applyFont="1" applyFill="1" applyBorder="1" applyAlignment="1">
      <alignment horizontal="left"/>
    </xf>
    <xf numFmtId="0" fontId="0" fillId="3" borderId="4" xfId="0" applyFont="1" applyFill="1" applyBorder="1" applyAlignment="1">
      <alignment horizontal="left"/>
    </xf>
    <xf numFmtId="177" fontId="5" fillId="3" borderId="1" xfId="0" applyNumberFormat="1" applyFont="1" applyFill="1" applyBorder="1" applyAlignment="1">
      <alignment horizontal="center"/>
    </xf>
    <xf numFmtId="177" fontId="5" fillId="3" borderId="2" xfId="0" applyNumberFormat="1" applyFont="1" applyFill="1" applyBorder="1" applyAlignment="1">
      <alignment horizontal="center"/>
    </xf>
    <xf numFmtId="176" fontId="5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176" fontId="5" fillId="0" borderId="2" xfId="0" applyNumberFormat="1" applyFont="1" applyFill="1" applyBorder="1" applyAlignment="1">
      <alignment horizontal="center"/>
    </xf>
    <xf numFmtId="177" fontId="5" fillId="4" borderId="2" xfId="0" applyNumberFormat="1" applyFont="1" applyFill="1" applyBorder="1" applyAlignment="1">
      <alignment horizontal="center"/>
    </xf>
    <xf numFmtId="176" fontId="5" fillId="4" borderId="2" xfId="0" applyNumberFormat="1" applyFont="1" applyFill="1" applyBorder="1" applyAlignment="1">
      <alignment horizontal="center"/>
    </xf>
    <xf numFmtId="14" fontId="5" fillId="4" borderId="2" xfId="0" applyNumberFormat="1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16" fontId="0" fillId="0" borderId="3" xfId="0" applyNumberFormat="1" applyFont="1" applyFill="1" applyBorder="1" applyAlignment="1">
      <alignment horizontal="left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/>
    <xf numFmtId="0" fontId="0" fillId="4" borderId="2" xfId="0" applyFont="1" applyFill="1" applyBorder="1" applyAlignment="1">
      <alignment horizontal="left"/>
    </xf>
    <xf numFmtId="0" fontId="0" fillId="4" borderId="4" xfId="0" applyFont="1" applyFill="1" applyBorder="1" applyAlignment="1">
      <alignment horizontal="left"/>
    </xf>
    <xf numFmtId="177" fontId="5" fillId="4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4" xfId="0" applyFont="1" applyFill="1" applyBorder="1" applyAlignment="1"/>
    <xf numFmtId="178" fontId="0" fillId="3" borderId="2" xfId="8" applyFont="1" applyFill="1" applyBorder="1" applyAlignment="1"/>
    <xf numFmtId="178" fontId="0" fillId="3" borderId="4" xfId="8" applyFont="1" applyFill="1" applyBorder="1" applyAlignment="1"/>
    <xf numFmtId="0" fontId="0" fillId="3" borderId="2" xfId="0" applyFont="1" applyFill="1" applyBorder="1" applyAlignment="1"/>
    <xf numFmtId="178" fontId="0" fillId="0" borderId="2" xfId="8" applyFont="1" applyFill="1" applyBorder="1" applyAlignment="1"/>
    <xf numFmtId="178" fontId="0" fillId="0" borderId="4" xfId="8" applyFont="1" applyFill="1" applyBorder="1" applyAlignment="1"/>
    <xf numFmtId="0" fontId="0" fillId="4" borderId="4" xfId="0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4" xfId="0" applyFont="1" applyFill="1" applyBorder="1" applyAlignment="1"/>
    <xf numFmtId="178" fontId="0" fillId="4" borderId="2" xfId="8" applyFont="1" applyFill="1" applyBorder="1" applyAlignment="1"/>
    <xf numFmtId="178" fontId="0" fillId="4" borderId="4" xfId="8" applyFont="1" applyFill="1" applyBorder="1" applyAlignment="1"/>
    <xf numFmtId="0" fontId="5" fillId="0" borderId="2" xfId="0" applyFont="1" applyFill="1" applyBorder="1" applyAlignment="1"/>
    <xf numFmtId="0" fontId="5" fillId="0" borderId="4" xfId="0" applyFont="1" applyFill="1" applyBorder="1" applyAlignment="1"/>
    <xf numFmtId="178" fontId="0" fillId="0" borderId="2" xfId="8" applyFont="1" applyBorder="1" applyAlignment="1">
      <alignment horizontal="center"/>
    </xf>
    <xf numFmtId="178" fontId="0" fillId="0" borderId="4" xfId="8" applyFont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78" fontId="0" fillId="2" borderId="2" xfId="8" applyFont="1" applyFill="1" applyBorder="1" applyAlignment="1">
      <alignment horizontal="center"/>
    </xf>
    <xf numFmtId="178" fontId="0" fillId="2" borderId="4" xfId="8" applyFont="1" applyFill="1" applyBorder="1" applyAlignment="1">
      <alignment horizontal="center"/>
    </xf>
    <xf numFmtId="178" fontId="0" fillId="4" borderId="2" xfId="8" applyFont="1" applyFill="1" applyBorder="1" applyAlignment="1">
      <alignment horizontal="center"/>
    </xf>
    <xf numFmtId="178" fontId="0" fillId="4" borderId="4" xfId="8" applyFont="1" applyFill="1" applyBorder="1" applyAlignment="1">
      <alignment horizontal="center"/>
    </xf>
    <xf numFmtId="0" fontId="9" fillId="0" borderId="0" xfId="0" applyNumberFormat="1" applyFont="1" applyFill="1" applyBorder="1" applyAlignment="1"/>
    <xf numFmtId="0" fontId="0" fillId="0" borderId="2" xfId="0" applyFont="1" applyFill="1" applyBorder="1" applyAlignment="1">
      <alignment horizontal="left" wrapText="1"/>
    </xf>
    <xf numFmtId="0" fontId="0" fillId="2" borderId="2" xfId="0" applyFont="1" applyFill="1" applyBorder="1" applyAlignment="1">
      <alignment horizontal="left" wrapText="1"/>
    </xf>
    <xf numFmtId="0" fontId="10" fillId="5" borderId="5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vertical="center" wrapText="1"/>
    </xf>
    <xf numFmtId="178" fontId="3" fillId="0" borderId="2" xfId="8" applyFont="1" applyBorder="1" applyAlignment="1">
      <alignment horizontal="center"/>
    </xf>
    <xf numFmtId="178" fontId="3" fillId="0" borderId="4" xfId="8" applyFont="1" applyBorder="1" applyAlignment="1">
      <alignment horizontal="center"/>
    </xf>
    <xf numFmtId="0" fontId="0" fillId="2" borderId="0" xfId="0" applyFont="1" applyFill="1" applyAlignment="1"/>
    <xf numFmtId="0" fontId="0" fillId="2" borderId="2" xfId="8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78" fontId="0" fillId="0" borderId="2" xfId="8" applyFont="1" applyFill="1" applyBorder="1" applyAlignment="1">
      <alignment horizontal="center"/>
    </xf>
    <xf numFmtId="178" fontId="0" fillId="0" borderId="4" xfId="8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" xfId="0" applyFont="1" applyFill="1" applyBorder="1" applyAlignment="1"/>
    <xf numFmtId="0" fontId="10" fillId="0" borderId="0" xfId="0" applyFont="1"/>
    <xf numFmtId="0" fontId="4" fillId="6" borderId="2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78" fontId="0" fillId="6" borderId="2" xfId="8" applyFont="1" applyFill="1" applyBorder="1" applyAlignment="1">
      <alignment horizontal="center"/>
    </xf>
    <xf numFmtId="178" fontId="0" fillId="6" borderId="4" xfId="8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179" fontId="16" fillId="2" borderId="1" xfId="0" applyNumberFormat="1" applyFont="1" applyFill="1" applyBorder="1" applyAlignment="1">
      <alignment horizontal="center"/>
    </xf>
    <xf numFmtId="177" fontId="16" fillId="2" borderId="2" xfId="0" applyNumberFormat="1" applyFont="1" applyFill="1" applyBorder="1" applyAlignment="1">
      <alignment horizontal="center"/>
    </xf>
    <xf numFmtId="176" fontId="16" fillId="2" borderId="2" xfId="0" applyNumberFormat="1" applyFont="1" applyFill="1" applyBorder="1" applyAlignment="1">
      <alignment horizontal="center"/>
    </xf>
    <xf numFmtId="14" fontId="16" fillId="2" borderId="2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177" fontId="16" fillId="2" borderId="1" xfId="0" applyNumberFormat="1" applyFont="1" applyFill="1" applyBorder="1" applyAlignment="1">
      <alignment horizontal="center"/>
    </xf>
    <xf numFmtId="0" fontId="15" fillId="2" borderId="2" xfId="0" applyFont="1" applyFill="1" applyBorder="1" applyAlignment="1">
      <alignment horizontal="left" wrapText="1"/>
    </xf>
    <xf numFmtId="14" fontId="16" fillId="2" borderId="6" xfId="0" applyNumberFormat="1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14" fontId="16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left"/>
    </xf>
    <xf numFmtId="0" fontId="15" fillId="0" borderId="4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" xfId="0" applyFont="1" applyFill="1" applyBorder="1" applyAlignment="1"/>
    <xf numFmtId="0" fontId="15" fillId="0" borderId="4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15" fillId="0" borderId="0" xfId="0" applyFont="1" applyFill="1" applyAlignment="1"/>
    <xf numFmtId="178" fontId="14" fillId="0" borderId="2" xfId="8" applyFont="1" applyBorder="1" applyAlignment="1">
      <alignment horizontal="center"/>
    </xf>
    <xf numFmtId="178" fontId="14" fillId="0" borderId="4" xfId="8" applyFont="1" applyBorder="1" applyAlignment="1">
      <alignment horizontal="center"/>
    </xf>
    <xf numFmtId="178" fontId="13" fillId="0" borderId="2" xfId="8" applyFont="1" applyBorder="1" applyAlignment="1">
      <alignment horizontal="center"/>
    </xf>
    <xf numFmtId="178" fontId="13" fillId="0" borderId="4" xfId="8" applyFont="1" applyBorder="1" applyAlignment="1">
      <alignment horizontal="center"/>
    </xf>
    <xf numFmtId="0" fontId="15" fillId="2" borderId="4" xfId="0" applyFont="1" applyFill="1" applyBorder="1" applyAlignment="1">
      <alignment horizontal="center"/>
    </xf>
    <xf numFmtId="178" fontId="15" fillId="2" borderId="2" xfId="8" applyFont="1" applyFill="1" applyBorder="1" applyAlignment="1">
      <alignment horizontal="center"/>
    </xf>
    <xf numFmtId="178" fontId="15" fillId="2" borderId="4" xfId="8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0" fontId="17" fillId="2" borderId="6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/>
    </xf>
    <xf numFmtId="178" fontId="15" fillId="2" borderId="6" xfId="8" applyFont="1" applyFill="1" applyBorder="1" applyAlignment="1">
      <alignment horizontal="center"/>
    </xf>
    <xf numFmtId="178" fontId="15" fillId="2" borderId="7" xfId="8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/>
    <xf numFmtId="0" fontId="9" fillId="0" borderId="1" xfId="0" applyNumberFormat="1" applyFont="1" applyFill="1" applyBorder="1" applyAlignment="1">
      <alignment horizontal="center"/>
    </xf>
    <xf numFmtId="178" fontId="15" fillId="0" borderId="2" xfId="8" applyFont="1" applyBorder="1" applyAlignment="1">
      <alignment horizontal="center"/>
    </xf>
    <xf numFmtId="178" fontId="15" fillId="0" borderId="4" xfId="8" applyFont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4" fillId="6" borderId="2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178" fontId="15" fillId="6" borderId="2" xfId="8" applyFont="1" applyFill="1" applyBorder="1" applyAlignment="1">
      <alignment horizontal="center"/>
    </xf>
    <xf numFmtId="178" fontId="15" fillId="6" borderId="4" xfId="8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/>
    <xf numFmtId="0" fontId="3" fillId="0" borderId="4" xfId="0" applyFont="1" applyBorder="1" applyAlignment="1"/>
    <xf numFmtId="0" fontId="0" fillId="2" borderId="2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>
      <alignment horizontal="center"/>
    </xf>
    <xf numFmtId="49" fontId="3" fillId="0" borderId="2" xfId="0" applyNumberFormat="1" applyFont="1" applyBorder="1" applyAlignment="1"/>
    <xf numFmtId="0" fontId="0" fillId="2" borderId="4" xfId="0" applyFill="1" applyBorder="1" applyAlignment="1">
      <alignment horizontal="center"/>
    </xf>
    <xf numFmtId="49" fontId="0" fillId="2" borderId="2" xfId="0" applyNumberFormat="1" applyFill="1" applyBorder="1" applyAlignment="1"/>
    <xf numFmtId="49" fontId="5" fillId="2" borderId="2" xfId="0" applyNumberFormat="1" applyFont="1" applyFill="1" applyBorder="1" applyAlignment="1"/>
    <xf numFmtId="49" fontId="7" fillId="2" borderId="2" xfId="0" applyNumberFormat="1" applyFont="1" applyFill="1" applyBorder="1" applyAlignment="1"/>
    <xf numFmtId="49" fontId="5" fillId="2" borderId="2" xfId="0" applyNumberFormat="1" applyFont="1" applyFill="1" applyBorder="1" applyAlignment="1">
      <alignment vertical="center"/>
    </xf>
    <xf numFmtId="0" fontId="10" fillId="6" borderId="0" xfId="0" applyFont="1" applyFill="1"/>
    <xf numFmtId="0" fontId="18" fillId="0" borderId="0" xfId="0" applyFont="1"/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/>
    </xf>
    <xf numFmtId="0" fontId="0" fillId="0" borderId="2" xfId="0" applyFill="1" applyBorder="1" applyAlignment="1"/>
    <xf numFmtId="0" fontId="0" fillId="0" borderId="4" xfId="0" applyFill="1" applyBorder="1" applyAlignment="1"/>
    <xf numFmtId="0" fontId="0" fillId="0" borderId="2" xfId="0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177" fontId="5" fillId="0" borderId="1" xfId="0" applyNumberFormat="1" applyFont="1" applyBorder="1" applyAlignment="1">
      <alignment horizontal="center"/>
    </xf>
    <xf numFmtId="177" fontId="5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1" xfId="0" applyBorder="1"/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49" fontId="5" fillId="0" borderId="2" xfId="0" applyNumberFormat="1" applyFont="1" applyBorder="1" applyAlignment="1"/>
    <xf numFmtId="0" fontId="5" fillId="0" borderId="4" xfId="0" applyFont="1" applyBorder="1" applyAlignment="1"/>
    <xf numFmtId="178" fontId="0" fillId="0" borderId="2" xfId="8" applyFont="1" applyBorder="1" applyAlignment="1"/>
    <xf numFmtId="178" fontId="0" fillId="0" borderId="4" xfId="8" applyFont="1" applyBorder="1" applyAlignment="1"/>
    <xf numFmtId="49" fontId="4" fillId="0" borderId="2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 applyFill="1"/>
    <xf numFmtId="14" fontId="5" fillId="2" borderId="2" xfId="0" applyNumberFormat="1" applyFont="1" applyFill="1" applyBorder="1" applyAlignment="1" quotePrefix="1">
      <alignment horizontal="center"/>
    </xf>
    <xf numFmtId="0" fontId="10" fillId="6" borderId="0" xfId="0" applyFont="1" applyFill="1" quotePrefix="1"/>
    <xf numFmtId="0" fontId="18" fillId="0" borderId="0" xfId="0" applyFont="1" quotePrefix="1"/>
    <xf numFmtId="14" fontId="5" fillId="3" borderId="2" xfId="0" applyNumberFormat="1" applyFont="1" applyFill="1" applyBorder="1" applyAlignment="1" quotePrefix="1">
      <alignment horizontal="center"/>
    </xf>
    <xf numFmtId="14" fontId="5" fillId="4" borderId="2" xfId="0" applyNumberFormat="1" applyFont="1" applyFill="1" applyBorder="1" applyAlignment="1" quotePrefix="1">
      <alignment horizontal="center"/>
    </xf>
    <xf numFmtId="14" fontId="16" fillId="2" borderId="2" xfId="0" applyNumberFormat="1" applyFont="1" applyFill="1" applyBorder="1" applyAlignment="1" quotePrefix="1">
      <alignment horizontal="center"/>
    </xf>
    <xf numFmtId="14" fontId="16" fillId="2" borderId="6" xfId="0" applyNumberFormat="1" applyFont="1" applyFill="1" applyBorder="1" applyAlignment="1" quotePrefix="1">
      <alignment horizontal="center"/>
    </xf>
    <xf numFmtId="14" fontId="16" fillId="2" borderId="1" xfId="0" applyNumberFormat="1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1</xdr:row>
      <xdr:rowOff>541808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7035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0</xdr:row>
      <xdr:rowOff>9525</xdr:rowOff>
    </xdr:from>
    <xdr:to>
      <xdr:col>1</xdr:col>
      <xdr:colOff>19050</xdr:colOff>
      <xdr:row>4</xdr:row>
      <xdr:rowOff>8255</xdr:rowOff>
    </xdr:to>
    <xdr:pic>
      <xdr:nvPicPr>
        <xdr:cNvPr id="2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9525"/>
          <a:ext cx="918210" cy="68453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345</xdr:row>
      <xdr:rowOff>9525</xdr:rowOff>
    </xdr:from>
    <xdr:to>
      <xdr:col>1</xdr:col>
      <xdr:colOff>19050</xdr:colOff>
      <xdr:row>349</xdr:row>
      <xdr:rowOff>27305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38633400"/>
          <a:ext cx="918210" cy="703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26"/>
  <sheetViews>
    <sheetView topLeftCell="D94" workbookViewId="0">
      <selection activeCell="N132" sqref="N132"/>
    </sheetView>
  </sheetViews>
  <sheetFormatPr defaultColWidth="9" defaultRowHeight="13.5"/>
  <cols>
    <col min="1" max="1" width="14.425" customWidth="1"/>
    <col min="2" max="2" width="11.8583333333333" customWidth="1"/>
    <col min="3" max="3" width="15.1416666666667" customWidth="1"/>
    <col min="4" max="5" width="12.7083333333333" customWidth="1"/>
    <col min="6" max="6" width="19" style="170" customWidth="1"/>
    <col min="7" max="7" width="18.5666666666667" customWidth="1"/>
    <col min="9" max="9" width="3" customWidth="1"/>
    <col min="11" max="11" width="5.56666666666667" customWidth="1"/>
    <col min="13" max="13" width="33.5666666666667" customWidth="1"/>
    <col min="14" max="14" width="12.5" style="3" customWidth="1"/>
    <col min="15" max="15" width="6.28333333333333" style="3" customWidth="1"/>
  </cols>
  <sheetData>
    <row r="1" spans="1:15">
      <c r="A1" s="171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</row>
    <row r="2" ht="47.25" customHeight="1" spans="1:15">
      <c r="A2" s="171"/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</row>
    <row r="3" spans="1:15">
      <c r="A3" s="172" t="s">
        <v>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ht="14.25" spans="1:15">
      <c r="A5" s="173" t="s">
        <v>2</v>
      </c>
      <c r="B5" s="174"/>
      <c r="C5" s="175"/>
      <c r="D5" s="173"/>
      <c r="E5" s="174"/>
      <c r="F5" s="174"/>
      <c r="G5" s="174"/>
      <c r="H5" s="174"/>
      <c r="I5" s="174"/>
      <c r="J5" s="174"/>
      <c r="K5" s="174"/>
      <c r="L5" s="174"/>
      <c r="M5" s="175"/>
      <c r="N5" s="27">
        <v>-500000</v>
      </c>
      <c r="O5" s="28"/>
    </row>
    <row r="6" ht="14.25" spans="1:15">
      <c r="A6" s="176" t="s">
        <v>3</v>
      </c>
      <c r="B6" s="177" t="s">
        <v>4</v>
      </c>
      <c r="C6" s="178"/>
      <c r="D6" s="174" t="s">
        <v>5</v>
      </c>
      <c r="E6" s="176" t="s">
        <v>6</v>
      </c>
      <c r="F6" s="173" t="s">
        <v>7</v>
      </c>
      <c r="G6" s="173" t="s">
        <v>8</v>
      </c>
      <c r="H6" s="173" t="s">
        <v>9</v>
      </c>
      <c r="I6" s="175"/>
      <c r="J6" s="173" t="s">
        <v>10</v>
      </c>
      <c r="K6" s="175"/>
      <c r="L6" s="182" t="s">
        <v>11</v>
      </c>
      <c r="M6" s="178"/>
      <c r="N6" s="31" t="s">
        <v>12</v>
      </c>
      <c r="O6" s="32"/>
    </row>
    <row r="7" s="169" customFormat="1" spans="1:15">
      <c r="A7" s="11">
        <v>1</v>
      </c>
      <c r="B7" s="179" t="s">
        <v>13</v>
      </c>
      <c r="C7" s="180"/>
      <c r="D7" s="23">
        <v>43414</v>
      </c>
      <c r="E7" s="20">
        <v>43416</v>
      </c>
      <c r="F7" s="16">
        <f>E7-D7</f>
        <v>2</v>
      </c>
      <c r="G7" s="214" t="s">
        <v>14</v>
      </c>
      <c r="H7" s="181">
        <v>4448</v>
      </c>
      <c r="I7" s="183"/>
      <c r="J7" s="181">
        <v>6103866</v>
      </c>
      <c r="K7" s="183"/>
      <c r="L7" s="184" t="s">
        <v>15</v>
      </c>
      <c r="M7" s="180"/>
      <c r="N7" s="36">
        <f t="shared" ref="N7" si="0">F7*G7</f>
        <v>3500</v>
      </c>
      <c r="O7" s="37"/>
    </row>
    <row r="8" s="169" customFormat="1" spans="1:15">
      <c r="A8" s="11">
        <v>2</v>
      </c>
      <c r="B8" s="179" t="s">
        <v>16</v>
      </c>
      <c r="C8" s="180"/>
      <c r="D8" s="19">
        <v>43415</v>
      </c>
      <c r="E8" s="20">
        <v>43416</v>
      </c>
      <c r="F8" s="16">
        <f t="shared" ref="F8:F71" si="1">E8-D8</f>
        <v>1</v>
      </c>
      <c r="G8" s="214" t="s">
        <v>14</v>
      </c>
      <c r="H8" s="181">
        <v>4448</v>
      </c>
      <c r="I8" s="183"/>
      <c r="J8" s="40">
        <v>6115216</v>
      </c>
      <c r="K8" s="41"/>
      <c r="L8" s="185" t="s">
        <v>17</v>
      </c>
      <c r="M8" s="43"/>
      <c r="N8" s="36">
        <f t="shared" ref="N8:N71" si="2">F8*G8</f>
        <v>1750</v>
      </c>
      <c r="O8" s="37"/>
    </row>
    <row r="9" s="169" customFormat="1" spans="1:15">
      <c r="A9" s="11">
        <v>3</v>
      </c>
      <c r="B9" s="179" t="s">
        <v>18</v>
      </c>
      <c r="C9" s="180"/>
      <c r="D9" s="19">
        <v>43418</v>
      </c>
      <c r="E9" s="20">
        <v>43420</v>
      </c>
      <c r="F9" s="16">
        <f t="shared" si="1"/>
        <v>2</v>
      </c>
      <c r="G9" s="214" t="s">
        <v>14</v>
      </c>
      <c r="H9" s="181">
        <v>4448</v>
      </c>
      <c r="I9" s="183"/>
      <c r="J9" s="40">
        <v>6117269</v>
      </c>
      <c r="K9" s="41"/>
      <c r="L9" s="186" t="s">
        <v>19</v>
      </c>
      <c r="M9" s="45"/>
      <c r="N9" s="36">
        <f t="shared" si="2"/>
        <v>3500</v>
      </c>
      <c r="O9" s="37"/>
    </row>
    <row r="10" s="169" customFormat="1" spans="1:15">
      <c r="A10" s="11">
        <v>4</v>
      </c>
      <c r="B10" s="179" t="s">
        <v>20</v>
      </c>
      <c r="C10" s="180"/>
      <c r="D10" s="19">
        <v>43419</v>
      </c>
      <c r="E10" s="20">
        <v>43422</v>
      </c>
      <c r="F10" s="16">
        <f t="shared" si="1"/>
        <v>3</v>
      </c>
      <c r="G10" s="214" t="s">
        <v>14</v>
      </c>
      <c r="H10" s="181">
        <v>4448</v>
      </c>
      <c r="I10" s="183"/>
      <c r="J10" s="40">
        <v>6107238</v>
      </c>
      <c r="K10" s="41"/>
      <c r="L10" s="185" t="s">
        <v>21</v>
      </c>
      <c r="M10" s="43"/>
      <c r="N10" s="36">
        <f t="shared" si="2"/>
        <v>5250</v>
      </c>
      <c r="O10" s="37"/>
    </row>
    <row r="11" s="169" customFormat="1" spans="1:15">
      <c r="A11" s="11">
        <v>5</v>
      </c>
      <c r="B11" s="179" t="s">
        <v>22</v>
      </c>
      <c r="C11" s="180"/>
      <c r="D11" s="19">
        <v>43420</v>
      </c>
      <c r="E11" s="20">
        <v>43422</v>
      </c>
      <c r="F11" s="16">
        <f t="shared" si="1"/>
        <v>2</v>
      </c>
      <c r="G11" s="214" t="s">
        <v>14</v>
      </c>
      <c r="H11" s="181">
        <v>4448</v>
      </c>
      <c r="I11" s="183"/>
      <c r="J11" s="40">
        <v>6106204</v>
      </c>
      <c r="K11" s="41"/>
      <c r="L11" s="186" t="s">
        <v>23</v>
      </c>
      <c r="M11" s="45"/>
      <c r="N11" s="36">
        <f t="shared" si="2"/>
        <v>3500</v>
      </c>
      <c r="O11" s="37"/>
    </row>
    <row r="12" s="169" customFormat="1" spans="1:15">
      <c r="A12" s="11">
        <v>6</v>
      </c>
      <c r="B12" s="179" t="s">
        <v>24</v>
      </c>
      <c r="C12" s="180"/>
      <c r="D12" s="19">
        <v>43419</v>
      </c>
      <c r="E12" s="20">
        <v>43425</v>
      </c>
      <c r="F12" s="16">
        <f t="shared" si="1"/>
        <v>6</v>
      </c>
      <c r="G12" s="214" t="s">
        <v>14</v>
      </c>
      <c r="H12" s="181">
        <v>4448</v>
      </c>
      <c r="I12" s="183"/>
      <c r="J12" s="40">
        <v>6104616</v>
      </c>
      <c r="K12" s="41"/>
      <c r="L12" s="186" t="s">
        <v>25</v>
      </c>
      <c r="M12" s="45"/>
      <c r="N12" s="36">
        <f t="shared" si="2"/>
        <v>10500</v>
      </c>
      <c r="O12" s="37"/>
    </row>
    <row r="13" s="169" customFormat="1" spans="1:15">
      <c r="A13" s="11">
        <v>7</v>
      </c>
      <c r="B13" s="179" t="s">
        <v>26</v>
      </c>
      <c r="C13" s="180"/>
      <c r="D13" s="19">
        <v>43421</v>
      </c>
      <c r="E13" s="20">
        <v>43423</v>
      </c>
      <c r="F13" s="16">
        <f t="shared" si="1"/>
        <v>2</v>
      </c>
      <c r="G13" s="214" t="s">
        <v>27</v>
      </c>
      <c r="H13" s="181">
        <v>4448</v>
      </c>
      <c r="I13" s="183"/>
      <c r="J13" s="40">
        <v>6127587</v>
      </c>
      <c r="K13" s="41"/>
      <c r="L13" s="186" t="s">
        <v>28</v>
      </c>
      <c r="M13" s="45"/>
      <c r="N13" s="36">
        <f t="shared" si="2"/>
        <v>3900</v>
      </c>
      <c r="O13" s="37"/>
    </row>
    <row r="14" s="169" customFormat="1" spans="1:15">
      <c r="A14" s="11">
        <v>8</v>
      </c>
      <c r="B14" s="179" t="s">
        <v>29</v>
      </c>
      <c r="C14" s="180"/>
      <c r="D14" s="19">
        <v>43421</v>
      </c>
      <c r="E14" s="20">
        <v>43423</v>
      </c>
      <c r="F14" s="16">
        <f t="shared" si="1"/>
        <v>2</v>
      </c>
      <c r="G14" s="214" t="s">
        <v>27</v>
      </c>
      <c r="H14" s="181">
        <v>4448</v>
      </c>
      <c r="I14" s="183"/>
      <c r="J14" s="40">
        <v>6127575</v>
      </c>
      <c r="K14" s="41"/>
      <c r="L14" s="186" t="s">
        <v>28</v>
      </c>
      <c r="M14" s="45"/>
      <c r="N14" s="36">
        <f t="shared" si="2"/>
        <v>3900</v>
      </c>
      <c r="O14" s="37"/>
    </row>
    <row r="15" s="169" customFormat="1" spans="1:15">
      <c r="A15" s="11">
        <v>9</v>
      </c>
      <c r="B15" s="179" t="s">
        <v>30</v>
      </c>
      <c r="C15" s="180"/>
      <c r="D15" s="19">
        <v>43421</v>
      </c>
      <c r="E15" s="20">
        <v>43424</v>
      </c>
      <c r="F15" s="16">
        <f t="shared" si="1"/>
        <v>3</v>
      </c>
      <c r="G15" s="214" t="s">
        <v>14</v>
      </c>
      <c r="H15" s="181">
        <v>4448</v>
      </c>
      <c r="I15" s="183"/>
      <c r="J15" s="40">
        <v>6105453</v>
      </c>
      <c r="K15" s="41"/>
      <c r="L15" s="186" t="s">
        <v>31</v>
      </c>
      <c r="M15" s="45"/>
      <c r="N15" s="36">
        <f t="shared" si="2"/>
        <v>5250</v>
      </c>
      <c r="O15" s="37"/>
    </row>
    <row r="16" s="169" customFormat="1" spans="1:15">
      <c r="A16" s="11">
        <v>10</v>
      </c>
      <c r="B16" s="179" t="s">
        <v>32</v>
      </c>
      <c r="C16" s="180"/>
      <c r="D16" s="19">
        <v>43425</v>
      </c>
      <c r="E16" s="20">
        <v>43426</v>
      </c>
      <c r="F16" s="16">
        <f t="shared" si="1"/>
        <v>1</v>
      </c>
      <c r="G16" s="214" t="s">
        <v>14</v>
      </c>
      <c r="H16" s="181">
        <v>4448</v>
      </c>
      <c r="I16" s="183"/>
      <c r="J16" s="40">
        <v>6117452</v>
      </c>
      <c r="K16" s="41"/>
      <c r="L16" s="186" t="s">
        <v>33</v>
      </c>
      <c r="M16" s="45"/>
      <c r="N16" s="36">
        <f t="shared" si="2"/>
        <v>1750</v>
      </c>
      <c r="O16" s="37"/>
    </row>
    <row r="17" s="169" customFormat="1" spans="1:15">
      <c r="A17" s="11">
        <v>11</v>
      </c>
      <c r="B17" s="179" t="s">
        <v>34</v>
      </c>
      <c r="C17" s="180"/>
      <c r="D17" s="19">
        <v>43426</v>
      </c>
      <c r="E17" s="20">
        <v>43430</v>
      </c>
      <c r="F17" s="16">
        <f t="shared" si="1"/>
        <v>4</v>
      </c>
      <c r="G17" s="214" t="s">
        <v>14</v>
      </c>
      <c r="H17" s="181">
        <v>4448</v>
      </c>
      <c r="I17" s="183"/>
      <c r="J17" s="40">
        <v>6108506</v>
      </c>
      <c r="K17" s="41"/>
      <c r="L17" s="186" t="s">
        <v>35</v>
      </c>
      <c r="M17" s="45"/>
      <c r="N17" s="36">
        <f t="shared" si="2"/>
        <v>7000</v>
      </c>
      <c r="O17" s="37"/>
    </row>
    <row r="18" s="169" customFormat="1" spans="1:15">
      <c r="A18" s="11">
        <v>12</v>
      </c>
      <c r="B18" s="179" t="s">
        <v>36</v>
      </c>
      <c r="C18" s="180"/>
      <c r="D18" s="19">
        <v>43427</v>
      </c>
      <c r="E18" s="20">
        <v>43428</v>
      </c>
      <c r="F18" s="16">
        <f t="shared" si="1"/>
        <v>1</v>
      </c>
      <c r="G18" s="214" t="s">
        <v>14</v>
      </c>
      <c r="H18" s="181">
        <v>4448</v>
      </c>
      <c r="I18" s="183"/>
      <c r="J18" s="40">
        <v>6133074</v>
      </c>
      <c r="K18" s="41"/>
      <c r="L18" s="185" t="s">
        <v>37</v>
      </c>
      <c r="M18" s="43"/>
      <c r="N18" s="36">
        <f t="shared" si="2"/>
        <v>1750</v>
      </c>
      <c r="O18" s="37"/>
    </row>
    <row r="19" s="169" customFormat="1" spans="1:15">
      <c r="A19" s="11">
        <v>13</v>
      </c>
      <c r="B19" s="179" t="s">
        <v>38</v>
      </c>
      <c r="C19" s="180"/>
      <c r="D19" s="19">
        <v>43427</v>
      </c>
      <c r="E19" s="20">
        <v>43428</v>
      </c>
      <c r="F19" s="16">
        <f t="shared" si="1"/>
        <v>1</v>
      </c>
      <c r="G19" s="214" t="s">
        <v>14</v>
      </c>
      <c r="H19" s="181">
        <v>4448</v>
      </c>
      <c r="I19" s="183"/>
      <c r="J19" s="40">
        <v>6133073</v>
      </c>
      <c r="K19" s="41"/>
      <c r="L19" s="186" t="s">
        <v>37</v>
      </c>
      <c r="M19" s="45"/>
      <c r="N19" s="36">
        <f t="shared" si="2"/>
        <v>1750</v>
      </c>
      <c r="O19" s="37"/>
    </row>
    <row r="20" s="169" customFormat="1" spans="1:15">
      <c r="A20" s="11">
        <v>14</v>
      </c>
      <c r="B20" s="179" t="s">
        <v>39</v>
      </c>
      <c r="C20" s="180"/>
      <c r="D20" s="19">
        <v>43427</v>
      </c>
      <c r="E20" s="20">
        <v>43430</v>
      </c>
      <c r="F20" s="16">
        <f t="shared" si="1"/>
        <v>3</v>
      </c>
      <c r="G20" s="214" t="s">
        <v>14</v>
      </c>
      <c r="H20" s="181">
        <v>4448</v>
      </c>
      <c r="I20" s="183"/>
      <c r="J20" s="40">
        <v>6119345</v>
      </c>
      <c r="K20" s="41"/>
      <c r="L20" s="186" t="s">
        <v>40</v>
      </c>
      <c r="M20" s="45"/>
      <c r="N20" s="36">
        <f t="shared" si="2"/>
        <v>5250</v>
      </c>
      <c r="O20" s="37"/>
    </row>
    <row r="21" s="169" customFormat="1" spans="1:15">
      <c r="A21" s="11">
        <v>15</v>
      </c>
      <c r="B21" s="179" t="s">
        <v>41</v>
      </c>
      <c r="C21" s="180"/>
      <c r="D21" s="19">
        <v>43428</v>
      </c>
      <c r="E21" s="20">
        <v>43430</v>
      </c>
      <c r="F21" s="16">
        <f t="shared" si="1"/>
        <v>2</v>
      </c>
      <c r="G21" s="214" t="s">
        <v>14</v>
      </c>
      <c r="H21" s="181">
        <v>4448</v>
      </c>
      <c r="I21" s="183"/>
      <c r="J21" s="40">
        <v>6108730</v>
      </c>
      <c r="K21" s="41"/>
      <c r="L21" s="185" t="s">
        <v>42</v>
      </c>
      <c r="M21" s="43"/>
      <c r="N21" s="36">
        <f t="shared" si="2"/>
        <v>3500</v>
      </c>
      <c r="O21" s="37"/>
    </row>
    <row r="22" s="169" customFormat="1" spans="1:15">
      <c r="A22" s="11">
        <v>16</v>
      </c>
      <c r="B22" s="179" t="s">
        <v>43</v>
      </c>
      <c r="C22" s="180"/>
      <c r="D22" s="19">
        <v>43434</v>
      </c>
      <c r="E22" s="20">
        <v>43436</v>
      </c>
      <c r="F22" s="16">
        <f t="shared" si="1"/>
        <v>2</v>
      </c>
      <c r="G22" s="214" t="s">
        <v>14</v>
      </c>
      <c r="H22" s="181">
        <v>4448</v>
      </c>
      <c r="I22" s="183"/>
      <c r="J22" s="40">
        <v>6117372</v>
      </c>
      <c r="K22" s="41"/>
      <c r="L22" s="185" t="s">
        <v>44</v>
      </c>
      <c r="M22" s="43"/>
      <c r="N22" s="36">
        <f t="shared" si="2"/>
        <v>3500</v>
      </c>
      <c r="O22" s="37"/>
    </row>
    <row r="23" s="169" customFormat="1" spans="1:15">
      <c r="A23" s="11">
        <v>17</v>
      </c>
      <c r="B23" s="179" t="s">
        <v>45</v>
      </c>
      <c r="C23" s="180"/>
      <c r="D23" s="19">
        <v>43434</v>
      </c>
      <c r="E23" s="20">
        <v>43435</v>
      </c>
      <c r="F23" s="16">
        <f t="shared" si="1"/>
        <v>1</v>
      </c>
      <c r="G23" s="214" t="s">
        <v>14</v>
      </c>
      <c r="H23" s="181">
        <v>4448</v>
      </c>
      <c r="I23" s="183"/>
      <c r="J23" s="40">
        <v>6157069</v>
      </c>
      <c r="K23" s="41"/>
      <c r="L23" s="185" t="s">
        <v>46</v>
      </c>
      <c r="M23" s="43"/>
      <c r="N23" s="36">
        <f t="shared" si="2"/>
        <v>1750</v>
      </c>
      <c r="O23" s="37"/>
    </row>
    <row r="24" s="169" customFormat="1" spans="1:15">
      <c r="A24" s="11">
        <v>18</v>
      </c>
      <c r="B24" s="179" t="s">
        <v>47</v>
      </c>
      <c r="C24" s="180"/>
      <c r="D24" s="19">
        <v>43434</v>
      </c>
      <c r="E24" s="20">
        <v>43436</v>
      </c>
      <c r="F24" s="16">
        <f t="shared" si="1"/>
        <v>2</v>
      </c>
      <c r="G24" s="214" t="s">
        <v>14</v>
      </c>
      <c r="H24" s="181">
        <v>4448</v>
      </c>
      <c r="I24" s="183"/>
      <c r="J24" s="46">
        <v>6156555</v>
      </c>
      <c r="K24" s="47"/>
      <c r="L24" s="185" t="s">
        <v>48</v>
      </c>
      <c r="M24" s="43"/>
      <c r="N24" s="36">
        <f t="shared" si="2"/>
        <v>3500</v>
      </c>
      <c r="O24" s="37"/>
    </row>
    <row r="25" s="169" customFormat="1" spans="1:15">
      <c r="A25" s="11">
        <v>19</v>
      </c>
      <c r="B25" s="179" t="s">
        <v>49</v>
      </c>
      <c r="C25" s="180"/>
      <c r="D25" s="19">
        <v>43435</v>
      </c>
      <c r="E25" s="20">
        <v>43437</v>
      </c>
      <c r="F25" s="16">
        <f t="shared" si="1"/>
        <v>2</v>
      </c>
      <c r="G25" s="214" t="s">
        <v>14</v>
      </c>
      <c r="H25" s="181">
        <v>4448</v>
      </c>
      <c r="I25" s="183"/>
      <c r="J25" s="40">
        <v>6117335</v>
      </c>
      <c r="K25" s="41"/>
      <c r="L25" s="185" t="s">
        <v>50</v>
      </c>
      <c r="M25" s="43"/>
      <c r="N25" s="36">
        <f t="shared" si="2"/>
        <v>3500</v>
      </c>
      <c r="O25" s="37"/>
    </row>
    <row r="26" s="169" customFormat="1" spans="1:15">
      <c r="A26" s="11">
        <v>20</v>
      </c>
      <c r="B26" s="179" t="s">
        <v>51</v>
      </c>
      <c r="C26" s="180"/>
      <c r="D26" s="19">
        <v>43435</v>
      </c>
      <c r="E26" s="20">
        <v>43437</v>
      </c>
      <c r="F26" s="16">
        <f t="shared" si="1"/>
        <v>2</v>
      </c>
      <c r="G26" s="214" t="s">
        <v>14</v>
      </c>
      <c r="H26" s="181">
        <v>4448</v>
      </c>
      <c r="I26" s="183"/>
      <c r="J26" s="40">
        <v>6117332</v>
      </c>
      <c r="K26" s="41"/>
      <c r="L26" s="185" t="s">
        <v>50</v>
      </c>
      <c r="M26" s="43"/>
      <c r="N26" s="36">
        <f t="shared" si="2"/>
        <v>3500</v>
      </c>
      <c r="O26" s="37"/>
    </row>
    <row r="27" s="169" customFormat="1" spans="1:15">
      <c r="A27" s="11">
        <v>21</v>
      </c>
      <c r="B27" s="179" t="s">
        <v>52</v>
      </c>
      <c r="C27" s="180"/>
      <c r="D27" s="19">
        <v>43437</v>
      </c>
      <c r="E27" s="20">
        <v>43441</v>
      </c>
      <c r="F27" s="16">
        <f t="shared" si="1"/>
        <v>4</v>
      </c>
      <c r="G27" s="214" t="s">
        <v>14</v>
      </c>
      <c r="H27" s="181">
        <v>4448</v>
      </c>
      <c r="I27" s="183"/>
      <c r="J27" s="40">
        <v>6133796</v>
      </c>
      <c r="K27" s="41"/>
      <c r="L27" s="187" t="s">
        <v>53</v>
      </c>
      <c r="M27" s="49"/>
      <c r="N27" s="36">
        <f t="shared" si="2"/>
        <v>7000</v>
      </c>
      <c r="O27" s="37"/>
    </row>
    <row r="28" s="169" customFormat="1" spans="1:15">
      <c r="A28" s="11">
        <v>22</v>
      </c>
      <c r="B28" s="179" t="s">
        <v>54</v>
      </c>
      <c r="C28" s="180"/>
      <c r="D28" s="19">
        <v>43441</v>
      </c>
      <c r="E28" s="20">
        <v>43442</v>
      </c>
      <c r="F28" s="16">
        <f t="shared" si="1"/>
        <v>1</v>
      </c>
      <c r="G28" s="214" t="s">
        <v>14</v>
      </c>
      <c r="H28" s="181">
        <v>4448</v>
      </c>
      <c r="I28" s="183"/>
      <c r="J28" s="40">
        <v>6140328</v>
      </c>
      <c r="K28" s="41"/>
      <c r="L28" s="185" t="s">
        <v>55</v>
      </c>
      <c r="M28" s="43"/>
      <c r="N28" s="36">
        <f t="shared" si="2"/>
        <v>1750</v>
      </c>
      <c r="O28" s="37"/>
    </row>
    <row r="29" s="169" customFormat="1" spans="1:15">
      <c r="A29" s="11">
        <v>23</v>
      </c>
      <c r="B29" s="179" t="s">
        <v>56</v>
      </c>
      <c r="C29" s="180"/>
      <c r="D29" s="19">
        <v>43441</v>
      </c>
      <c r="E29" s="20">
        <v>43443</v>
      </c>
      <c r="F29" s="16">
        <f t="shared" si="1"/>
        <v>2</v>
      </c>
      <c r="G29" s="214" t="s">
        <v>14</v>
      </c>
      <c r="H29" s="181">
        <v>4448</v>
      </c>
      <c r="I29" s="183"/>
      <c r="J29" s="40">
        <v>6157677</v>
      </c>
      <c r="K29" s="41"/>
      <c r="L29" s="185" t="s">
        <v>57</v>
      </c>
      <c r="M29" s="43"/>
      <c r="N29" s="36">
        <f t="shared" si="2"/>
        <v>3500</v>
      </c>
      <c r="O29" s="37"/>
    </row>
    <row r="30" s="169" customFormat="1" spans="1:15">
      <c r="A30" s="11">
        <v>24</v>
      </c>
      <c r="B30" s="179" t="s">
        <v>58</v>
      </c>
      <c r="C30" s="180"/>
      <c r="D30" s="19">
        <v>43443</v>
      </c>
      <c r="E30" s="20">
        <v>43445</v>
      </c>
      <c r="F30" s="16">
        <f t="shared" si="1"/>
        <v>2</v>
      </c>
      <c r="G30" s="214" t="s">
        <v>14</v>
      </c>
      <c r="H30" s="181">
        <v>4448</v>
      </c>
      <c r="I30" s="183"/>
      <c r="J30" s="40">
        <v>6151017</v>
      </c>
      <c r="K30" s="41"/>
      <c r="L30" s="185" t="s">
        <v>59</v>
      </c>
      <c r="M30" s="43"/>
      <c r="N30" s="36">
        <f t="shared" si="2"/>
        <v>3500</v>
      </c>
      <c r="O30" s="37"/>
    </row>
    <row r="31" s="169" customFormat="1" spans="1:15">
      <c r="A31" s="11">
        <v>25</v>
      </c>
      <c r="B31" s="179" t="s">
        <v>60</v>
      </c>
      <c r="C31" s="180"/>
      <c r="D31" s="19">
        <v>43443</v>
      </c>
      <c r="E31" s="20">
        <v>43445</v>
      </c>
      <c r="F31" s="16">
        <f t="shared" si="1"/>
        <v>2</v>
      </c>
      <c r="G31" s="214" t="s">
        <v>14</v>
      </c>
      <c r="H31" s="181">
        <v>4448</v>
      </c>
      <c r="I31" s="183"/>
      <c r="J31" s="40">
        <v>6139995</v>
      </c>
      <c r="K31" s="41"/>
      <c r="L31" s="185" t="s">
        <v>61</v>
      </c>
      <c r="M31" s="43"/>
      <c r="N31" s="36">
        <f t="shared" si="2"/>
        <v>3500</v>
      </c>
      <c r="O31" s="37"/>
    </row>
    <row r="32" s="169" customFormat="1" spans="1:15">
      <c r="A32" s="11">
        <v>26</v>
      </c>
      <c r="B32" s="179" t="s">
        <v>62</v>
      </c>
      <c r="C32" s="180"/>
      <c r="D32" s="19">
        <v>43448</v>
      </c>
      <c r="E32" s="20">
        <v>43452</v>
      </c>
      <c r="F32" s="16">
        <f t="shared" si="1"/>
        <v>4</v>
      </c>
      <c r="G32" s="214" t="s">
        <v>14</v>
      </c>
      <c r="H32" s="181">
        <v>4448</v>
      </c>
      <c r="I32" s="183"/>
      <c r="J32" s="40">
        <v>6134733</v>
      </c>
      <c r="K32" s="41"/>
      <c r="L32" s="185" t="s">
        <v>63</v>
      </c>
      <c r="M32" s="43"/>
      <c r="N32" s="36">
        <f t="shared" si="2"/>
        <v>7000</v>
      </c>
      <c r="O32" s="37"/>
    </row>
    <row r="33" s="169" customFormat="1" spans="1:15">
      <c r="A33" s="11">
        <v>27</v>
      </c>
      <c r="B33" s="42" t="s">
        <v>64</v>
      </c>
      <c r="C33" s="43"/>
      <c r="D33" s="19">
        <v>43450</v>
      </c>
      <c r="E33" s="20">
        <v>43452</v>
      </c>
      <c r="F33" s="16">
        <f t="shared" si="1"/>
        <v>2</v>
      </c>
      <c r="G33" s="214" t="s">
        <v>14</v>
      </c>
      <c r="H33" s="181">
        <v>4448</v>
      </c>
      <c r="I33" s="183"/>
      <c r="J33" s="40">
        <v>6186112</v>
      </c>
      <c r="K33" s="41"/>
      <c r="L33" s="215" t="s">
        <v>65</v>
      </c>
      <c r="M33" s="45"/>
      <c r="N33" s="36">
        <f t="shared" si="2"/>
        <v>3500</v>
      </c>
      <c r="O33" s="37"/>
    </row>
    <row r="34" s="169" customFormat="1" spans="1:15">
      <c r="A34" s="11">
        <v>28</v>
      </c>
      <c r="B34" s="42" t="s">
        <v>66</v>
      </c>
      <c r="C34" s="43"/>
      <c r="D34" s="19">
        <v>43451</v>
      </c>
      <c r="E34" s="20">
        <v>43452</v>
      </c>
      <c r="F34" s="16">
        <f t="shared" si="1"/>
        <v>1</v>
      </c>
      <c r="G34" s="214" t="s">
        <v>14</v>
      </c>
      <c r="H34" s="181">
        <v>4448</v>
      </c>
      <c r="I34" s="183"/>
      <c r="J34" s="40">
        <v>6177626</v>
      </c>
      <c r="K34" s="41"/>
      <c r="L34" s="186" t="s">
        <v>67</v>
      </c>
      <c r="M34" s="45"/>
      <c r="N34" s="36">
        <f t="shared" si="2"/>
        <v>1750</v>
      </c>
      <c r="O34" s="37"/>
    </row>
    <row r="35" s="169" customFormat="1" spans="1:15">
      <c r="A35" s="11">
        <v>29</v>
      </c>
      <c r="B35" s="42" t="s">
        <v>68</v>
      </c>
      <c r="C35" s="43"/>
      <c r="D35" s="19">
        <v>43451</v>
      </c>
      <c r="E35" s="20">
        <v>43452</v>
      </c>
      <c r="F35" s="16">
        <f t="shared" si="1"/>
        <v>1</v>
      </c>
      <c r="G35" s="214" t="s">
        <v>14</v>
      </c>
      <c r="H35" s="181">
        <v>4448</v>
      </c>
      <c r="I35" s="183"/>
      <c r="J35" s="40">
        <v>6177628</v>
      </c>
      <c r="K35" s="41"/>
      <c r="L35" s="186" t="s">
        <v>67</v>
      </c>
      <c r="M35" s="45"/>
      <c r="N35" s="36">
        <f t="shared" si="2"/>
        <v>1750</v>
      </c>
      <c r="O35" s="37"/>
    </row>
    <row r="36" s="169" customFormat="1" spans="1:15">
      <c r="A36" s="11">
        <v>30</v>
      </c>
      <c r="B36" s="42" t="s">
        <v>69</v>
      </c>
      <c r="C36" s="43"/>
      <c r="D36" s="19">
        <v>43451</v>
      </c>
      <c r="E36" s="20">
        <v>43456</v>
      </c>
      <c r="F36" s="16">
        <f t="shared" si="1"/>
        <v>5</v>
      </c>
      <c r="G36" s="214" t="s">
        <v>14</v>
      </c>
      <c r="H36" s="181">
        <v>4448</v>
      </c>
      <c r="I36" s="183"/>
      <c r="J36" s="40">
        <v>6126964</v>
      </c>
      <c r="K36" s="41"/>
      <c r="L36" s="186" t="s">
        <v>70</v>
      </c>
      <c r="M36" s="45"/>
      <c r="N36" s="36">
        <f t="shared" si="2"/>
        <v>8750</v>
      </c>
      <c r="O36" s="37"/>
    </row>
    <row r="37" s="169" customFormat="1" spans="1:15">
      <c r="A37" s="11">
        <v>31</v>
      </c>
      <c r="B37" s="42" t="s">
        <v>71</v>
      </c>
      <c r="C37" s="43"/>
      <c r="D37" s="19">
        <v>43453</v>
      </c>
      <c r="E37" s="20">
        <v>43457</v>
      </c>
      <c r="F37" s="16">
        <f t="shared" si="1"/>
        <v>4</v>
      </c>
      <c r="G37" s="214" t="s">
        <v>14</v>
      </c>
      <c r="H37" s="181">
        <v>4448</v>
      </c>
      <c r="I37" s="183"/>
      <c r="J37" s="40">
        <v>6180413</v>
      </c>
      <c r="K37" s="41"/>
      <c r="L37" s="186" t="s">
        <v>72</v>
      </c>
      <c r="M37" s="45"/>
      <c r="N37" s="36">
        <f t="shared" si="2"/>
        <v>7000</v>
      </c>
      <c r="O37" s="37"/>
    </row>
    <row r="38" s="169" customFormat="1" spans="1:15">
      <c r="A38" s="11">
        <v>32</v>
      </c>
      <c r="B38" s="42" t="s">
        <v>73</v>
      </c>
      <c r="C38" s="43"/>
      <c r="D38" s="19">
        <v>43454</v>
      </c>
      <c r="E38" s="20">
        <v>43457</v>
      </c>
      <c r="F38" s="16">
        <f t="shared" si="1"/>
        <v>3</v>
      </c>
      <c r="G38" s="214" t="s">
        <v>14</v>
      </c>
      <c r="H38" s="181">
        <v>4448</v>
      </c>
      <c r="I38" s="183"/>
      <c r="J38" s="40">
        <v>6186756</v>
      </c>
      <c r="K38" s="41"/>
      <c r="L38" s="187" t="s">
        <v>74</v>
      </c>
      <c r="M38" s="49"/>
      <c r="N38" s="36">
        <f t="shared" si="2"/>
        <v>5250</v>
      </c>
      <c r="O38" s="37"/>
    </row>
    <row r="39" s="169" customFormat="1" spans="1:15">
      <c r="A39" s="11">
        <v>33</v>
      </c>
      <c r="B39" s="42" t="s">
        <v>75</v>
      </c>
      <c r="C39" s="43"/>
      <c r="D39" s="19">
        <v>43455</v>
      </c>
      <c r="E39" s="20">
        <v>43457</v>
      </c>
      <c r="F39" s="16">
        <f t="shared" si="1"/>
        <v>2</v>
      </c>
      <c r="G39" s="214" t="s">
        <v>14</v>
      </c>
      <c r="H39" s="181">
        <v>4448</v>
      </c>
      <c r="I39" s="183"/>
      <c r="J39" s="40">
        <v>6133817</v>
      </c>
      <c r="K39" s="41"/>
      <c r="L39" s="187" t="s">
        <v>76</v>
      </c>
      <c r="M39" s="49"/>
      <c r="N39" s="36">
        <f t="shared" si="2"/>
        <v>3500</v>
      </c>
      <c r="O39" s="37"/>
    </row>
    <row r="40" s="169" customFormat="1" spans="1:15">
      <c r="A40" s="11">
        <v>34</v>
      </c>
      <c r="B40" s="42" t="s">
        <v>77</v>
      </c>
      <c r="C40" s="43"/>
      <c r="D40" s="19">
        <v>43455</v>
      </c>
      <c r="E40" s="20">
        <v>43466</v>
      </c>
      <c r="F40" s="16">
        <f t="shared" si="1"/>
        <v>11</v>
      </c>
      <c r="G40" s="214" t="s">
        <v>14</v>
      </c>
      <c r="H40" s="181">
        <v>4448</v>
      </c>
      <c r="I40" s="183"/>
      <c r="J40" s="40">
        <v>6163772</v>
      </c>
      <c r="K40" s="41"/>
      <c r="L40" s="187" t="s">
        <v>78</v>
      </c>
      <c r="M40" s="49"/>
      <c r="N40" s="36">
        <f t="shared" si="2"/>
        <v>19250</v>
      </c>
      <c r="O40" s="37"/>
    </row>
    <row r="41" s="169" customFormat="1" spans="1:15">
      <c r="A41" s="11">
        <v>35</v>
      </c>
      <c r="B41" s="42" t="s">
        <v>79</v>
      </c>
      <c r="C41" s="43"/>
      <c r="D41" s="19">
        <v>43456</v>
      </c>
      <c r="E41" s="20">
        <v>43459</v>
      </c>
      <c r="F41" s="16">
        <f t="shared" si="1"/>
        <v>3</v>
      </c>
      <c r="G41" s="214" t="s">
        <v>14</v>
      </c>
      <c r="H41" s="181">
        <v>4448</v>
      </c>
      <c r="I41" s="183"/>
      <c r="J41" s="40">
        <v>6163776</v>
      </c>
      <c r="K41" s="41"/>
      <c r="L41" s="187" t="s">
        <v>80</v>
      </c>
      <c r="M41" s="49"/>
      <c r="N41" s="36">
        <f t="shared" si="2"/>
        <v>5250</v>
      </c>
      <c r="O41" s="37"/>
    </row>
    <row r="42" s="169" customFormat="1" spans="1:15">
      <c r="A42" s="11">
        <v>36</v>
      </c>
      <c r="B42" s="42" t="s">
        <v>81</v>
      </c>
      <c r="C42" s="43"/>
      <c r="D42" s="19">
        <v>43457</v>
      </c>
      <c r="E42" s="20">
        <v>43464</v>
      </c>
      <c r="F42" s="16">
        <f t="shared" si="1"/>
        <v>7</v>
      </c>
      <c r="G42" s="214" t="s">
        <v>14</v>
      </c>
      <c r="H42" s="181">
        <v>4448</v>
      </c>
      <c r="I42" s="183"/>
      <c r="J42" s="40">
        <v>6186771</v>
      </c>
      <c r="K42" s="41"/>
      <c r="L42" s="187" t="s">
        <v>82</v>
      </c>
      <c r="M42" s="49"/>
      <c r="N42" s="36">
        <f t="shared" si="2"/>
        <v>12250</v>
      </c>
      <c r="O42" s="37"/>
    </row>
    <row r="43" s="169" customFormat="1" spans="1:15">
      <c r="A43" s="11">
        <v>37</v>
      </c>
      <c r="B43" s="42" t="s">
        <v>83</v>
      </c>
      <c r="C43" s="43"/>
      <c r="D43" s="19">
        <v>43457</v>
      </c>
      <c r="E43" s="20">
        <v>43460</v>
      </c>
      <c r="F43" s="16">
        <f t="shared" si="1"/>
        <v>3</v>
      </c>
      <c r="G43" s="214" t="s">
        <v>14</v>
      </c>
      <c r="H43" s="181">
        <v>4448</v>
      </c>
      <c r="I43" s="183"/>
      <c r="J43" s="40">
        <v>6194998</v>
      </c>
      <c r="K43" s="41"/>
      <c r="L43" s="187" t="s">
        <v>84</v>
      </c>
      <c r="M43" s="49"/>
      <c r="N43" s="36">
        <f t="shared" si="2"/>
        <v>5250</v>
      </c>
      <c r="O43" s="37"/>
    </row>
    <row r="44" s="169" customFormat="1" spans="1:15">
      <c r="A44" s="11">
        <v>38</v>
      </c>
      <c r="B44" s="42" t="s">
        <v>85</v>
      </c>
      <c r="C44" s="43"/>
      <c r="D44" s="19">
        <v>43460</v>
      </c>
      <c r="E44" s="20">
        <v>43463</v>
      </c>
      <c r="F44" s="16">
        <f t="shared" si="1"/>
        <v>3</v>
      </c>
      <c r="G44" s="214" t="s">
        <v>14</v>
      </c>
      <c r="H44" s="181">
        <v>4448</v>
      </c>
      <c r="I44" s="183"/>
      <c r="J44" s="40">
        <v>6184868</v>
      </c>
      <c r="K44" s="41"/>
      <c r="L44" s="187" t="s">
        <v>86</v>
      </c>
      <c r="M44" s="49"/>
      <c r="N44" s="36">
        <f t="shared" si="2"/>
        <v>5250</v>
      </c>
      <c r="O44" s="37"/>
    </row>
    <row r="45" s="169" customFormat="1" spans="1:15">
      <c r="A45" s="11">
        <v>39</v>
      </c>
      <c r="B45" s="42" t="s">
        <v>87</v>
      </c>
      <c r="C45" s="43"/>
      <c r="D45" s="19">
        <v>43463</v>
      </c>
      <c r="E45" s="20">
        <v>43466</v>
      </c>
      <c r="F45" s="16">
        <f t="shared" si="1"/>
        <v>3</v>
      </c>
      <c r="G45" s="214" t="s">
        <v>14</v>
      </c>
      <c r="H45" s="181">
        <v>4448</v>
      </c>
      <c r="I45" s="183"/>
      <c r="J45" s="40">
        <v>6168898</v>
      </c>
      <c r="K45" s="41"/>
      <c r="L45" s="187" t="s">
        <v>88</v>
      </c>
      <c r="M45" s="49"/>
      <c r="N45" s="36">
        <f t="shared" si="2"/>
        <v>5250</v>
      </c>
      <c r="O45" s="37"/>
    </row>
    <row r="46" s="169" customFormat="1" spans="1:15">
      <c r="A46" s="11">
        <v>41</v>
      </c>
      <c r="B46" s="42" t="s">
        <v>89</v>
      </c>
      <c r="C46" s="43"/>
      <c r="D46" s="19">
        <v>43463</v>
      </c>
      <c r="E46" s="20">
        <v>43466</v>
      </c>
      <c r="F46" s="16">
        <f t="shared" si="1"/>
        <v>3</v>
      </c>
      <c r="G46" s="214" t="s">
        <v>14</v>
      </c>
      <c r="H46" s="181">
        <v>4448</v>
      </c>
      <c r="I46" s="183"/>
      <c r="J46" s="40">
        <v>6168896</v>
      </c>
      <c r="K46" s="41"/>
      <c r="L46" s="187" t="s">
        <v>88</v>
      </c>
      <c r="M46" s="49"/>
      <c r="N46" s="36">
        <f t="shared" si="2"/>
        <v>5250</v>
      </c>
      <c r="O46" s="37"/>
    </row>
    <row r="47" s="169" customFormat="1" spans="1:15">
      <c r="A47" s="11">
        <v>42</v>
      </c>
      <c r="B47" s="42" t="s">
        <v>90</v>
      </c>
      <c r="C47" s="43"/>
      <c r="D47" s="19">
        <v>43463</v>
      </c>
      <c r="E47" s="20">
        <v>43466</v>
      </c>
      <c r="F47" s="16">
        <f t="shared" si="1"/>
        <v>3</v>
      </c>
      <c r="G47" s="214" t="s">
        <v>14</v>
      </c>
      <c r="H47" s="181">
        <v>4448</v>
      </c>
      <c r="I47" s="183"/>
      <c r="J47" s="40">
        <v>6168995</v>
      </c>
      <c r="K47" s="41"/>
      <c r="L47" s="187" t="s">
        <v>88</v>
      </c>
      <c r="M47" s="49"/>
      <c r="N47" s="36">
        <f t="shared" si="2"/>
        <v>5250</v>
      </c>
      <c r="O47" s="37"/>
    </row>
    <row r="48" s="169" customFormat="1" spans="1:15">
      <c r="A48" s="11">
        <v>43</v>
      </c>
      <c r="B48" s="42" t="s">
        <v>91</v>
      </c>
      <c r="C48" s="43"/>
      <c r="D48" s="19">
        <v>43463</v>
      </c>
      <c r="E48" s="20">
        <v>43466</v>
      </c>
      <c r="F48" s="16">
        <f t="shared" si="1"/>
        <v>3</v>
      </c>
      <c r="G48" s="214" t="s">
        <v>14</v>
      </c>
      <c r="H48" s="181">
        <v>4448</v>
      </c>
      <c r="I48" s="183"/>
      <c r="J48" s="40">
        <v>6168899</v>
      </c>
      <c r="K48" s="41"/>
      <c r="L48" s="187" t="s">
        <v>88</v>
      </c>
      <c r="M48" s="49"/>
      <c r="N48" s="36">
        <f t="shared" si="2"/>
        <v>5250</v>
      </c>
      <c r="O48" s="37"/>
    </row>
    <row r="49" s="169" customFormat="1" spans="1:15">
      <c r="A49" s="11">
        <v>45</v>
      </c>
      <c r="B49" s="42" t="s">
        <v>92</v>
      </c>
      <c r="C49" s="43"/>
      <c r="D49" s="19">
        <v>43463</v>
      </c>
      <c r="E49" s="20">
        <v>43466</v>
      </c>
      <c r="F49" s="16">
        <f t="shared" si="1"/>
        <v>3</v>
      </c>
      <c r="G49" s="214" t="s">
        <v>14</v>
      </c>
      <c r="H49" s="181">
        <v>4448</v>
      </c>
      <c r="I49" s="183"/>
      <c r="J49" s="46">
        <v>6168894</v>
      </c>
      <c r="K49" s="47"/>
      <c r="L49" s="185" t="s">
        <v>88</v>
      </c>
      <c r="M49" s="43"/>
      <c r="N49" s="36">
        <f t="shared" si="2"/>
        <v>5250</v>
      </c>
      <c r="O49" s="37"/>
    </row>
    <row r="50" s="169" customFormat="1" spans="1:15">
      <c r="A50" s="11">
        <v>46</v>
      </c>
      <c r="B50" s="42" t="s">
        <v>93</v>
      </c>
      <c r="C50" s="43"/>
      <c r="D50" s="19">
        <v>43463</v>
      </c>
      <c r="E50" s="20">
        <v>43466</v>
      </c>
      <c r="F50" s="16">
        <f t="shared" si="1"/>
        <v>3</v>
      </c>
      <c r="G50" s="214" t="s">
        <v>14</v>
      </c>
      <c r="H50" s="181">
        <v>4448</v>
      </c>
      <c r="I50" s="183"/>
      <c r="J50" s="46">
        <v>6168897</v>
      </c>
      <c r="K50" s="47"/>
      <c r="L50" s="185" t="s">
        <v>88</v>
      </c>
      <c r="M50" s="43"/>
      <c r="N50" s="36">
        <f t="shared" si="2"/>
        <v>5250</v>
      </c>
      <c r="O50" s="37"/>
    </row>
    <row r="51" s="169" customFormat="1" spans="1:15">
      <c r="A51" s="11">
        <v>47</v>
      </c>
      <c r="B51" s="42" t="s">
        <v>94</v>
      </c>
      <c r="C51" s="43"/>
      <c r="D51" s="19">
        <v>43463</v>
      </c>
      <c r="E51" s="20">
        <v>43466</v>
      </c>
      <c r="F51" s="16">
        <f t="shared" si="1"/>
        <v>3</v>
      </c>
      <c r="G51" s="214" t="s">
        <v>14</v>
      </c>
      <c r="H51" s="181">
        <v>4448</v>
      </c>
      <c r="I51" s="183"/>
      <c r="J51" s="46">
        <v>6117243</v>
      </c>
      <c r="K51" s="47"/>
      <c r="L51" s="216" t="s">
        <v>95</v>
      </c>
      <c r="M51" s="43"/>
      <c r="N51" s="36">
        <f t="shared" si="2"/>
        <v>5250</v>
      </c>
      <c r="O51" s="37"/>
    </row>
    <row r="52" s="169" customFormat="1" spans="1:15">
      <c r="A52" s="11">
        <v>44</v>
      </c>
      <c r="B52" s="42" t="s">
        <v>96</v>
      </c>
      <c r="C52" s="43"/>
      <c r="D52" s="19">
        <v>43463</v>
      </c>
      <c r="E52" s="20">
        <v>43466</v>
      </c>
      <c r="F52" s="16">
        <f t="shared" si="1"/>
        <v>3</v>
      </c>
      <c r="G52" s="214" t="s">
        <v>14</v>
      </c>
      <c r="H52" s="181">
        <v>4448</v>
      </c>
      <c r="I52" s="183"/>
      <c r="J52" s="46">
        <v>6200551</v>
      </c>
      <c r="K52" s="47"/>
      <c r="L52" s="185" t="s">
        <v>97</v>
      </c>
      <c r="M52" s="43"/>
      <c r="N52" s="36">
        <f t="shared" si="2"/>
        <v>5250</v>
      </c>
      <c r="O52" s="37"/>
    </row>
    <row r="53" s="169" customFormat="1" spans="1:15">
      <c r="A53" s="11">
        <v>40</v>
      </c>
      <c r="B53" s="42" t="s">
        <v>98</v>
      </c>
      <c r="C53" s="43"/>
      <c r="D53" s="19">
        <v>43463</v>
      </c>
      <c r="E53" s="20">
        <v>43467</v>
      </c>
      <c r="F53" s="16">
        <f t="shared" si="1"/>
        <v>4</v>
      </c>
      <c r="G53" s="214" t="s">
        <v>14</v>
      </c>
      <c r="H53" s="181">
        <v>4448</v>
      </c>
      <c r="I53" s="183"/>
      <c r="J53" s="40">
        <v>6206171</v>
      </c>
      <c r="K53" s="41"/>
      <c r="L53" s="187" t="s">
        <v>99</v>
      </c>
      <c r="M53" s="49"/>
      <c r="N53" s="36">
        <f t="shared" si="2"/>
        <v>7000</v>
      </c>
      <c r="O53" s="37"/>
    </row>
    <row r="54" s="169" customFormat="1" spans="1:15">
      <c r="A54" s="11">
        <v>48</v>
      </c>
      <c r="B54" s="42" t="s">
        <v>100</v>
      </c>
      <c r="C54" s="43"/>
      <c r="D54" s="19">
        <v>43464</v>
      </c>
      <c r="E54" s="20">
        <v>43466</v>
      </c>
      <c r="F54" s="16">
        <f t="shared" si="1"/>
        <v>2</v>
      </c>
      <c r="G54" s="214" t="s">
        <v>14</v>
      </c>
      <c r="H54" s="181">
        <v>4448</v>
      </c>
      <c r="I54" s="183"/>
      <c r="J54" s="46">
        <v>6119334</v>
      </c>
      <c r="K54" s="47"/>
      <c r="L54" s="185" t="s">
        <v>101</v>
      </c>
      <c r="M54" s="43"/>
      <c r="N54" s="36">
        <f t="shared" si="2"/>
        <v>3500</v>
      </c>
      <c r="O54" s="37"/>
    </row>
    <row r="55" s="169" customFormat="1" spans="1:15">
      <c r="A55" s="11">
        <v>49</v>
      </c>
      <c r="B55" s="42" t="s">
        <v>102</v>
      </c>
      <c r="C55" s="43"/>
      <c r="D55" s="19">
        <v>43464</v>
      </c>
      <c r="E55" s="20">
        <v>43465</v>
      </c>
      <c r="F55" s="16">
        <f t="shared" si="1"/>
        <v>1</v>
      </c>
      <c r="G55" s="214" t="s">
        <v>14</v>
      </c>
      <c r="H55" s="181">
        <v>4448</v>
      </c>
      <c r="I55" s="183"/>
      <c r="J55" s="46">
        <v>6170506</v>
      </c>
      <c r="K55" s="47"/>
      <c r="L55" s="185" t="s">
        <v>103</v>
      </c>
      <c r="M55" s="43"/>
      <c r="N55" s="36">
        <f t="shared" si="2"/>
        <v>1750</v>
      </c>
      <c r="O55" s="37"/>
    </row>
    <row r="56" s="169" customFormat="1" spans="1:15">
      <c r="A56" s="11">
        <v>50</v>
      </c>
      <c r="B56" s="42" t="s">
        <v>104</v>
      </c>
      <c r="C56" s="43"/>
      <c r="D56" s="19">
        <v>43464</v>
      </c>
      <c r="E56" s="20">
        <v>43466</v>
      </c>
      <c r="F56" s="16">
        <f t="shared" si="1"/>
        <v>2</v>
      </c>
      <c r="G56" s="214" t="s">
        <v>14</v>
      </c>
      <c r="H56" s="181">
        <v>4448</v>
      </c>
      <c r="I56" s="183"/>
      <c r="J56" s="46">
        <v>6119343</v>
      </c>
      <c r="K56" s="47"/>
      <c r="L56" s="185" t="s">
        <v>105</v>
      </c>
      <c r="M56" s="43"/>
      <c r="N56" s="36">
        <f t="shared" si="2"/>
        <v>3500</v>
      </c>
      <c r="O56" s="37"/>
    </row>
    <row r="57" s="169" customFormat="1" spans="1:15">
      <c r="A57" s="11">
        <v>51</v>
      </c>
      <c r="B57" s="42" t="s">
        <v>106</v>
      </c>
      <c r="C57" s="43"/>
      <c r="D57" s="19">
        <v>43465</v>
      </c>
      <c r="E57" s="20">
        <v>43468</v>
      </c>
      <c r="F57" s="16">
        <f t="shared" si="1"/>
        <v>3</v>
      </c>
      <c r="G57" s="214" t="s">
        <v>14</v>
      </c>
      <c r="H57" s="181">
        <v>4448</v>
      </c>
      <c r="I57" s="183"/>
      <c r="J57" s="46">
        <v>6106732</v>
      </c>
      <c r="K57" s="47"/>
      <c r="L57" s="185" t="s">
        <v>107</v>
      </c>
      <c r="M57" s="43"/>
      <c r="N57" s="36">
        <f t="shared" si="2"/>
        <v>5250</v>
      </c>
      <c r="O57" s="37"/>
    </row>
    <row r="58" s="169" customFormat="1" spans="1:15">
      <c r="A58" s="11">
        <v>52</v>
      </c>
      <c r="B58" s="42" t="s">
        <v>108</v>
      </c>
      <c r="C58" s="43"/>
      <c r="D58" s="19">
        <v>43469</v>
      </c>
      <c r="E58" s="20">
        <v>43471</v>
      </c>
      <c r="F58" s="16">
        <f t="shared" si="1"/>
        <v>2</v>
      </c>
      <c r="G58" s="214" t="s">
        <v>14</v>
      </c>
      <c r="H58" s="181">
        <v>4633</v>
      </c>
      <c r="I58" s="183"/>
      <c r="J58" s="46">
        <v>6200448</v>
      </c>
      <c r="K58" s="47"/>
      <c r="L58" s="185" t="s">
        <v>109</v>
      </c>
      <c r="M58" s="43"/>
      <c r="N58" s="36">
        <f t="shared" si="2"/>
        <v>3500</v>
      </c>
      <c r="O58" s="37"/>
    </row>
    <row r="59" s="169" customFormat="1" spans="1:15">
      <c r="A59" s="11">
        <v>53</v>
      </c>
      <c r="B59" s="42" t="s">
        <v>110</v>
      </c>
      <c r="C59" s="43"/>
      <c r="D59" s="19">
        <v>43465</v>
      </c>
      <c r="E59" s="20">
        <v>43469</v>
      </c>
      <c r="F59" s="16">
        <f t="shared" si="1"/>
        <v>4</v>
      </c>
      <c r="G59" s="214" t="s">
        <v>14</v>
      </c>
      <c r="H59" s="181">
        <v>4479</v>
      </c>
      <c r="I59" s="183"/>
      <c r="J59" s="46">
        <v>6163785</v>
      </c>
      <c r="K59" s="47"/>
      <c r="L59" s="185" t="s">
        <v>111</v>
      </c>
      <c r="M59" s="43"/>
      <c r="N59" s="36">
        <f t="shared" si="2"/>
        <v>7000</v>
      </c>
      <c r="O59" s="37"/>
    </row>
    <row r="60" s="169" customFormat="1" spans="1:15">
      <c r="A60" s="11">
        <v>54</v>
      </c>
      <c r="B60" s="42" t="s">
        <v>47</v>
      </c>
      <c r="C60" s="43"/>
      <c r="D60" s="19">
        <v>43472</v>
      </c>
      <c r="E60" s="20">
        <v>43474</v>
      </c>
      <c r="F60" s="16">
        <f t="shared" si="1"/>
        <v>2</v>
      </c>
      <c r="G60" s="214" t="s">
        <v>14</v>
      </c>
      <c r="H60" s="181">
        <v>4777</v>
      </c>
      <c r="I60" s="183"/>
      <c r="J60" s="46">
        <v>6214578</v>
      </c>
      <c r="K60" s="47"/>
      <c r="L60" s="185" t="s">
        <v>112</v>
      </c>
      <c r="M60" s="43"/>
      <c r="N60" s="36">
        <f t="shared" si="2"/>
        <v>3500</v>
      </c>
      <c r="O60" s="37"/>
    </row>
    <row r="61" s="169" customFormat="1" spans="1:15">
      <c r="A61" s="11">
        <v>55</v>
      </c>
      <c r="B61" s="42" t="s">
        <v>113</v>
      </c>
      <c r="C61" s="43"/>
      <c r="D61" s="19">
        <v>43474</v>
      </c>
      <c r="E61" s="20">
        <v>43476</v>
      </c>
      <c r="F61" s="16">
        <f t="shared" si="1"/>
        <v>2</v>
      </c>
      <c r="G61" s="214" t="s">
        <v>14</v>
      </c>
      <c r="H61" s="181">
        <v>4902</v>
      </c>
      <c r="I61" s="183"/>
      <c r="J61" s="46">
        <v>6206241</v>
      </c>
      <c r="K61" s="47"/>
      <c r="L61" s="185" t="s">
        <v>114</v>
      </c>
      <c r="M61" s="43"/>
      <c r="N61" s="36">
        <f t="shared" si="2"/>
        <v>3500</v>
      </c>
      <c r="O61" s="37"/>
    </row>
    <row r="62" s="169" customFormat="1" spans="1:15">
      <c r="A62" s="11">
        <v>62</v>
      </c>
      <c r="B62" s="42" t="s">
        <v>115</v>
      </c>
      <c r="C62" s="43"/>
      <c r="D62" s="19">
        <v>43474</v>
      </c>
      <c r="E62" s="20">
        <v>43476</v>
      </c>
      <c r="F62" s="16">
        <f t="shared" si="1"/>
        <v>2</v>
      </c>
      <c r="G62" s="214" t="s">
        <v>14</v>
      </c>
      <c r="H62" s="181">
        <v>4922</v>
      </c>
      <c r="I62" s="183"/>
      <c r="J62" s="46">
        <v>6233973</v>
      </c>
      <c r="K62" s="47"/>
      <c r="L62" s="185" t="s">
        <v>116</v>
      </c>
      <c r="M62" s="43"/>
      <c r="N62" s="36">
        <f t="shared" si="2"/>
        <v>3500</v>
      </c>
      <c r="O62" s="37"/>
    </row>
    <row r="63" s="169" customFormat="1" spans="1:15">
      <c r="A63" s="11">
        <v>56</v>
      </c>
      <c r="B63" s="42" t="s">
        <v>117</v>
      </c>
      <c r="C63" s="43"/>
      <c r="D63" s="19">
        <v>43474</v>
      </c>
      <c r="E63" s="20">
        <v>43476</v>
      </c>
      <c r="F63" s="16">
        <f t="shared" si="1"/>
        <v>2</v>
      </c>
      <c r="G63" s="214" t="s">
        <v>14</v>
      </c>
      <c r="H63" s="181">
        <v>4906</v>
      </c>
      <c r="I63" s="183"/>
      <c r="J63" s="46">
        <v>6233966</v>
      </c>
      <c r="K63" s="47"/>
      <c r="L63" s="185" t="s">
        <v>116</v>
      </c>
      <c r="M63" s="43"/>
      <c r="N63" s="36">
        <f t="shared" si="2"/>
        <v>3500</v>
      </c>
      <c r="O63" s="37"/>
    </row>
    <row r="64" s="169" customFormat="1" spans="1:15">
      <c r="A64" s="11">
        <v>57</v>
      </c>
      <c r="B64" s="42" t="s">
        <v>118</v>
      </c>
      <c r="C64" s="43"/>
      <c r="D64" s="19">
        <v>43474</v>
      </c>
      <c r="E64" s="20">
        <v>43476</v>
      </c>
      <c r="F64" s="16">
        <f t="shared" si="1"/>
        <v>2</v>
      </c>
      <c r="G64" s="214" t="s">
        <v>14</v>
      </c>
      <c r="H64" s="181">
        <v>4910</v>
      </c>
      <c r="I64" s="183"/>
      <c r="J64" s="46">
        <v>6233989</v>
      </c>
      <c r="K64" s="47"/>
      <c r="L64" s="185" t="s">
        <v>119</v>
      </c>
      <c r="M64" s="43"/>
      <c r="N64" s="36">
        <f t="shared" si="2"/>
        <v>3500</v>
      </c>
      <c r="O64" s="37"/>
    </row>
    <row r="65" s="169" customFormat="1" spans="1:15">
      <c r="A65" s="11">
        <v>58</v>
      </c>
      <c r="B65" s="42" t="s">
        <v>120</v>
      </c>
      <c r="C65" s="43"/>
      <c r="D65" s="19">
        <v>43474</v>
      </c>
      <c r="E65" s="20">
        <v>43476</v>
      </c>
      <c r="F65" s="16">
        <f t="shared" si="1"/>
        <v>2</v>
      </c>
      <c r="G65" s="214" t="s">
        <v>14</v>
      </c>
      <c r="H65" s="181">
        <v>4911</v>
      </c>
      <c r="I65" s="183"/>
      <c r="J65" s="46">
        <v>6233990</v>
      </c>
      <c r="K65" s="47"/>
      <c r="L65" s="185" t="s">
        <v>119</v>
      </c>
      <c r="M65" s="43"/>
      <c r="N65" s="36">
        <f t="shared" si="2"/>
        <v>3500</v>
      </c>
      <c r="O65" s="37"/>
    </row>
    <row r="66" s="169" customFormat="1" spans="1:15">
      <c r="A66" s="11">
        <v>59</v>
      </c>
      <c r="B66" s="42" t="s">
        <v>121</v>
      </c>
      <c r="C66" s="43"/>
      <c r="D66" s="19">
        <v>43474</v>
      </c>
      <c r="E66" s="20">
        <v>43476</v>
      </c>
      <c r="F66" s="16">
        <f t="shared" si="1"/>
        <v>2</v>
      </c>
      <c r="G66" s="214" t="s">
        <v>14</v>
      </c>
      <c r="H66" s="181">
        <v>4912</v>
      </c>
      <c r="I66" s="183"/>
      <c r="J66" s="46">
        <v>6233991</v>
      </c>
      <c r="K66" s="47"/>
      <c r="L66" s="185" t="s">
        <v>119</v>
      </c>
      <c r="M66" s="43"/>
      <c r="N66" s="36">
        <f t="shared" si="2"/>
        <v>3500</v>
      </c>
      <c r="O66" s="37"/>
    </row>
    <row r="67" s="169" customFormat="1" spans="1:15">
      <c r="A67" s="11">
        <v>61</v>
      </c>
      <c r="B67" s="42" t="s">
        <v>122</v>
      </c>
      <c r="C67" s="43"/>
      <c r="D67" s="19">
        <v>43474</v>
      </c>
      <c r="E67" s="20">
        <v>43476</v>
      </c>
      <c r="F67" s="16">
        <f t="shared" si="1"/>
        <v>2</v>
      </c>
      <c r="G67" s="214" t="s">
        <v>14</v>
      </c>
      <c r="H67" s="181">
        <v>4921</v>
      </c>
      <c r="I67" s="183"/>
      <c r="J67" s="46">
        <v>6233988</v>
      </c>
      <c r="K67" s="47"/>
      <c r="L67" s="185" t="s">
        <v>119</v>
      </c>
      <c r="M67" s="43"/>
      <c r="N67" s="36">
        <f t="shared" si="2"/>
        <v>3500</v>
      </c>
      <c r="O67" s="37"/>
    </row>
    <row r="68" s="169" customFormat="1" spans="1:15">
      <c r="A68" s="11">
        <v>60</v>
      </c>
      <c r="B68" s="42" t="s">
        <v>123</v>
      </c>
      <c r="C68" s="43"/>
      <c r="D68" s="19">
        <v>43474</v>
      </c>
      <c r="E68" s="20">
        <v>43476</v>
      </c>
      <c r="F68" s="16">
        <f t="shared" si="1"/>
        <v>2</v>
      </c>
      <c r="G68" s="214" t="s">
        <v>14</v>
      </c>
      <c r="H68" s="181">
        <v>4920</v>
      </c>
      <c r="I68" s="183"/>
      <c r="J68" s="46">
        <v>6234009</v>
      </c>
      <c r="K68" s="47"/>
      <c r="L68" s="185" t="s">
        <v>124</v>
      </c>
      <c r="M68" s="43"/>
      <c r="N68" s="36">
        <f t="shared" si="2"/>
        <v>3500</v>
      </c>
      <c r="O68" s="37"/>
    </row>
    <row r="69" s="169" customFormat="1" spans="1:15">
      <c r="A69" s="11">
        <v>63</v>
      </c>
      <c r="B69" s="42" t="s">
        <v>125</v>
      </c>
      <c r="C69" s="43"/>
      <c r="D69" s="19">
        <v>43473</v>
      </c>
      <c r="E69" s="20">
        <v>43476</v>
      </c>
      <c r="F69" s="16">
        <f t="shared" si="1"/>
        <v>3</v>
      </c>
      <c r="G69" s="214" t="s">
        <v>14</v>
      </c>
      <c r="H69" s="181">
        <v>4937</v>
      </c>
      <c r="I69" s="183"/>
      <c r="J69" s="46">
        <v>6206121</v>
      </c>
      <c r="K69" s="47"/>
      <c r="L69" s="185" t="s">
        <v>126</v>
      </c>
      <c r="M69" s="43"/>
      <c r="N69" s="36">
        <f t="shared" si="2"/>
        <v>5250</v>
      </c>
      <c r="O69" s="37"/>
    </row>
    <row r="70" s="169" customFormat="1" spans="1:15">
      <c r="A70" s="11">
        <v>64</v>
      </c>
      <c r="B70" s="42" t="s">
        <v>127</v>
      </c>
      <c r="C70" s="43"/>
      <c r="D70" s="19">
        <v>43472</v>
      </c>
      <c r="E70" s="20">
        <v>43478</v>
      </c>
      <c r="F70" s="16">
        <f t="shared" si="1"/>
        <v>6</v>
      </c>
      <c r="G70" s="214" t="s">
        <v>14</v>
      </c>
      <c r="H70" s="181">
        <v>5050</v>
      </c>
      <c r="I70" s="183"/>
      <c r="J70" s="46">
        <v>6206232</v>
      </c>
      <c r="K70" s="47"/>
      <c r="L70" s="185" t="s">
        <v>128</v>
      </c>
      <c r="M70" s="43"/>
      <c r="N70" s="36">
        <f t="shared" si="2"/>
        <v>10500</v>
      </c>
      <c r="O70" s="37"/>
    </row>
    <row r="71" s="169" customFormat="1" spans="1:15">
      <c r="A71" s="11">
        <v>65</v>
      </c>
      <c r="B71" s="42" t="s">
        <v>129</v>
      </c>
      <c r="C71" s="43"/>
      <c r="D71" s="19">
        <v>43475</v>
      </c>
      <c r="E71" s="20">
        <v>43478</v>
      </c>
      <c r="F71" s="16">
        <f t="shared" si="1"/>
        <v>3</v>
      </c>
      <c r="G71" s="214" t="s">
        <v>14</v>
      </c>
      <c r="H71" s="181">
        <v>5061</v>
      </c>
      <c r="I71" s="183"/>
      <c r="J71" s="46">
        <v>6226619</v>
      </c>
      <c r="K71" s="47"/>
      <c r="L71" s="185" t="s">
        <v>130</v>
      </c>
      <c r="M71" s="43"/>
      <c r="N71" s="36">
        <f t="shared" si="2"/>
        <v>5250</v>
      </c>
      <c r="O71" s="37"/>
    </row>
    <row r="72" s="169" customFormat="1" spans="1:15">
      <c r="A72" s="11">
        <v>66</v>
      </c>
      <c r="B72" s="42" t="s">
        <v>131</v>
      </c>
      <c r="C72" s="43"/>
      <c r="D72" s="19">
        <v>43475</v>
      </c>
      <c r="E72" s="20">
        <v>43478</v>
      </c>
      <c r="F72" s="16">
        <f t="shared" ref="F72:F118" si="3">E72-D72</f>
        <v>3</v>
      </c>
      <c r="G72" s="214" t="s">
        <v>14</v>
      </c>
      <c r="H72" s="181">
        <v>5062</v>
      </c>
      <c r="I72" s="183"/>
      <c r="J72" s="46">
        <v>6226615</v>
      </c>
      <c r="K72" s="47"/>
      <c r="L72" s="185" t="s">
        <v>130</v>
      </c>
      <c r="M72" s="43"/>
      <c r="N72" s="36">
        <f t="shared" ref="N72:N118" si="4">F72*G72</f>
        <v>5250</v>
      </c>
      <c r="O72" s="37"/>
    </row>
    <row r="73" s="169" customFormat="1" spans="1:15">
      <c r="A73" s="11">
        <v>67</v>
      </c>
      <c r="B73" s="42" t="s">
        <v>132</v>
      </c>
      <c r="C73" s="43"/>
      <c r="D73" s="19">
        <v>43475</v>
      </c>
      <c r="E73" s="20">
        <v>43478</v>
      </c>
      <c r="F73" s="16">
        <f t="shared" si="3"/>
        <v>3</v>
      </c>
      <c r="G73" s="214" t="s">
        <v>14</v>
      </c>
      <c r="H73" s="181">
        <v>5063</v>
      </c>
      <c r="I73" s="183"/>
      <c r="J73" s="46">
        <v>6226618</v>
      </c>
      <c r="K73" s="47"/>
      <c r="L73" s="185" t="s">
        <v>130</v>
      </c>
      <c r="M73" s="43"/>
      <c r="N73" s="36">
        <f t="shared" si="4"/>
        <v>5250</v>
      </c>
      <c r="O73" s="37"/>
    </row>
    <row r="74" spans="1:17">
      <c r="A74" s="11">
        <v>68</v>
      </c>
      <c r="B74" s="190" t="s">
        <v>133</v>
      </c>
      <c r="C74" s="191"/>
      <c r="D74" s="19">
        <v>43476</v>
      </c>
      <c r="E74" s="20">
        <v>43478</v>
      </c>
      <c r="F74" s="16">
        <f t="shared" si="3"/>
        <v>2</v>
      </c>
      <c r="G74" s="214" t="s">
        <v>14</v>
      </c>
      <c r="H74" s="192">
        <v>5109</v>
      </c>
      <c r="I74" s="205"/>
      <c r="J74" s="192">
        <v>6168926</v>
      </c>
      <c r="K74" s="205"/>
      <c r="L74" s="184" t="s">
        <v>134</v>
      </c>
      <c r="M74" s="180"/>
      <c r="N74" s="36">
        <f t="shared" si="4"/>
        <v>3500</v>
      </c>
      <c r="O74" s="37"/>
      <c r="P74" s="169"/>
      <c r="Q74" s="169"/>
    </row>
    <row r="75" spans="1:17">
      <c r="A75" s="11">
        <v>69</v>
      </c>
      <c r="B75" s="190" t="s">
        <v>135</v>
      </c>
      <c r="C75" s="191"/>
      <c r="D75" s="19">
        <v>43476</v>
      </c>
      <c r="E75" s="20">
        <v>43479</v>
      </c>
      <c r="F75" s="16">
        <f t="shared" si="3"/>
        <v>3</v>
      </c>
      <c r="G75" s="214" t="s">
        <v>14</v>
      </c>
      <c r="H75" s="192">
        <v>5141</v>
      </c>
      <c r="I75" s="205"/>
      <c r="J75" s="192">
        <v>6194790</v>
      </c>
      <c r="K75" s="205"/>
      <c r="L75" s="184" t="s">
        <v>136</v>
      </c>
      <c r="M75" s="180"/>
      <c r="N75" s="36">
        <f t="shared" si="4"/>
        <v>5250</v>
      </c>
      <c r="O75" s="37"/>
      <c r="P75" s="169"/>
      <c r="Q75" s="169"/>
    </row>
    <row r="76" spans="1:17">
      <c r="A76" s="11">
        <v>70</v>
      </c>
      <c r="B76" s="190" t="s">
        <v>137</v>
      </c>
      <c r="C76" s="191"/>
      <c r="D76" s="19">
        <v>43479</v>
      </c>
      <c r="E76" s="20">
        <v>43484</v>
      </c>
      <c r="F76" s="16">
        <f t="shared" si="3"/>
        <v>5</v>
      </c>
      <c r="G76" s="214" t="s">
        <v>14</v>
      </c>
      <c r="H76" s="192">
        <v>5496</v>
      </c>
      <c r="I76" s="205"/>
      <c r="J76" s="192">
        <v>6221856</v>
      </c>
      <c r="K76" s="205"/>
      <c r="L76" s="184" t="s">
        <v>138</v>
      </c>
      <c r="M76" s="180"/>
      <c r="N76" s="36">
        <f t="shared" si="4"/>
        <v>8750</v>
      </c>
      <c r="O76" s="37"/>
      <c r="P76" s="169"/>
      <c r="Q76" s="169"/>
    </row>
    <row r="77" spans="1:17">
      <c r="A77" s="11">
        <v>71</v>
      </c>
      <c r="B77" s="190" t="s">
        <v>139</v>
      </c>
      <c r="C77" s="191"/>
      <c r="D77" s="19">
        <v>43481</v>
      </c>
      <c r="E77" s="20">
        <v>43485</v>
      </c>
      <c r="F77" s="16">
        <f t="shared" si="3"/>
        <v>4</v>
      </c>
      <c r="G77" s="214" t="s">
        <v>14</v>
      </c>
      <c r="H77" s="192">
        <v>5553</v>
      </c>
      <c r="I77" s="205"/>
      <c r="J77" s="192">
        <v>6219982</v>
      </c>
      <c r="K77" s="205"/>
      <c r="L77" s="184" t="s">
        <v>140</v>
      </c>
      <c r="M77" s="180"/>
      <c r="N77" s="36">
        <f t="shared" si="4"/>
        <v>7000</v>
      </c>
      <c r="O77" s="37"/>
      <c r="P77" s="169"/>
      <c r="Q77" s="169"/>
    </row>
    <row r="78" spans="1:17">
      <c r="A78" s="11">
        <v>72</v>
      </c>
      <c r="B78" s="190" t="s">
        <v>141</v>
      </c>
      <c r="C78" s="191"/>
      <c r="D78" s="19">
        <v>43484</v>
      </c>
      <c r="E78" s="20">
        <v>43485</v>
      </c>
      <c r="F78" s="16">
        <f t="shared" si="3"/>
        <v>1</v>
      </c>
      <c r="G78" s="214" t="s">
        <v>14</v>
      </c>
      <c r="H78" s="192">
        <v>7398</v>
      </c>
      <c r="I78" s="205"/>
      <c r="J78" s="192">
        <v>6262916</v>
      </c>
      <c r="K78" s="205"/>
      <c r="L78" s="184" t="s">
        <v>142</v>
      </c>
      <c r="M78" s="180"/>
      <c r="N78" s="36">
        <f t="shared" ref="N78:N81" si="5">F78*G78</f>
        <v>1750</v>
      </c>
      <c r="O78" s="37"/>
      <c r="P78" s="169"/>
      <c r="Q78" s="169"/>
    </row>
    <row r="79" spans="1:17">
      <c r="A79" s="11">
        <v>73</v>
      </c>
      <c r="B79" s="190" t="s">
        <v>143</v>
      </c>
      <c r="C79" s="191"/>
      <c r="D79" s="19">
        <v>43484</v>
      </c>
      <c r="E79" s="20">
        <v>43485</v>
      </c>
      <c r="F79" s="16">
        <f t="shared" si="3"/>
        <v>1</v>
      </c>
      <c r="G79" s="214" t="s">
        <v>14</v>
      </c>
      <c r="H79" s="192">
        <v>7402</v>
      </c>
      <c r="I79" s="205"/>
      <c r="J79" s="192">
        <v>6262889</v>
      </c>
      <c r="K79" s="205"/>
      <c r="L79" s="184" t="s">
        <v>142</v>
      </c>
      <c r="M79" s="180"/>
      <c r="N79" s="36">
        <f t="shared" si="5"/>
        <v>1750</v>
      </c>
      <c r="O79" s="37"/>
      <c r="P79" s="169"/>
      <c r="Q79" s="169"/>
    </row>
    <row r="80" spans="1:17">
      <c r="A80" s="11">
        <v>75</v>
      </c>
      <c r="B80" s="190" t="s">
        <v>144</v>
      </c>
      <c r="C80" s="191"/>
      <c r="D80" s="19">
        <v>43483</v>
      </c>
      <c r="E80" s="20">
        <v>43487</v>
      </c>
      <c r="F80" s="16">
        <f t="shared" si="3"/>
        <v>4</v>
      </c>
      <c r="G80" s="214" t="s">
        <v>14</v>
      </c>
      <c r="H80" s="192">
        <v>5657</v>
      </c>
      <c r="I80" s="205"/>
      <c r="J80" s="192">
        <v>6206219</v>
      </c>
      <c r="K80" s="205"/>
      <c r="L80" s="184" t="s">
        <v>145</v>
      </c>
      <c r="M80" s="180"/>
      <c r="N80" s="36">
        <f t="shared" si="5"/>
        <v>7000</v>
      </c>
      <c r="O80" s="37"/>
      <c r="P80" s="169"/>
      <c r="Q80" s="169"/>
    </row>
    <row r="81" spans="1:17">
      <c r="A81" s="11">
        <v>74</v>
      </c>
      <c r="B81" s="190" t="s">
        <v>146</v>
      </c>
      <c r="C81" s="191"/>
      <c r="D81" s="19">
        <v>43483</v>
      </c>
      <c r="E81" s="20">
        <v>43487</v>
      </c>
      <c r="F81" s="16">
        <f t="shared" si="3"/>
        <v>4</v>
      </c>
      <c r="G81" s="214" t="s">
        <v>14</v>
      </c>
      <c r="H81" s="192">
        <v>5656</v>
      </c>
      <c r="I81" s="205"/>
      <c r="J81" s="192">
        <v>6196365</v>
      </c>
      <c r="K81" s="205"/>
      <c r="L81" s="184" t="s">
        <v>147</v>
      </c>
      <c r="M81" s="180"/>
      <c r="N81" s="36">
        <f t="shared" si="5"/>
        <v>7000</v>
      </c>
      <c r="O81" s="37"/>
      <c r="P81" s="169"/>
      <c r="Q81" s="169"/>
    </row>
    <row r="82" spans="1:17">
      <c r="A82" s="11">
        <v>76</v>
      </c>
      <c r="B82" s="190" t="s">
        <v>148</v>
      </c>
      <c r="C82" s="191"/>
      <c r="D82" s="19">
        <v>43483</v>
      </c>
      <c r="E82" s="20">
        <v>43487</v>
      </c>
      <c r="F82" s="16">
        <f t="shared" si="3"/>
        <v>4</v>
      </c>
      <c r="G82" s="214" t="s">
        <v>14</v>
      </c>
      <c r="H82" s="192">
        <v>5658</v>
      </c>
      <c r="I82" s="205"/>
      <c r="J82" s="192">
        <v>6196366</v>
      </c>
      <c r="K82" s="205"/>
      <c r="L82" s="184" t="s">
        <v>147</v>
      </c>
      <c r="M82" s="180"/>
      <c r="N82" s="36">
        <f t="shared" si="4"/>
        <v>7000</v>
      </c>
      <c r="O82" s="37"/>
      <c r="P82" s="169"/>
      <c r="Q82" s="169"/>
    </row>
    <row r="83" spans="1:17">
      <c r="A83" s="11">
        <v>77</v>
      </c>
      <c r="B83" s="190" t="s">
        <v>149</v>
      </c>
      <c r="C83" s="191"/>
      <c r="D83" s="19">
        <v>43487</v>
      </c>
      <c r="E83" s="20">
        <v>43490</v>
      </c>
      <c r="F83" s="16">
        <f t="shared" si="3"/>
        <v>3</v>
      </c>
      <c r="G83" s="214" t="s">
        <v>14</v>
      </c>
      <c r="H83" s="192">
        <v>5830</v>
      </c>
      <c r="I83" s="205"/>
      <c r="J83" s="192">
        <v>6253535</v>
      </c>
      <c r="K83" s="205"/>
      <c r="L83" s="184" t="s">
        <v>150</v>
      </c>
      <c r="M83" s="180"/>
      <c r="N83" s="36">
        <f t="shared" si="4"/>
        <v>5250</v>
      </c>
      <c r="O83" s="37"/>
      <c r="P83" s="169"/>
      <c r="Q83" s="169"/>
    </row>
    <row r="84" spans="1:17">
      <c r="A84" s="11">
        <v>78</v>
      </c>
      <c r="B84" s="190" t="s">
        <v>151</v>
      </c>
      <c r="C84" s="191"/>
      <c r="D84" s="19">
        <v>43487</v>
      </c>
      <c r="E84" s="20">
        <v>43490</v>
      </c>
      <c r="F84" s="16">
        <f t="shared" si="3"/>
        <v>3</v>
      </c>
      <c r="G84" s="214" t="s">
        <v>14</v>
      </c>
      <c r="H84" s="192">
        <v>5884</v>
      </c>
      <c r="I84" s="205"/>
      <c r="J84" s="192">
        <v>6253530</v>
      </c>
      <c r="K84" s="205"/>
      <c r="L84" s="184" t="s">
        <v>150</v>
      </c>
      <c r="M84" s="180"/>
      <c r="N84" s="36">
        <f t="shared" si="4"/>
        <v>5250</v>
      </c>
      <c r="O84" s="37"/>
      <c r="P84" s="169"/>
      <c r="Q84" s="169"/>
    </row>
    <row r="85" spans="1:17">
      <c r="A85" s="11">
        <v>80</v>
      </c>
      <c r="B85" s="190" t="s">
        <v>152</v>
      </c>
      <c r="C85" s="191"/>
      <c r="D85" s="19">
        <v>43488</v>
      </c>
      <c r="E85" s="20">
        <v>43491</v>
      </c>
      <c r="F85" s="16">
        <f t="shared" si="3"/>
        <v>3</v>
      </c>
      <c r="G85" s="214" t="s">
        <v>14</v>
      </c>
      <c r="H85" s="192">
        <v>5913</v>
      </c>
      <c r="I85" s="205"/>
      <c r="J85" s="181">
        <v>6153409</v>
      </c>
      <c r="K85" s="183"/>
      <c r="L85" s="184" t="s">
        <v>153</v>
      </c>
      <c r="M85" s="180"/>
      <c r="N85" s="36">
        <f t="shared" si="4"/>
        <v>5250</v>
      </c>
      <c r="O85" s="37"/>
      <c r="P85" s="169"/>
      <c r="Q85" s="169"/>
    </row>
    <row r="86" spans="1:17">
      <c r="A86" s="11">
        <v>81</v>
      </c>
      <c r="B86" s="190" t="s">
        <v>154</v>
      </c>
      <c r="C86" s="191"/>
      <c r="D86" s="19">
        <v>43489</v>
      </c>
      <c r="E86" s="20">
        <v>43491</v>
      </c>
      <c r="F86" s="16">
        <f t="shared" si="3"/>
        <v>2</v>
      </c>
      <c r="G86" s="214" t="s">
        <v>14</v>
      </c>
      <c r="H86" s="192">
        <v>5914</v>
      </c>
      <c r="I86" s="205"/>
      <c r="J86" s="192">
        <v>6208810</v>
      </c>
      <c r="K86" s="205"/>
      <c r="L86" s="184" t="s">
        <v>155</v>
      </c>
      <c r="M86" s="180"/>
      <c r="N86" s="36">
        <f t="shared" si="4"/>
        <v>3500</v>
      </c>
      <c r="O86" s="37"/>
      <c r="P86" s="169"/>
      <c r="Q86" s="169"/>
    </row>
    <row r="87" spans="1:17">
      <c r="A87" s="11">
        <v>79</v>
      </c>
      <c r="B87" s="190" t="s">
        <v>156</v>
      </c>
      <c r="C87" s="191"/>
      <c r="D87" s="19">
        <v>43489</v>
      </c>
      <c r="E87" s="20">
        <v>43491</v>
      </c>
      <c r="F87" s="16">
        <f t="shared" si="3"/>
        <v>2</v>
      </c>
      <c r="G87" s="214" t="s">
        <v>14</v>
      </c>
      <c r="H87" s="192">
        <v>5910</v>
      </c>
      <c r="I87" s="205"/>
      <c r="J87" s="192">
        <v>6266522</v>
      </c>
      <c r="K87" s="205"/>
      <c r="L87" s="184" t="s">
        <v>157</v>
      </c>
      <c r="M87" s="180"/>
      <c r="N87" s="36">
        <f t="shared" si="4"/>
        <v>3500</v>
      </c>
      <c r="O87" s="37"/>
      <c r="P87" s="169"/>
      <c r="Q87" s="169"/>
    </row>
    <row r="88" spans="1:17">
      <c r="A88" s="11">
        <v>82</v>
      </c>
      <c r="B88" s="190" t="s">
        <v>158</v>
      </c>
      <c r="C88" s="191"/>
      <c r="D88" s="19">
        <v>43489</v>
      </c>
      <c r="E88" s="20">
        <v>43491</v>
      </c>
      <c r="F88" s="16">
        <f t="shared" si="3"/>
        <v>2</v>
      </c>
      <c r="G88" s="214" t="s">
        <v>14</v>
      </c>
      <c r="H88" s="192">
        <v>5915</v>
      </c>
      <c r="I88" s="205"/>
      <c r="J88" s="192">
        <v>6266521</v>
      </c>
      <c r="K88" s="205"/>
      <c r="L88" s="184" t="s">
        <v>157</v>
      </c>
      <c r="M88" s="180"/>
      <c r="N88" s="36">
        <f t="shared" si="4"/>
        <v>3500</v>
      </c>
      <c r="O88" s="37"/>
      <c r="P88" s="169"/>
      <c r="Q88" s="169"/>
    </row>
    <row r="89" spans="1:17">
      <c r="A89" s="11">
        <v>83</v>
      </c>
      <c r="B89" s="190" t="s">
        <v>159</v>
      </c>
      <c r="C89" s="191"/>
      <c r="D89" s="19">
        <v>43492</v>
      </c>
      <c r="E89" s="20">
        <v>43494</v>
      </c>
      <c r="F89" s="16">
        <f t="shared" si="3"/>
        <v>2</v>
      </c>
      <c r="G89" s="214" t="s">
        <v>14</v>
      </c>
      <c r="H89" s="192">
        <v>6132</v>
      </c>
      <c r="I89" s="205"/>
      <c r="J89" s="192">
        <v>6220724</v>
      </c>
      <c r="K89" s="205"/>
      <c r="L89" s="184" t="s">
        <v>160</v>
      </c>
      <c r="M89" s="180"/>
      <c r="N89" s="36">
        <f t="shared" si="4"/>
        <v>3500</v>
      </c>
      <c r="O89" s="37"/>
      <c r="P89" s="169"/>
      <c r="Q89" s="169"/>
    </row>
    <row r="90" spans="1:17">
      <c r="A90" s="11">
        <v>84</v>
      </c>
      <c r="B90" s="190" t="s">
        <v>161</v>
      </c>
      <c r="C90" s="191"/>
      <c r="D90" s="19">
        <v>43495</v>
      </c>
      <c r="E90" s="20">
        <v>43497</v>
      </c>
      <c r="F90" s="16">
        <f t="shared" si="3"/>
        <v>2</v>
      </c>
      <c r="G90" s="214" t="s">
        <v>14</v>
      </c>
      <c r="H90" s="192">
        <v>6335</v>
      </c>
      <c r="I90" s="205"/>
      <c r="J90" s="192">
        <v>6252740</v>
      </c>
      <c r="K90" s="205"/>
      <c r="L90" s="184" t="s">
        <v>162</v>
      </c>
      <c r="M90" s="180"/>
      <c r="N90" s="36">
        <f t="shared" si="4"/>
        <v>3500</v>
      </c>
      <c r="O90" s="37"/>
      <c r="P90" s="169"/>
      <c r="Q90" s="169"/>
    </row>
    <row r="91" spans="1:17">
      <c r="A91" s="11">
        <v>85</v>
      </c>
      <c r="B91" s="190" t="s">
        <v>163</v>
      </c>
      <c r="C91" s="191"/>
      <c r="D91" s="19">
        <v>43495</v>
      </c>
      <c r="E91" s="20">
        <v>43497</v>
      </c>
      <c r="F91" s="16">
        <f t="shared" si="3"/>
        <v>2</v>
      </c>
      <c r="G91" s="214" t="s">
        <v>14</v>
      </c>
      <c r="H91" s="192">
        <v>6339</v>
      </c>
      <c r="I91" s="205"/>
      <c r="J91" s="192">
        <v>6255736</v>
      </c>
      <c r="K91" s="205"/>
      <c r="L91" s="184" t="s">
        <v>164</v>
      </c>
      <c r="M91" s="180"/>
      <c r="N91" s="36">
        <f t="shared" si="4"/>
        <v>3500</v>
      </c>
      <c r="O91" s="37"/>
      <c r="P91" s="169"/>
      <c r="Q91" s="169"/>
    </row>
    <row r="92" spans="1:17">
      <c r="A92" s="11">
        <v>86</v>
      </c>
      <c r="B92" s="190" t="s">
        <v>165</v>
      </c>
      <c r="C92" s="191"/>
      <c r="D92" s="19">
        <v>43495</v>
      </c>
      <c r="E92" s="20">
        <v>43497</v>
      </c>
      <c r="F92" s="16">
        <f t="shared" si="3"/>
        <v>2</v>
      </c>
      <c r="G92" s="214" t="s">
        <v>14</v>
      </c>
      <c r="H92" s="192">
        <v>6339</v>
      </c>
      <c r="I92" s="205"/>
      <c r="J92" s="192">
        <v>6255736</v>
      </c>
      <c r="K92" s="205"/>
      <c r="L92" s="184" t="s">
        <v>164</v>
      </c>
      <c r="M92" s="180"/>
      <c r="N92" s="36">
        <f t="shared" si="4"/>
        <v>3500</v>
      </c>
      <c r="O92" s="37"/>
      <c r="P92" s="169"/>
      <c r="Q92" s="169"/>
    </row>
    <row r="93" spans="1:17">
      <c r="A93" s="11">
        <v>87</v>
      </c>
      <c r="B93" s="190" t="s">
        <v>166</v>
      </c>
      <c r="C93" s="191"/>
      <c r="D93" s="19">
        <v>43495</v>
      </c>
      <c r="E93" s="20">
        <v>43497</v>
      </c>
      <c r="F93" s="16">
        <f t="shared" si="3"/>
        <v>2</v>
      </c>
      <c r="G93" s="214" t="s">
        <v>14</v>
      </c>
      <c r="H93" s="192">
        <v>6339</v>
      </c>
      <c r="I93" s="205"/>
      <c r="J93" s="192">
        <v>6255736</v>
      </c>
      <c r="K93" s="205"/>
      <c r="L93" s="184" t="s">
        <v>164</v>
      </c>
      <c r="M93" s="180"/>
      <c r="N93" s="36">
        <f t="shared" si="4"/>
        <v>3500</v>
      </c>
      <c r="O93" s="37"/>
      <c r="P93" s="169"/>
      <c r="Q93" s="169"/>
    </row>
    <row r="94" spans="1:17">
      <c r="A94" s="11">
        <v>88</v>
      </c>
      <c r="B94" s="190" t="s">
        <v>167</v>
      </c>
      <c r="C94" s="191"/>
      <c r="D94" s="19">
        <v>43495</v>
      </c>
      <c r="E94" s="20">
        <v>43497</v>
      </c>
      <c r="F94" s="16">
        <f t="shared" si="3"/>
        <v>2</v>
      </c>
      <c r="G94" s="214" t="s">
        <v>14</v>
      </c>
      <c r="H94" s="192">
        <v>6339</v>
      </c>
      <c r="I94" s="205"/>
      <c r="J94" s="192">
        <v>6255736</v>
      </c>
      <c r="K94" s="205"/>
      <c r="L94" s="184" t="s">
        <v>164</v>
      </c>
      <c r="M94" s="180"/>
      <c r="N94" s="36">
        <f t="shared" si="4"/>
        <v>3500</v>
      </c>
      <c r="O94" s="37"/>
      <c r="P94" s="169"/>
      <c r="Q94" s="169"/>
    </row>
    <row r="95" spans="1:18">
      <c r="A95" s="11">
        <v>89</v>
      </c>
      <c r="B95" s="193" t="s">
        <v>168</v>
      </c>
      <c r="C95" s="194"/>
      <c r="D95" s="19">
        <v>43495</v>
      </c>
      <c r="E95" s="20">
        <v>43497</v>
      </c>
      <c r="F95" s="59">
        <f t="shared" si="3"/>
        <v>2</v>
      </c>
      <c r="G95" s="214" t="s">
        <v>14</v>
      </c>
      <c r="H95" s="195">
        <v>6339</v>
      </c>
      <c r="I95" s="206"/>
      <c r="J95" s="195">
        <v>6255736</v>
      </c>
      <c r="K95" s="206"/>
      <c r="L95" s="184" t="s">
        <v>164</v>
      </c>
      <c r="M95" s="180"/>
      <c r="N95" s="76">
        <f t="shared" si="4"/>
        <v>3500</v>
      </c>
      <c r="O95" s="77"/>
      <c r="P95" s="169"/>
      <c r="Q95" s="169"/>
      <c r="R95" s="213"/>
    </row>
    <row r="96" spans="1:18">
      <c r="A96" s="11">
        <v>90</v>
      </c>
      <c r="B96" s="196" t="s">
        <v>169</v>
      </c>
      <c r="C96" s="197"/>
      <c r="D96" s="19">
        <v>43495</v>
      </c>
      <c r="E96" s="20">
        <v>43497</v>
      </c>
      <c r="F96" s="59">
        <f t="shared" si="3"/>
        <v>2</v>
      </c>
      <c r="G96" s="214" t="s">
        <v>14</v>
      </c>
      <c r="H96" s="195">
        <v>6339</v>
      </c>
      <c r="I96" s="206"/>
      <c r="J96" s="195">
        <v>6255736</v>
      </c>
      <c r="K96" s="206"/>
      <c r="L96" s="184" t="s">
        <v>164</v>
      </c>
      <c r="M96" s="180"/>
      <c r="N96" s="76">
        <f t="shared" si="4"/>
        <v>3500</v>
      </c>
      <c r="O96" s="77"/>
      <c r="P96" s="169"/>
      <c r="Q96" s="169"/>
      <c r="R96" s="213"/>
    </row>
    <row r="97" spans="1:18">
      <c r="A97" s="11">
        <v>91</v>
      </c>
      <c r="B97" s="193" t="s">
        <v>170</v>
      </c>
      <c r="C97" s="194"/>
      <c r="D97" s="19">
        <v>43495</v>
      </c>
      <c r="E97" s="20">
        <v>43497</v>
      </c>
      <c r="F97" s="59">
        <f t="shared" si="3"/>
        <v>2</v>
      </c>
      <c r="G97" s="214" t="s">
        <v>14</v>
      </c>
      <c r="H97" s="195">
        <v>6339</v>
      </c>
      <c r="I97" s="206"/>
      <c r="J97" s="195">
        <v>6255736</v>
      </c>
      <c r="K97" s="206"/>
      <c r="L97" s="184" t="s">
        <v>164</v>
      </c>
      <c r="M97" s="180"/>
      <c r="N97" s="76">
        <f t="shared" si="4"/>
        <v>3500</v>
      </c>
      <c r="O97" s="77"/>
      <c r="P97" s="169"/>
      <c r="Q97" s="169"/>
      <c r="R97" s="213"/>
    </row>
    <row r="98" spans="1:17">
      <c r="A98" s="11">
        <v>92</v>
      </c>
      <c r="B98" s="190" t="s">
        <v>171</v>
      </c>
      <c r="C98" s="191"/>
      <c r="D98" s="19">
        <v>43495</v>
      </c>
      <c r="E98" s="20">
        <v>43497</v>
      </c>
      <c r="F98" s="16">
        <f t="shared" si="3"/>
        <v>2</v>
      </c>
      <c r="G98" s="214" t="s">
        <v>14</v>
      </c>
      <c r="H98" s="195">
        <v>6339</v>
      </c>
      <c r="I98" s="206"/>
      <c r="J98" s="195">
        <v>6255736</v>
      </c>
      <c r="K98" s="206"/>
      <c r="L98" s="184" t="s">
        <v>164</v>
      </c>
      <c r="M98" s="180"/>
      <c r="N98" s="36">
        <f t="shared" si="4"/>
        <v>3500</v>
      </c>
      <c r="O98" s="37"/>
      <c r="P98" s="169"/>
      <c r="Q98" s="169"/>
    </row>
    <row r="99" spans="1:17">
      <c r="A99" s="11">
        <v>93</v>
      </c>
      <c r="B99" s="190" t="s">
        <v>172</v>
      </c>
      <c r="C99" s="191"/>
      <c r="D99" s="19">
        <v>43495</v>
      </c>
      <c r="E99" s="20">
        <v>43497</v>
      </c>
      <c r="F99" s="16">
        <f t="shared" si="3"/>
        <v>2</v>
      </c>
      <c r="G99" s="214" t="s">
        <v>14</v>
      </c>
      <c r="H99" s="195">
        <v>6339</v>
      </c>
      <c r="I99" s="206"/>
      <c r="J99" s="195">
        <v>6255736</v>
      </c>
      <c r="K99" s="206"/>
      <c r="L99" s="184" t="s">
        <v>164</v>
      </c>
      <c r="M99" s="180"/>
      <c r="N99" s="36">
        <f t="shared" si="4"/>
        <v>3500</v>
      </c>
      <c r="O99" s="37"/>
      <c r="P99" s="169"/>
      <c r="Q99" s="169"/>
    </row>
    <row r="100" spans="1:17">
      <c r="A100" s="11">
        <v>94</v>
      </c>
      <c r="B100" s="190" t="s">
        <v>173</v>
      </c>
      <c r="C100" s="191"/>
      <c r="D100" s="19">
        <v>43495</v>
      </c>
      <c r="E100" s="20">
        <v>43497</v>
      </c>
      <c r="F100" s="16">
        <f t="shared" si="3"/>
        <v>2</v>
      </c>
      <c r="G100" s="214" t="s">
        <v>14</v>
      </c>
      <c r="H100" s="195">
        <v>6339</v>
      </c>
      <c r="I100" s="206"/>
      <c r="J100" s="195">
        <v>6255736</v>
      </c>
      <c r="K100" s="206"/>
      <c r="L100" s="184" t="s">
        <v>164</v>
      </c>
      <c r="M100" s="180"/>
      <c r="N100" s="36">
        <f t="shared" si="4"/>
        <v>3500</v>
      </c>
      <c r="O100" s="37"/>
      <c r="P100" s="169"/>
      <c r="Q100" s="169"/>
    </row>
    <row r="101" spans="1:17">
      <c r="A101" s="11">
        <v>95</v>
      </c>
      <c r="B101" s="190" t="s">
        <v>174</v>
      </c>
      <c r="C101" s="191"/>
      <c r="D101" s="19">
        <v>43495</v>
      </c>
      <c r="E101" s="20">
        <v>43497</v>
      </c>
      <c r="F101" s="16">
        <f t="shared" si="3"/>
        <v>2</v>
      </c>
      <c r="G101" s="214" t="s">
        <v>14</v>
      </c>
      <c r="H101" s="195">
        <v>6339</v>
      </c>
      <c r="I101" s="206"/>
      <c r="J101" s="195">
        <v>6255736</v>
      </c>
      <c r="K101" s="206"/>
      <c r="L101" s="184" t="s">
        <v>164</v>
      </c>
      <c r="M101" s="180"/>
      <c r="N101" s="36">
        <f t="shared" si="4"/>
        <v>3500</v>
      </c>
      <c r="O101" s="37"/>
      <c r="P101" s="169"/>
      <c r="Q101" s="169"/>
    </row>
    <row r="102" spans="1:17">
      <c r="A102" s="11">
        <v>96</v>
      </c>
      <c r="B102" s="190" t="s">
        <v>175</v>
      </c>
      <c r="C102" s="191"/>
      <c r="D102" s="19">
        <v>43495</v>
      </c>
      <c r="E102" s="20">
        <v>43497</v>
      </c>
      <c r="F102" s="16">
        <f t="shared" si="3"/>
        <v>2</v>
      </c>
      <c r="G102" s="214" t="s">
        <v>14</v>
      </c>
      <c r="H102" s="195">
        <v>6339</v>
      </c>
      <c r="I102" s="206"/>
      <c r="J102" s="195">
        <v>6255736</v>
      </c>
      <c r="K102" s="206"/>
      <c r="L102" s="184" t="s">
        <v>164</v>
      </c>
      <c r="M102" s="180"/>
      <c r="N102" s="36">
        <f t="shared" si="4"/>
        <v>3500</v>
      </c>
      <c r="O102" s="37"/>
      <c r="P102" s="169"/>
      <c r="Q102" s="169"/>
    </row>
    <row r="103" spans="1:17">
      <c r="A103" s="11">
        <v>97</v>
      </c>
      <c r="B103" s="190" t="s">
        <v>176</v>
      </c>
      <c r="C103" s="191"/>
      <c r="D103" s="19">
        <v>43495</v>
      </c>
      <c r="E103" s="20">
        <v>43497</v>
      </c>
      <c r="F103" s="16">
        <f t="shared" si="3"/>
        <v>2</v>
      </c>
      <c r="G103" s="214" t="s">
        <v>14</v>
      </c>
      <c r="H103" s="192">
        <v>6345</v>
      </c>
      <c r="I103" s="205"/>
      <c r="J103" s="192">
        <v>6220752</v>
      </c>
      <c r="K103" s="205"/>
      <c r="L103" s="184" t="s">
        <v>177</v>
      </c>
      <c r="M103" s="180"/>
      <c r="N103" s="36">
        <f t="shared" si="4"/>
        <v>3500</v>
      </c>
      <c r="O103" s="37"/>
      <c r="P103" s="169"/>
      <c r="Q103" s="169"/>
    </row>
    <row r="104" spans="1:17">
      <c r="A104" s="11">
        <v>98</v>
      </c>
      <c r="B104" s="190" t="s">
        <v>178</v>
      </c>
      <c r="C104" s="191"/>
      <c r="D104" s="19">
        <v>43495</v>
      </c>
      <c r="E104" s="20">
        <v>43497</v>
      </c>
      <c r="F104" s="16">
        <f t="shared" si="3"/>
        <v>2</v>
      </c>
      <c r="G104" s="214" t="s">
        <v>14</v>
      </c>
      <c r="H104" s="192">
        <v>6350</v>
      </c>
      <c r="I104" s="205"/>
      <c r="J104" s="192">
        <v>6220755</v>
      </c>
      <c r="K104" s="205"/>
      <c r="L104" s="184" t="s">
        <v>177</v>
      </c>
      <c r="M104" s="180"/>
      <c r="N104" s="36">
        <f t="shared" si="4"/>
        <v>3500</v>
      </c>
      <c r="O104" s="37"/>
      <c r="P104" s="169"/>
      <c r="Q104" s="169"/>
    </row>
    <row r="105" spans="1:17">
      <c r="A105" s="11">
        <v>99</v>
      </c>
      <c r="B105" s="190" t="s">
        <v>179</v>
      </c>
      <c r="C105" s="191"/>
      <c r="D105" s="198">
        <v>43498</v>
      </c>
      <c r="E105" s="199">
        <v>43500</v>
      </c>
      <c r="F105" s="16">
        <f t="shared" si="3"/>
        <v>2</v>
      </c>
      <c r="G105" s="214" t="s">
        <v>14</v>
      </c>
      <c r="H105" s="192">
        <v>6515</v>
      </c>
      <c r="I105" s="205"/>
      <c r="J105" s="192">
        <v>6268976</v>
      </c>
      <c r="K105" s="205"/>
      <c r="L105" s="207" t="s">
        <v>180</v>
      </c>
      <c r="M105" s="208"/>
      <c r="N105" s="36">
        <f t="shared" si="4"/>
        <v>3500</v>
      </c>
      <c r="O105" s="37"/>
      <c r="P105" s="169"/>
      <c r="Q105" s="169"/>
    </row>
    <row r="106" spans="1:17">
      <c r="A106" s="11">
        <v>100</v>
      </c>
      <c r="B106" s="190" t="s">
        <v>181</v>
      </c>
      <c r="C106" s="191"/>
      <c r="D106" s="19">
        <v>43498</v>
      </c>
      <c r="E106" s="20">
        <v>43500</v>
      </c>
      <c r="F106" s="16">
        <f t="shared" si="3"/>
        <v>2</v>
      </c>
      <c r="G106" s="214" t="s">
        <v>14</v>
      </c>
      <c r="H106" s="192">
        <v>6521</v>
      </c>
      <c r="I106" s="205"/>
      <c r="J106" s="192">
        <v>6223488</v>
      </c>
      <c r="K106" s="205"/>
      <c r="L106" s="185" t="s">
        <v>182</v>
      </c>
      <c r="M106" s="43"/>
      <c r="N106" s="36">
        <f t="shared" si="4"/>
        <v>3500</v>
      </c>
      <c r="O106" s="37"/>
      <c r="P106" s="169"/>
      <c r="Q106" s="169"/>
    </row>
    <row r="107" spans="1:17">
      <c r="A107" s="11">
        <v>101</v>
      </c>
      <c r="B107" s="190" t="s">
        <v>183</v>
      </c>
      <c r="C107" s="191"/>
      <c r="D107" s="19">
        <v>43498</v>
      </c>
      <c r="E107" s="20">
        <v>43502</v>
      </c>
      <c r="F107" s="16">
        <f t="shared" si="3"/>
        <v>4</v>
      </c>
      <c r="G107" s="214" t="s">
        <v>14</v>
      </c>
      <c r="H107" s="192">
        <v>6673</v>
      </c>
      <c r="I107" s="205"/>
      <c r="J107" s="192">
        <v>629011</v>
      </c>
      <c r="K107" s="205"/>
      <c r="L107" s="184" t="s">
        <v>184</v>
      </c>
      <c r="M107" s="180"/>
      <c r="N107" s="36">
        <f t="shared" si="4"/>
        <v>7000</v>
      </c>
      <c r="O107" s="37"/>
      <c r="P107" s="169"/>
      <c r="Q107" s="169"/>
    </row>
    <row r="108" spans="1:17">
      <c r="A108" s="11">
        <v>102</v>
      </c>
      <c r="B108" s="190" t="s">
        <v>185</v>
      </c>
      <c r="C108" s="191"/>
      <c r="D108" s="19">
        <v>43501</v>
      </c>
      <c r="E108" s="20">
        <v>43502</v>
      </c>
      <c r="F108" s="16">
        <f t="shared" si="3"/>
        <v>1</v>
      </c>
      <c r="G108" s="214" t="s">
        <v>14</v>
      </c>
      <c r="H108" s="192">
        <v>6693</v>
      </c>
      <c r="I108" s="205"/>
      <c r="J108" s="192">
        <v>6276013</v>
      </c>
      <c r="K108" s="205"/>
      <c r="L108" s="184" t="s">
        <v>186</v>
      </c>
      <c r="M108" s="180"/>
      <c r="N108" s="36">
        <f t="shared" si="4"/>
        <v>1750</v>
      </c>
      <c r="O108" s="37"/>
      <c r="P108" s="169"/>
      <c r="Q108" s="169"/>
    </row>
    <row r="109" spans="1:17">
      <c r="A109" s="11">
        <v>103</v>
      </c>
      <c r="B109" s="190" t="s">
        <v>187</v>
      </c>
      <c r="C109" s="191"/>
      <c r="D109" s="19">
        <v>43501</v>
      </c>
      <c r="E109" s="20">
        <v>43502</v>
      </c>
      <c r="F109" s="16">
        <f t="shared" si="3"/>
        <v>1</v>
      </c>
      <c r="G109" s="214" t="s">
        <v>14</v>
      </c>
      <c r="H109" s="192">
        <v>6697</v>
      </c>
      <c r="I109" s="205"/>
      <c r="J109" s="192">
        <v>6276014</v>
      </c>
      <c r="K109" s="205"/>
      <c r="L109" s="184" t="s">
        <v>186</v>
      </c>
      <c r="M109" s="180"/>
      <c r="N109" s="36">
        <f t="shared" si="4"/>
        <v>1750</v>
      </c>
      <c r="O109" s="37"/>
      <c r="P109" s="169"/>
      <c r="Q109" s="169"/>
    </row>
    <row r="110" spans="1:17">
      <c r="A110" s="11">
        <v>104</v>
      </c>
      <c r="B110" s="190" t="s">
        <v>188</v>
      </c>
      <c r="C110" s="191"/>
      <c r="D110" s="19">
        <v>43501</v>
      </c>
      <c r="E110" s="20">
        <v>43502</v>
      </c>
      <c r="F110" s="16">
        <f t="shared" si="3"/>
        <v>1</v>
      </c>
      <c r="G110" s="214" t="s">
        <v>14</v>
      </c>
      <c r="H110" s="192">
        <v>6698</v>
      </c>
      <c r="I110" s="205"/>
      <c r="J110" s="192">
        <v>6276016</v>
      </c>
      <c r="K110" s="205"/>
      <c r="L110" s="184" t="s">
        <v>186</v>
      </c>
      <c r="M110" s="180"/>
      <c r="N110" s="36">
        <f t="shared" si="4"/>
        <v>1750</v>
      </c>
      <c r="O110" s="37"/>
      <c r="P110" s="169"/>
      <c r="Q110" s="169"/>
    </row>
    <row r="111" spans="1:17">
      <c r="A111" s="11">
        <v>105</v>
      </c>
      <c r="B111" s="190" t="s">
        <v>189</v>
      </c>
      <c r="C111" s="191"/>
      <c r="D111" s="19">
        <v>43501</v>
      </c>
      <c r="E111" s="20">
        <v>43502</v>
      </c>
      <c r="F111" s="16">
        <f t="shared" si="3"/>
        <v>1</v>
      </c>
      <c r="G111" s="214" t="s">
        <v>14</v>
      </c>
      <c r="H111" s="192">
        <v>6699</v>
      </c>
      <c r="I111" s="205"/>
      <c r="J111" s="192">
        <v>6276017</v>
      </c>
      <c r="K111" s="205"/>
      <c r="L111" s="184" t="s">
        <v>186</v>
      </c>
      <c r="M111" s="180"/>
      <c r="N111" s="36">
        <f t="shared" si="4"/>
        <v>1750</v>
      </c>
      <c r="O111" s="37"/>
      <c r="P111" s="169"/>
      <c r="Q111" s="169"/>
    </row>
    <row r="112" spans="1:15">
      <c r="A112" s="11">
        <v>106</v>
      </c>
      <c r="B112" s="190"/>
      <c r="C112" s="191"/>
      <c r="D112" s="19"/>
      <c r="E112" s="20"/>
      <c r="F112" s="16">
        <f t="shared" si="3"/>
        <v>0</v>
      </c>
      <c r="G112" s="214" t="s">
        <v>14</v>
      </c>
      <c r="H112" s="192"/>
      <c r="I112" s="205"/>
      <c r="J112" s="192"/>
      <c r="K112" s="205"/>
      <c r="L112" s="181"/>
      <c r="M112" s="183"/>
      <c r="N112" s="36">
        <f t="shared" si="4"/>
        <v>0</v>
      </c>
      <c r="O112" s="37"/>
    </row>
    <row r="113" spans="1:15">
      <c r="A113" s="11">
        <v>107</v>
      </c>
      <c r="B113" s="190"/>
      <c r="C113" s="191"/>
      <c r="D113" s="198"/>
      <c r="E113" s="199"/>
      <c r="F113" s="16">
        <f t="shared" si="3"/>
        <v>0</v>
      </c>
      <c r="G113" s="214" t="s">
        <v>14</v>
      </c>
      <c r="H113" s="192"/>
      <c r="I113" s="205"/>
      <c r="J113" s="192"/>
      <c r="K113" s="205"/>
      <c r="L113" s="181"/>
      <c r="M113" s="183"/>
      <c r="N113" s="36">
        <f t="shared" si="4"/>
        <v>0</v>
      </c>
      <c r="O113" s="37"/>
    </row>
    <row r="114" spans="1:15">
      <c r="A114" s="11">
        <v>108</v>
      </c>
      <c r="B114" s="190"/>
      <c r="C114" s="191"/>
      <c r="D114" s="198"/>
      <c r="E114" s="199"/>
      <c r="F114" s="16">
        <f t="shared" si="3"/>
        <v>0</v>
      </c>
      <c r="G114" s="214" t="s">
        <v>14</v>
      </c>
      <c r="H114" s="192"/>
      <c r="I114" s="205"/>
      <c r="J114" s="192"/>
      <c r="K114" s="205"/>
      <c r="L114" s="181"/>
      <c r="M114" s="183"/>
      <c r="N114" s="36">
        <f t="shared" si="4"/>
        <v>0</v>
      </c>
      <c r="O114" s="37"/>
    </row>
    <row r="115" spans="1:15">
      <c r="A115" s="11">
        <v>109</v>
      </c>
      <c r="B115" s="190"/>
      <c r="C115" s="191"/>
      <c r="D115" s="198"/>
      <c r="E115" s="199"/>
      <c r="F115" s="16">
        <f t="shared" si="3"/>
        <v>0</v>
      </c>
      <c r="G115" s="214" t="s">
        <v>14</v>
      </c>
      <c r="H115" s="192"/>
      <c r="I115" s="205"/>
      <c r="J115" s="192"/>
      <c r="K115" s="205"/>
      <c r="L115" s="181"/>
      <c r="M115" s="183"/>
      <c r="N115" s="36">
        <f t="shared" si="4"/>
        <v>0</v>
      </c>
      <c r="O115" s="37"/>
    </row>
    <row r="116" spans="1:15">
      <c r="A116" s="11">
        <v>110</v>
      </c>
      <c r="B116" s="190"/>
      <c r="C116" s="191"/>
      <c r="D116" s="198"/>
      <c r="E116" s="199"/>
      <c r="F116" s="16">
        <f t="shared" si="3"/>
        <v>0</v>
      </c>
      <c r="G116" s="214" t="s">
        <v>14</v>
      </c>
      <c r="H116" s="192"/>
      <c r="I116" s="205"/>
      <c r="J116" s="192"/>
      <c r="K116" s="205"/>
      <c r="L116" s="181"/>
      <c r="M116" s="183"/>
      <c r="N116" s="36">
        <f t="shared" si="4"/>
        <v>0</v>
      </c>
      <c r="O116" s="37"/>
    </row>
    <row r="117" spans="1:15">
      <c r="A117" s="11">
        <v>111</v>
      </c>
      <c r="B117" s="190"/>
      <c r="C117" s="191"/>
      <c r="D117" s="198"/>
      <c r="E117" s="199"/>
      <c r="F117" s="16">
        <f t="shared" si="3"/>
        <v>0</v>
      </c>
      <c r="G117" s="214" t="s">
        <v>14</v>
      </c>
      <c r="H117" s="192"/>
      <c r="I117" s="205"/>
      <c r="J117" s="192"/>
      <c r="K117" s="205"/>
      <c r="L117" s="181"/>
      <c r="M117" s="183"/>
      <c r="N117" s="36">
        <f t="shared" si="4"/>
        <v>0</v>
      </c>
      <c r="O117" s="37"/>
    </row>
    <row r="118" spans="1:15">
      <c r="A118" s="11">
        <v>112</v>
      </c>
      <c r="B118" s="190"/>
      <c r="C118" s="191"/>
      <c r="D118" s="198"/>
      <c r="E118" s="199"/>
      <c r="F118" s="16">
        <f t="shared" si="3"/>
        <v>0</v>
      </c>
      <c r="G118" s="214" t="s">
        <v>14</v>
      </c>
      <c r="H118" s="192"/>
      <c r="I118" s="205"/>
      <c r="J118" s="192"/>
      <c r="K118" s="205"/>
      <c r="L118" s="181"/>
      <c r="M118" s="183"/>
      <c r="N118" s="36">
        <f t="shared" si="4"/>
        <v>0</v>
      </c>
      <c r="O118" s="37"/>
    </row>
    <row r="119" spans="1:15">
      <c r="A119" s="200"/>
      <c r="B119" s="201"/>
      <c r="C119" s="202"/>
      <c r="D119" s="203"/>
      <c r="E119" s="203"/>
      <c r="F119" s="203"/>
      <c r="G119" s="203"/>
      <c r="H119" s="192"/>
      <c r="I119" s="205"/>
      <c r="J119" s="192"/>
      <c r="K119" s="205"/>
      <c r="L119" s="181"/>
      <c r="M119" s="183"/>
      <c r="N119" s="209"/>
      <c r="O119" s="210"/>
    </row>
    <row r="120" spans="1:15">
      <c r="A120" s="200"/>
      <c r="B120" s="201"/>
      <c r="C120" s="202"/>
      <c r="D120" s="203"/>
      <c r="E120" s="203"/>
      <c r="F120" s="203"/>
      <c r="G120" s="203"/>
      <c r="H120" s="192"/>
      <c r="I120" s="205"/>
      <c r="J120" s="192"/>
      <c r="K120" s="205"/>
      <c r="L120" s="181"/>
      <c r="M120" s="183"/>
      <c r="N120" s="209"/>
      <c r="O120" s="210"/>
    </row>
    <row r="121" spans="1:15">
      <c r="A121" s="204"/>
      <c r="B121" s="192"/>
      <c r="C121" s="205"/>
      <c r="D121" s="203"/>
      <c r="E121" s="203"/>
      <c r="F121" s="203"/>
      <c r="G121" s="203"/>
      <c r="H121" s="192"/>
      <c r="I121" s="205"/>
      <c r="J121" s="192"/>
      <c r="K121" s="205"/>
      <c r="L121" s="211" t="s">
        <v>190</v>
      </c>
      <c r="M121" s="212"/>
      <c r="N121" s="209">
        <f>SUM(N7:O120)</f>
        <v>471550</v>
      </c>
      <c r="O121" s="210"/>
    </row>
    <row r="122" ht="14.25" spans="1:15">
      <c r="A122" s="204"/>
      <c r="B122" s="192"/>
      <c r="C122" s="205"/>
      <c r="D122" s="203"/>
      <c r="E122" s="203"/>
      <c r="F122" s="203"/>
      <c r="G122" s="203"/>
      <c r="H122" s="192"/>
      <c r="I122" s="205"/>
      <c r="J122" s="192"/>
      <c r="K122" s="205"/>
      <c r="L122" s="211" t="s">
        <v>191</v>
      </c>
      <c r="M122" s="212"/>
      <c r="N122" s="209">
        <f>SUM(N121+N5)</f>
        <v>-28450</v>
      </c>
      <c r="O122" s="210"/>
    </row>
    <row r="123" ht="27.75" spans="14:14">
      <c r="N123" s="96" t="s">
        <v>192</v>
      </c>
    </row>
    <row r="125" spans="14:14">
      <c r="N125" s="3">
        <v>-27550</v>
      </c>
    </row>
    <row r="126" spans="14:14">
      <c r="N126" s="3">
        <f>N122+N125</f>
        <v>-56000</v>
      </c>
    </row>
  </sheetData>
  <mergeCells count="254">
    <mergeCell ref="A5:C5"/>
    <mergeCell ref="D5:M5"/>
    <mergeCell ref="N5:O5"/>
    <mergeCell ref="H6:I6"/>
    <mergeCell ref="J6:K6"/>
    <mergeCell ref="H7:I7"/>
    <mergeCell ref="J7:K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  <mergeCell ref="H13:I13"/>
    <mergeCell ref="J13:K13"/>
    <mergeCell ref="H14:I14"/>
    <mergeCell ref="J14:K14"/>
    <mergeCell ref="H15:I15"/>
    <mergeCell ref="J15:K15"/>
    <mergeCell ref="H16:I16"/>
    <mergeCell ref="J16:K16"/>
    <mergeCell ref="H17:I17"/>
    <mergeCell ref="J17:K17"/>
    <mergeCell ref="H18:I18"/>
    <mergeCell ref="J18:K18"/>
    <mergeCell ref="H19:I19"/>
    <mergeCell ref="J19:K19"/>
    <mergeCell ref="H20:I20"/>
    <mergeCell ref="J20:K20"/>
    <mergeCell ref="H21:I21"/>
    <mergeCell ref="J21:K21"/>
    <mergeCell ref="H22:I22"/>
    <mergeCell ref="J22:K22"/>
    <mergeCell ref="H23:I23"/>
    <mergeCell ref="J23:K23"/>
    <mergeCell ref="H24:I24"/>
    <mergeCell ref="J24:K24"/>
    <mergeCell ref="H25:I25"/>
    <mergeCell ref="J25:K25"/>
    <mergeCell ref="H26:I26"/>
    <mergeCell ref="J26:K26"/>
    <mergeCell ref="H27:I27"/>
    <mergeCell ref="J27:K27"/>
    <mergeCell ref="H28:I28"/>
    <mergeCell ref="J28:K28"/>
    <mergeCell ref="H29:I29"/>
    <mergeCell ref="J29:K29"/>
    <mergeCell ref="H30:I30"/>
    <mergeCell ref="J30:K30"/>
    <mergeCell ref="H31:I31"/>
    <mergeCell ref="J31:K31"/>
    <mergeCell ref="H32:I32"/>
    <mergeCell ref="J32:K32"/>
    <mergeCell ref="H33:I33"/>
    <mergeCell ref="J33:K33"/>
    <mergeCell ref="H34:I34"/>
    <mergeCell ref="J34:K34"/>
    <mergeCell ref="H35:I35"/>
    <mergeCell ref="J35:K35"/>
    <mergeCell ref="H36:I36"/>
    <mergeCell ref="J36:K36"/>
    <mergeCell ref="H37:I37"/>
    <mergeCell ref="J37:K37"/>
    <mergeCell ref="H38:I38"/>
    <mergeCell ref="J38:K38"/>
    <mergeCell ref="H39:I39"/>
    <mergeCell ref="J39:K39"/>
    <mergeCell ref="H40:I40"/>
    <mergeCell ref="J40:K40"/>
    <mergeCell ref="H41:I41"/>
    <mergeCell ref="J41:K41"/>
    <mergeCell ref="H42:I42"/>
    <mergeCell ref="J42:K42"/>
    <mergeCell ref="H43:I43"/>
    <mergeCell ref="J43:K43"/>
    <mergeCell ref="H44:I44"/>
    <mergeCell ref="J44:K44"/>
    <mergeCell ref="H45:I45"/>
    <mergeCell ref="J45:K45"/>
    <mergeCell ref="H46:I46"/>
    <mergeCell ref="J46:K46"/>
    <mergeCell ref="H47:I47"/>
    <mergeCell ref="J47:K47"/>
    <mergeCell ref="H48:I48"/>
    <mergeCell ref="J48:K48"/>
    <mergeCell ref="H49:I49"/>
    <mergeCell ref="J49:K49"/>
    <mergeCell ref="H50:I50"/>
    <mergeCell ref="J50:K50"/>
    <mergeCell ref="H51:I51"/>
    <mergeCell ref="J51:K51"/>
    <mergeCell ref="H52:I52"/>
    <mergeCell ref="J52:K52"/>
    <mergeCell ref="H53:I53"/>
    <mergeCell ref="J53:K53"/>
    <mergeCell ref="H54:I54"/>
    <mergeCell ref="J54:K54"/>
    <mergeCell ref="H55:I55"/>
    <mergeCell ref="J55:K55"/>
    <mergeCell ref="H56:I56"/>
    <mergeCell ref="J56:K56"/>
    <mergeCell ref="H57:I57"/>
    <mergeCell ref="J57:K57"/>
    <mergeCell ref="H58:I58"/>
    <mergeCell ref="J58:K58"/>
    <mergeCell ref="H59:I59"/>
    <mergeCell ref="J59:K59"/>
    <mergeCell ref="H60:I60"/>
    <mergeCell ref="J60:K60"/>
    <mergeCell ref="H61:I61"/>
    <mergeCell ref="J61:K61"/>
    <mergeCell ref="H62:I62"/>
    <mergeCell ref="J62:K62"/>
    <mergeCell ref="H63:I63"/>
    <mergeCell ref="J63:K63"/>
    <mergeCell ref="H64:I64"/>
    <mergeCell ref="J64:K64"/>
    <mergeCell ref="H65:I65"/>
    <mergeCell ref="J65:K65"/>
    <mergeCell ref="H66:I66"/>
    <mergeCell ref="J66:K66"/>
    <mergeCell ref="H67:I67"/>
    <mergeCell ref="J67:K67"/>
    <mergeCell ref="H68:I68"/>
    <mergeCell ref="J68:K68"/>
    <mergeCell ref="H69:I69"/>
    <mergeCell ref="J69:K69"/>
    <mergeCell ref="H70:I70"/>
    <mergeCell ref="J70:K70"/>
    <mergeCell ref="H71:I71"/>
    <mergeCell ref="J71:K71"/>
    <mergeCell ref="H72:I72"/>
    <mergeCell ref="J72:K72"/>
    <mergeCell ref="H73:I73"/>
    <mergeCell ref="J73:K73"/>
    <mergeCell ref="H74:I74"/>
    <mergeCell ref="J74:K74"/>
    <mergeCell ref="H75:I75"/>
    <mergeCell ref="J75:K75"/>
    <mergeCell ref="H76:I76"/>
    <mergeCell ref="J76:K76"/>
    <mergeCell ref="H77:I77"/>
    <mergeCell ref="J77:K77"/>
    <mergeCell ref="H78:I78"/>
    <mergeCell ref="J78:K78"/>
    <mergeCell ref="H79:I79"/>
    <mergeCell ref="J79:K79"/>
    <mergeCell ref="H80:I80"/>
    <mergeCell ref="J80:K80"/>
    <mergeCell ref="H81:I81"/>
    <mergeCell ref="J81:K81"/>
    <mergeCell ref="H82:I82"/>
    <mergeCell ref="J82:K82"/>
    <mergeCell ref="H83:I83"/>
    <mergeCell ref="J83:K83"/>
    <mergeCell ref="H84:I84"/>
    <mergeCell ref="J84:K84"/>
    <mergeCell ref="H85:I85"/>
    <mergeCell ref="J85:K85"/>
    <mergeCell ref="H86:I86"/>
    <mergeCell ref="J86:K86"/>
    <mergeCell ref="H87:I87"/>
    <mergeCell ref="J87:K87"/>
    <mergeCell ref="H88:I88"/>
    <mergeCell ref="J88:K88"/>
    <mergeCell ref="H89:I89"/>
    <mergeCell ref="J89:K89"/>
    <mergeCell ref="H90:I90"/>
    <mergeCell ref="J90:K90"/>
    <mergeCell ref="H91:I91"/>
    <mergeCell ref="J91:K91"/>
    <mergeCell ref="H92:I92"/>
    <mergeCell ref="J92:K92"/>
    <mergeCell ref="H93:I93"/>
    <mergeCell ref="J93:K93"/>
    <mergeCell ref="H94:I94"/>
    <mergeCell ref="J94:K94"/>
    <mergeCell ref="H95:I95"/>
    <mergeCell ref="J95:K95"/>
    <mergeCell ref="H96:I96"/>
    <mergeCell ref="J96:K96"/>
    <mergeCell ref="H97:I97"/>
    <mergeCell ref="J97:K97"/>
    <mergeCell ref="H98:I98"/>
    <mergeCell ref="J98:K98"/>
    <mergeCell ref="H99:I99"/>
    <mergeCell ref="J99:K99"/>
    <mergeCell ref="H100:I100"/>
    <mergeCell ref="J100:K100"/>
    <mergeCell ref="H101:I101"/>
    <mergeCell ref="J101:K101"/>
    <mergeCell ref="H102:I102"/>
    <mergeCell ref="J102:K102"/>
    <mergeCell ref="H103:I103"/>
    <mergeCell ref="J103:K103"/>
    <mergeCell ref="H104:I104"/>
    <mergeCell ref="J104:K104"/>
    <mergeCell ref="H105:I105"/>
    <mergeCell ref="J105:K105"/>
    <mergeCell ref="H106:I106"/>
    <mergeCell ref="J106:K106"/>
    <mergeCell ref="H107:I107"/>
    <mergeCell ref="J107:K107"/>
    <mergeCell ref="H108:I108"/>
    <mergeCell ref="J108:K108"/>
    <mergeCell ref="H109:I109"/>
    <mergeCell ref="J109:K109"/>
    <mergeCell ref="H110:I110"/>
    <mergeCell ref="J110:K110"/>
    <mergeCell ref="H111:I111"/>
    <mergeCell ref="J111:K111"/>
    <mergeCell ref="H112:I112"/>
    <mergeCell ref="J112:K112"/>
    <mergeCell ref="L112:M112"/>
    <mergeCell ref="H113:I113"/>
    <mergeCell ref="J113:K113"/>
    <mergeCell ref="L113:M113"/>
    <mergeCell ref="H114:I114"/>
    <mergeCell ref="J114:K114"/>
    <mergeCell ref="L114:M114"/>
    <mergeCell ref="H115:I115"/>
    <mergeCell ref="J115:K115"/>
    <mergeCell ref="L115:M115"/>
    <mergeCell ref="H116:I116"/>
    <mergeCell ref="J116:K116"/>
    <mergeCell ref="L116:M116"/>
    <mergeCell ref="H117:I117"/>
    <mergeCell ref="J117:K117"/>
    <mergeCell ref="L117:M117"/>
    <mergeCell ref="H118:I118"/>
    <mergeCell ref="J118:K118"/>
    <mergeCell ref="L118:M118"/>
    <mergeCell ref="B119:C119"/>
    <mergeCell ref="H119:I119"/>
    <mergeCell ref="J119:K119"/>
    <mergeCell ref="L119:M119"/>
    <mergeCell ref="B120:C120"/>
    <mergeCell ref="H120:I120"/>
    <mergeCell ref="J120:K120"/>
    <mergeCell ref="L120:M120"/>
    <mergeCell ref="B121:C121"/>
    <mergeCell ref="H121:I121"/>
    <mergeCell ref="J121:K121"/>
    <mergeCell ref="L121:M121"/>
    <mergeCell ref="B122:C122"/>
    <mergeCell ref="H122:I122"/>
    <mergeCell ref="J122:K122"/>
    <mergeCell ref="L122:M122"/>
    <mergeCell ref="A1:O2"/>
    <mergeCell ref="A3:O4"/>
  </mergeCells>
  <conditionalFormatting sqref="L1:L32 L34:L50 L52:L1048576">
    <cfRule type="duplicateValues" dxfId="0" priority="1"/>
  </conditionalFormatting>
  <pageMargins left="0" right="0" top="0.75" bottom="0" header="0" footer="0"/>
  <pageSetup paperSize="9" scale="7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1"/>
  <sheetViews>
    <sheetView tabSelected="1" zoomScale="79" zoomScaleNormal="79" topLeftCell="A333" workbookViewId="0">
      <selection activeCell="N372" sqref="N372"/>
    </sheetView>
  </sheetViews>
  <sheetFormatPr defaultColWidth="9" defaultRowHeight="13.5"/>
  <cols>
    <col min="1" max="1" width="14.425" style="1" customWidth="1"/>
    <col min="2" max="2" width="11.8583333333333" style="1" customWidth="1"/>
    <col min="3" max="3" width="15.1416666666667" style="1" customWidth="1"/>
    <col min="4" max="5" width="12.7083333333333" style="1" customWidth="1"/>
    <col min="6" max="6" width="19" style="2" customWidth="1"/>
    <col min="7" max="7" width="18.5666666666667" style="1" customWidth="1"/>
    <col min="8" max="8" width="9" style="1"/>
    <col min="9" max="9" width="3" style="1" customWidth="1"/>
    <col min="10" max="10" width="9" style="1"/>
    <col min="11" max="11" width="5.56666666666667" style="1" customWidth="1"/>
    <col min="12" max="12" width="9" style="1"/>
    <col min="13" max="13" width="12" style="1" customWidth="1"/>
    <col min="14" max="14" width="11.75" style="3" customWidth="1"/>
    <col min="15" max="15" width="6.28333333333333" style="3" customWidth="1"/>
  </cols>
  <sheetData>
    <row r="1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ht="14.25" spans="1:15">
      <c r="A5" s="6" t="s">
        <v>193</v>
      </c>
      <c r="B5" s="7"/>
      <c r="C5" s="8"/>
      <c r="D5" s="6"/>
      <c r="E5" s="7"/>
      <c r="F5" s="7"/>
      <c r="G5" s="7"/>
      <c r="H5" s="7"/>
      <c r="I5" s="7"/>
      <c r="J5" s="7"/>
      <c r="K5" s="7"/>
      <c r="L5" s="7"/>
      <c r="M5" s="8"/>
      <c r="N5" s="27">
        <v>-500000</v>
      </c>
      <c r="O5" s="28"/>
    </row>
    <row r="6" ht="14.25" spans="1:15">
      <c r="A6" s="9" t="s">
        <v>194</v>
      </c>
      <c r="B6" s="7"/>
      <c r="C6" s="8"/>
      <c r="D6" s="7"/>
      <c r="E6" s="7"/>
      <c r="F6" s="7"/>
      <c r="G6" s="7"/>
      <c r="H6" s="7"/>
      <c r="I6" s="7"/>
      <c r="J6" s="7"/>
      <c r="K6" s="7"/>
      <c r="L6" s="7"/>
      <c r="M6" s="8"/>
      <c r="N6" s="27">
        <v>-28450</v>
      </c>
      <c r="O6" s="28"/>
    </row>
    <row r="7" ht="14.25" spans="1:15">
      <c r="A7" s="10" t="s">
        <v>3</v>
      </c>
      <c r="B7" s="6" t="s">
        <v>4</v>
      </c>
      <c r="C7" s="8"/>
      <c r="D7" s="7" t="s">
        <v>5</v>
      </c>
      <c r="E7" s="10" t="s">
        <v>6</v>
      </c>
      <c r="F7" s="6" t="s">
        <v>7</v>
      </c>
      <c r="G7" s="6" t="s">
        <v>8</v>
      </c>
      <c r="H7" s="6" t="s">
        <v>9</v>
      </c>
      <c r="I7" s="8"/>
      <c r="J7" s="6" t="s">
        <v>10</v>
      </c>
      <c r="K7" s="8"/>
      <c r="L7" s="29" t="s">
        <v>11</v>
      </c>
      <c r="M7" s="30">
        <v>0</v>
      </c>
      <c r="N7" s="31" t="s">
        <v>12</v>
      </c>
      <c r="O7" s="32">
        <v>0</v>
      </c>
    </row>
    <row r="8" spans="1:15">
      <c r="A8" s="11">
        <v>106</v>
      </c>
      <c r="B8" s="12" t="s">
        <v>195</v>
      </c>
      <c r="C8" s="13"/>
      <c r="D8" s="14">
        <v>43504</v>
      </c>
      <c r="E8" s="15">
        <v>43505</v>
      </c>
      <c r="F8" s="16">
        <f t="shared" ref="F8:F71" si="0">E8-D8</f>
        <v>1</v>
      </c>
      <c r="G8" s="214" t="s">
        <v>14</v>
      </c>
      <c r="H8" s="18">
        <v>6926</v>
      </c>
      <c r="I8" s="33"/>
      <c r="J8" s="18">
        <v>6275963</v>
      </c>
      <c r="K8" s="33"/>
      <c r="L8" s="34">
        <v>1438197</v>
      </c>
      <c r="M8" s="35"/>
      <c r="N8" s="36">
        <f t="shared" ref="N8:N71" si="1">F8*G8</f>
        <v>1750</v>
      </c>
      <c r="O8" s="37"/>
    </row>
    <row r="9" ht="14.25" spans="1:15">
      <c r="A9" s="11">
        <v>107</v>
      </c>
      <c r="B9" s="12" t="s">
        <v>196</v>
      </c>
      <c r="C9" s="13"/>
      <c r="D9" s="14">
        <v>43500</v>
      </c>
      <c r="E9" s="15">
        <v>43503</v>
      </c>
      <c r="F9" s="16">
        <f t="shared" si="0"/>
        <v>3</v>
      </c>
      <c r="G9" s="214" t="s">
        <v>14</v>
      </c>
      <c r="H9" s="18">
        <v>6717</v>
      </c>
      <c r="I9" s="33"/>
      <c r="J9" s="18">
        <v>6289417</v>
      </c>
      <c r="K9" s="33"/>
      <c r="L9" s="38">
        <v>1441074</v>
      </c>
      <c r="M9" s="35"/>
      <c r="N9" s="36">
        <f t="shared" si="1"/>
        <v>5250</v>
      </c>
      <c r="O9" s="37"/>
    </row>
    <row r="10" spans="1:15">
      <c r="A10" s="11">
        <v>108</v>
      </c>
      <c r="B10" s="12" t="s">
        <v>197</v>
      </c>
      <c r="C10" s="13"/>
      <c r="D10" s="14">
        <v>43500</v>
      </c>
      <c r="E10" s="15">
        <v>43503</v>
      </c>
      <c r="F10" s="16">
        <f t="shared" si="0"/>
        <v>3</v>
      </c>
      <c r="G10" s="214" t="s">
        <v>14</v>
      </c>
      <c r="H10" s="18">
        <v>6718</v>
      </c>
      <c r="I10" s="33"/>
      <c r="J10" s="18">
        <v>6289411</v>
      </c>
      <c r="K10" s="33"/>
      <c r="L10" s="34">
        <v>1441075</v>
      </c>
      <c r="M10" s="35"/>
      <c r="N10" s="36">
        <f t="shared" si="1"/>
        <v>5250</v>
      </c>
      <c r="O10" s="37"/>
    </row>
    <row r="11" spans="1:15">
      <c r="A11" s="11">
        <v>109</v>
      </c>
      <c r="B11" s="12" t="s">
        <v>198</v>
      </c>
      <c r="C11" s="13"/>
      <c r="D11" s="14">
        <v>43501</v>
      </c>
      <c r="E11" s="15">
        <v>43503</v>
      </c>
      <c r="F11" s="16">
        <f t="shared" si="0"/>
        <v>2</v>
      </c>
      <c r="G11" s="214" t="s">
        <v>14</v>
      </c>
      <c r="H11" s="18">
        <v>6719</v>
      </c>
      <c r="I11" s="33"/>
      <c r="J11" s="18">
        <v>6289426</v>
      </c>
      <c r="K11" s="33"/>
      <c r="L11" s="34">
        <v>1441081</v>
      </c>
      <c r="M11" s="35"/>
      <c r="N11" s="36">
        <f t="shared" si="1"/>
        <v>3500</v>
      </c>
      <c r="O11" s="37"/>
    </row>
    <row r="12" spans="1:15">
      <c r="A12" s="11">
        <v>110</v>
      </c>
      <c r="B12" s="12" t="s">
        <v>199</v>
      </c>
      <c r="C12" s="13"/>
      <c r="D12" s="14">
        <v>43499</v>
      </c>
      <c r="E12" s="15">
        <v>43504</v>
      </c>
      <c r="F12" s="16">
        <f t="shared" si="0"/>
        <v>5</v>
      </c>
      <c r="G12" s="214" t="s">
        <v>14</v>
      </c>
      <c r="H12" s="18">
        <v>6801</v>
      </c>
      <c r="I12" s="33"/>
      <c r="J12" s="18">
        <v>6215261</v>
      </c>
      <c r="K12" s="33"/>
      <c r="L12" s="34">
        <v>1421417</v>
      </c>
      <c r="M12" s="35"/>
      <c r="N12" s="36">
        <f t="shared" si="1"/>
        <v>8750</v>
      </c>
      <c r="O12" s="37"/>
    </row>
    <row r="13" spans="1:15">
      <c r="A13" s="11">
        <v>111</v>
      </c>
      <c r="B13" s="12" t="s">
        <v>200</v>
      </c>
      <c r="C13" s="13"/>
      <c r="D13" s="14">
        <v>43503</v>
      </c>
      <c r="E13" s="15">
        <v>43504</v>
      </c>
      <c r="F13" s="16">
        <f t="shared" si="0"/>
        <v>1</v>
      </c>
      <c r="G13" s="214" t="s">
        <v>14</v>
      </c>
      <c r="H13" s="18">
        <v>6803</v>
      </c>
      <c r="I13" s="33"/>
      <c r="J13" s="18">
        <v>6289435</v>
      </c>
      <c r="K13" s="33"/>
      <c r="L13" s="34">
        <v>1441170</v>
      </c>
      <c r="M13" s="35"/>
      <c r="N13" s="36">
        <f t="shared" si="1"/>
        <v>1750</v>
      </c>
      <c r="O13" s="37"/>
    </row>
    <row r="14" spans="1:15">
      <c r="A14" s="11">
        <v>112</v>
      </c>
      <c r="B14" s="12" t="s">
        <v>201</v>
      </c>
      <c r="C14" s="13"/>
      <c r="D14" s="19">
        <v>43503</v>
      </c>
      <c r="E14" s="20">
        <v>43506</v>
      </c>
      <c r="F14" s="16">
        <f t="shared" si="0"/>
        <v>3</v>
      </c>
      <c r="G14" s="214" t="s">
        <v>14</v>
      </c>
      <c r="H14" s="18">
        <v>6948</v>
      </c>
      <c r="I14" s="33"/>
      <c r="J14" s="18">
        <v>6259834</v>
      </c>
      <c r="K14" s="33"/>
      <c r="L14" s="34">
        <v>1434300</v>
      </c>
      <c r="M14" s="35"/>
      <c r="N14" s="36">
        <f t="shared" si="1"/>
        <v>5250</v>
      </c>
      <c r="O14" s="37"/>
    </row>
    <row r="15" spans="1:15">
      <c r="A15" s="11">
        <v>113</v>
      </c>
      <c r="B15" s="12" t="s">
        <v>202</v>
      </c>
      <c r="C15" s="13"/>
      <c r="D15" s="14">
        <v>43503</v>
      </c>
      <c r="E15" s="15">
        <v>43506</v>
      </c>
      <c r="F15" s="16">
        <f t="shared" si="0"/>
        <v>3</v>
      </c>
      <c r="G15" s="214" t="s">
        <v>14</v>
      </c>
      <c r="H15" s="18">
        <v>6951</v>
      </c>
      <c r="I15" s="33"/>
      <c r="J15" s="18">
        <v>6259833</v>
      </c>
      <c r="K15" s="33"/>
      <c r="L15" s="34">
        <v>1434300</v>
      </c>
      <c r="M15" s="35"/>
      <c r="N15" s="36">
        <f t="shared" si="1"/>
        <v>5250</v>
      </c>
      <c r="O15" s="37"/>
    </row>
    <row r="16" spans="1:15">
      <c r="A16" s="11">
        <v>114</v>
      </c>
      <c r="B16" s="12" t="s">
        <v>203</v>
      </c>
      <c r="C16" s="13"/>
      <c r="D16" s="14">
        <v>43503</v>
      </c>
      <c r="E16" s="15">
        <v>43506</v>
      </c>
      <c r="F16" s="16">
        <f t="shared" si="0"/>
        <v>3</v>
      </c>
      <c r="G16" s="214" t="s">
        <v>14</v>
      </c>
      <c r="H16" s="18">
        <v>6952</v>
      </c>
      <c r="I16" s="33"/>
      <c r="J16" s="18">
        <v>6259832</v>
      </c>
      <c r="K16" s="33"/>
      <c r="L16" s="34">
        <v>1434300</v>
      </c>
      <c r="M16" s="35"/>
      <c r="N16" s="36">
        <f t="shared" si="1"/>
        <v>5250</v>
      </c>
      <c r="O16" s="37"/>
    </row>
    <row r="17" spans="1:15">
      <c r="A17" s="11">
        <v>115</v>
      </c>
      <c r="B17" s="12" t="s">
        <v>204</v>
      </c>
      <c r="C17" s="13"/>
      <c r="D17" s="14">
        <v>43503</v>
      </c>
      <c r="E17" s="15">
        <v>43507</v>
      </c>
      <c r="F17" s="16">
        <f t="shared" si="0"/>
        <v>4</v>
      </c>
      <c r="G17" s="214" t="s">
        <v>14</v>
      </c>
      <c r="H17" s="18">
        <v>7015</v>
      </c>
      <c r="I17" s="33"/>
      <c r="J17" s="18">
        <v>6287781</v>
      </c>
      <c r="K17" s="33"/>
      <c r="L17" s="34">
        <v>1440889</v>
      </c>
      <c r="M17" s="35"/>
      <c r="N17" s="36">
        <f t="shared" si="1"/>
        <v>7000</v>
      </c>
      <c r="O17" s="37"/>
    </row>
    <row r="18" spans="1:15">
      <c r="A18" s="11">
        <v>116</v>
      </c>
      <c r="B18" s="12" t="s">
        <v>205</v>
      </c>
      <c r="C18" s="13"/>
      <c r="D18" s="14">
        <v>43503</v>
      </c>
      <c r="E18" s="15">
        <v>43507</v>
      </c>
      <c r="F18" s="16">
        <f t="shared" si="0"/>
        <v>4</v>
      </c>
      <c r="G18" s="214" t="s">
        <v>14</v>
      </c>
      <c r="H18" s="18">
        <v>7016</v>
      </c>
      <c r="I18" s="33"/>
      <c r="J18" s="18">
        <v>6287773</v>
      </c>
      <c r="K18" s="33"/>
      <c r="L18" s="34">
        <v>1440889</v>
      </c>
      <c r="M18" s="35"/>
      <c r="N18" s="36">
        <f t="shared" si="1"/>
        <v>7000</v>
      </c>
      <c r="O18" s="37"/>
    </row>
    <row r="19" spans="1:15">
      <c r="A19" s="11">
        <v>1</v>
      </c>
      <c r="B19" s="21" t="s">
        <v>206</v>
      </c>
      <c r="C19" s="22"/>
      <c r="D19" s="23">
        <v>43510</v>
      </c>
      <c r="E19" s="20">
        <v>43513</v>
      </c>
      <c r="F19" s="16">
        <f t="shared" si="0"/>
        <v>3</v>
      </c>
      <c r="G19" s="214" t="s">
        <v>14</v>
      </c>
      <c r="H19" s="24">
        <v>7438</v>
      </c>
      <c r="I19" s="39"/>
      <c r="J19" s="24">
        <v>6192340</v>
      </c>
      <c r="K19" s="39"/>
      <c r="L19" s="34">
        <v>1413101</v>
      </c>
      <c r="M19" s="35"/>
      <c r="N19" s="36">
        <f t="shared" si="1"/>
        <v>5250</v>
      </c>
      <c r="O19" s="37"/>
    </row>
    <row r="20" spans="1:15">
      <c r="A20" s="11">
        <v>2</v>
      </c>
      <c r="B20" s="21" t="s">
        <v>207</v>
      </c>
      <c r="C20" s="22"/>
      <c r="D20" s="19">
        <v>43510</v>
      </c>
      <c r="E20" s="20">
        <v>43513</v>
      </c>
      <c r="F20" s="16">
        <f t="shared" si="0"/>
        <v>3</v>
      </c>
      <c r="G20" s="214" t="s">
        <v>14</v>
      </c>
      <c r="H20" s="24">
        <v>7439</v>
      </c>
      <c r="I20" s="39"/>
      <c r="J20" s="40">
        <v>6308083</v>
      </c>
      <c r="K20" s="41"/>
      <c r="L20" s="42">
        <v>1443689</v>
      </c>
      <c r="M20" s="43"/>
      <c r="N20" s="36">
        <f t="shared" si="1"/>
        <v>5250</v>
      </c>
      <c r="O20" s="37"/>
    </row>
    <row r="21" spans="1:15">
      <c r="A21" s="11">
        <v>3</v>
      </c>
      <c r="B21" s="21" t="s">
        <v>208</v>
      </c>
      <c r="C21" s="22"/>
      <c r="D21" s="19">
        <v>43510</v>
      </c>
      <c r="E21" s="20">
        <v>43515</v>
      </c>
      <c r="F21" s="16">
        <f t="shared" si="0"/>
        <v>5</v>
      </c>
      <c r="G21" s="214" t="s">
        <v>14</v>
      </c>
      <c r="H21" s="24">
        <v>7575</v>
      </c>
      <c r="I21" s="39"/>
      <c r="J21" s="40">
        <v>6268964</v>
      </c>
      <c r="K21" s="41"/>
      <c r="L21" s="44">
        <v>1436360</v>
      </c>
      <c r="M21" s="45"/>
      <c r="N21" s="36">
        <f t="shared" si="1"/>
        <v>8750</v>
      </c>
      <c r="O21" s="37"/>
    </row>
    <row r="22" spans="1:15">
      <c r="A22" s="11">
        <v>4</v>
      </c>
      <c r="B22" s="21" t="s">
        <v>209</v>
      </c>
      <c r="C22" s="22"/>
      <c r="D22" s="19">
        <v>43517</v>
      </c>
      <c r="E22" s="20">
        <v>43518</v>
      </c>
      <c r="F22" s="16">
        <f t="shared" si="0"/>
        <v>1</v>
      </c>
      <c r="G22" s="214" t="s">
        <v>14</v>
      </c>
      <c r="H22" s="24">
        <v>7810</v>
      </c>
      <c r="I22" s="39"/>
      <c r="J22" s="40">
        <v>6324412</v>
      </c>
      <c r="K22" s="41"/>
      <c r="L22" s="42">
        <v>1446543</v>
      </c>
      <c r="M22" s="43"/>
      <c r="N22" s="36">
        <f t="shared" si="1"/>
        <v>1750</v>
      </c>
      <c r="O22" s="37"/>
    </row>
    <row r="23" spans="1:15">
      <c r="A23" s="11">
        <v>5</v>
      </c>
      <c r="B23" s="21" t="s">
        <v>210</v>
      </c>
      <c r="C23" s="22"/>
      <c r="D23" s="19">
        <v>43519</v>
      </c>
      <c r="E23" s="20">
        <v>43521</v>
      </c>
      <c r="F23" s="16">
        <f t="shared" si="0"/>
        <v>2</v>
      </c>
      <c r="G23" s="214" t="s">
        <v>14</v>
      </c>
      <c r="H23" s="24">
        <v>8022</v>
      </c>
      <c r="I23" s="39"/>
      <c r="J23" s="40">
        <v>6135882</v>
      </c>
      <c r="K23" s="41"/>
      <c r="L23" s="44">
        <v>1399199</v>
      </c>
      <c r="M23" s="45"/>
      <c r="N23" s="36">
        <f t="shared" si="1"/>
        <v>3500</v>
      </c>
      <c r="O23" s="37"/>
    </row>
    <row r="24" spans="1:15">
      <c r="A24" s="11">
        <v>6</v>
      </c>
      <c r="B24" s="21" t="s">
        <v>211</v>
      </c>
      <c r="C24" s="22"/>
      <c r="D24" s="19">
        <v>43522</v>
      </c>
      <c r="E24" s="20">
        <v>43523</v>
      </c>
      <c r="F24" s="16">
        <f t="shared" si="0"/>
        <v>1</v>
      </c>
      <c r="G24" s="214" t="s">
        <v>14</v>
      </c>
      <c r="H24" s="24">
        <v>8160</v>
      </c>
      <c r="I24" s="39"/>
      <c r="J24" s="40">
        <v>6303257</v>
      </c>
      <c r="K24" s="41"/>
      <c r="L24" s="44">
        <v>1443192</v>
      </c>
      <c r="M24" s="45"/>
      <c r="N24" s="36">
        <f t="shared" si="1"/>
        <v>1750</v>
      </c>
      <c r="O24" s="37"/>
    </row>
    <row r="25" spans="1:15">
      <c r="A25" s="11">
        <v>7</v>
      </c>
      <c r="B25" s="21" t="s">
        <v>212</v>
      </c>
      <c r="C25" s="22"/>
      <c r="D25" s="19">
        <v>43525</v>
      </c>
      <c r="E25" s="20">
        <v>43527</v>
      </c>
      <c r="F25" s="16">
        <f t="shared" si="0"/>
        <v>2</v>
      </c>
      <c r="G25" s="214" t="s">
        <v>14</v>
      </c>
      <c r="H25" s="24">
        <v>8469</v>
      </c>
      <c r="I25" s="39"/>
      <c r="J25" s="40">
        <v>6348059</v>
      </c>
      <c r="K25" s="41"/>
      <c r="L25" s="44">
        <v>1450326</v>
      </c>
      <c r="M25" s="45"/>
      <c r="N25" s="36">
        <f t="shared" si="1"/>
        <v>3500</v>
      </c>
      <c r="O25" s="37"/>
    </row>
    <row r="26" spans="1:15">
      <c r="A26" s="11">
        <v>8</v>
      </c>
      <c r="B26" s="21" t="s">
        <v>213</v>
      </c>
      <c r="C26" s="22"/>
      <c r="D26" s="19">
        <v>43526</v>
      </c>
      <c r="E26" s="20">
        <v>43529</v>
      </c>
      <c r="F26" s="16">
        <f t="shared" si="0"/>
        <v>3</v>
      </c>
      <c r="G26" s="214" t="s">
        <v>14</v>
      </c>
      <c r="H26" s="24">
        <v>8615</v>
      </c>
      <c r="I26" s="39"/>
      <c r="J26" s="40">
        <v>6348064</v>
      </c>
      <c r="K26" s="41"/>
      <c r="L26" s="44">
        <v>1450486</v>
      </c>
      <c r="M26" s="45"/>
      <c r="N26" s="36">
        <f t="shared" si="1"/>
        <v>5250</v>
      </c>
      <c r="O26" s="37"/>
    </row>
    <row r="27" spans="1:15">
      <c r="A27" s="11">
        <v>9</v>
      </c>
      <c r="B27" s="21" t="s">
        <v>214</v>
      </c>
      <c r="C27" s="22"/>
      <c r="D27" s="19">
        <v>43528</v>
      </c>
      <c r="E27" s="20">
        <v>43530</v>
      </c>
      <c r="F27" s="16">
        <f t="shared" si="0"/>
        <v>2</v>
      </c>
      <c r="G27" s="214" t="s">
        <v>14</v>
      </c>
      <c r="H27" s="24">
        <v>8694</v>
      </c>
      <c r="I27" s="39"/>
      <c r="J27" s="40">
        <v>6348072</v>
      </c>
      <c r="K27" s="41"/>
      <c r="L27" s="44">
        <v>1450743</v>
      </c>
      <c r="M27" s="45"/>
      <c r="N27" s="36">
        <f t="shared" si="1"/>
        <v>3500</v>
      </c>
      <c r="O27" s="37"/>
    </row>
    <row r="28" spans="1:15">
      <c r="A28" s="11">
        <v>10</v>
      </c>
      <c r="B28" s="21" t="s">
        <v>215</v>
      </c>
      <c r="C28" s="22"/>
      <c r="D28" s="19">
        <v>43527</v>
      </c>
      <c r="E28" s="20">
        <v>43530</v>
      </c>
      <c r="F28" s="16">
        <f t="shared" si="0"/>
        <v>3</v>
      </c>
      <c r="G28" s="214" t="s">
        <v>14</v>
      </c>
      <c r="H28" s="24">
        <v>8696</v>
      </c>
      <c r="I28" s="39"/>
      <c r="J28" s="40">
        <v>6348055</v>
      </c>
      <c r="K28" s="41"/>
      <c r="L28" s="44">
        <v>1450321</v>
      </c>
      <c r="M28" s="45"/>
      <c r="N28" s="36">
        <f t="shared" si="1"/>
        <v>5250</v>
      </c>
      <c r="O28" s="37"/>
    </row>
    <row r="29" spans="1:15">
      <c r="A29" s="11">
        <v>11</v>
      </c>
      <c r="B29" s="21" t="s">
        <v>216</v>
      </c>
      <c r="C29" s="22"/>
      <c r="D29" s="19">
        <v>43528</v>
      </c>
      <c r="E29" s="20">
        <v>43531</v>
      </c>
      <c r="F29" s="16">
        <f t="shared" si="0"/>
        <v>3</v>
      </c>
      <c r="G29" s="214" t="s">
        <v>14</v>
      </c>
      <c r="H29" s="24">
        <v>8804</v>
      </c>
      <c r="I29" s="39"/>
      <c r="J29" s="40">
        <v>6371706</v>
      </c>
      <c r="K29" s="41"/>
      <c r="L29" s="44">
        <v>1450232</v>
      </c>
      <c r="M29" s="45"/>
      <c r="N29" s="36">
        <f t="shared" si="1"/>
        <v>5250</v>
      </c>
      <c r="O29" s="37"/>
    </row>
    <row r="30" spans="1:15">
      <c r="A30" s="11">
        <v>12</v>
      </c>
      <c r="B30" s="21" t="s">
        <v>217</v>
      </c>
      <c r="C30" s="22"/>
      <c r="D30" s="19">
        <v>43528</v>
      </c>
      <c r="E30" s="20">
        <v>43531</v>
      </c>
      <c r="F30" s="16">
        <f t="shared" si="0"/>
        <v>3</v>
      </c>
      <c r="G30" s="214" t="s">
        <v>14</v>
      </c>
      <c r="H30" s="24">
        <v>8805</v>
      </c>
      <c r="I30" s="39"/>
      <c r="J30" s="40">
        <v>6371707</v>
      </c>
      <c r="K30" s="41"/>
      <c r="L30" s="44">
        <v>1450232</v>
      </c>
      <c r="M30" s="45"/>
      <c r="N30" s="36">
        <f t="shared" si="1"/>
        <v>5250</v>
      </c>
      <c r="O30" s="37"/>
    </row>
    <row r="31" spans="1:15">
      <c r="A31" s="11">
        <v>13</v>
      </c>
      <c r="B31" s="21" t="s">
        <v>218</v>
      </c>
      <c r="C31" s="22"/>
      <c r="D31" s="19">
        <v>43528</v>
      </c>
      <c r="E31" s="20">
        <v>43531</v>
      </c>
      <c r="F31" s="16">
        <f t="shared" si="0"/>
        <v>3</v>
      </c>
      <c r="G31" s="214" t="s">
        <v>14</v>
      </c>
      <c r="H31" s="24">
        <v>8806</v>
      </c>
      <c r="I31" s="39"/>
      <c r="J31" s="40">
        <v>6371703</v>
      </c>
      <c r="K31" s="41"/>
      <c r="L31" s="44">
        <v>1450232</v>
      </c>
      <c r="M31" s="45"/>
      <c r="N31" s="36">
        <f t="shared" si="1"/>
        <v>5250</v>
      </c>
      <c r="O31" s="37"/>
    </row>
    <row r="32" spans="1:15">
      <c r="A32" s="11">
        <v>14</v>
      </c>
      <c r="B32" s="21" t="s">
        <v>219</v>
      </c>
      <c r="C32" s="22"/>
      <c r="D32" s="19">
        <v>43529</v>
      </c>
      <c r="E32" s="20">
        <v>43533</v>
      </c>
      <c r="F32" s="16">
        <f t="shared" si="0"/>
        <v>4</v>
      </c>
      <c r="G32" s="214" t="s">
        <v>14</v>
      </c>
      <c r="H32" s="24">
        <v>8898</v>
      </c>
      <c r="I32" s="39"/>
      <c r="J32" s="40">
        <v>6330868</v>
      </c>
      <c r="K32" s="41"/>
      <c r="L32" s="44">
        <v>1447007</v>
      </c>
      <c r="M32" s="45"/>
      <c r="N32" s="36">
        <f t="shared" si="1"/>
        <v>7000</v>
      </c>
      <c r="O32" s="37"/>
    </row>
    <row r="33" spans="1:15">
      <c r="A33" s="11">
        <v>15</v>
      </c>
      <c r="B33" s="21" t="s">
        <v>220</v>
      </c>
      <c r="C33" s="22"/>
      <c r="D33" s="19">
        <v>43532</v>
      </c>
      <c r="E33" s="20">
        <v>43534</v>
      </c>
      <c r="F33" s="16">
        <f t="shared" si="0"/>
        <v>2</v>
      </c>
      <c r="G33" s="214" t="s">
        <v>14</v>
      </c>
      <c r="H33" s="24">
        <v>8954</v>
      </c>
      <c r="I33" s="39"/>
      <c r="J33" s="40">
        <v>6330850</v>
      </c>
      <c r="K33" s="41"/>
      <c r="L33" s="42">
        <v>1446958</v>
      </c>
      <c r="M33" s="43"/>
      <c r="N33" s="36">
        <f t="shared" si="1"/>
        <v>3500</v>
      </c>
      <c r="O33" s="37"/>
    </row>
    <row r="34" spans="1:15">
      <c r="A34" s="11">
        <v>16</v>
      </c>
      <c r="B34" s="21" t="s">
        <v>221</v>
      </c>
      <c r="C34" s="22"/>
      <c r="D34" s="19">
        <v>43532</v>
      </c>
      <c r="E34" s="20">
        <v>43534</v>
      </c>
      <c r="F34" s="16">
        <f t="shared" si="0"/>
        <v>2</v>
      </c>
      <c r="G34" s="214" t="s">
        <v>14</v>
      </c>
      <c r="H34" s="24">
        <v>8959</v>
      </c>
      <c r="I34" s="39"/>
      <c r="J34" s="40">
        <v>6330852</v>
      </c>
      <c r="K34" s="41"/>
      <c r="L34" s="42">
        <v>1446958</v>
      </c>
      <c r="M34" s="43"/>
      <c r="N34" s="36">
        <f t="shared" si="1"/>
        <v>3500</v>
      </c>
      <c r="O34" s="37"/>
    </row>
    <row r="35" spans="1:15">
      <c r="A35" s="11">
        <v>17</v>
      </c>
      <c r="B35" s="21" t="s">
        <v>222</v>
      </c>
      <c r="C35" s="22"/>
      <c r="D35" s="19">
        <v>43532</v>
      </c>
      <c r="E35" s="20">
        <v>43534</v>
      </c>
      <c r="F35" s="16">
        <f t="shared" si="0"/>
        <v>2</v>
      </c>
      <c r="G35" s="214" t="s">
        <v>14</v>
      </c>
      <c r="H35" s="24">
        <v>8955</v>
      </c>
      <c r="I35" s="39"/>
      <c r="J35" s="40">
        <v>6250676</v>
      </c>
      <c r="K35" s="41"/>
      <c r="L35" s="42">
        <v>1430940</v>
      </c>
      <c r="M35" s="43"/>
      <c r="N35" s="36">
        <f t="shared" si="1"/>
        <v>3500</v>
      </c>
      <c r="O35" s="37"/>
    </row>
    <row r="36" spans="1:15">
      <c r="A36" s="11">
        <v>18</v>
      </c>
      <c r="B36" s="21" t="s">
        <v>223</v>
      </c>
      <c r="C36" s="22"/>
      <c r="D36" s="19">
        <v>43531</v>
      </c>
      <c r="E36" s="20">
        <v>43535</v>
      </c>
      <c r="F36" s="16">
        <f t="shared" si="0"/>
        <v>4</v>
      </c>
      <c r="G36" s="214" t="s">
        <v>14</v>
      </c>
      <c r="H36" s="24">
        <v>9039</v>
      </c>
      <c r="I36" s="39"/>
      <c r="J36" s="46">
        <v>6282485</v>
      </c>
      <c r="K36" s="47"/>
      <c r="L36" s="42">
        <v>1439528</v>
      </c>
      <c r="M36" s="43"/>
      <c r="N36" s="36">
        <f t="shared" si="1"/>
        <v>7000</v>
      </c>
      <c r="O36" s="37"/>
    </row>
    <row r="37" spans="1:15">
      <c r="A37" s="11">
        <v>19</v>
      </c>
      <c r="B37" s="21" t="s">
        <v>224</v>
      </c>
      <c r="C37" s="22"/>
      <c r="D37" s="19">
        <v>43534</v>
      </c>
      <c r="E37" s="20">
        <v>43536</v>
      </c>
      <c r="F37" s="16">
        <f t="shared" si="0"/>
        <v>2</v>
      </c>
      <c r="G37" s="214" t="s">
        <v>14</v>
      </c>
      <c r="H37" s="24">
        <v>9120</v>
      </c>
      <c r="I37" s="39"/>
      <c r="J37" s="40">
        <v>6350848</v>
      </c>
      <c r="K37" s="41"/>
      <c r="L37" s="42">
        <v>1451658</v>
      </c>
      <c r="M37" s="43"/>
      <c r="N37" s="36">
        <f t="shared" si="1"/>
        <v>3500</v>
      </c>
      <c r="O37" s="37"/>
    </row>
    <row r="38" spans="1:15">
      <c r="A38" s="11">
        <v>20</v>
      </c>
      <c r="B38" s="21" t="s">
        <v>225</v>
      </c>
      <c r="C38" s="22"/>
      <c r="D38" s="19">
        <v>43535</v>
      </c>
      <c r="E38" s="20">
        <v>43537</v>
      </c>
      <c r="F38" s="16">
        <f t="shared" si="0"/>
        <v>2</v>
      </c>
      <c r="G38" s="214" t="s">
        <v>14</v>
      </c>
      <c r="H38" s="24">
        <v>9216</v>
      </c>
      <c r="I38" s="39"/>
      <c r="J38" s="40">
        <v>6348096</v>
      </c>
      <c r="K38" s="41"/>
      <c r="L38" s="42">
        <v>1450924</v>
      </c>
      <c r="M38" s="43"/>
      <c r="N38" s="36">
        <f t="shared" si="1"/>
        <v>3500</v>
      </c>
      <c r="O38" s="37"/>
    </row>
    <row r="39" spans="1:15">
      <c r="A39" s="11">
        <v>21</v>
      </c>
      <c r="B39" s="21" t="s">
        <v>226</v>
      </c>
      <c r="C39" s="22"/>
      <c r="D39" s="19">
        <v>43535</v>
      </c>
      <c r="E39" s="20">
        <v>43537</v>
      </c>
      <c r="F39" s="16">
        <f t="shared" si="0"/>
        <v>2</v>
      </c>
      <c r="G39" s="214" t="s">
        <v>14</v>
      </c>
      <c r="H39" s="24">
        <v>9218</v>
      </c>
      <c r="I39" s="39"/>
      <c r="J39" s="40">
        <v>6348099</v>
      </c>
      <c r="K39" s="41"/>
      <c r="L39" s="48">
        <v>1450924</v>
      </c>
      <c r="M39" s="49"/>
      <c r="N39" s="36">
        <f t="shared" si="1"/>
        <v>3500</v>
      </c>
      <c r="O39" s="37"/>
    </row>
    <row r="40" spans="1:15">
      <c r="A40" s="11">
        <v>22</v>
      </c>
      <c r="B40" s="21" t="s">
        <v>227</v>
      </c>
      <c r="C40" s="22"/>
      <c r="D40" s="19">
        <v>43533</v>
      </c>
      <c r="E40" s="20">
        <v>43537</v>
      </c>
      <c r="F40" s="16">
        <f t="shared" si="0"/>
        <v>4</v>
      </c>
      <c r="G40" s="214" t="s">
        <v>14</v>
      </c>
      <c r="H40" s="24">
        <v>9224</v>
      </c>
      <c r="I40" s="39"/>
      <c r="J40" s="40">
        <v>6367532</v>
      </c>
      <c r="K40" s="41"/>
      <c r="L40" s="42">
        <v>1455453</v>
      </c>
      <c r="M40" s="43"/>
      <c r="N40" s="36">
        <f t="shared" si="1"/>
        <v>7000</v>
      </c>
      <c r="O40" s="37"/>
    </row>
    <row r="41" spans="1:15">
      <c r="A41" s="11">
        <v>23</v>
      </c>
      <c r="B41" s="21" t="s">
        <v>228</v>
      </c>
      <c r="C41" s="22"/>
      <c r="D41" s="19">
        <v>43537</v>
      </c>
      <c r="E41" s="20">
        <v>43540</v>
      </c>
      <c r="F41" s="16">
        <f t="shared" si="0"/>
        <v>3</v>
      </c>
      <c r="G41" s="214" t="s">
        <v>14</v>
      </c>
      <c r="H41" s="24">
        <v>9382</v>
      </c>
      <c r="I41" s="39"/>
      <c r="J41" s="40">
        <v>6373691</v>
      </c>
      <c r="K41" s="41"/>
      <c r="L41" s="42">
        <v>1457557</v>
      </c>
      <c r="M41" s="43"/>
      <c r="N41" s="36">
        <f t="shared" si="1"/>
        <v>5250</v>
      </c>
      <c r="O41" s="37"/>
    </row>
    <row r="42" spans="1:15">
      <c r="A42" s="11">
        <v>24</v>
      </c>
      <c r="B42" s="21" t="s">
        <v>229</v>
      </c>
      <c r="C42" s="22"/>
      <c r="D42" s="19">
        <v>43538</v>
      </c>
      <c r="E42" s="20">
        <v>43541</v>
      </c>
      <c r="F42" s="16">
        <f t="shared" si="0"/>
        <v>3</v>
      </c>
      <c r="G42" s="214" t="s">
        <v>14</v>
      </c>
      <c r="H42" s="24">
        <v>9443</v>
      </c>
      <c r="I42" s="39"/>
      <c r="J42" s="40">
        <v>6381296</v>
      </c>
      <c r="K42" s="41"/>
      <c r="L42" s="42">
        <v>1458506</v>
      </c>
      <c r="M42" s="43"/>
      <c r="N42" s="36">
        <f t="shared" si="1"/>
        <v>5250</v>
      </c>
      <c r="O42" s="37"/>
    </row>
    <row r="43" spans="1:15">
      <c r="A43" s="11">
        <v>25</v>
      </c>
      <c r="B43" s="21" t="s">
        <v>230</v>
      </c>
      <c r="C43" s="22"/>
      <c r="D43" s="19">
        <v>43538</v>
      </c>
      <c r="E43" s="20">
        <v>43540</v>
      </c>
      <c r="F43" s="16">
        <f t="shared" si="0"/>
        <v>2</v>
      </c>
      <c r="G43" s="214" t="s">
        <v>14</v>
      </c>
      <c r="H43" s="24">
        <v>9463</v>
      </c>
      <c r="I43" s="39"/>
      <c r="J43" s="40">
        <v>6392182</v>
      </c>
      <c r="K43" s="41"/>
      <c r="L43" s="42">
        <v>1458412</v>
      </c>
      <c r="M43" s="43"/>
      <c r="N43" s="36">
        <f t="shared" si="1"/>
        <v>3500</v>
      </c>
      <c r="O43" s="37"/>
    </row>
    <row r="44" spans="1:15">
      <c r="A44" s="11">
        <v>26</v>
      </c>
      <c r="B44" s="21" t="s">
        <v>231</v>
      </c>
      <c r="C44" s="22"/>
      <c r="D44" s="19">
        <v>43539</v>
      </c>
      <c r="E44" s="20">
        <v>43542</v>
      </c>
      <c r="F44" s="16">
        <f t="shared" si="0"/>
        <v>3</v>
      </c>
      <c r="G44" s="214" t="s">
        <v>14</v>
      </c>
      <c r="H44" s="24">
        <v>9483</v>
      </c>
      <c r="I44" s="39"/>
      <c r="J44" s="40">
        <v>6355502</v>
      </c>
      <c r="K44" s="41"/>
      <c r="L44" s="42">
        <v>1453166</v>
      </c>
      <c r="M44" s="43"/>
      <c r="N44" s="36">
        <f t="shared" si="1"/>
        <v>5250</v>
      </c>
      <c r="O44" s="37"/>
    </row>
    <row r="45" spans="1:15">
      <c r="A45" s="11">
        <v>27</v>
      </c>
      <c r="B45" s="25" t="s">
        <v>232</v>
      </c>
      <c r="C45" s="26"/>
      <c r="D45" s="19">
        <v>43550</v>
      </c>
      <c r="E45" s="20">
        <v>43551</v>
      </c>
      <c r="F45" s="16">
        <f t="shared" si="0"/>
        <v>1</v>
      </c>
      <c r="G45" s="214" t="s">
        <v>14</v>
      </c>
      <c r="H45" s="24">
        <v>10017</v>
      </c>
      <c r="I45" s="39"/>
      <c r="J45" s="40">
        <v>6381421</v>
      </c>
      <c r="K45" s="41"/>
      <c r="L45" s="44">
        <v>1459562</v>
      </c>
      <c r="M45" s="45"/>
      <c r="N45" s="36">
        <f t="shared" si="1"/>
        <v>1750</v>
      </c>
      <c r="O45" s="37"/>
    </row>
    <row r="46" spans="1:15">
      <c r="A46" s="11">
        <v>28</v>
      </c>
      <c r="B46" s="25" t="s">
        <v>233</v>
      </c>
      <c r="C46" s="26"/>
      <c r="D46" s="19">
        <v>43548</v>
      </c>
      <c r="E46" s="20">
        <v>43551</v>
      </c>
      <c r="F46" s="16">
        <f t="shared" si="0"/>
        <v>3</v>
      </c>
      <c r="G46" s="214" t="s">
        <v>14</v>
      </c>
      <c r="H46" s="24">
        <v>10018</v>
      </c>
      <c r="I46" s="39"/>
      <c r="J46" s="40">
        <v>6383232</v>
      </c>
      <c r="K46" s="41"/>
      <c r="L46" s="44">
        <v>1459956</v>
      </c>
      <c r="M46" s="45"/>
      <c r="N46" s="36">
        <f t="shared" si="1"/>
        <v>5250</v>
      </c>
      <c r="O46" s="37"/>
    </row>
    <row r="47" spans="1:15">
      <c r="A47" s="11">
        <v>29</v>
      </c>
      <c r="B47" s="25" t="s">
        <v>234</v>
      </c>
      <c r="C47" s="26"/>
      <c r="D47" s="19">
        <v>43551</v>
      </c>
      <c r="E47" s="20">
        <v>43552</v>
      </c>
      <c r="F47" s="16">
        <f t="shared" si="0"/>
        <v>1</v>
      </c>
      <c r="G47" s="214" t="s">
        <v>14</v>
      </c>
      <c r="H47" s="24">
        <v>10059</v>
      </c>
      <c r="I47" s="39"/>
      <c r="J47" s="40">
        <v>6383735</v>
      </c>
      <c r="K47" s="41"/>
      <c r="L47" s="44">
        <v>1460064</v>
      </c>
      <c r="M47" s="45"/>
      <c r="N47" s="36">
        <f t="shared" si="1"/>
        <v>1750</v>
      </c>
      <c r="O47" s="37"/>
    </row>
    <row r="48" spans="1:15">
      <c r="A48" s="11">
        <v>30</v>
      </c>
      <c r="B48" s="25" t="s">
        <v>235</v>
      </c>
      <c r="C48" s="26"/>
      <c r="D48" s="19">
        <v>43552</v>
      </c>
      <c r="E48" s="20">
        <v>43555</v>
      </c>
      <c r="F48" s="16">
        <f t="shared" si="0"/>
        <v>3</v>
      </c>
      <c r="G48" s="214" t="s">
        <v>14</v>
      </c>
      <c r="H48" s="24">
        <v>10239</v>
      </c>
      <c r="I48" s="39"/>
      <c r="J48" s="40">
        <v>6416232</v>
      </c>
      <c r="K48" s="41"/>
      <c r="L48" s="44">
        <v>1470238</v>
      </c>
      <c r="M48" s="45"/>
      <c r="N48" s="36">
        <f t="shared" si="1"/>
        <v>5250</v>
      </c>
      <c r="O48" s="37"/>
    </row>
    <row r="49" spans="1:15">
      <c r="A49" s="11">
        <v>31</v>
      </c>
      <c r="B49" s="25" t="s">
        <v>236</v>
      </c>
      <c r="C49" s="26"/>
      <c r="D49" s="19">
        <v>43554</v>
      </c>
      <c r="E49" s="20">
        <v>43555</v>
      </c>
      <c r="F49" s="16">
        <f t="shared" si="0"/>
        <v>1</v>
      </c>
      <c r="G49" s="214" t="s">
        <v>14</v>
      </c>
      <c r="H49" s="24">
        <v>10260</v>
      </c>
      <c r="I49" s="39"/>
      <c r="J49" s="40">
        <v>6419515</v>
      </c>
      <c r="K49" s="41"/>
      <c r="L49" s="44">
        <v>1471420</v>
      </c>
      <c r="M49" s="45"/>
      <c r="N49" s="36">
        <f t="shared" si="1"/>
        <v>1750</v>
      </c>
      <c r="O49" s="37"/>
    </row>
    <row r="50" spans="1:15">
      <c r="A50" s="11">
        <v>32</v>
      </c>
      <c r="B50" s="25" t="s">
        <v>237</v>
      </c>
      <c r="C50" s="26"/>
      <c r="D50" s="19">
        <v>43556</v>
      </c>
      <c r="E50" s="20">
        <v>43557</v>
      </c>
      <c r="F50" s="16">
        <f t="shared" si="0"/>
        <v>1</v>
      </c>
      <c r="G50" s="214" t="s">
        <v>14</v>
      </c>
      <c r="H50" s="24">
        <v>10392</v>
      </c>
      <c r="I50" s="39"/>
      <c r="J50" s="40">
        <v>6414777</v>
      </c>
      <c r="K50" s="41"/>
      <c r="L50" s="48">
        <v>1469957</v>
      </c>
      <c r="M50" s="49"/>
      <c r="N50" s="36">
        <f t="shared" si="1"/>
        <v>1750</v>
      </c>
      <c r="O50" s="37"/>
    </row>
    <row r="51" spans="1:15">
      <c r="A51" s="11">
        <v>33</v>
      </c>
      <c r="B51" s="25" t="s">
        <v>238</v>
      </c>
      <c r="C51" s="26"/>
      <c r="D51" s="19">
        <v>43556</v>
      </c>
      <c r="E51" s="20">
        <v>43558</v>
      </c>
      <c r="F51" s="16">
        <f t="shared" si="0"/>
        <v>2</v>
      </c>
      <c r="G51" s="214" t="s">
        <v>14</v>
      </c>
      <c r="H51" s="24">
        <v>10442</v>
      </c>
      <c r="I51" s="39"/>
      <c r="J51" s="40">
        <v>6412386</v>
      </c>
      <c r="K51" s="41"/>
      <c r="L51" s="48">
        <v>1467718</v>
      </c>
      <c r="M51" s="49"/>
      <c r="N51" s="36">
        <f t="shared" si="1"/>
        <v>3500</v>
      </c>
      <c r="O51" s="37"/>
    </row>
    <row r="52" spans="1:15">
      <c r="A52" s="11">
        <v>34</v>
      </c>
      <c r="B52" s="25" t="s">
        <v>239</v>
      </c>
      <c r="C52" s="26"/>
      <c r="D52" s="19">
        <v>43561</v>
      </c>
      <c r="E52" s="20">
        <v>43563</v>
      </c>
      <c r="F52" s="16">
        <f t="shared" si="0"/>
        <v>2</v>
      </c>
      <c r="G52" s="214" t="s">
        <v>14</v>
      </c>
      <c r="H52" s="24">
        <v>10746</v>
      </c>
      <c r="I52" s="39"/>
      <c r="J52" s="40">
        <v>6427235</v>
      </c>
      <c r="K52" s="41"/>
      <c r="L52" s="48">
        <v>1472854</v>
      </c>
      <c r="M52" s="49"/>
      <c r="N52" s="36">
        <f t="shared" si="1"/>
        <v>3500</v>
      </c>
      <c r="O52" s="37"/>
    </row>
    <row r="53" spans="1:15">
      <c r="A53" s="11">
        <v>35</v>
      </c>
      <c r="B53" s="25" t="s">
        <v>240</v>
      </c>
      <c r="C53" s="26"/>
      <c r="D53" s="19">
        <v>43561</v>
      </c>
      <c r="E53" s="20">
        <v>43563</v>
      </c>
      <c r="F53" s="16">
        <f t="shared" si="0"/>
        <v>2</v>
      </c>
      <c r="G53" s="214" t="s">
        <v>14</v>
      </c>
      <c r="H53" s="24">
        <v>10762</v>
      </c>
      <c r="I53" s="39"/>
      <c r="J53" s="40">
        <v>6266433</v>
      </c>
      <c r="K53" s="41"/>
      <c r="L53" s="48">
        <v>1435034</v>
      </c>
      <c r="M53" s="49"/>
      <c r="N53" s="36">
        <f t="shared" si="1"/>
        <v>3500</v>
      </c>
      <c r="O53" s="37"/>
    </row>
    <row r="54" spans="1:15">
      <c r="A54" s="11">
        <v>36</v>
      </c>
      <c r="B54" s="25" t="s">
        <v>241</v>
      </c>
      <c r="C54" s="26"/>
      <c r="D54" s="19">
        <v>43561</v>
      </c>
      <c r="E54" s="20">
        <v>43563</v>
      </c>
      <c r="F54" s="16">
        <f t="shared" si="0"/>
        <v>2</v>
      </c>
      <c r="G54" s="214" t="s">
        <v>14</v>
      </c>
      <c r="H54" s="24">
        <v>10763</v>
      </c>
      <c r="I54" s="39"/>
      <c r="J54" s="40">
        <v>6266638</v>
      </c>
      <c r="K54" s="41"/>
      <c r="L54" s="48">
        <v>1435535</v>
      </c>
      <c r="M54" s="49"/>
      <c r="N54" s="36">
        <f t="shared" si="1"/>
        <v>3500</v>
      </c>
      <c r="O54" s="37"/>
    </row>
    <row r="55" spans="1:15">
      <c r="A55" s="11">
        <v>37</v>
      </c>
      <c r="B55" s="25" t="s">
        <v>242</v>
      </c>
      <c r="C55" s="26"/>
      <c r="D55" s="19">
        <v>43561</v>
      </c>
      <c r="E55" s="20">
        <v>43563</v>
      </c>
      <c r="F55" s="16">
        <f t="shared" si="0"/>
        <v>2</v>
      </c>
      <c r="G55" s="214" t="s">
        <v>14</v>
      </c>
      <c r="H55" s="24">
        <v>10764</v>
      </c>
      <c r="I55" s="39"/>
      <c r="J55" s="40">
        <v>6260847</v>
      </c>
      <c r="K55" s="41"/>
      <c r="L55" s="48">
        <v>1435535</v>
      </c>
      <c r="M55" s="49"/>
      <c r="N55" s="36">
        <f t="shared" si="1"/>
        <v>3500</v>
      </c>
      <c r="O55" s="37"/>
    </row>
    <row r="56" spans="1:15">
      <c r="A56" s="11">
        <v>38</v>
      </c>
      <c r="B56" s="25" t="s">
        <v>243</v>
      </c>
      <c r="C56" s="26"/>
      <c r="D56" s="19">
        <v>43561</v>
      </c>
      <c r="E56" s="20">
        <v>43563</v>
      </c>
      <c r="F56" s="16">
        <f t="shared" si="0"/>
        <v>2</v>
      </c>
      <c r="G56" s="214" t="s">
        <v>14</v>
      </c>
      <c r="H56" s="24">
        <v>10783</v>
      </c>
      <c r="I56" s="39"/>
      <c r="J56" s="40">
        <v>6266639</v>
      </c>
      <c r="K56" s="41"/>
      <c r="L56" s="48">
        <v>1434877</v>
      </c>
      <c r="M56" s="49"/>
      <c r="N56" s="36">
        <f t="shared" si="1"/>
        <v>3500</v>
      </c>
      <c r="O56" s="37"/>
    </row>
    <row r="57" spans="1:15">
      <c r="A57" s="11">
        <v>39</v>
      </c>
      <c r="B57" s="25" t="s">
        <v>244</v>
      </c>
      <c r="C57" s="26"/>
      <c r="D57" s="19">
        <v>43563</v>
      </c>
      <c r="E57" s="20">
        <v>43564</v>
      </c>
      <c r="F57" s="16">
        <f t="shared" si="0"/>
        <v>1</v>
      </c>
      <c r="G57" s="214" t="s">
        <v>14</v>
      </c>
      <c r="H57" s="24">
        <v>10831</v>
      </c>
      <c r="I57" s="39"/>
      <c r="J57" s="40">
        <v>6388291</v>
      </c>
      <c r="K57" s="41"/>
      <c r="L57" s="48">
        <v>1461548</v>
      </c>
      <c r="M57" s="49"/>
      <c r="N57" s="36">
        <f t="shared" si="1"/>
        <v>1750</v>
      </c>
      <c r="O57" s="37"/>
    </row>
    <row r="58" spans="1:15">
      <c r="A58" s="11">
        <v>40</v>
      </c>
      <c r="B58" s="25" t="s">
        <v>245</v>
      </c>
      <c r="C58" s="26"/>
      <c r="D58" s="19">
        <v>43563</v>
      </c>
      <c r="E58" s="20">
        <v>43564</v>
      </c>
      <c r="F58" s="16">
        <f t="shared" si="0"/>
        <v>1</v>
      </c>
      <c r="G58" s="214" t="s">
        <v>14</v>
      </c>
      <c r="H58" s="24">
        <v>10833</v>
      </c>
      <c r="I58" s="39"/>
      <c r="J58" s="40">
        <v>6388292</v>
      </c>
      <c r="K58" s="41"/>
      <c r="L58" s="48">
        <v>1461548</v>
      </c>
      <c r="M58" s="49"/>
      <c r="N58" s="36">
        <f t="shared" si="1"/>
        <v>1750</v>
      </c>
      <c r="O58" s="37"/>
    </row>
    <row r="59" spans="1:15">
      <c r="A59" s="11">
        <v>41</v>
      </c>
      <c r="B59" s="25" t="s">
        <v>246</v>
      </c>
      <c r="C59" s="26"/>
      <c r="D59" s="19">
        <v>43561</v>
      </c>
      <c r="E59" s="20">
        <v>43564</v>
      </c>
      <c r="F59" s="16">
        <f t="shared" si="0"/>
        <v>3</v>
      </c>
      <c r="G59" s="214" t="s">
        <v>14</v>
      </c>
      <c r="H59" s="24">
        <v>10855</v>
      </c>
      <c r="I59" s="39"/>
      <c r="J59" s="40">
        <v>6434309</v>
      </c>
      <c r="K59" s="41"/>
      <c r="L59" s="48">
        <v>1475695</v>
      </c>
      <c r="M59" s="49"/>
      <c r="N59" s="36">
        <f t="shared" si="1"/>
        <v>5250</v>
      </c>
      <c r="O59" s="37"/>
    </row>
    <row r="60" spans="1:15">
      <c r="A60" s="11">
        <v>42</v>
      </c>
      <c r="B60" s="25" t="s">
        <v>247</v>
      </c>
      <c r="C60" s="26"/>
      <c r="D60" s="19">
        <v>43561</v>
      </c>
      <c r="E60" s="20">
        <v>43565</v>
      </c>
      <c r="F60" s="16">
        <f t="shared" si="0"/>
        <v>4</v>
      </c>
      <c r="G60" s="214" t="s">
        <v>14</v>
      </c>
      <c r="H60" s="24">
        <v>10884</v>
      </c>
      <c r="I60" s="39"/>
      <c r="J60" s="40">
        <v>6373692</v>
      </c>
      <c r="K60" s="41"/>
      <c r="L60" s="48">
        <v>1457631</v>
      </c>
      <c r="M60" s="49"/>
      <c r="N60" s="36">
        <f t="shared" si="1"/>
        <v>7000</v>
      </c>
      <c r="O60" s="37"/>
    </row>
    <row r="61" spans="1:15">
      <c r="A61" s="11">
        <v>43</v>
      </c>
      <c r="B61" s="25" t="s">
        <v>248</v>
      </c>
      <c r="C61" s="26"/>
      <c r="D61" s="19">
        <v>43563</v>
      </c>
      <c r="E61" s="20">
        <v>43566</v>
      </c>
      <c r="F61" s="16">
        <f t="shared" si="0"/>
        <v>3</v>
      </c>
      <c r="G61" s="214" t="s">
        <v>14</v>
      </c>
      <c r="H61" s="24">
        <v>10963</v>
      </c>
      <c r="I61" s="39"/>
      <c r="J61" s="40">
        <v>6421153</v>
      </c>
      <c r="K61" s="41"/>
      <c r="L61" s="48">
        <v>1472014</v>
      </c>
      <c r="M61" s="49"/>
      <c r="N61" s="36">
        <f t="shared" si="1"/>
        <v>5250</v>
      </c>
      <c r="O61" s="37"/>
    </row>
    <row r="62" spans="1:15">
      <c r="A62" s="11">
        <v>44</v>
      </c>
      <c r="B62" s="25" t="s">
        <v>249</v>
      </c>
      <c r="C62" s="26"/>
      <c r="D62" s="19">
        <v>43565</v>
      </c>
      <c r="E62" s="20">
        <v>43567</v>
      </c>
      <c r="F62" s="16">
        <f t="shared" si="0"/>
        <v>2</v>
      </c>
      <c r="G62" s="214" t="s">
        <v>14</v>
      </c>
      <c r="H62" s="24">
        <v>10988</v>
      </c>
      <c r="I62" s="39"/>
      <c r="J62" s="46">
        <v>6396220</v>
      </c>
      <c r="K62" s="47"/>
      <c r="L62" s="42">
        <v>1463843</v>
      </c>
      <c r="M62" s="43"/>
      <c r="N62" s="36">
        <f t="shared" si="1"/>
        <v>3500</v>
      </c>
      <c r="O62" s="37"/>
    </row>
    <row r="63" spans="1:15">
      <c r="A63" s="11">
        <v>45</v>
      </c>
      <c r="B63" s="25" t="s">
        <v>250</v>
      </c>
      <c r="C63" s="26"/>
      <c r="D63" s="19">
        <v>43566</v>
      </c>
      <c r="E63" s="20">
        <v>43568</v>
      </c>
      <c r="F63" s="16">
        <f t="shared" si="0"/>
        <v>2</v>
      </c>
      <c r="G63" s="214" t="s">
        <v>14</v>
      </c>
      <c r="H63" s="24">
        <v>11041</v>
      </c>
      <c r="I63" s="39"/>
      <c r="J63" s="46">
        <v>6444776</v>
      </c>
      <c r="K63" s="47"/>
      <c r="L63" s="42">
        <v>1478650</v>
      </c>
      <c r="M63" s="43"/>
      <c r="N63" s="36">
        <f t="shared" si="1"/>
        <v>3500</v>
      </c>
      <c r="O63" s="37"/>
    </row>
    <row r="64" spans="1:15">
      <c r="A64" s="11">
        <v>46</v>
      </c>
      <c r="B64" s="25" t="s">
        <v>251</v>
      </c>
      <c r="C64" s="26"/>
      <c r="D64" s="19">
        <v>43566</v>
      </c>
      <c r="E64" s="20">
        <v>43569</v>
      </c>
      <c r="F64" s="16">
        <f t="shared" si="0"/>
        <v>3</v>
      </c>
      <c r="G64" s="214" t="s">
        <v>14</v>
      </c>
      <c r="H64" s="24">
        <v>11091</v>
      </c>
      <c r="I64" s="39"/>
      <c r="J64" s="46">
        <v>6381307</v>
      </c>
      <c r="K64" s="47"/>
      <c r="L64" s="42">
        <v>1458230</v>
      </c>
      <c r="M64" s="43"/>
      <c r="N64" s="36">
        <f t="shared" si="1"/>
        <v>5250</v>
      </c>
      <c r="O64" s="37"/>
    </row>
    <row r="65" spans="1:15">
      <c r="A65" s="11">
        <v>47</v>
      </c>
      <c r="B65" s="25" t="s">
        <v>252</v>
      </c>
      <c r="C65" s="26"/>
      <c r="D65" s="19">
        <v>43566</v>
      </c>
      <c r="E65" s="20">
        <v>43569</v>
      </c>
      <c r="F65" s="16">
        <f t="shared" si="0"/>
        <v>3</v>
      </c>
      <c r="G65" s="214" t="s">
        <v>14</v>
      </c>
      <c r="H65" s="24">
        <v>11095</v>
      </c>
      <c r="I65" s="39"/>
      <c r="J65" s="46">
        <v>6412399</v>
      </c>
      <c r="K65" s="47"/>
      <c r="L65" s="42">
        <v>1469168</v>
      </c>
      <c r="M65" s="43"/>
      <c r="N65" s="36">
        <f t="shared" si="1"/>
        <v>5250</v>
      </c>
      <c r="O65" s="37"/>
    </row>
    <row r="66" spans="1:15">
      <c r="A66" s="11">
        <v>48</v>
      </c>
      <c r="B66" s="25" t="s">
        <v>253</v>
      </c>
      <c r="C66" s="26"/>
      <c r="D66" s="19">
        <v>43566</v>
      </c>
      <c r="E66" s="20">
        <v>43569</v>
      </c>
      <c r="F66" s="16">
        <f t="shared" si="0"/>
        <v>3</v>
      </c>
      <c r="G66" s="214" t="s">
        <v>14</v>
      </c>
      <c r="H66" s="24">
        <v>11096</v>
      </c>
      <c r="I66" s="39"/>
      <c r="J66" s="46">
        <v>6412394</v>
      </c>
      <c r="K66" s="47"/>
      <c r="L66" s="42">
        <v>1469167</v>
      </c>
      <c r="M66" s="43"/>
      <c r="N66" s="36">
        <f t="shared" si="1"/>
        <v>5250</v>
      </c>
      <c r="O66" s="37"/>
    </row>
    <row r="67" spans="1:15">
      <c r="A67" s="11">
        <v>49</v>
      </c>
      <c r="B67" s="25" t="s">
        <v>254</v>
      </c>
      <c r="C67" s="26"/>
      <c r="D67" s="19">
        <v>43568</v>
      </c>
      <c r="E67" s="20">
        <v>43570</v>
      </c>
      <c r="F67" s="16">
        <f t="shared" si="0"/>
        <v>2</v>
      </c>
      <c r="G67" s="214" t="s">
        <v>14</v>
      </c>
      <c r="H67" s="24">
        <v>11150</v>
      </c>
      <c r="I67" s="39"/>
      <c r="J67" s="46">
        <v>6388303</v>
      </c>
      <c r="K67" s="47"/>
      <c r="L67" s="42">
        <v>1461554</v>
      </c>
      <c r="M67" s="43"/>
      <c r="N67" s="36">
        <f t="shared" si="1"/>
        <v>3500</v>
      </c>
      <c r="O67" s="37"/>
    </row>
    <row r="68" spans="1:15">
      <c r="A68" s="11">
        <v>50</v>
      </c>
      <c r="B68" s="25" t="s">
        <v>255</v>
      </c>
      <c r="C68" s="26"/>
      <c r="D68" s="19">
        <v>43568</v>
      </c>
      <c r="E68" s="20">
        <v>43570</v>
      </c>
      <c r="F68" s="16">
        <f t="shared" si="0"/>
        <v>2</v>
      </c>
      <c r="G68" s="214" t="s">
        <v>14</v>
      </c>
      <c r="H68" s="24">
        <v>11152</v>
      </c>
      <c r="I68" s="39"/>
      <c r="J68" s="46">
        <v>6388302</v>
      </c>
      <c r="K68" s="47"/>
      <c r="L68" s="42">
        <v>1461554</v>
      </c>
      <c r="M68" s="43"/>
      <c r="N68" s="36">
        <f t="shared" si="1"/>
        <v>3500</v>
      </c>
      <c r="O68" s="37"/>
    </row>
    <row r="69" spans="1:15">
      <c r="A69" s="11">
        <v>51</v>
      </c>
      <c r="B69" s="25" t="s">
        <v>256</v>
      </c>
      <c r="C69" s="26"/>
      <c r="D69" s="19">
        <v>43567</v>
      </c>
      <c r="E69" s="20">
        <v>43570</v>
      </c>
      <c r="F69" s="16">
        <f t="shared" si="0"/>
        <v>3</v>
      </c>
      <c r="G69" s="214" t="s">
        <v>14</v>
      </c>
      <c r="H69" s="24">
        <v>11153</v>
      </c>
      <c r="I69" s="39"/>
      <c r="J69" s="46">
        <v>6427248</v>
      </c>
      <c r="K69" s="47"/>
      <c r="L69" s="42">
        <v>1472865</v>
      </c>
      <c r="M69" s="43"/>
      <c r="N69" s="36">
        <f t="shared" si="1"/>
        <v>5250</v>
      </c>
      <c r="O69" s="37"/>
    </row>
    <row r="70" spans="1:15">
      <c r="A70" s="11">
        <v>52</v>
      </c>
      <c r="B70" s="25" t="s">
        <v>257</v>
      </c>
      <c r="C70" s="26"/>
      <c r="D70" s="19">
        <v>43565</v>
      </c>
      <c r="E70" s="20">
        <v>43570</v>
      </c>
      <c r="F70" s="16">
        <f t="shared" si="0"/>
        <v>5</v>
      </c>
      <c r="G70" s="214" t="s">
        <v>14</v>
      </c>
      <c r="H70" s="24">
        <v>11154</v>
      </c>
      <c r="I70" s="39"/>
      <c r="J70" s="46">
        <v>6396212</v>
      </c>
      <c r="K70" s="47"/>
      <c r="L70" s="42">
        <v>1463586</v>
      </c>
      <c r="M70" s="43"/>
      <c r="N70" s="36">
        <f t="shared" si="1"/>
        <v>8750</v>
      </c>
      <c r="O70" s="37"/>
    </row>
    <row r="71" spans="1:15">
      <c r="A71" s="11">
        <v>53</v>
      </c>
      <c r="B71" s="25" t="s">
        <v>258</v>
      </c>
      <c r="C71" s="26"/>
      <c r="D71" s="19">
        <v>43569</v>
      </c>
      <c r="E71" s="20">
        <v>43570</v>
      </c>
      <c r="F71" s="16">
        <f t="shared" si="0"/>
        <v>1</v>
      </c>
      <c r="G71" s="214" t="s">
        <v>14</v>
      </c>
      <c r="H71" s="24">
        <v>11156</v>
      </c>
      <c r="I71" s="39"/>
      <c r="J71" s="46">
        <v>6419359</v>
      </c>
      <c r="K71" s="47"/>
      <c r="L71" s="42">
        <v>1471316</v>
      </c>
      <c r="M71" s="43"/>
      <c r="N71" s="36">
        <f t="shared" si="1"/>
        <v>1750</v>
      </c>
      <c r="O71" s="37"/>
    </row>
    <row r="72" spans="1:15">
      <c r="A72" s="11">
        <v>54</v>
      </c>
      <c r="B72" s="25" t="s">
        <v>259</v>
      </c>
      <c r="C72" s="26"/>
      <c r="D72" s="19">
        <v>43567</v>
      </c>
      <c r="E72" s="20">
        <v>43570</v>
      </c>
      <c r="F72" s="16">
        <f t="shared" ref="F72:F96" si="2">E72-D72</f>
        <v>3</v>
      </c>
      <c r="G72" s="214" t="s">
        <v>14</v>
      </c>
      <c r="H72" s="24">
        <v>11157</v>
      </c>
      <c r="I72" s="39"/>
      <c r="J72" s="46">
        <v>6427227</v>
      </c>
      <c r="K72" s="47"/>
      <c r="L72" s="42">
        <v>1472850</v>
      </c>
      <c r="M72" s="43"/>
      <c r="N72" s="36">
        <f t="shared" ref="N72:N135" si="3">F72*G72</f>
        <v>5250</v>
      </c>
      <c r="O72" s="37"/>
    </row>
    <row r="73" spans="1:15">
      <c r="A73" s="11">
        <v>55</v>
      </c>
      <c r="B73" s="25" t="s">
        <v>260</v>
      </c>
      <c r="C73" s="26"/>
      <c r="D73" s="19">
        <v>43569</v>
      </c>
      <c r="E73" s="20">
        <v>43570</v>
      </c>
      <c r="F73" s="16">
        <f t="shared" si="2"/>
        <v>1</v>
      </c>
      <c r="G73" s="214" t="s">
        <v>14</v>
      </c>
      <c r="H73" s="24">
        <v>11159</v>
      </c>
      <c r="I73" s="39"/>
      <c r="J73" s="46">
        <v>6434604</v>
      </c>
      <c r="K73" s="47"/>
      <c r="L73" s="42">
        <v>1475910</v>
      </c>
      <c r="M73" s="43"/>
      <c r="N73" s="36">
        <f t="shared" si="3"/>
        <v>1750</v>
      </c>
      <c r="O73" s="37"/>
    </row>
    <row r="74" spans="1:15">
      <c r="A74" s="11">
        <v>56</v>
      </c>
      <c r="B74" s="25" t="s">
        <v>261</v>
      </c>
      <c r="C74" s="26"/>
      <c r="D74" s="19">
        <v>43568</v>
      </c>
      <c r="E74" s="20">
        <v>43570</v>
      </c>
      <c r="F74" s="16">
        <f t="shared" si="2"/>
        <v>2</v>
      </c>
      <c r="G74" s="214" t="s">
        <v>14</v>
      </c>
      <c r="H74" s="24">
        <v>11160</v>
      </c>
      <c r="I74" s="39"/>
      <c r="J74" s="46">
        <v>6419340</v>
      </c>
      <c r="K74" s="47"/>
      <c r="L74" s="42">
        <v>1471243</v>
      </c>
      <c r="M74" s="43"/>
      <c r="N74" s="36">
        <f t="shared" si="3"/>
        <v>3500</v>
      </c>
      <c r="O74" s="37"/>
    </row>
    <row r="75" spans="1:15">
      <c r="A75" s="11">
        <v>57</v>
      </c>
      <c r="B75" s="25" t="s">
        <v>262</v>
      </c>
      <c r="C75" s="26"/>
      <c r="D75" s="19">
        <v>43567</v>
      </c>
      <c r="E75" s="20">
        <v>43570</v>
      </c>
      <c r="F75" s="16">
        <f t="shared" si="2"/>
        <v>3</v>
      </c>
      <c r="G75" s="214" t="s">
        <v>14</v>
      </c>
      <c r="H75" s="24">
        <v>11161</v>
      </c>
      <c r="I75" s="39"/>
      <c r="J75" s="46">
        <v>6412383</v>
      </c>
      <c r="K75" s="47"/>
      <c r="L75" s="42">
        <v>1467347</v>
      </c>
      <c r="M75" s="43"/>
      <c r="N75" s="36">
        <f t="shared" si="3"/>
        <v>5250</v>
      </c>
      <c r="O75" s="37"/>
    </row>
    <row r="76" spans="1:15">
      <c r="A76" s="11">
        <v>58</v>
      </c>
      <c r="B76" s="25" t="s">
        <v>263</v>
      </c>
      <c r="C76" s="26"/>
      <c r="D76" s="19">
        <v>43568</v>
      </c>
      <c r="E76" s="20">
        <v>43570</v>
      </c>
      <c r="F76" s="16">
        <f t="shared" si="2"/>
        <v>2</v>
      </c>
      <c r="G76" s="214" t="s">
        <v>14</v>
      </c>
      <c r="H76" s="24">
        <v>11163</v>
      </c>
      <c r="I76" s="39"/>
      <c r="J76" s="46">
        <v>6419344</v>
      </c>
      <c r="K76" s="47"/>
      <c r="L76" s="42">
        <v>1471243</v>
      </c>
      <c r="M76" s="43"/>
      <c r="N76" s="36">
        <f t="shared" si="3"/>
        <v>3500</v>
      </c>
      <c r="O76" s="37"/>
    </row>
    <row r="77" spans="1:15">
      <c r="A77" s="11">
        <v>59</v>
      </c>
      <c r="B77" s="25" t="s">
        <v>253</v>
      </c>
      <c r="C77" s="26"/>
      <c r="D77" s="19">
        <v>43569</v>
      </c>
      <c r="E77" s="20">
        <v>43570</v>
      </c>
      <c r="F77" s="16">
        <f t="shared" si="2"/>
        <v>1</v>
      </c>
      <c r="G77" s="214" t="s">
        <v>14</v>
      </c>
      <c r="H77" s="24">
        <v>11189</v>
      </c>
      <c r="I77" s="39"/>
      <c r="J77" s="46">
        <v>6419358</v>
      </c>
      <c r="K77" s="47"/>
      <c r="L77" s="42">
        <v>1471316</v>
      </c>
      <c r="M77" s="43"/>
      <c r="N77" s="36">
        <f t="shared" si="3"/>
        <v>1750</v>
      </c>
      <c r="O77" s="37"/>
    </row>
    <row r="78" spans="1:15">
      <c r="A78" s="11">
        <v>60</v>
      </c>
      <c r="B78" s="25" t="s">
        <v>264</v>
      </c>
      <c r="C78" s="26"/>
      <c r="D78" s="19">
        <v>43566</v>
      </c>
      <c r="E78" s="20">
        <v>43571</v>
      </c>
      <c r="F78" s="16">
        <f t="shared" si="2"/>
        <v>5</v>
      </c>
      <c r="G78" s="214" t="s">
        <v>14</v>
      </c>
      <c r="H78" s="24">
        <v>11217</v>
      </c>
      <c r="I78" s="39"/>
      <c r="J78" s="46">
        <v>6399021</v>
      </c>
      <c r="K78" s="47"/>
      <c r="L78" s="42">
        <v>1464879</v>
      </c>
      <c r="M78" s="43"/>
      <c r="N78" s="36">
        <f t="shared" si="3"/>
        <v>8750</v>
      </c>
      <c r="O78" s="37"/>
    </row>
    <row r="79" spans="1:15">
      <c r="A79" s="11">
        <v>61</v>
      </c>
      <c r="B79" s="25" t="s">
        <v>256</v>
      </c>
      <c r="C79" s="26"/>
      <c r="D79" s="19">
        <v>43570</v>
      </c>
      <c r="E79" s="20">
        <v>43571</v>
      </c>
      <c r="F79" s="16">
        <f t="shared" si="2"/>
        <v>1</v>
      </c>
      <c r="G79" s="214" t="s">
        <v>14</v>
      </c>
      <c r="H79" s="24">
        <v>11218</v>
      </c>
      <c r="I79" s="39"/>
      <c r="J79" s="46">
        <v>6432228</v>
      </c>
      <c r="K79" s="47"/>
      <c r="L79" s="42">
        <v>1475299</v>
      </c>
      <c r="M79" s="43"/>
      <c r="N79" s="36">
        <f t="shared" si="3"/>
        <v>1750</v>
      </c>
      <c r="O79" s="37"/>
    </row>
    <row r="80" spans="1:15">
      <c r="A80" s="11">
        <v>62</v>
      </c>
      <c r="B80" s="25" t="s">
        <v>265</v>
      </c>
      <c r="C80" s="26"/>
      <c r="D80" s="19">
        <v>43569</v>
      </c>
      <c r="E80" s="20">
        <v>43571</v>
      </c>
      <c r="F80" s="16">
        <f t="shared" si="2"/>
        <v>2</v>
      </c>
      <c r="G80" s="214" t="s">
        <v>14</v>
      </c>
      <c r="H80" s="24">
        <v>11219</v>
      </c>
      <c r="I80" s="39"/>
      <c r="J80" s="46">
        <v>6314900</v>
      </c>
      <c r="K80" s="47"/>
      <c r="L80" s="42">
        <v>1444210</v>
      </c>
      <c r="M80" s="43"/>
      <c r="N80" s="36">
        <f t="shared" si="3"/>
        <v>3500</v>
      </c>
      <c r="O80" s="37"/>
    </row>
    <row r="81" spans="1:15">
      <c r="A81" s="11">
        <v>63</v>
      </c>
      <c r="B81" s="25" t="s">
        <v>266</v>
      </c>
      <c r="C81" s="26"/>
      <c r="D81" s="19">
        <v>43568</v>
      </c>
      <c r="E81" s="20">
        <v>43571</v>
      </c>
      <c r="F81" s="16">
        <f t="shared" si="2"/>
        <v>3</v>
      </c>
      <c r="G81" s="214" t="s">
        <v>14</v>
      </c>
      <c r="H81" s="24">
        <v>11220</v>
      </c>
      <c r="I81" s="39"/>
      <c r="J81" s="46">
        <v>6414206</v>
      </c>
      <c r="K81" s="47"/>
      <c r="L81" s="42">
        <v>1469768</v>
      </c>
      <c r="M81" s="43"/>
      <c r="N81" s="36">
        <f t="shared" si="3"/>
        <v>5250</v>
      </c>
      <c r="O81" s="37"/>
    </row>
    <row r="82" spans="1:15">
      <c r="A82" s="11">
        <v>64</v>
      </c>
      <c r="B82" s="25" t="s">
        <v>267</v>
      </c>
      <c r="C82" s="26"/>
      <c r="D82" s="19">
        <v>43574</v>
      </c>
      <c r="E82" s="20">
        <v>43575</v>
      </c>
      <c r="F82" s="16">
        <f t="shared" si="2"/>
        <v>1</v>
      </c>
      <c r="G82" s="214" t="s">
        <v>14</v>
      </c>
      <c r="H82" s="24">
        <v>11500</v>
      </c>
      <c r="I82" s="39"/>
      <c r="J82" s="46">
        <v>6467676</v>
      </c>
      <c r="K82" s="47"/>
      <c r="L82" s="42">
        <v>1486672</v>
      </c>
      <c r="M82" s="43"/>
      <c r="N82" s="36">
        <f t="shared" si="3"/>
        <v>1750</v>
      </c>
      <c r="O82" s="37"/>
    </row>
    <row r="83" spans="1:15">
      <c r="A83" s="11">
        <v>65</v>
      </c>
      <c r="B83" s="25" t="s">
        <v>267</v>
      </c>
      <c r="C83" s="26"/>
      <c r="D83" s="19">
        <v>43575</v>
      </c>
      <c r="E83" s="20">
        <v>43576</v>
      </c>
      <c r="F83" s="16">
        <f t="shared" si="2"/>
        <v>1</v>
      </c>
      <c r="G83" s="214" t="s">
        <v>14</v>
      </c>
      <c r="H83" s="24">
        <v>11517</v>
      </c>
      <c r="I83" s="39"/>
      <c r="J83" s="46">
        <v>6468899</v>
      </c>
      <c r="K83" s="47"/>
      <c r="L83" s="42">
        <v>1487084</v>
      </c>
      <c r="M83" s="43"/>
      <c r="N83" s="36">
        <f t="shared" si="3"/>
        <v>1750</v>
      </c>
      <c r="O83" s="37"/>
    </row>
    <row r="84" spans="1:15">
      <c r="A84" s="11">
        <v>66</v>
      </c>
      <c r="B84" s="25" t="s">
        <v>268</v>
      </c>
      <c r="C84" s="26"/>
      <c r="D84" s="19">
        <v>43575</v>
      </c>
      <c r="E84" s="20">
        <v>43577</v>
      </c>
      <c r="F84" s="16">
        <f t="shared" si="2"/>
        <v>2</v>
      </c>
      <c r="G84" s="214" t="s">
        <v>14</v>
      </c>
      <c r="H84" s="24">
        <v>11573</v>
      </c>
      <c r="I84" s="39"/>
      <c r="J84" s="46">
        <v>6468897</v>
      </c>
      <c r="K84" s="47"/>
      <c r="L84" s="42">
        <v>1486976</v>
      </c>
      <c r="M84" s="43"/>
      <c r="N84" s="36">
        <f t="shared" si="3"/>
        <v>3500</v>
      </c>
      <c r="O84" s="37"/>
    </row>
    <row r="85" spans="1:15">
      <c r="A85" s="11">
        <v>67</v>
      </c>
      <c r="B85" s="25" t="s">
        <v>269</v>
      </c>
      <c r="C85" s="26"/>
      <c r="D85" s="19">
        <v>43579</v>
      </c>
      <c r="E85" s="20">
        <v>43581</v>
      </c>
      <c r="F85" s="16">
        <f t="shared" si="2"/>
        <v>2</v>
      </c>
      <c r="G85" s="214" t="s">
        <v>14</v>
      </c>
      <c r="H85" s="24">
        <v>11792</v>
      </c>
      <c r="I85" s="39"/>
      <c r="J85" s="46">
        <v>6465339</v>
      </c>
      <c r="K85" s="47"/>
      <c r="L85" s="42">
        <v>1485731</v>
      </c>
      <c r="M85" s="43"/>
      <c r="N85" s="36">
        <f t="shared" si="3"/>
        <v>3500</v>
      </c>
      <c r="O85" s="37"/>
    </row>
    <row r="86" spans="1:15">
      <c r="A86" s="11">
        <v>68</v>
      </c>
      <c r="B86" s="12" t="s">
        <v>270</v>
      </c>
      <c r="C86" s="13"/>
      <c r="D86" s="19">
        <v>43580</v>
      </c>
      <c r="E86" s="20">
        <v>43582</v>
      </c>
      <c r="F86" s="16">
        <f t="shared" si="2"/>
        <v>2</v>
      </c>
      <c r="G86" s="214" t="s">
        <v>14</v>
      </c>
      <c r="H86" s="18">
        <v>11844</v>
      </c>
      <c r="I86" s="33"/>
      <c r="J86" s="18">
        <v>6465321</v>
      </c>
      <c r="K86" s="33"/>
      <c r="L86" s="34">
        <v>1485736</v>
      </c>
      <c r="M86" s="35"/>
      <c r="N86" s="36">
        <f t="shared" si="3"/>
        <v>3500</v>
      </c>
      <c r="O86" s="37"/>
    </row>
    <row r="87" spans="1:15">
      <c r="A87" s="11">
        <v>69</v>
      </c>
      <c r="B87" s="12" t="s">
        <v>271</v>
      </c>
      <c r="C87" s="13"/>
      <c r="D87" s="19">
        <v>43581</v>
      </c>
      <c r="E87" s="20">
        <v>43582</v>
      </c>
      <c r="F87" s="16">
        <f t="shared" si="2"/>
        <v>1</v>
      </c>
      <c r="G87" s="214" t="s">
        <v>14</v>
      </c>
      <c r="H87" s="18">
        <v>11850</v>
      </c>
      <c r="I87" s="33"/>
      <c r="J87" s="18">
        <v>6478601</v>
      </c>
      <c r="K87" s="33"/>
      <c r="L87" s="34">
        <v>1485731</v>
      </c>
      <c r="M87" s="35"/>
      <c r="N87" s="36">
        <f t="shared" si="3"/>
        <v>1750</v>
      </c>
      <c r="O87" s="37"/>
    </row>
    <row r="88" spans="1:15">
      <c r="A88" s="11">
        <v>70</v>
      </c>
      <c r="B88" s="12" t="s">
        <v>272</v>
      </c>
      <c r="C88" s="13"/>
      <c r="D88" s="19">
        <v>43579</v>
      </c>
      <c r="E88" s="20">
        <v>43582</v>
      </c>
      <c r="F88" s="16">
        <f t="shared" si="2"/>
        <v>3</v>
      </c>
      <c r="G88" s="214" t="s">
        <v>14</v>
      </c>
      <c r="H88" s="18">
        <v>11854</v>
      </c>
      <c r="I88" s="33"/>
      <c r="J88" s="18">
        <v>6465331</v>
      </c>
      <c r="K88" s="33"/>
      <c r="L88" s="34">
        <v>1484776</v>
      </c>
      <c r="M88" s="35"/>
      <c r="N88" s="36">
        <f t="shared" si="3"/>
        <v>5250</v>
      </c>
      <c r="O88" s="37"/>
    </row>
    <row r="89" spans="1:15">
      <c r="A89" s="11">
        <v>71</v>
      </c>
      <c r="B89" s="12" t="s">
        <v>273</v>
      </c>
      <c r="C89" s="13"/>
      <c r="D89" s="19">
        <v>43579</v>
      </c>
      <c r="E89" s="20">
        <v>43582</v>
      </c>
      <c r="F89" s="16">
        <f t="shared" si="2"/>
        <v>3</v>
      </c>
      <c r="G89" s="214" t="s">
        <v>14</v>
      </c>
      <c r="H89" s="18">
        <v>11855</v>
      </c>
      <c r="I89" s="33"/>
      <c r="J89" s="18">
        <v>6465330</v>
      </c>
      <c r="K89" s="33"/>
      <c r="L89" s="34">
        <v>1484776</v>
      </c>
      <c r="M89" s="35"/>
      <c r="N89" s="36">
        <f t="shared" si="3"/>
        <v>5250</v>
      </c>
      <c r="O89" s="37"/>
    </row>
    <row r="90" spans="1:15">
      <c r="A90" s="11">
        <v>72</v>
      </c>
      <c r="B90" s="12" t="s">
        <v>274</v>
      </c>
      <c r="C90" s="13"/>
      <c r="D90" s="19">
        <v>43579</v>
      </c>
      <c r="E90" s="20">
        <v>43582</v>
      </c>
      <c r="F90" s="16">
        <f t="shared" si="2"/>
        <v>3</v>
      </c>
      <c r="G90" s="214" t="s">
        <v>14</v>
      </c>
      <c r="H90" s="18">
        <v>11857</v>
      </c>
      <c r="I90" s="33"/>
      <c r="J90" s="18">
        <v>6465333</v>
      </c>
      <c r="K90" s="33"/>
      <c r="L90" s="34">
        <v>1484776</v>
      </c>
      <c r="M90" s="35"/>
      <c r="N90" s="36">
        <f t="shared" si="3"/>
        <v>5250</v>
      </c>
      <c r="O90" s="37"/>
    </row>
    <row r="91" spans="1:15">
      <c r="A91" s="11">
        <v>73</v>
      </c>
      <c r="B91" s="12" t="s">
        <v>275</v>
      </c>
      <c r="C91" s="13"/>
      <c r="D91" s="19">
        <v>43579</v>
      </c>
      <c r="E91" s="20">
        <v>43582</v>
      </c>
      <c r="F91" s="16">
        <f t="shared" si="2"/>
        <v>3</v>
      </c>
      <c r="G91" s="214" t="s">
        <v>14</v>
      </c>
      <c r="H91" s="18">
        <v>11858</v>
      </c>
      <c r="I91" s="33"/>
      <c r="J91" s="18">
        <v>6465335</v>
      </c>
      <c r="K91" s="33"/>
      <c r="L91" s="34">
        <v>1484776</v>
      </c>
      <c r="M91" s="35"/>
      <c r="N91" s="36">
        <f t="shared" si="3"/>
        <v>5250</v>
      </c>
      <c r="O91" s="37"/>
    </row>
    <row r="92" spans="1:15">
      <c r="A92" s="11">
        <v>74</v>
      </c>
      <c r="B92" s="12" t="s">
        <v>276</v>
      </c>
      <c r="C92" s="13"/>
      <c r="D92" s="19">
        <v>43579</v>
      </c>
      <c r="E92" s="20">
        <v>43582</v>
      </c>
      <c r="F92" s="16">
        <f t="shared" si="2"/>
        <v>3</v>
      </c>
      <c r="G92" s="214" t="s">
        <v>14</v>
      </c>
      <c r="H92" s="18">
        <v>11860</v>
      </c>
      <c r="I92" s="33"/>
      <c r="J92" s="18">
        <v>6465336</v>
      </c>
      <c r="K92" s="33"/>
      <c r="L92" s="34">
        <v>1484776</v>
      </c>
      <c r="M92" s="35"/>
      <c r="N92" s="36">
        <f t="shared" si="3"/>
        <v>5250</v>
      </c>
      <c r="O92" s="37"/>
    </row>
    <row r="93" spans="1:15">
      <c r="A93" s="11">
        <v>75</v>
      </c>
      <c r="B93" s="12" t="s">
        <v>277</v>
      </c>
      <c r="C93" s="13"/>
      <c r="D93" s="19">
        <v>43579</v>
      </c>
      <c r="E93" s="20">
        <v>43582</v>
      </c>
      <c r="F93" s="16">
        <f t="shared" si="2"/>
        <v>3</v>
      </c>
      <c r="G93" s="214" t="s">
        <v>14</v>
      </c>
      <c r="H93" s="18">
        <v>11861</v>
      </c>
      <c r="I93" s="33"/>
      <c r="J93" s="18">
        <v>6467426</v>
      </c>
      <c r="K93" s="33"/>
      <c r="L93" s="34">
        <v>1486667</v>
      </c>
      <c r="M93" s="35"/>
      <c r="N93" s="36">
        <f t="shared" si="3"/>
        <v>5250</v>
      </c>
      <c r="O93" s="37"/>
    </row>
    <row r="94" spans="1:15">
      <c r="A94" s="11">
        <v>76</v>
      </c>
      <c r="B94" s="12" t="s">
        <v>278</v>
      </c>
      <c r="C94" s="13"/>
      <c r="D94" s="19">
        <v>43579</v>
      </c>
      <c r="E94" s="20">
        <v>43582</v>
      </c>
      <c r="F94" s="16">
        <f t="shared" si="2"/>
        <v>3</v>
      </c>
      <c r="G94" s="214" t="s">
        <v>14</v>
      </c>
      <c r="H94" s="18">
        <v>11862</v>
      </c>
      <c r="I94" s="33"/>
      <c r="J94" s="18">
        <v>6465334</v>
      </c>
      <c r="K94" s="33"/>
      <c r="L94" s="34">
        <v>1484776</v>
      </c>
      <c r="M94" s="35"/>
      <c r="N94" s="36">
        <f t="shared" si="3"/>
        <v>5250</v>
      </c>
      <c r="O94" s="37"/>
    </row>
    <row r="95" spans="1:15">
      <c r="A95" s="11">
        <v>77</v>
      </c>
      <c r="B95" s="12" t="s">
        <v>279</v>
      </c>
      <c r="C95" s="13"/>
      <c r="D95" s="19">
        <v>43579</v>
      </c>
      <c r="E95" s="20">
        <v>43582</v>
      </c>
      <c r="F95" s="16">
        <f t="shared" si="2"/>
        <v>3</v>
      </c>
      <c r="G95" s="214" t="s">
        <v>14</v>
      </c>
      <c r="H95" s="18">
        <v>11863</v>
      </c>
      <c r="I95" s="33"/>
      <c r="J95" s="18">
        <v>6478429</v>
      </c>
      <c r="K95" s="33"/>
      <c r="L95" s="34">
        <v>1489621</v>
      </c>
      <c r="M95" s="35"/>
      <c r="N95" s="36">
        <f t="shared" si="3"/>
        <v>5250</v>
      </c>
      <c r="O95" s="37"/>
    </row>
    <row r="96" spans="1:15">
      <c r="A96" s="11">
        <v>78</v>
      </c>
      <c r="B96" s="12" t="s">
        <v>280</v>
      </c>
      <c r="C96" s="13"/>
      <c r="D96" s="19">
        <v>43579</v>
      </c>
      <c r="E96" s="20">
        <v>43582</v>
      </c>
      <c r="F96" s="16">
        <f t="shared" si="2"/>
        <v>3</v>
      </c>
      <c r="G96" s="214" t="s">
        <v>14</v>
      </c>
      <c r="H96" s="18">
        <v>11869</v>
      </c>
      <c r="I96" s="33"/>
      <c r="J96" s="18">
        <v>6465332</v>
      </c>
      <c r="K96" s="33"/>
      <c r="L96" s="34">
        <v>1484776</v>
      </c>
      <c r="M96" s="35"/>
      <c r="N96" s="36">
        <f t="shared" si="3"/>
        <v>5250</v>
      </c>
      <c r="O96" s="37"/>
    </row>
    <row r="97" spans="1:15">
      <c r="A97" s="11">
        <v>79</v>
      </c>
      <c r="B97" s="50" t="s">
        <v>281</v>
      </c>
      <c r="C97" s="51"/>
      <c r="D97" s="52">
        <v>43580</v>
      </c>
      <c r="E97" s="53">
        <v>43581</v>
      </c>
      <c r="F97" s="54">
        <v>2</v>
      </c>
      <c r="G97" s="217" t="s">
        <v>282</v>
      </c>
      <c r="H97" s="56"/>
      <c r="I97" s="71"/>
      <c r="J97" s="56"/>
      <c r="K97" s="71"/>
      <c r="L97" s="34">
        <v>1484783</v>
      </c>
      <c r="M97" s="72"/>
      <c r="N97" s="73">
        <f t="shared" si="3"/>
        <v>6000</v>
      </c>
      <c r="O97" s="74"/>
    </row>
    <row r="98" spans="1:15">
      <c r="A98" s="11">
        <v>80</v>
      </c>
      <c r="B98" s="12" t="s">
        <v>283</v>
      </c>
      <c r="C98" s="13"/>
      <c r="D98" s="19">
        <v>43578</v>
      </c>
      <c r="E98" s="20">
        <v>43582</v>
      </c>
      <c r="F98" s="16">
        <f t="shared" ref="F98:F136" si="4">E98-D98</f>
        <v>4</v>
      </c>
      <c r="G98" s="214" t="s">
        <v>14</v>
      </c>
      <c r="H98" s="18">
        <v>11900</v>
      </c>
      <c r="I98" s="33"/>
      <c r="J98" s="24">
        <v>6467300</v>
      </c>
      <c r="K98" s="39"/>
      <c r="L98" s="34">
        <v>1484783</v>
      </c>
      <c r="M98" s="35"/>
      <c r="N98" s="36">
        <f t="shared" si="3"/>
        <v>7000</v>
      </c>
      <c r="O98" s="37"/>
    </row>
    <row r="99" spans="1:15">
      <c r="A99" s="11">
        <v>81</v>
      </c>
      <c r="B99" s="12" t="s">
        <v>284</v>
      </c>
      <c r="C99" s="13"/>
      <c r="D99" s="19">
        <v>43588</v>
      </c>
      <c r="E99" s="20">
        <v>43589</v>
      </c>
      <c r="F99" s="16">
        <f t="shared" si="4"/>
        <v>1</v>
      </c>
      <c r="G99" s="214" t="s">
        <v>14</v>
      </c>
      <c r="H99" s="18">
        <v>12372</v>
      </c>
      <c r="I99" s="33"/>
      <c r="J99" s="18">
        <v>6492572</v>
      </c>
      <c r="K99" s="33"/>
      <c r="L99" s="34">
        <v>1493736</v>
      </c>
      <c r="M99" s="35"/>
      <c r="N99" s="36">
        <f t="shared" si="3"/>
        <v>1750</v>
      </c>
      <c r="O99" s="37"/>
    </row>
    <row r="100" spans="1:15">
      <c r="A100" s="11">
        <v>82</v>
      </c>
      <c r="B100" s="12" t="s">
        <v>285</v>
      </c>
      <c r="C100" s="13"/>
      <c r="D100" s="19">
        <v>43585</v>
      </c>
      <c r="E100" s="20">
        <v>43590</v>
      </c>
      <c r="F100" s="16">
        <f t="shared" si="4"/>
        <v>5</v>
      </c>
      <c r="G100" s="214" t="s">
        <v>14</v>
      </c>
      <c r="H100" s="18">
        <v>12395</v>
      </c>
      <c r="I100" s="33"/>
      <c r="J100" s="18">
        <v>6476339</v>
      </c>
      <c r="K100" s="33"/>
      <c r="L100" s="34">
        <v>1489038</v>
      </c>
      <c r="M100" s="35"/>
      <c r="N100" s="36">
        <f t="shared" si="3"/>
        <v>8750</v>
      </c>
      <c r="O100" s="37"/>
    </row>
    <row r="101" spans="1:15">
      <c r="A101" s="11">
        <v>83</v>
      </c>
      <c r="B101" s="12" t="s">
        <v>286</v>
      </c>
      <c r="C101" s="13"/>
      <c r="D101" s="19">
        <v>43591</v>
      </c>
      <c r="E101" s="20">
        <v>43594</v>
      </c>
      <c r="F101" s="16">
        <f t="shared" si="4"/>
        <v>3</v>
      </c>
      <c r="G101" s="214" t="s">
        <v>14</v>
      </c>
      <c r="H101" s="18">
        <v>12692</v>
      </c>
      <c r="I101" s="33"/>
      <c r="J101" s="18">
        <v>6506237</v>
      </c>
      <c r="K101" s="33"/>
      <c r="L101" s="34">
        <v>1496247</v>
      </c>
      <c r="M101" s="35"/>
      <c r="N101" s="36">
        <f t="shared" si="3"/>
        <v>5250</v>
      </c>
      <c r="O101" s="37"/>
    </row>
    <row r="102" spans="1:15">
      <c r="A102" s="11">
        <v>84</v>
      </c>
      <c r="B102" s="12" t="s">
        <v>287</v>
      </c>
      <c r="C102" s="13"/>
      <c r="D102" s="19">
        <v>43600</v>
      </c>
      <c r="E102" s="20">
        <v>43601</v>
      </c>
      <c r="F102" s="16">
        <f t="shared" si="4"/>
        <v>1</v>
      </c>
      <c r="G102" s="214" t="s">
        <v>14</v>
      </c>
      <c r="H102" s="18">
        <v>12962</v>
      </c>
      <c r="I102" s="33"/>
      <c r="J102" s="18">
        <v>6523824</v>
      </c>
      <c r="K102" s="33"/>
      <c r="L102" s="34">
        <v>1501727</v>
      </c>
      <c r="M102" s="35"/>
      <c r="N102" s="36">
        <f t="shared" si="3"/>
        <v>1750</v>
      </c>
      <c r="O102" s="37"/>
    </row>
    <row r="103" spans="1:15">
      <c r="A103" s="11">
        <v>85</v>
      </c>
      <c r="B103" s="50" t="s">
        <v>281</v>
      </c>
      <c r="C103" s="51"/>
      <c r="D103" s="52">
        <v>43602</v>
      </c>
      <c r="E103" s="53">
        <v>43603</v>
      </c>
      <c r="F103" s="54">
        <f t="shared" si="4"/>
        <v>1</v>
      </c>
      <c r="G103" s="217" t="s">
        <v>282</v>
      </c>
      <c r="H103" s="56">
        <v>13024</v>
      </c>
      <c r="I103" s="71"/>
      <c r="J103" s="56">
        <v>6524632</v>
      </c>
      <c r="K103" s="71"/>
      <c r="L103" s="75">
        <v>1500175</v>
      </c>
      <c r="M103" s="72"/>
      <c r="N103" s="73">
        <f t="shared" si="3"/>
        <v>3000</v>
      </c>
      <c r="O103" s="74"/>
    </row>
    <row r="104" spans="1:15">
      <c r="A104" s="11">
        <v>86</v>
      </c>
      <c r="B104" s="21" t="s">
        <v>288</v>
      </c>
      <c r="C104" s="22"/>
      <c r="D104" s="19">
        <v>43601</v>
      </c>
      <c r="E104" s="20">
        <v>43604</v>
      </c>
      <c r="F104" s="16">
        <f t="shared" si="4"/>
        <v>3</v>
      </c>
      <c r="G104" s="214" t="s">
        <v>14</v>
      </c>
      <c r="H104" s="24">
        <v>13077</v>
      </c>
      <c r="I104" s="39"/>
      <c r="J104" s="24">
        <v>6513760</v>
      </c>
      <c r="K104" s="39"/>
      <c r="L104" s="34">
        <v>1500175</v>
      </c>
      <c r="M104" s="35"/>
      <c r="N104" s="36">
        <f t="shared" si="3"/>
        <v>5250</v>
      </c>
      <c r="O104" s="37"/>
    </row>
    <row r="105" spans="1:15">
      <c r="A105" s="11">
        <v>87</v>
      </c>
      <c r="B105" s="21" t="s">
        <v>289</v>
      </c>
      <c r="C105" s="22"/>
      <c r="D105" s="19">
        <v>43600</v>
      </c>
      <c r="E105" s="20">
        <v>43604</v>
      </c>
      <c r="F105" s="16">
        <f t="shared" si="4"/>
        <v>4</v>
      </c>
      <c r="G105" s="214" t="s">
        <v>14</v>
      </c>
      <c r="H105" s="24">
        <v>13115</v>
      </c>
      <c r="I105" s="39"/>
      <c r="J105" s="24">
        <v>6513757</v>
      </c>
      <c r="K105" s="39"/>
      <c r="L105" s="34">
        <v>1500175</v>
      </c>
      <c r="M105" s="35"/>
      <c r="N105" s="36">
        <f t="shared" si="3"/>
        <v>7000</v>
      </c>
      <c r="O105" s="37"/>
    </row>
    <row r="106" spans="1:15">
      <c r="A106" s="11">
        <v>88</v>
      </c>
      <c r="B106" s="21" t="s">
        <v>290</v>
      </c>
      <c r="C106" s="22"/>
      <c r="D106" s="19">
        <v>43600</v>
      </c>
      <c r="E106" s="20">
        <v>43603</v>
      </c>
      <c r="F106" s="16">
        <f t="shared" si="4"/>
        <v>3</v>
      </c>
      <c r="G106" s="214" t="s">
        <v>14</v>
      </c>
      <c r="H106" s="24">
        <v>13116</v>
      </c>
      <c r="I106" s="39"/>
      <c r="J106" s="24">
        <v>6513761</v>
      </c>
      <c r="K106" s="39"/>
      <c r="L106" s="34">
        <v>1500175</v>
      </c>
      <c r="M106" s="35"/>
      <c r="N106" s="36">
        <f t="shared" si="3"/>
        <v>5250</v>
      </c>
      <c r="O106" s="37"/>
    </row>
    <row r="107" spans="1:15">
      <c r="A107" s="11">
        <v>89</v>
      </c>
      <c r="B107" s="21" t="s">
        <v>272</v>
      </c>
      <c r="C107" s="22"/>
      <c r="D107" s="19">
        <v>43601</v>
      </c>
      <c r="E107" s="20">
        <v>43604</v>
      </c>
      <c r="F107" s="16">
        <f t="shared" si="4"/>
        <v>3</v>
      </c>
      <c r="G107" s="214" t="s">
        <v>14</v>
      </c>
      <c r="H107" s="24">
        <v>13125</v>
      </c>
      <c r="I107" s="39"/>
      <c r="J107" s="24">
        <v>6522052</v>
      </c>
      <c r="K107" s="39"/>
      <c r="L107" s="34">
        <v>1501731</v>
      </c>
      <c r="M107" s="35"/>
      <c r="N107" s="36">
        <f t="shared" si="3"/>
        <v>5250</v>
      </c>
      <c r="O107" s="37"/>
    </row>
    <row r="108" spans="1:15">
      <c r="A108" s="11">
        <v>90</v>
      </c>
      <c r="B108" s="57" t="s">
        <v>291</v>
      </c>
      <c r="C108" s="58"/>
      <c r="D108" s="19">
        <v>43601</v>
      </c>
      <c r="E108" s="20">
        <v>43604</v>
      </c>
      <c r="F108" s="59">
        <f t="shared" si="4"/>
        <v>3</v>
      </c>
      <c r="G108" s="214" t="s">
        <v>14</v>
      </c>
      <c r="H108" s="18">
        <v>13100</v>
      </c>
      <c r="I108" s="33"/>
      <c r="J108" s="18">
        <v>6368624</v>
      </c>
      <c r="K108" s="33"/>
      <c r="L108" s="34">
        <v>1456412</v>
      </c>
      <c r="M108" s="35"/>
      <c r="N108" s="76">
        <f t="shared" si="3"/>
        <v>5250</v>
      </c>
      <c r="O108" s="77"/>
    </row>
    <row r="109" spans="1:15">
      <c r="A109" s="11">
        <v>91</v>
      </c>
      <c r="B109" s="12" t="s">
        <v>292</v>
      </c>
      <c r="C109" s="13"/>
      <c r="D109" s="19">
        <v>43601</v>
      </c>
      <c r="E109" s="20">
        <v>43604</v>
      </c>
      <c r="F109" s="59">
        <f t="shared" si="4"/>
        <v>3</v>
      </c>
      <c r="G109" s="214" t="s">
        <v>14</v>
      </c>
      <c r="H109" s="18">
        <v>13101</v>
      </c>
      <c r="I109" s="33"/>
      <c r="J109" s="18">
        <v>6368623</v>
      </c>
      <c r="K109" s="33"/>
      <c r="L109" s="34">
        <v>1456412</v>
      </c>
      <c r="M109" s="35"/>
      <c r="N109" s="76">
        <f t="shared" si="3"/>
        <v>5250</v>
      </c>
      <c r="O109" s="77"/>
    </row>
    <row r="110" spans="1:15">
      <c r="A110" s="11">
        <v>92</v>
      </c>
      <c r="B110" s="12" t="s">
        <v>293</v>
      </c>
      <c r="C110" s="13"/>
      <c r="D110" s="19">
        <v>43601</v>
      </c>
      <c r="E110" s="20">
        <v>43604</v>
      </c>
      <c r="F110" s="16">
        <f t="shared" si="4"/>
        <v>3</v>
      </c>
      <c r="G110" s="214" t="s">
        <v>14</v>
      </c>
      <c r="H110" s="18">
        <v>13103</v>
      </c>
      <c r="I110" s="33"/>
      <c r="J110" s="18">
        <v>6368621</v>
      </c>
      <c r="K110" s="33"/>
      <c r="L110" s="34">
        <v>1456412</v>
      </c>
      <c r="M110" s="35"/>
      <c r="N110" s="36">
        <f t="shared" si="3"/>
        <v>5250</v>
      </c>
      <c r="O110" s="37"/>
    </row>
    <row r="111" spans="1:15">
      <c r="A111" s="11">
        <v>93</v>
      </c>
      <c r="B111" s="12" t="s">
        <v>294</v>
      </c>
      <c r="C111" s="13"/>
      <c r="D111" s="19">
        <v>43609</v>
      </c>
      <c r="E111" s="20">
        <v>43611</v>
      </c>
      <c r="F111" s="16">
        <f t="shared" si="4"/>
        <v>2</v>
      </c>
      <c r="G111" s="214" t="s">
        <v>14</v>
      </c>
      <c r="H111" s="18">
        <v>13410</v>
      </c>
      <c r="I111" s="33"/>
      <c r="J111" s="18">
        <v>6354347</v>
      </c>
      <c r="K111" s="33"/>
      <c r="L111" s="34">
        <v>1452863</v>
      </c>
      <c r="M111" s="35"/>
      <c r="N111" s="36">
        <f t="shared" si="3"/>
        <v>3500</v>
      </c>
      <c r="O111" s="37"/>
    </row>
    <row r="112" spans="1:15">
      <c r="A112" s="11">
        <v>94</v>
      </c>
      <c r="B112" s="50" t="s">
        <v>281</v>
      </c>
      <c r="C112" s="51"/>
      <c r="D112" s="52">
        <v>43616</v>
      </c>
      <c r="E112" s="60">
        <v>43617</v>
      </c>
      <c r="F112" s="61">
        <f t="shared" si="4"/>
        <v>1</v>
      </c>
      <c r="G112" s="218" t="s">
        <v>282</v>
      </c>
      <c r="H112" s="63">
        <v>13716</v>
      </c>
      <c r="I112" s="78"/>
      <c r="J112" s="63">
        <v>6555545</v>
      </c>
      <c r="K112" s="78"/>
      <c r="L112" s="79">
        <v>1512962</v>
      </c>
      <c r="M112" s="80"/>
      <c r="N112" s="81">
        <f t="shared" si="3"/>
        <v>3000</v>
      </c>
      <c r="O112" s="82"/>
    </row>
    <row r="113" spans="1:15">
      <c r="A113" s="11">
        <v>95</v>
      </c>
      <c r="B113" s="12" t="s">
        <v>295</v>
      </c>
      <c r="C113" s="13"/>
      <c r="D113" s="19">
        <v>43587</v>
      </c>
      <c r="E113" s="20">
        <v>43588</v>
      </c>
      <c r="F113" s="16">
        <f t="shared" si="4"/>
        <v>1</v>
      </c>
      <c r="G113" s="214" t="s">
        <v>14</v>
      </c>
      <c r="H113" s="18">
        <v>16646</v>
      </c>
      <c r="I113" s="33"/>
      <c r="J113" s="18">
        <v>6499502</v>
      </c>
      <c r="K113" s="33"/>
      <c r="L113" s="34">
        <v>1489150</v>
      </c>
      <c r="M113" s="35"/>
      <c r="N113" s="36">
        <f t="shared" si="3"/>
        <v>1750</v>
      </c>
      <c r="O113" s="37"/>
    </row>
    <row r="114" spans="1:15">
      <c r="A114" s="11">
        <v>96</v>
      </c>
      <c r="B114" s="12" t="s">
        <v>296</v>
      </c>
      <c r="C114" s="13"/>
      <c r="D114" s="19">
        <v>43615</v>
      </c>
      <c r="E114" s="20">
        <v>43618</v>
      </c>
      <c r="F114" s="16">
        <f t="shared" si="4"/>
        <v>3</v>
      </c>
      <c r="G114" s="214" t="s">
        <v>14</v>
      </c>
      <c r="H114" s="18">
        <v>13811</v>
      </c>
      <c r="I114" s="33"/>
      <c r="J114" s="18">
        <v>6558318</v>
      </c>
      <c r="K114" s="33"/>
      <c r="L114" s="34">
        <v>1514556</v>
      </c>
      <c r="M114" s="35"/>
      <c r="N114" s="36">
        <f t="shared" si="3"/>
        <v>5250</v>
      </c>
      <c r="O114" s="37"/>
    </row>
    <row r="115" spans="1:15">
      <c r="A115" s="11">
        <v>97</v>
      </c>
      <c r="B115" s="12" t="s">
        <v>297</v>
      </c>
      <c r="C115" s="13"/>
      <c r="D115" s="19">
        <v>43621</v>
      </c>
      <c r="E115" s="20">
        <v>43622</v>
      </c>
      <c r="F115" s="16">
        <f t="shared" si="4"/>
        <v>1</v>
      </c>
      <c r="G115" s="214" t="s">
        <v>14</v>
      </c>
      <c r="H115" s="18">
        <v>14088</v>
      </c>
      <c r="I115" s="33"/>
      <c r="J115" s="18">
        <v>6571868</v>
      </c>
      <c r="K115" s="33"/>
      <c r="L115" s="34">
        <v>1520357</v>
      </c>
      <c r="M115" s="35"/>
      <c r="N115" s="36">
        <f t="shared" si="3"/>
        <v>1750</v>
      </c>
      <c r="O115" s="37"/>
    </row>
    <row r="116" spans="1:15">
      <c r="A116" s="11">
        <v>98</v>
      </c>
      <c r="B116" s="12" t="s">
        <v>298</v>
      </c>
      <c r="C116" s="13"/>
      <c r="D116" s="19">
        <v>43623</v>
      </c>
      <c r="E116" s="20">
        <v>43625</v>
      </c>
      <c r="F116" s="16">
        <f t="shared" si="4"/>
        <v>2</v>
      </c>
      <c r="G116" s="214" t="s">
        <v>14</v>
      </c>
      <c r="H116" s="18">
        <v>14228</v>
      </c>
      <c r="I116" s="33"/>
      <c r="J116" s="18">
        <v>6562863</v>
      </c>
      <c r="K116" s="33"/>
      <c r="L116" s="34">
        <v>1516829</v>
      </c>
      <c r="M116" s="35"/>
      <c r="N116" s="36">
        <f t="shared" si="3"/>
        <v>3500</v>
      </c>
      <c r="O116" s="37"/>
    </row>
    <row r="117" spans="1:15">
      <c r="A117" s="11">
        <v>99</v>
      </c>
      <c r="B117" s="12" t="s">
        <v>299</v>
      </c>
      <c r="C117" s="13"/>
      <c r="D117" s="14">
        <v>43622</v>
      </c>
      <c r="E117" s="15">
        <v>43627</v>
      </c>
      <c r="F117" s="16">
        <f t="shared" si="4"/>
        <v>5</v>
      </c>
      <c r="G117" s="214" t="s">
        <v>14</v>
      </c>
      <c r="H117" s="18">
        <v>14386</v>
      </c>
      <c r="I117" s="33"/>
      <c r="J117" s="18">
        <v>6569514</v>
      </c>
      <c r="K117" s="33"/>
      <c r="L117" s="83">
        <v>1518598</v>
      </c>
      <c r="M117" s="84"/>
      <c r="N117" s="36">
        <f t="shared" si="3"/>
        <v>8750</v>
      </c>
      <c r="O117" s="37"/>
    </row>
    <row r="118" spans="1:15">
      <c r="A118" s="11">
        <v>100</v>
      </c>
      <c r="B118" s="12" t="s">
        <v>300</v>
      </c>
      <c r="C118" s="13"/>
      <c r="D118" s="19">
        <v>43628</v>
      </c>
      <c r="E118" s="20">
        <v>43629</v>
      </c>
      <c r="F118" s="16">
        <f t="shared" si="4"/>
        <v>1</v>
      </c>
      <c r="G118" s="214" t="s">
        <v>14</v>
      </c>
      <c r="H118" s="18">
        <v>14517</v>
      </c>
      <c r="I118" s="33"/>
      <c r="J118" s="18">
        <v>6571571</v>
      </c>
      <c r="K118" s="33"/>
      <c r="L118" s="42">
        <v>1520296</v>
      </c>
      <c r="M118" s="43"/>
      <c r="N118" s="36">
        <f t="shared" si="3"/>
        <v>1750</v>
      </c>
      <c r="O118" s="37"/>
    </row>
    <row r="119" spans="1:15">
      <c r="A119" s="64"/>
      <c r="B119" s="12"/>
      <c r="C119" s="13"/>
      <c r="D119" s="65"/>
      <c r="E119" s="66"/>
      <c r="F119" s="66"/>
      <c r="G119" s="66"/>
      <c r="H119" s="18"/>
      <c r="I119" s="33"/>
      <c r="J119" s="18"/>
      <c r="K119" s="33"/>
      <c r="L119" s="24"/>
      <c r="M119" s="39"/>
      <c r="N119" s="85"/>
      <c r="O119" s="86"/>
    </row>
    <row r="120" spans="1:15">
      <c r="A120" s="64"/>
      <c r="B120" s="12"/>
      <c r="C120" s="13"/>
      <c r="D120" s="66"/>
      <c r="E120" s="66"/>
      <c r="F120" s="66"/>
      <c r="G120" s="66"/>
      <c r="H120" s="18"/>
      <c r="I120" s="33"/>
      <c r="J120" s="18"/>
      <c r="K120" s="33"/>
      <c r="L120" s="24"/>
      <c r="M120" s="39"/>
      <c r="N120" s="85"/>
      <c r="O120" s="86"/>
    </row>
    <row r="121" ht="14.25" spans="1:16">
      <c r="A121" s="67"/>
      <c r="B121" s="18"/>
      <c r="C121" s="33"/>
      <c r="D121" s="66"/>
      <c r="E121" s="66"/>
      <c r="F121" s="66"/>
      <c r="G121" s="66"/>
      <c r="H121" s="18"/>
      <c r="I121" s="33"/>
      <c r="J121" s="18"/>
      <c r="K121" s="33"/>
      <c r="L121" s="9" t="s">
        <v>190</v>
      </c>
      <c r="M121" s="87"/>
      <c r="N121" s="85">
        <f>SUM(N8:O120)</f>
        <v>486250</v>
      </c>
      <c r="O121" s="86"/>
      <c r="P121" s="38" t="s">
        <v>301</v>
      </c>
    </row>
    <row r="122" spans="1:15">
      <c r="A122" s="67"/>
      <c r="B122" s="18"/>
      <c r="C122" s="33"/>
      <c r="D122" s="66"/>
      <c r="E122" s="66"/>
      <c r="F122" s="66"/>
      <c r="G122" s="66"/>
      <c r="H122" s="18"/>
      <c r="I122" s="33"/>
      <c r="J122" s="18"/>
      <c r="K122" s="33"/>
      <c r="L122" s="9" t="s">
        <v>191</v>
      </c>
      <c r="M122" s="87"/>
      <c r="N122" s="85">
        <f>SUM(N121+N5+N6)</f>
        <v>-42200</v>
      </c>
      <c r="O122" s="86"/>
    </row>
    <row r="125" spans="1:15">
      <c r="A125" s="11">
        <v>101</v>
      </c>
      <c r="B125" s="12" t="s">
        <v>302</v>
      </c>
      <c r="C125" s="13"/>
      <c r="D125" s="19">
        <v>43635</v>
      </c>
      <c r="E125" s="20">
        <v>43636</v>
      </c>
      <c r="F125" s="16">
        <f t="shared" ref="F125:F140" si="5">E125-D125</f>
        <v>1</v>
      </c>
      <c r="G125" s="214" t="s">
        <v>14</v>
      </c>
      <c r="H125" s="18">
        <v>14965</v>
      </c>
      <c r="I125" s="33"/>
      <c r="J125" s="18">
        <v>6592561</v>
      </c>
      <c r="K125" s="33"/>
      <c r="L125" s="24">
        <v>1528142</v>
      </c>
      <c r="M125" s="39"/>
      <c r="N125" s="88">
        <f t="shared" ref="N125:N140" si="6">F125*G125</f>
        <v>1750</v>
      </c>
      <c r="O125" s="89"/>
    </row>
    <row r="126" spans="1:21">
      <c r="A126" s="11">
        <v>102</v>
      </c>
      <c r="B126" s="68" t="s">
        <v>281</v>
      </c>
      <c r="C126" s="69"/>
      <c r="D126" s="70">
        <v>43637</v>
      </c>
      <c r="E126" s="60">
        <v>43638</v>
      </c>
      <c r="F126" s="61">
        <f t="shared" si="5"/>
        <v>1</v>
      </c>
      <c r="G126" s="218" t="s">
        <v>282</v>
      </c>
      <c r="H126" s="63">
        <v>15065</v>
      </c>
      <c r="I126" s="78"/>
      <c r="J126" s="63">
        <v>6593333</v>
      </c>
      <c r="K126" s="78"/>
      <c r="L126" s="63">
        <v>1527768</v>
      </c>
      <c r="M126" s="78"/>
      <c r="N126" s="90">
        <f t="shared" si="6"/>
        <v>3000</v>
      </c>
      <c r="O126" s="91"/>
      <c r="T126" s="92"/>
      <c r="U126" s="92"/>
    </row>
    <row r="127" spans="1:21">
      <c r="A127" s="11">
        <v>103</v>
      </c>
      <c r="B127" s="12" t="s">
        <v>303</v>
      </c>
      <c r="C127" s="13"/>
      <c r="D127" s="19">
        <v>43636</v>
      </c>
      <c r="E127" s="20">
        <v>43638</v>
      </c>
      <c r="F127" s="16">
        <f t="shared" si="5"/>
        <v>2</v>
      </c>
      <c r="G127" s="214" t="s">
        <v>14</v>
      </c>
      <c r="H127" s="18">
        <v>15133</v>
      </c>
      <c r="I127" s="33"/>
      <c r="J127" s="18">
        <v>6571879</v>
      </c>
      <c r="K127" s="33"/>
      <c r="L127" s="24">
        <v>1520414</v>
      </c>
      <c r="M127" s="39"/>
      <c r="N127" s="88">
        <f t="shared" si="6"/>
        <v>3500</v>
      </c>
      <c r="O127" s="89"/>
      <c r="T127" s="92"/>
      <c r="U127" s="92"/>
    </row>
    <row r="128" spans="1:21">
      <c r="A128" s="11">
        <v>104</v>
      </c>
      <c r="B128" s="12" t="s">
        <v>304</v>
      </c>
      <c r="C128" s="13"/>
      <c r="D128" s="19">
        <v>43636</v>
      </c>
      <c r="E128" s="20">
        <v>43639</v>
      </c>
      <c r="F128" s="16">
        <f t="shared" si="5"/>
        <v>3</v>
      </c>
      <c r="G128" s="214" t="s">
        <v>14</v>
      </c>
      <c r="H128" s="18">
        <v>15139</v>
      </c>
      <c r="I128" s="33"/>
      <c r="J128" s="18">
        <v>6574537</v>
      </c>
      <c r="K128" s="33"/>
      <c r="L128" s="24">
        <v>1521248</v>
      </c>
      <c r="M128" s="39"/>
      <c r="N128" s="88">
        <f t="shared" si="6"/>
        <v>5250</v>
      </c>
      <c r="O128" s="89"/>
      <c r="T128" s="92"/>
      <c r="U128" s="92"/>
    </row>
    <row r="129" spans="1:21">
      <c r="A129" s="11">
        <v>105</v>
      </c>
      <c r="B129" s="93" t="s">
        <v>305</v>
      </c>
      <c r="C129" s="13"/>
      <c r="D129" s="19">
        <v>43634</v>
      </c>
      <c r="E129" s="20">
        <v>43639</v>
      </c>
      <c r="F129" s="16">
        <f t="shared" si="5"/>
        <v>5</v>
      </c>
      <c r="G129" s="214" t="s">
        <v>14</v>
      </c>
      <c r="H129" s="18">
        <v>15165</v>
      </c>
      <c r="I129" s="33"/>
      <c r="J129" s="18">
        <v>6571517</v>
      </c>
      <c r="K129" s="33"/>
      <c r="L129" s="24">
        <v>1520026</v>
      </c>
      <c r="M129" s="39"/>
      <c r="N129" s="88">
        <f t="shared" si="6"/>
        <v>8750</v>
      </c>
      <c r="O129" s="89"/>
      <c r="T129" s="92"/>
      <c r="U129" s="92"/>
    </row>
    <row r="130" spans="1:21">
      <c r="A130" s="11">
        <v>106</v>
      </c>
      <c r="B130" s="12" t="s">
        <v>306</v>
      </c>
      <c r="C130" s="13"/>
      <c r="D130" s="14">
        <v>43636</v>
      </c>
      <c r="E130" s="15">
        <v>43639</v>
      </c>
      <c r="F130" s="16">
        <f t="shared" si="5"/>
        <v>3</v>
      </c>
      <c r="G130" s="214" t="s">
        <v>14</v>
      </c>
      <c r="H130" s="18">
        <v>15175</v>
      </c>
      <c r="I130" s="33"/>
      <c r="J130" s="18">
        <v>6587067</v>
      </c>
      <c r="K130" s="33"/>
      <c r="L130" s="24">
        <v>1525834</v>
      </c>
      <c r="M130" s="39"/>
      <c r="N130" s="88">
        <f t="shared" si="6"/>
        <v>5250</v>
      </c>
      <c r="O130" s="89"/>
      <c r="T130" s="92"/>
      <c r="U130" s="92"/>
    </row>
    <row r="131" spans="1:21">
      <c r="A131" s="11">
        <v>107</v>
      </c>
      <c r="B131" s="12" t="s">
        <v>307</v>
      </c>
      <c r="C131" s="13"/>
      <c r="D131" s="14">
        <v>43636</v>
      </c>
      <c r="E131" s="15">
        <v>43639</v>
      </c>
      <c r="F131" s="16">
        <f t="shared" si="5"/>
        <v>3</v>
      </c>
      <c r="G131" s="214" t="s">
        <v>14</v>
      </c>
      <c r="H131" s="18">
        <v>15176</v>
      </c>
      <c r="I131" s="33"/>
      <c r="J131" s="18">
        <v>6571902</v>
      </c>
      <c r="K131" s="33"/>
      <c r="L131" s="24">
        <v>1520425</v>
      </c>
      <c r="M131" s="39"/>
      <c r="N131" s="88">
        <f t="shared" si="6"/>
        <v>5250</v>
      </c>
      <c r="O131" s="89"/>
      <c r="T131" s="92"/>
      <c r="U131" s="92"/>
    </row>
    <row r="132" spans="1:21">
      <c r="A132" s="11">
        <v>108</v>
      </c>
      <c r="B132" s="12" t="s">
        <v>308</v>
      </c>
      <c r="C132" s="13"/>
      <c r="D132" s="14">
        <v>43644</v>
      </c>
      <c r="E132" s="15">
        <v>43645</v>
      </c>
      <c r="F132" s="16">
        <f t="shared" si="5"/>
        <v>1</v>
      </c>
      <c r="G132" s="214" t="s">
        <v>14</v>
      </c>
      <c r="H132" s="18">
        <v>15530</v>
      </c>
      <c r="I132" s="33"/>
      <c r="J132" s="18">
        <v>6620047</v>
      </c>
      <c r="K132" s="33"/>
      <c r="L132" s="24">
        <v>1540162</v>
      </c>
      <c r="M132" s="39"/>
      <c r="N132" s="88">
        <f t="shared" si="6"/>
        <v>1750</v>
      </c>
      <c r="O132" s="89"/>
      <c r="T132" s="92"/>
      <c r="U132" s="92"/>
    </row>
    <row r="133" spans="1:21">
      <c r="A133" s="11">
        <v>109</v>
      </c>
      <c r="B133" s="12" t="s">
        <v>309</v>
      </c>
      <c r="C133" s="13"/>
      <c r="D133" s="14">
        <v>43641</v>
      </c>
      <c r="E133" s="15">
        <v>43645</v>
      </c>
      <c r="F133" s="16">
        <f t="shared" si="5"/>
        <v>4</v>
      </c>
      <c r="G133" s="214" t="s">
        <v>14</v>
      </c>
      <c r="H133" s="18">
        <v>15537</v>
      </c>
      <c r="I133" s="33"/>
      <c r="J133" s="18">
        <v>6613229</v>
      </c>
      <c r="K133" s="33"/>
      <c r="L133" s="24">
        <v>1536441</v>
      </c>
      <c r="M133" s="39"/>
      <c r="N133" s="88">
        <f t="shared" si="6"/>
        <v>7000</v>
      </c>
      <c r="O133" s="89"/>
      <c r="T133" s="92"/>
      <c r="U133" s="92"/>
    </row>
    <row r="134" spans="1:21">
      <c r="A134" s="11">
        <v>110</v>
      </c>
      <c r="B134" s="12" t="s">
        <v>310</v>
      </c>
      <c r="C134" s="13"/>
      <c r="D134" s="14">
        <v>43641</v>
      </c>
      <c r="E134" s="15">
        <v>43645</v>
      </c>
      <c r="F134" s="16">
        <f t="shared" si="5"/>
        <v>4</v>
      </c>
      <c r="G134" s="214" t="s">
        <v>14</v>
      </c>
      <c r="H134" s="18">
        <v>15541</v>
      </c>
      <c r="I134" s="33"/>
      <c r="J134" s="18">
        <v>6613228</v>
      </c>
      <c r="K134" s="33"/>
      <c r="L134" s="24">
        <v>1536441</v>
      </c>
      <c r="M134" s="39"/>
      <c r="N134" s="88">
        <f t="shared" si="6"/>
        <v>7000</v>
      </c>
      <c r="O134" s="89"/>
      <c r="T134" s="92"/>
      <c r="U134" s="92"/>
    </row>
    <row r="135" spans="1:21">
      <c r="A135" s="11">
        <v>111</v>
      </c>
      <c r="B135" s="12" t="s">
        <v>311</v>
      </c>
      <c r="C135" s="13"/>
      <c r="D135" s="14">
        <v>43643</v>
      </c>
      <c r="E135" s="15">
        <v>43646</v>
      </c>
      <c r="F135" s="16">
        <f t="shared" si="5"/>
        <v>3</v>
      </c>
      <c r="G135" s="214" t="s">
        <v>14</v>
      </c>
      <c r="H135" s="18">
        <v>15622</v>
      </c>
      <c r="I135" s="33"/>
      <c r="J135" s="18">
        <v>6606689</v>
      </c>
      <c r="K135" s="33"/>
      <c r="L135" s="24">
        <v>1534164</v>
      </c>
      <c r="M135" s="39"/>
      <c r="N135" s="88">
        <f t="shared" si="6"/>
        <v>5250</v>
      </c>
      <c r="O135" s="89"/>
      <c r="T135" s="92"/>
      <c r="U135" s="92"/>
    </row>
    <row r="136" spans="1:21">
      <c r="A136" s="11">
        <v>112</v>
      </c>
      <c r="B136" s="12" t="s">
        <v>312</v>
      </c>
      <c r="C136" s="13"/>
      <c r="D136" s="19">
        <v>43642</v>
      </c>
      <c r="E136" s="20">
        <v>43647</v>
      </c>
      <c r="F136" s="16">
        <f t="shared" si="5"/>
        <v>5</v>
      </c>
      <c r="G136" s="214" t="s">
        <v>14</v>
      </c>
      <c r="H136" s="18">
        <v>15639</v>
      </c>
      <c r="I136" s="33"/>
      <c r="J136" s="18">
        <v>6477272</v>
      </c>
      <c r="K136" s="33"/>
      <c r="L136" s="24">
        <v>1476629</v>
      </c>
      <c r="M136" s="39"/>
      <c r="N136" s="88">
        <f t="shared" si="6"/>
        <v>8750</v>
      </c>
      <c r="O136" s="89"/>
      <c r="T136" s="92"/>
      <c r="U136" s="92"/>
    </row>
    <row r="137" spans="1:21">
      <c r="A137" s="11">
        <v>113</v>
      </c>
      <c r="B137" s="12" t="s">
        <v>313</v>
      </c>
      <c r="C137" s="13"/>
      <c r="D137" s="14">
        <v>43643</v>
      </c>
      <c r="E137" s="15">
        <v>43647</v>
      </c>
      <c r="F137" s="16">
        <f t="shared" si="5"/>
        <v>4</v>
      </c>
      <c r="G137" s="214" t="s">
        <v>14</v>
      </c>
      <c r="H137" s="18">
        <v>15652</v>
      </c>
      <c r="I137" s="33"/>
      <c r="J137" s="18">
        <v>6308099</v>
      </c>
      <c r="K137" s="33"/>
      <c r="L137" s="24">
        <v>1443805</v>
      </c>
      <c r="M137" s="39"/>
      <c r="N137" s="88">
        <f t="shared" si="6"/>
        <v>7000</v>
      </c>
      <c r="O137" s="89"/>
      <c r="T137" s="92"/>
      <c r="U137" s="92"/>
    </row>
    <row r="138" spans="1:21">
      <c r="A138" s="11">
        <v>114</v>
      </c>
      <c r="B138" s="12" t="s">
        <v>314</v>
      </c>
      <c r="C138" s="13"/>
      <c r="D138" s="14">
        <v>43643</v>
      </c>
      <c r="E138" s="15">
        <v>43647</v>
      </c>
      <c r="F138" s="16">
        <f t="shared" si="5"/>
        <v>4</v>
      </c>
      <c r="G138" s="214" t="s">
        <v>14</v>
      </c>
      <c r="H138" s="18">
        <v>15656</v>
      </c>
      <c r="I138" s="33"/>
      <c r="J138" s="18">
        <v>6308107</v>
      </c>
      <c r="K138" s="33"/>
      <c r="L138" s="24">
        <v>1443806</v>
      </c>
      <c r="M138" s="39"/>
      <c r="N138" s="88">
        <f t="shared" si="6"/>
        <v>7000</v>
      </c>
      <c r="O138" s="89"/>
      <c r="T138" s="92"/>
      <c r="U138" s="92"/>
    </row>
    <row r="139" spans="1:21">
      <c r="A139" s="11">
        <v>115</v>
      </c>
      <c r="B139" s="12" t="s">
        <v>315</v>
      </c>
      <c r="C139" s="13"/>
      <c r="D139" s="14">
        <v>43644</v>
      </c>
      <c r="E139" s="15">
        <v>43647</v>
      </c>
      <c r="F139" s="16">
        <f t="shared" si="5"/>
        <v>3</v>
      </c>
      <c r="G139" s="214" t="s">
        <v>14</v>
      </c>
      <c r="H139" s="18">
        <v>15676</v>
      </c>
      <c r="I139" s="33"/>
      <c r="J139" s="18">
        <v>6257884</v>
      </c>
      <c r="K139" s="33"/>
      <c r="L139" s="24">
        <v>1433955</v>
      </c>
      <c r="M139" s="39"/>
      <c r="N139" s="88">
        <f t="shared" si="6"/>
        <v>5250</v>
      </c>
      <c r="O139" s="89"/>
      <c r="T139" s="92"/>
      <c r="U139" s="92"/>
    </row>
    <row r="140" ht="14.25" spans="1:21">
      <c r="A140" s="11">
        <v>116</v>
      </c>
      <c r="B140" s="12" t="s">
        <v>316</v>
      </c>
      <c r="C140" s="13"/>
      <c r="D140" s="14">
        <v>43650</v>
      </c>
      <c r="E140" s="15">
        <v>43651</v>
      </c>
      <c r="F140" s="16">
        <f t="shared" si="5"/>
        <v>1</v>
      </c>
      <c r="G140" s="214" t="s">
        <v>14</v>
      </c>
      <c r="H140" s="18">
        <v>15939</v>
      </c>
      <c r="I140" s="33"/>
      <c r="J140" s="18">
        <v>6633606</v>
      </c>
      <c r="K140" s="33"/>
      <c r="L140" s="24">
        <v>1546146</v>
      </c>
      <c r="M140" s="39"/>
      <c r="N140" s="88">
        <f t="shared" si="6"/>
        <v>1750</v>
      </c>
      <c r="O140" s="89"/>
      <c r="T140" s="92"/>
      <c r="U140" s="92"/>
    </row>
    <row r="141" ht="14.25" spans="12:21">
      <c r="L141" s="9" t="s">
        <v>190</v>
      </c>
      <c r="M141" s="87"/>
      <c r="N141" s="85">
        <f>SUM(N125:O140)</f>
        <v>83500</v>
      </c>
      <c r="O141" s="86"/>
      <c r="P141" s="95" t="s">
        <v>317</v>
      </c>
      <c r="T141" s="92"/>
      <c r="U141" s="92"/>
    </row>
    <row r="142" ht="14.25" spans="12:21">
      <c r="L142" s="9" t="s">
        <v>191</v>
      </c>
      <c r="M142" s="87"/>
      <c r="N142" s="85">
        <f>N122+N141</f>
        <v>41300</v>
      </c>
      <c r="O142" s="86"/>
      <c r="P142" t="s">
        <v>318</v>
      </c>
      <c r="T142" s="92"/>
      <c r="U142" s="92"/>
    </row>
    <row r="143" ht="14.25" spans="15:21">
      <c r="O143" s="96"/>
      <c r="T143" s="92"/>
      <c r="U143" s="92"/>
    </row>
    <row r="144" spans="20:21">
      <c r="T144" s="92"/>
      <c r="U144" s="92"/>
    </row>
    <row r="145" spans="20:21">
      <c r="T145" s="92"/>
      <c r="U145" s="92"/>
    </row>
    <row r="146" spans="20:21">
      <c r="T146" s="92"/>
      <c r="U146" s="92"/>
    </row>
    <row r="147" spans="1:21">
      <c r="A147" s="5" t="s">
        <v>1</v>
      </c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1"/>
      <c r="T147" s="92"/>
      <c r="U147" s="92"/>
    </row>
    <row r="148" spans="1:2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1"/>
      <c r="T148" s="92"/>
      <c r="U148" s="92"/>
    </row>
    <row r="149" ht="14.25" spans="1:21">
      <c r="A149" s="6" t="s">
        <v>319</v>
      </c>
      <c r="B149" s="7"/>
      <c r="C149" s="8"/>
      <c r="D149" s="6"/>
      <c r="E149" s="7"/>
      <c r="F149" s="7"/>
      <c r="G149" s="7"/>
      <c r="H149" s="7"/>
      <c r="I149" s="7"/>
      <c r="J149" s="7"/>
      <c r="K149" s="7"/>
      <c r="L149" s="7"/>
      <c r="M149" s="8"/>
      <c r="N149" s="27">
        <v>-100000</v>
      </c>
      <c r="O149" s="28"/>
      <c r="P149" s="1"/>
      <c r="T149" s="92"/>
      <c r="U149" s="92"/>
    </row>
    <row r="150" ht="14.25" spans="1:21">
      <c r="A150" s="9" t="s">
        <v>194</v>
      </c>
      <c r="B150" s="7"/>
      <c r="C150" s="8"/>
      <c r="D150" s="7"/>
      <c r="E150" s="7"/>
      <c r="F150" s="7"/>
      <c r="G150" s="7"/>
      <c r="H150" s="7"/>
      <c r="I150" s="7"/>
      <c r="J150" s="7"/>
      <c r="K150" s="7"/>
      <c r="L150" s="7"/>
      <c r="M150" s="8"/>
      <c r="N150" s="27">
        <v>41300</v>
      </c>
      <c r="O150" s="28"/>
      <c r="P150" s="1"/>
      <c r="T150" s="92"/>
      <c r="U150" s="92"/>
    </row>
    <row r="151" ht="14.25" spans="1:21">
      <c r="A151" s="10" t="s">
        <v>3</v>
      </c>
      <c r="B151" s="6" t="s">
        <v>4</v>
      </c>
      <c r="C151" s="8"/>
      <c r="D151" s="7" t="s">
        <v>5</v>
      </c>
      <c r="E151" s="10" t="s">
        <v>6</v>
      </c>
      <c r="F151" s="6" t="s">
        <v>7</v>
      </c>
      <c r="G151" s="6" t="s">
        <v>8</v>
      </c>
      <c r="H151" s="6" t="s">
        <v>9</v>
      </c>
      <c r="I151" s="8"/>
      <c r="J151" s="6" t="s">
        <v>10</v>
      </c>
      <c r="K151" s="8"/>
      <c r="L151" s="6" t="s">
        <v>11</v>
      </c>
      <c r="M151" s="8"/>
      <c r="N151" s="97" t="s">
        <v>12</v>
      </c>
      <c r="O151" s="98"/>
      <c r="P151" s="1"/>
      <c r="T151" s="92"/>
      <c r="U151" s="92"/>
    </row>
    <row r="152" spans="1:21">
      <c r="A152" s="11">
        <v>1</v>
      </c>
      <c r="B152" s="21" t="s">
        <v>320</v>
      </c>
      <c r="C152" s="22"/>
      <c r="D152" s="23">
        <v>43667</v>
      </c>
      <c r="E152" s="20">
        <v>43670</v>
      </c>
      <c r="F152" s="16">
        <f t="shared" ref="F152:F215" si="7">E152-D152</f>
        <v>3</v>
      </c>
      <c r="G152" s="214" t="s">
        <v>14</v>
      </c>
      <c r="H152" s="24">
        <v>17160</v>
      </c>
      <c r="I152" s="39"/>
      <c r="J152" s="24">
        <v>6627642</v>
      </c>
      <c r="K152" s="39"/>
      <c r="L152" s="24">
        <v>1542334</v>
      </c>
      <c r="M152" s="39"/>
      <c r="N152" s="88">
        <f t="shared" ref="N152:N215" si="8">F152*G152</f>
        <v>5250</v>
      </c>
      <c r="O152" s="89"/>
      <c r="P152" s="99"/>
      <c r="T152" s="92"/>
      <c r="U152" s="92"/>
    </row>
    <row r="153" spans="1:21">
      <c r="A153" s="11">
        <v>2</v>
      </c>
      <c r="B153" s="21" t="s">
        <v>321</v>
      </c>
      <c r="C153" s="22"/>
      <c r="D153" s="19">
        <v>43673</v>
      </c>
      <c r="E153" s="20">
        <v>43674</v>
      </c>
      <c r="F153" s="16">
        <f t="shared" si="7"/>
        <v>1</v>
      </c>
      <c r="G153" s="214" t="s">
        <v>14</v>
      </c>
      <c r="H153" s="24">
        <v>17396</v>
      </c>
      <c r="I153" s="39"/>
      <c r="J153" s="40">
        <v>6677987</v>
      </c>
      <c r="K153" s="41"/>
      <c r="L153" s="46">
        <v>1566579</v>
      </c>
      <c r="M153" s="47"/>
      <c r="N153" s="88">
        <f t="shared" si="8"/>
        <v>1750</v>
      </c>
      <c r="O153" s="89"/>
      <c r="P153" s="99"/>
      <c r="T153" s="92"/>
      <c r="U153" s="92"/>
    </row>
    <row r="154" spans="1:21">
      <c r="A154" s="11">
        <v>3</v>
      </c>
      <c r="B154" s="21" t="s">
        <v>322</v>
      </c>
      <c r="C154" s="22"/>
      <c r="D154" s="19">
        <v>43672</v>
      </c>
      <c r="E154" s="20">
        <v>43674</v>
      </c>
      <c r="F154" s="16">
        <f t="shared" si="7"/>
        <v>2</v>
      </c>
      <c r="G154" s="214" t="s">
        <v>14</v>
      </c>
      <c r="H154" s="24">
        <v>17397</v>
      </c>
      <c r="I154" s="39"/>
      <c r="J154" s="40">
        <v>6673222</v>
      </c>
      <c r="K154" s="41"/>
      <c r="L154" s="40">
        <v>1564608</v>
      </c>
      <c r="M154" s="41"/>
      <c r="N154" s="88">
        <f t="shared" si="8"/>
        <v>3500</v>
      </c>
      <c r="O154" s="89"/>
      <c r="P154" s="99"/>
      <c r="T154" s="92"/>
      <c r="U154" s="92"/>
    </row>
    <row r="155" spans="1:16">
      <c r="A155" s="11">
        <v>4</v>
      </c>
      <c r="B155" s="21" t="s">
        <v>323</v>
      </c>
      <c r="C155" s="22"/>
      <c r="D155" s="19">
        <v>43673</v>
      </c>
      <c r="E155" s="20">
        <v>43675</v>
      </c>
      <c r="F155" s="16">
        <f t="shared" si="7"/>
        <v>2</v>
      </c>
      <c r="G155" s="214" t="s">
        <v>14</v>
      </c>
      <c r="H155" s="24">
        <v>17467</v>
      </c>
      <c r="I155" s="39"/>
      <c r="J155" s="40">
        <v>6673115</v>
      </c>
      <c r="K155" s="41"/>
      <c r="L155" s="46">
        <v>1563061</v>
      </c>
      <c r="M155" s="47"/>
      <c r="N155" s="88">
        <f t="shared" si="8"/>
        <v>3500</v>
      </c>
      <c r="O155" s="89"/>
      <c r="P155" s="99"/>
    </row>
    <row r="156" spans="1:16">
      <c r="A156" s="11">
        <v>5</v>
      </c>
      <c r="B156" s="21" t="s">
        <v>324</v>
      </c>
      <c r="C156" s="22"/>
      <c r="D156" s="19">
        <v>43673</v>
      </c>
      <c r="E156" s="20">
        <v>43675</v>
      </c>
      <c r="F156" s="16">
        <f t="shared" si="7"/>
        <v>2</v>
      </c>
      <c r="G156" s="214" t="s">
        <v>14</v>
      </c>
      <c r="H156" s="24">
        <v>17468</v>
      </c>
      <c r="I156" s="39"/>
      <c r="J156" s="40">
        <v>6673116</v>
      </c>
      <c r="K156" s="41"/>
      <c r="L156" s="40">
        <v>1563061</v>
      </c>
      <c r="M156" s="41"/>
      <c r="N156" s="88">
        <f t="shared" si="8"/>
        <v>3500</v>
      </c>
      <c r="O156" s="89"/>
      <c r="P156" s="99"/>
    </row>
    <row r="157" spans="1:16">
      <c r="A157" s="11">
        <v>6</v>
      </c>
      <c r="B157" s="94" t="s">
        <v>325</v>
      </c>
      <c r="C157" s="22"/>
      <c r="D157" s="19">
        <v>43673</v>
      </c>
      <c r="E157" s="20">
        <v>43675</v>
      </c>
      <c r="F157" s="16">
        <f t="shared" si="7"/>
        <v>2</v>
      </c>
      <c r="G157" s="214" t="s">
        <v>14</v>
      </c>
      <c r="H157" s="24">
        <v>17469</v>
      </c>
      <c r="I157" s="39"/>
      <c r="J157" s="40">
        <v>6673117</v>
      </c>
      <c r="K157" s="41"/>
      <c r="L157" s="40">
        <v>1563061</v>
      </c>
      <c r="M157" s="41"/>
      <c r="N157" s="88">
        <f t="shared" si="8"/>
        <v>3500</v>
      </c>
      <c r="O157" s="89"/>
      <c r="P157" s="99"/>
    </row>
    <row r="158" spans="1:16">
      <c r="A158" s="11">
        <v>7</v>
      </c>
      <c r="B158" s="21" t="s">
        <v>326</v>
      </c>
      <c r="C158" s="22"/>
      <c r="D158" s="19">
        <v>43679</v>
      </c>
      <c r="E158" s="20">
        <v>43680</v>
      </c>
      <c r="F158" s="16">
        <f t="shared" si="7"/>
        <v>1</v>
      </c>
      <c r="G158" s="214" t="s">
        <v>14</v>
      </c>
      <c r="H158" s="24">
        <v>17776</v>
      </c>
      <c r="I158" s="39"/>
      <c r="J158" s="40">
        <v>6680276</v>
      </c>
      <c r="K158" s="41"/>
      <c r="L158" s="40">
        <v>1567492</v>
      </c>
      <c r="M158" s="41"/>
      <c r="N158" s="88">
        <f t="shared" si="8"/>
        <v>1750</v>
      </c>
      <c r="O158" s="89"/>
      <c r="P158" s="99"/>
    </row>
    <row r="159" spans="1:16">
      <c r="A159" s="11">
        <v>8</v>
      </c>
      <c r="B159" s="21" t="s">
        <v>327</v>
      </c>
      <c r="C159" s="22"/>
      <c r="D159" s="19">
        <v>43677</v>
      </c>
      <c r="E159" s="20">
        <v>43680</v>
      </c>
      <c r="F159" s="16">
        <f t="shared" si="7"/>
        <v>3</v>
      </c>
      <c r="G159" s="214" t="s">
        <v>14</v>
      </c>
      <c r="H159" s="24">
        <v>17782</v>
      </c>
      <c r="I159" s="39"/>
      <c r="J159" s="40">
        <v>6490476</v>
      </c>
      <c r="K159" s="41"/>
      <c r="L159" s="40">
        <v>1492871</v>
      </c>
      <c r="M159" s="41"/>
      <c r="N159" s="88">
        <f t="shared" si="8"/>
        <v>5250</v>
      </c>
      <c r="O159" s="89"/>
      <c r="P159" s="99"/>
    </row>
    <row r="160" spans="1:16">
      <c r="A160" s="11">
        <v>9</v>
      </c>
      <c r="B160" s="21" t="s">
        <v>328</v>
      </c>
      <c r="C160" s="22"/>
      <c r="D160" s="19">
        <v>43677</v>
      </c>
      <c r="E160" s="20">
        <v>43680</v>
      </c>
      <c r="F160" s="16">
        <f t="shared" si="7"/>
        <v>3</v>
      </c>
      <c r="G160" s="214" t="s">
        <v>14</v>
      </c>
      <c r="H160" s="24">
        <v>17783</v>
      </c>
      <c r="I160" s="39"/>
      <c r="J160" s="40">
        <v>6490477</v>
      </c>
      <c r="K160" s="41"/>
      <c r="L160" s="40">
        <v>1492871</v>
      </c>
      <c r="M160" s="41"/>
      <c r="N160" s="88">
        <f t="shared" si="8"/>
        <v>5250</v>
      </c>
      <c r="O160" s="89"/>
      <c r="P160" s="99"/>
    </row>
    <row r="161" spans="1:16">
      <c r="A161" s="11">
        <v>10</v>
      </c>
      <c r="B161" s="21" t="s">
        <v>329</v>
      </c>
      <c r="C161" s="22"/>
      <c r="D161" s="19">
        <v>43677</v>
      </c>
      <c r="E161" s="20">
        <v>43680</v>
      </c>
      <c r="F161" s="16">
        <f t="shared" si="7"/>
        <v>3</v>
      </c>
      <c r="G161" s="214" t="s">
        <v>14</v>
      </c>
      <c r="H161" s="24">
        <v>17785</v>
      </c>
      <c r="I161" s="39"/>
      <c r="J161" s="40">
        <v>6490474</v>
      </c>
      <c r="K161" s="41"/>
      <c r="L161" s="40">
        <v>1492871</v>
      </c>
      <c r="M161" s="41"/>
      <c r="N161" s="88">
        <f t="shared" si="8"/>
        <v>5250</v>
      </c>
      <c r="O161" s="89"/>
      <c r="P161" s="99"/>
    </row>
    <row r="162" spans="1:16">
      <c r="A162" s="11">
        <v>11</v>
      </c>
      <c r="B162" s="21" t="s">
        <v>330</v>
      </c>
      <c r="C162" s="22"/>
      <c r="D162" s="19">
        <v>43677</v>
      </c>
      <c r="E162" s="20">
        <v>43680</v>
      </c>
      <c r="F162" s="16">
        <f t="shared" si="7"/>
        <v>3</v>
      </c>
      <c r="G162" s="214" t="s">
        <v>14</v>
      </c>
      <c r="H162" s="24">
        <v>17786</v>
      </c>
      <c r="I162" s="39"/>
      <c r="J162" s="40">
        <v>6490478</v>
      </c>
      <c r="K162" s="41"/>
      <c r="L162" s="40">
        <v>1492871</v>
      </c>
      <c r="M162" s="41"/>
      <c r="N162" s="88">
        <f t="shared" si="8"/>
        <v>5250</v>
      </c>
      <c r="O162" s="89"/>
      <c r="P162" s="99"/>
    </row>
    <row r="163" spans="1:16">
      <c r="A163" s="11">
        <v>12</v>
      </c>
      <c r="B163" s="21" t="s">
        <v>331</v>
      </c>
      <c r="C163" s="22"/>
      <c r="D163" s="19">
        <v>43679</v>
      </c>
      <c r="E163" s="20">
        <v>43680</v>
      </c>
      <c r="F163" s="16">
        <f t="shared" si="7"/>
        <v>1</v>
      </c>
      <c r="G163" s="214" t="s">
        <v>14</v>
      </c>
      <c r="H163" s="24">
        <v>17816</v>
      </c>
      <c r="I163" s="39"/>
      <c r="J163" s="40">
        <v>6681881</v>
      </c>
      <c r="K163" s="41"/>
      <c r="L163" s="40">
        <v>1568213</v>
      </c>
      <c r="M163" s="41"/>
      <c r="N163" s="88">
        <f t="shared" si="8"/>
        <v>1750</v>
      </c>
      <c r="O163" s="89"/>
      <c r="P163" s="99"/>
    </row>
    <row r="164" spans="1:16">
      <c r="A164" s="11">
        <v>13</v>
      </c>
      <c r="B164" s="21"/>
      <c r="C164" s="22"/>
      <c r="D164" s="19">
        <v>43659</v>
      </c>
      <c r="E164" s="20">
        <v>43661</v>
      </c>
      <c r="F164" s="16"/>
      <c r="G164" s="17" t="s">
        <v>332</v>
      </c>
      <c r="H164" s="24"/>
      <c r="I164" s="39"/>
      <c r="J164" s="40" t="s">
        <v>333</v>
      </c>
      <c r="K164" s="41"/>
      <c r="L164" s="40" t="s">
        <v>334</v>
      </c>
      <c r="M164" s="41"/>
      <c r="N164" s="100">
        <v>3500</v>
      </c>
      <c r="O164" s="89"/>
      <c r="P164" s="99"/>
    </row>
    <row r="165" spans="1:16">
      <c r="A165" s="11">
        <v>14</v>
      </c>
      <c r="B165" s="21"/>
      <c r="C165" s="22"/>
      <c r="D165" s="19">
        <v>43653</v>
      </c>
      <c r="E165" s="20">
        <v>43654</v>
      </c>
      <c r="F165" s="16"/>
      <c r="G165" s="17" t="s">
        <v>14</v>
      </c>
      <c r="H165" s="24"/>
      <c r="I165" s="39"/>
      <c r="J165" s="40" t="s">
        <v>335</v>
      </c>
      <c r="K165" s="41"/>
      <c r="L165" s="40" t="s">
        <v>336</v>
      </c>
      <c r="M165" s="41"/>
      <c r="N165" s="100">
        <v>1750</v>
      </c>
      <c r="O165" s="89"/>
      <c r="P165" s="99"/>
    </row>
    <row r="166" spans="1:16">
      <c r="A166" s="11">
        <v>15</v>
      </c>
      <c r="B166" s="21"/>
      <c r="C166" s="22"/>
      <c r="D166" s="19">
        <v>43657</v>
      </c>
      <c r="E166" s="20">
        <v>43660</v>
      </c>
      <c r="F166" s="16"/>
      <c r="G166" s="17" t="s">
        <v>337</v>
      </c>
      <c r="H166" s="24"/>
      <c r="I166" s="39"/>
      <c r="J166" s="40" t="s">
        <v>338</v>
      </c>
      <c r="K166" s="41"/>
      <c r="L166" s="40" t="s">
        <v>339</v>
      </c>
      <c r="M166" s="41"/>
      <c r="N166" s="100">
        <v>5250</v>
      </c>
      <c r="O166" s="89"/>
      <c r="P166" s="99"/>
    </row>
    <row r="167" hidden="1" spans="1:16">
      <c r="A167" s="11">
        <v>16</v>
      </c>
      <c r="B167" s="21"/>
      <c r="C167" s="22"/>
      <c r="D167" s="19"/>
      <c r="E167" s="20"/>
      <c r="F167" s="16">
        <f t="shared" si="7"/>
        <v>0</v>
      </c>
      <c r="G167" s="214" t="s">
        <v>14</v>
      </c>
      <c r="H167" s="24"/>
      <c r="I167" s="39"/>
      <c r="J167" s="40"/>
      <c r="K167" s="41"/>
      <c r="L167" s="46"/>
      <c r="M167" s="47"/>
      <c r="N167" s="88">
        <f t="shared" si="8"/>
        <v>0</v>
      </c>
      <c r="O167" s="89"/>
      <c r="P167" s="99"/>
    </row>
    <row r="168" hidden="1" spans="1:16">
      <c r="A168" s="11">
        <v>17</v>
      </c>
      <c r="B168" s="21"/>
      <c r="C168" s="22"/>
      <c r="D168" s="19"/>
      <c r="E168" s="20"/>
      <c r="F168" s="16">
        <f t="shared" si="7"/>
        <v>0</v>
      </c>
      <c r="G168" s="214" t="s">
        <v>14</v>
      </c>
      <c r="H168" s="24"/>
      <c r="I168" s="39"/>
      <c r="J168" s="40"/>
      <c r="K168" s="41"/>
      <c r="L168" s="46"/>
      <c r="M168" s="47"/>
      <c r="N168" s="88">
        <f t="shared" si="8"/>
        <v>0</v>
      </c>
      <c r="O168" s="89"/>
      <c r="P168" s="99"/>
    </row>
    <row r="169" hidden="1" spans="1:16">
      <c r="A169" s="11">
        <v>18</v>
      </c>
      <c r="B169" s="21"/>
      <c r="C169" s="22"/>
      <c r="D169" s="19"/>
      <c r="E169" s="20"/>
      <c r="F169" s="16">
        <f t="shared" si="7"/>
        <v>0</v>
      </c>
      <c r="G169" s="214" t="s">
        <v>14</v>
      </c>
      <c r="H169" s="24"/>
      <c r="I169" s="39"/>
      <c r="J169" s="46"/>
      <c r="K169" s="47"/>
      <c r="L169" s="46"/>
      <c r="M169" s="47"/>
      <c r="N169" s="88">
        <f t="shared" si="8"/>
        <v>0</v>
      </c>
      <c r="O169" s="89"/>
      <c r="P169" s="99"/>
    </row>
    <row r="170" hidden="1" spans="1:16">
      <c r="A170" s="11">
        <v>19</v>
      </c>
      <c r="B170" s="21"/>
      <c r="C170" s="22"/>
      <c r="D170" s="19"/>
      <c r="E170" s="20"/>
      <c r="F170" s="16">
        <f t="shared" si="7"/>
        <v>0</v>
      </c>
      <c r="G170" s="214" t="s">
        <v>14</v>
      </c>
      <c r="H170" s="24"/>
      <c r="I170" s="39"/>
      <c r="J170" s="40"/>
      <c r="K170" s="41"/>
      <c r="L170" s="46"/>
      <c r="M170" s="47"/>
      <c r="N170" s="88">
        <f t="shared" si="8"/>
        <v>0</v>
      </c>
      <c r="O170" s="89"/>
      <c r="P170" s="99"/>
    </row>
    <row r="171" hidden="1" spans="1:16">
      <c r="A171" s="11">
        <v>20</v>
      </c>
      <c r="B171" s="21"/>
      <c r="C171" s="22"/>
      <c r="D171" s="19"/>
      <c r="E171" s="20"/>
      <c r="F171" s="16">
        <f t="shared" si="7"/>
        <v>0</v>
      </c>
      <c r="G171" s="214" t="s">
        <v>14</v>
      </c>
      <c r="H171" s="24"/>
      <c r="I171" s="39"/>
      <c r="J171" s="40"/>
      <c r="K171" s="41"/>
      <c r="L171" s="46"/>
      <c r="M171" s="47"/>
      <c r="N171" s="88">
        <f t="shared" si="8"/>
        <v>0</v>
      </c>
      <c r="O171" s="89"/>
      <c r="P171" s="99"/>
    </row>
    <row r="172" hidden="1" spans="1:16">
      <c r="A172" s="11">
        <v>21</v>
      </c>
      <c r="B172" s="21"/>
      <c r="C172" s="22"/>
      <c r="D172" s="19"/>
      <c r="E172" s="20"/>
      <c r="F172" s="16">
        <f t="shared" si="7"/>
        <v>0</v>
      </c>
      <c r="G172" s="214" t="s">
        <v>14</v>
      </c>
      <c r="H172" s="24"/>
      <c r="I172" s="39"/>
      <c r="J172" s="40"/>
      <c r="K172" s="41"/>
      <c r="L172" s="101"/>
      <c r="M172" s="102"/>
      <c r="N172" s="88">
        <f t="shared" si="8"/>
        <v>0</v>
      </c>
      <c r="O172" s="89"/>
      <c r="P172" s="99"/>
    </row>
    <row r="173" hidden="1" spans="1:16">
      <c r="A173" s="11">
        <v>22</v>
      </c>
      <c r="B173" s="21"/>
      <c r="C173" s="22"/>
      <c r="D173" s="19"/>
      <c r="E173" s="20"/>
      <c r="F173" s="16">
        <f t="shared" si="7"/>
        <v>0</v>
      </c>
      <c r="G173" s="214" t="s">
        <v>14</v>
      </c>
      <c r="H173" s="24"/>
      <c r="I173" s="39"/>
      <c r="J173" s="40"/>
      <c r="K173" s="41"/>
      <c r="L173" s="46"/>
      <c r="M173" s="47"/>
      <c r="N173" s="88">
        <f t="shared" si="8"/>
        <v>0</v>
      </c>
      <c r="O173" s="89"/>
      <c r="P173" s="99"/>
    </row>
    <row r="174" hidden="1" spans="1:16">
      <c r="A174" s="11">
        <v>23</v>
      </c>
      <c r="B174" s="21"/>
      <c r="C174" s="22"/>
      <c r="D174" s="19"/>
      <c r="E174" s="20"/>
      <c r="F174" s="16">
        <f t="shared" si="7"/>
        <v>0</v>
      </c>
      <c r="G174" s="214" t="s">
        <v>14</v>
      </c>
      <c r="H174" s="24"/>
      <c r="I174" s="39"/>
      <c r="J174" s="40"/>
      <c r="K174" s="41"/>
      <c r="L174" s="46"/>
      <c r="M174" s="47"/>
      <c r="N174" s="88">
        <f t="shared" si="8"/>
        <v>0</v>
      </c>
      <c r="O174" s="89"/>
      <c r="P174" s="99"/>
    </row>
    <row r="175" hidden="1" spans="1:16">
      <c r="A175" s="11">
        <v>24</v>
      </c>
      <c r="B175" s="21"/>
      <c r="C175" s="22"/>
      <c r="D175" s="19"/>
      <c r="E175" s="20"/>
      <c r="F175" s="16">
        <f t="shared" si="7"/>
        <v>0</v>
      </c>
      <c r="G175" s="214" t="s">
        <v>14</v>
      </c>
      <c r="H175" s="24"/>
      <c r="I175" s="39"/>
      <c r="J175" s="40"/>
      <c r="K175" s="41"/>
      <c r="L175" s="46"/>
      <c r="M175" s="47"/>
      <c r="N175" s="88">
        <f t="shared" si="8"/>
        <v>0</v>
      </c>
      <c r="O175" s="89"/>
      <c r="P175" s="99"/>
    </row>
    <row r="176" hidden="1" spans="1:16">
      <c r="A176" s="11">
        <v>25</v>
      </c>
      <c r="B176" s="21"/>
      <c r="C176" s="22"/>
      <c r="D176" s="19"/>
      <c r="E176" s="20"/>
      <c r="F176" s="16">
        <f t="shared" si="7"/>
        <v>0</v>
      </c>
      <c r="G176" s="214" t="s">
        <v>14</v>
      </c>
      <c r="H176" s="24"/>
      <c r="I176" s="39"/>
      <c r="J176" s="40"/>
      <c r="K176" s="41"/>
      <c r="L176" s="46"/>
      <c r="M176" s="47"/>
      <c r="N176" s="88">
        <f t="shared" si="8"/>
        <v>0</v>
      </c>
      <c r="O176" s="89"/>
      <c r="P176" s="99"/>
    </row>
    <row r="177" hidden="1" spans="1:16">
      <c r="A177" s="11">
        <v>26</v>
      </c>
      <c r="B177" s="21"/>
      <c r="C177" s="22"/>
      <c r="D177" s="19"/>
      <c r="E177" s="20"/>
      <c r="F177" s="16">
        <f t="shared" si="7"/>
        <v>0</v>
      </c>
      <c r="G177" s="214" t="s">
        <v>14</v>
      </c>
      <c r="H177" s="24"/>
      <c r="I177" s="39"/>
      <c r="J177" s="40"/>
      <c r="K177" s="41"/>
      <c r="L177" s="46"/>
      <c r="M177" s="47"/>
      <c r="N177" s="88">
        <f t="shared" si="8"/>
        <v>0</v>
      </c>
      <c r="O177" s="89"/>
      <c r="P177" s="99"/>
    </row>
    <row r="178" hidden="1" spans="1:16">
      <c r="A178" s="11">
        <v>27</v>
      </c>
      <c r="B178" s="25"/>
      <c r="C178" s="26"/>
      <c r="D178" s="19"/>
      <c r="E178" s="20"/>
      <c r="F178" s="16">
        <f t="shared" si="7"/>
        <v>0</v>
      </c>
      <c r="G178" s="214" t="s">
        <v>14</v>
      </c>
      <c r="H178" s="24"/>
      <c r="I178" s="39"/>
      <c r="J178" s="40"/>
      <c r="K178" s="41"/>
      <c r="L178" s="40"/>
      <c r="M178" s="41"/>
      <c r="N178" s="88">
        <f t="shared" si="8"/>
        <v>0</v>
      </c>
      <c r="O178" s="89"/>
      <c r="P178" s="99"/>
    </row>
    <row r="179" hidden="1" spans="1:16">
      <c r="A179" s="11">
        <v>28</v>
      </c>
      <c r="B179" s="25"/>
      <c r="C179" s="26"/>
      <c r="D179" s="19"/>
      <c r="E179" s="20"/>
      <c r="F179" s="16">
        <f t="shared" si="7"/>
        <v>0</v>
      </c>
      <c r="G179" s="214" t="s">
        <v>14</v>
      </c>
      <c r="H179" s="24"/>
      <c r="I179" s="39"/>
      <c r="J179" s="40"/>
      <c r="K179" s="41"/>
      <c r="L179" s="40"/>
      <c r="M179" s="41"/>
      <c r="N179" s="88">
        <f t="shared" si="8"/>
        <v>0</v>
      </c>
      <c r="O179" s="89"/>
      <c r="P179" s="99"/>
    </row>
    <row r="180" hidden="1" spans="1:16">
      <c r="A180" s="11">
        <v>29</v>
      </c>
      <c r="B180" s="25"/>
      <c r="C180" s="26"/>
      <c r="D180" s="19"/>
      <c r="E180" s="20"/>
      <c r="F180" s="16">
        <f t="shared" si="7"/>
        <v>0</v>
      </c>
      <c r="G180" s="214" t="s">
        <v>14</v>
      </c>
      <c r="H180" s="24"/>
      <c r="I180" s="39"/>
      <c r="J180" s="40"/>
      <c r="K180" s="41"/>
      <c r="L180" s="40"/>
      <c r="M180" s="41"/>
      <c r="N180" s="88">
        <f t="shared" si="8"/>
        <v>0</v>
      </c>
      <c r="O180" s="89"/>
      <c r="P180" s="99"/>
    </row>
    <row r="181" hidden="1" spans="1:16">
      <c r="A181" s="11">
        <v>30</v>
      </c>
      <c r="B181" s="25"/>
      <c r="C181" s="26"/>
      <c r="D181" s="19"/>
      <c r="E181" s="20"/>
      <c r="F181" s="16">
        <f t="shared" si="7"/>
        <v>0</v>
      </c>
      <c r="G181" s="214" t="s">
        <v>14</v>
      </c>
      <c r="H181" s="24"/>
      <c r="I181" s="39"/>
      <c r="J181" s="40"/>
      <c r="K181" s="41"/>
      <c r="L181" s="40"/>
      <c r="M181" s="41"/>
      <c r="N181" s="88">
        <f t="shared" si="8"/>
        <v>0</v>
      </c>
      <c r="O181" s="89"/>
      <c r="P181" s="99"/>
    </row>
    <row r="182" hidden="1" spans="1:16">
      <c r="A182" s="11">
        <v>31</v>
      </c>
      <c r="B182" s="25"/>
      <c r="C182" s="26"/>
      <c r="D182" s="19"/>
      <c r="E182" s="20"/>
      <c r="F182" s="16">
        <f t="shared" si="7"/>
        <v>0</v>
      </c>
      <c r="G182" s="214" t="s">
        <v>14</v>
      </c>
      <c r="H182" s="24"/>
      <c r="I182" s="39"/>
      <c r="J182" s="40"/>
      <c r="K182" s="41"/>
      <c r="L182" s="40"/>
      <c r="M182" s="41"/>
      <c r="N182" s="88">
        <f t="shared" si="8"/>
        <v>0</v>
      </c>
      <c r="O182" s="89"/>
      <c r="P182" s="99"/>
    </row>
    <row r="183" hidden="1" spans="1:16">
      <c r="A183" s="11">
        <v>32</v>
      </c>
      <c r="B183" s="25"/>
      <c r="C183" s="26"/>
      <c r="D183" s="19"/>
      <c r="E183" s="20"/>
      <c r="F183" s="16">
        <f t="shared" si="7"/>
        <v>0</v>
      </c>
      <c r="G183" s="214" t="s">
        <v>14</v>
      </c>
      <c r="H183" s="24"/>
      <c r="I183" s="39"/>
      <c r="J183" s="40"/>
      <c r="K183" s="41"/>
      <c r="L183" s="101"/>
      <c r="M183" s="102"/>
      <c r="N183" s="88">
        <f t="shared" si="8"/>
        <v>0</v>
      </c>
      <c r="O183" s="89"/>
      <c r="P183" s="99"/>
    </row>
    <row r="184" hidden="1" spans="1:16">
      <c r="A184" s="11">
        <v>33</v>
      </c>
      <c r="B184" s="25"/>
      <c r="C184" s="26"/>
      <c r="D184" s="19"/>
      <c r="E184" s="20"/>
      <c r="F184" s="16">
        <f t="shared" si="7"/>
        <v>0</v>
      </c>
      <c r="G184" s="214" t="s">
        <v>14</v>
      </c>
      <c r="H184" s="24"/>
      <c r="I184" s="39"/>
      <c r="J184" s="40"/>
      <c r="K184" s="41"/>
      <c r="L184" s="101"/>
      <c r="M184" s="102"/>
      <c r="N184" s="88">
        <f t="shared" si="8"/>
        <v>0</v>
      </c>
      <c r="O184" s="89"/>
      <c r="P184" s="99"/>
    </row>
    <row r="185" hidden="1" spans="1:16">
      <c r="A185" s="11">
        <v>34</v>
      </c>
      <c r="B185" s="25"/>
      <c r="C185" s="26"/>
      <c r="D185" s="19"/>
      <c r="E185" s="20"/>
      <c r="F185" s="16">
        <f t="shared" si="7"/>
        <v>0</v>
      </c>
      <c r="G185" s="214" t="s">
        <v>14</v>
      </c>
      <c r="H185" s="24"/>
      <c r="I185" s="39"/>
      <c r="J185" s="40"/>
      <c r="K185" s="41"/>
      <c r="L185" s="101"/>
      <c r="M185" s="102"/>
      <c r="N185" s="88">
        <f t="shared" si="8"/>
        <v>0</v>
      </c>
      <c r="O185" s="89"/>
      <c r="P185" s="99"/>
    </row>
    <row r="186" hidden="1" spans="1:16">
      <c r="A186" s="11">
        <v>35</v>
      </c>
      <c r="B186" s="25"/>
      <c r="C186" s="26"/>
      <c r="D186" s="19"/>
      <c r="E186" s="20"/>
      <c r="F186" s="16">
        <f t="shared" si="7"/>
        <v>0</v>
      </c>
      <c r="G186" s="214" t="s">
        <v>14</v>
      </c>
      <c r="H186" s="24"/>
      <c r="I186" s="39"/>
      <c r="J186" s="40"/>
      <c r="K186" s="41"/>
      <c r="L186" s="101"/>
      <c r="M186" s="102"/>
      <c r="N186" s="88">
        <f t="shared" si="8"/>
        <v>0</v>
      </c>
      <c r="O186" s="89"/>
      <c r="P186" s="99"/>
    </row>
    <row r="187" hidden="1" spans="1:16">
      <c r="A187" s="11">
        <v>36</v>
      </c>
      <c r="B187" s="25"/>
      <c r="C187" s="26"/>
      <c r="D187" s="19"/>
      <c r="E187" s="20"/>
      <c r="F187" s="16">
        <f t="shared" si="7"/>
        <v>0</v>
      </c>
      <c r="G187" s="214" t="s">
        <v>14</v>
      </c>
      <c r="H187" s="24"/>
      <c r="I187" s="39"/>
      <c r="J187" s="40"/>
      <c r="K187" s="41"/>
      <c r="L187" s="101"/>
      <c r="M187" s="102"/>
      <c r="N187" s="88">
        <f t="shared" si="8"/>
        <v>0</v>
      </c>
      <c r="O187" s="89"/>
      <c r="P187" s="99"/>
    </row>
    <row r="188" hidden="1" spans="1:16">
      <c r="A188" s="11">
        <v>37</v>
      </c>
      <c r="B188" s="25"/>
      <c r="C188" s="26"/>
      <c r="D188" s="19"/>
      <c r="E188" s="20"/>
      <c r="F188" s="16">
        <f t="shared" si="7"/>
        <v>0</v>
      </c>
      <c r="G188" s="214" t="s">
        <v>14</v>
      </c>
      <c r="H188" s="24"/>
      <c r="I188" s="39"/>
      <c r="J188" s="40"/>
      <c r="K188" s="41"/>
      <c r="L188" s="101"/>
      <c r="M188" s="102"/>
      <c r="N188" s="88">
        <f t="shared" si="8"/>
        <v>0</v>
      </c>
      <c r="O188" s="89"/>
      <c r="P188" s="99"/>
    </row>
    <row r="189" hidden="1" spans="1:16">
      <c r="A189" s="11">
        <v>38</v>
      </c>
      <c r="B189" s="25"/>
      <c r="C189" s="26"/>
      <c r="D189" s="19"/>
      <c r="E189" s="20"/>
      <c r="F189" s="16">
        <f t="shared" si="7"/>
        <v>0</v>
      </c>
      <c r="G189" s="214" t="s">
        <v>14</v>
      </c>
      <c r="H189" s="24"/>
      <c r="I189" s="39"/>
      <c r="J189" s="40"/>
      <c r="K189" s="41"/>
      <c r="L189" s="101"/>
      <c r="M189" s="102"/>
      <c r="N189" s="88">
        <f t="shared" si="8"/>
        <v>0</v>
      </c>
      <c r="O189" s="89"/>
      <c r="P189" s="99"/>
    </row>
    <row r="190" hidden="1" spans="1:16">
      <c r="A190" s="11">
        <v>39</v>
      </c>
      <c r="B190" s="25"/>
      <c r="C190" s="26"/>
      <c r="D190" s="19"/>
      <c r="E190" s="20"/>
      <c r="F190" s="16">
        <f t="shared" si="7"/>
        <v>0</v>
      </c>
      <c r="G190" s="214" t="s">
        <v>14</v>
      </c>
      <c r="H190" s="24"/>
      <c r="I190" s="39"/>
      <c r="J190" s="40"/>
      <c r="K190" s="41"/>
      <c r="L190" s="101"/>
      <c r="M190" s="102"/>
      <c r="N190" s="88">
        <f t="shared" si="8"/>
        <v>0</v>
      </c>
      <c r="O190" s="89"/>
      <c r="P190" s="99"/>
    </row>
    <row r="191" hidden="1" spans="1:16">
      <c r="A191" s="11">
        <v>40</v>
      </c>
      <c r="B191" s="25"/>
      <c r="C191" s="26"/>
      <c r="D191" s="19"/>
      <c r="E191" s="20"/>
      <c r="F191" s="16">
        <f t="shared" si="7"/>
        <v>0</v>
      </c>
      <c r="G191" s="214" t="s">
        <v>14</v>
      </c>
      <c r="H191" s="24"/>
      <c r="I191" s="39"/>
      <c r="J191" s="40"/>
      <c r="K191" s="41"/>
      <c r="L191" s="101"/>
      <c r="M191" s="102"/>
      <c r="N191" s="88">
        <f t="shared" si="8"/>
        <v>0</v>
      </c>
      <c r="O191" s="89"/>
      <c r="P191" s="99"/>
    </row>
    <row r="192" hidden="1" spans="1:16">
      <c r="A192" s="11">
        <v>41</v>
      </c>
      <c r="B192" s="25"/>
      <c r="C192" s="26"/>
      <c r="D192" s="19"/>
      <c r="E192" s="20"/>
      <c r="F192" s="16">
        <f t="shared" si="7"/>
        <v>0</v>
      </c>
      <c r="G192" s="214" t="s">
        <v>14</v>
      </c>
      <c r="H192" s="24"/>
      <c r="I192" s="39"/>
      <c r="J192" s="40"/>
      <c r="K192" s="41"/>
      <c r="L192" s="101"/>
      <c r="M192" s="102"/>
      <c r="N192" s="88">
        <f t="shared" si="8"/>
        <v>0</v>
      </c>
      <c r="O192" s="89"/>
      <c r="P192" s="99"/>
    </row>
    <row r="193" hidden="1" spans="1:16">
      <c r="A193" s="11">
        <v>42</v>
      </c>
      <c r="B193" s="25"/>
      <c r="C193" s="26"/>
      <c r="D193" s="19"/>
      <c r="E193" s="20"/>
      <c r="F193" s="16">
        <f t="shared" si="7"/>
        <v>0</v>
      </c>
      <c r="G193" s="214" t="s">
        <v>14</v>
      </c>
      <c r="H193" s="24"/>
      <c r="I193" s="39"/>
      <c r="J193" s="40"/>
      <c r="K193" s="41"/>
      <c r="L193" s="101"/>
      <c r="M193" s="102"/>
      <c r="N193" s="88">
        <f t="shared" si="8"/>
        <v>0</v>
      </c>
      <c r="O193" s="89"/>
      <c r="P193" s="99"/>
    </row>
    <row r="194" hidden="1" spans="1:16">
      <c r="A194" s="11">
        <v>43</v>
      </c>
      <c r="B194" s="25"/>
      <c r="C194" s="26"/>
      <c r="D194" s="19"/>
      <c r="E194" s="20"/>
      <c r="F194" s="16">
        <f t="shared" si="7"/>
        <v>0</v>
      </c>
      <c r="G194" s="214" t="s">
        <v>14</v>
      </c>
      <c r="H194" s="24"/>
      <c r="I194" s="39"/>
      <c r="J194" s="40"/>
      <c r="K194" s="41"/>
      <c r="L194" s="101"/>
      <c r="M194" s="102"/>
      <c r="N194" s="88">
        <f t="shared" si="8"/>
        <v>0</v>
      </c>
      <c r="O194" s="89"/>
      <c r="P194" s="99"/>
    </row>
    <row r="195" hidden="1" spans="1:16">
      <c r="A195" s="11">
        <v>44</v>
      </c>
      <c r="B195" s="25"/>
      <c r="C195" s="26"/>
      <c r="D195" s="19"/>
      <c r="E195" s="20"/>
      <c r="F195" s="16">
        <f t="shared" si="7"/>
        <v>0</v>
      </c>
      <c r="G195" s="214" t="s">
        <v>14</v>
      </c>
      <c r="H195" s="24"/>
      <c r="I195" s="39"/>
      <c r="J195" s="46"/>
      <c r="K195" s="47"/>
      <c r="L195" s="46"/>
      <c r="M195" s="47"/>
      <c r="N195" s="88">
        <f t="shared" si="8"/>
        <v>0</v>
      </c>
      <c r="O195" s="89"/>
      <c r="P195" s="99"/>
    </row>
    <row r="196" hidden="1" spans="1:16">
      <c r="A196" s="11">
        <v>45</v>
      </c>
      <c r="B196" s="25"/>
      <c r="C196" s="26"/>
      <c r="D196" s="19"/>
      <c r="E196" s="20"/>
      <c r="F196" s="16">
        <f t="shared" si="7"/>
        <v>0</v>
      </c>
      <c r="G196" s="214" t="s">
        <v>14</v>
      </c>
      <c r="H196" s="24"/>
      <c r="I196" s="39"/>
      <c r="J196" s="46"/>
      <c r="K196" s="47"/>
      <c r="L196" s="46"/>
      <c r="M196" s="47"/>
      <c r="N196" s="88">
        <f t="shared" si="8"/>
        <v>0</v>
      </c>
      <c r="O196" s="89"/>
      <c r="P196" s="99"/>
    </row>
    <row r="197" hidden="1" spans="1:16">
      <c r="A197" s="11">
        <v>46</v>
      </c>
      <c r="B197" s="25"/>
      <c r="C197" s="26"/>
      <c r="D197" s="19"/>
      <c r="E197" s="20"/>
      <c r="F197" s="16">
        <f t="shared" si="7"/>
        <v>0</v>
      </c>
      <c r="G197" s="214" t="s">
        <v>14</v>
      </c>
      <c r="H197" s="24"/>
      <c r="I197" s="39"/>
      <c r="J197" s="46"/>
      <c r="K197" s="47"/>
      <c r="L197" s="46"/>
      <c r="M197" s="47"/>
      <c r="N197" s="88">
        <f t="shared" si="8"/>
        <v>0</v>
      </c>
      <c r="O197" s="89"/>
      <c r="P197" s="99"/>
    </row>
    <row r="198" hidden="1" spans="1:16">
      <c r="A198" s="11">
        <v>47</v>
      </c>
      <c r="B198" s="25"/>
      <c r="C198" s="26"/>
      <c r="D198" s="19"/>
      <c r="E198" s="20"/>
      <c r="F198" s="16">
        <f t="shared" si="7"/>
        <v>0</v>
      </c>
      <c r="G198" s="214" t="s">
        <v>14</v>
      </c>
      <c r="H198" s="24"/>
      <c r="I198" s="39"/>
      <c r="J198" s="46"/>
      <c r="K198" s="47"/>
      <c r="L198" s="46"/>
      <c r="M198" s="47"/>
      <c r="N198" s="88">
        <f t="shared" si="8"/>
        <v>0</v>
      </c>
      <c r="O198" s="89"/>
      <c r="P198" s="99"/>
    </row>
    <row r="199" hidden="1" spans="1:16">
      <c r="A199" s="11">
        <v>48</v>
      </c>
      <c r="B199" s="25"/>
      <c r="C199" s="26"/>
      <c r="D199" s="19"/>
      <c r="E199" s="20"/>
      <c r="F199" s="16">
        <f t="shared" si="7"/>
        <v>0</v>
      </c>
      <c r="G199" s="214" t="s">
        <v>14</v>
      </c>
      <c r="H199" s="24"/>
      <c r="I199" s="39"/>
      <c r="J199" s="46"/>
      <c r="K199" s="47"/>
      <c r="L199" s="46"/>
      <c r="M199" s="47"/>
      <c r="N199" s="88">
        <f t="shared" si="8"/>
        <v>0</v>
      </c>
      <c r="O199" s="89"/>
      <c r="P199" s="99"/>
    </row>
    <row r="200" hidden="1" spans="1:16">
      <c r="A200" s="11">
        <v>49</v>
      </c>
      <c r="B200" s="25"/>
      <c r="C200" s="26"/>
      <c r="D200" s="19"/>
      <c r="E200" s="20"/>
      <c r="F200" s="16">
        <f t="shared" si="7"/>
        <v>0</v>
      </c>
      <c r="G200" s="214" t="s">
        <v>14</v>
      </c>
      <c r="H200" s="24"/>
      <c r="I200" s="39"/>
      <c r="J200" s="46"/>
      <c r="K200" s="47"/>
      <c r="L200" s="46"/>
      <c r="M200" s="47"/>
      <c r="N200" s="88">
        <f t="shared" si="8"/>
        <v>0</v>
      </c>
      <c r="O200" s="89"/>
      <c r="P200" s="99"/>
    </row>
    <row r="201" hidden="1" spans="1:16">
      <c r="A201" s="11">
        <v>50</v>
      </c>
      <c r="B201" s="25"/>
      <c r="C201" s="26"/>
      <c r="D201" s="19"/>
      <c r="E201" s="20"/>
      <c r="F201" s="16">
        <f t="shared" si="7"/>
        <v>0</v>
      </c>
      <c r="G201" s="214" t="s">
        <v>14</v>
      </c>
      <c r="H201" s="24"/>
      <c r="I201" s="39"/>
      <c r="J201" s="46"/>
      <c r="K201" s="47"/>
      <c r="L201" s="46"/>
      <c r="M201" s="47"/>
      <c r="N201" s="88">
        <f t="shared" si="8"/>
        <v>0</v>
      </c>
      <c r="O201" s="89"/>
      <c r="P201" s="99"/>
    </row>
    <row r="202" hidden="1" spans="1:16">
      <c r="A202" s="11">
        <v>51</v>
      </c>
      <c r="B202" s="25"/>
      <c r="C202" s="26"/>
      <c r="D202" s="19"/>
      <c r="E202" s="20"/>
      <c r="F202" s="16">
        <f t="shared" si="7"/>
        <v>0</v>
      </c>
      <c r="G202" s="214" t="s">
        <v>14</v>
      </c>
      <c r="H202" s="24"/>
      <c r="I202" s="39"/>
      <c r="J202" s="46"/>
      <c r="K202" s="47"/>
      <c r="L202" s="46"/>
      <c r="M202" s="47"/>
      <c r="N202" s="88">
        <f t="shared" si="8"/>
        <v>0</v>
      </c>
      <c r="O202" s="89"/>
      <c r="P202" s="99"/>
    </row>
    <row r="203" hidden="1" spans="1:16">
      <c r="A203" s="11">
        <v>52</v>
      </c>
      <c r="B203" s="25"/>
      <c r="C203" s="26"/>
      <c r="D203" s="19"/>
      <c r="E203" s="20"/>
      <c r="F203" s="16">
        <f t="shared" si="7"/>
        <v>0</v>
      </c>
      <c r="G203" s="214" t="s">
        <v>14</v>
      </c>
      <c r="H203" s="24"/>
      <c r="I203" s="39"/>
      <c r="J203" s="46"/>
      <c r="K203" s="47"/>
      <c r="L203" s="46"/>
      <c r="M203" s="47"/>
      <c r="N203" s="88">
        <f t="shared" si="8"/>
        <v>0</v>
      </c>
      <c r="O203" s="89"/>
      <c r="P203" s="99"/>
    </row>
    <row r="204" hidden="1" spans="1:16">
      <c r="A204" s="11">
        <v>53</v>
      </c>
      <c r="B204" s="25"/>
      <c r="C204" s="26"/>
      <c r="D204" s="19"/>
      <c r="E204" s="20"/>
      <c r="F204" s="16">
        <f t="shared" si="7"/>
        <v>0</v>
      </c>
      <c r="G204" s="214" t="s">
        <v>14</v>
      </c>
      <c r="H204" s="24"/>
      <c r="I204" s="39"/>
      <c r="J204" s="46"/>
      <c r="K204" s="47"/>
      <c r="L204" s="46"/>
      <c r="M204" s="47"/>
      <c r="N204" s="88">
        <f t="shared" si="8"/>
        <v>0</v>
      </c>
      <c r="O204" s="89"/>
      <c r="P204" s="99"/>
    </row>
    <row r="205" hidden="1" spans="1:16">
      <c r="A205" s="11">
        <v>54</v>
      </c>
      <c r="B205" s="25"/>
      <c r="C205" s="26"/>
      <c r="D205" s="19"/>
      <c r="E205" s="20"/>
      <c r="F205" s="16">
        <f t="shared" si="7"/>
        <v>0</v>
      </c>
      <c r="G205" s="214" t="s">
        <v>14</v>
      </c>
      <c r="H205" s="24"/>
      <c r="I205" s="39"/>
      <c r="J205" s="46"/>
      <c r="K205" s="47"/>
      <c r="L205" s="46"/>
      <c r="M205" s="47"/>
      <c r="N205" s="88">
        <f t="shared" si="8"/>
        <v>0</v>
      </c>
      <c r="O205" s="89"/>
      <c r="P205" s="99"/>
    </row>
    <row r="206" hidden="1" spans="1:16">
      <c r="A206" s="11">
        <v>55</v>
      </c>
      <c r="B206" s="25"/>
      <c r="C206" s="26"/>
      <c r="D206" s="19"/>
      <c r="E206" s="20"/>
      <c r="F206" s="16">
        <f t="shared" si="7"/>
        <v>0</v>
      </c>
      <c r="G206" s="214" t="s">
        <v>14</v>
      </c>
      <c r="H206" s="24"/>
      <c r="I206" s="39"/>
      <c r="J206" s="46"/>
      <c r="K206" s="47"/>
      <c r="L206" s="46"/>
      <c r="M206" s="47"/>
      <c r="N206" s="88">
        <f t="shared" si="8"/>
        <v>0</v>
      </c>
      <c r="O206" s="89"/>
      <c r="P206" s="99"/>
    </row>
    <row r="207" hidden="1" spans="1:16">
      <c r="A207" s="11">
        <v>56</v>
      </c>
      <c r="B207" s="25"/>
      <c r="C207" s="26"/>
      <c r="D207" s="19"/>
      <c r="E207" s="20"/>
      <c r="F207" s="16">
        <f t="shared" si="7"/>
        <v>0</v>
      </c>
      <c r="G207" s="214" t="s">
        <v>14</v>
      </c>
      <c r="H207" s="24"/>
      <c r="I207" s="39"/>
      <c r="J207" s="46"/>
      <c r="K207" s="47"/>
      <c r="L207" s="46"/>
      <c r="M207" s="47"/>
      <c r="N207" s="88">
        <f t="shared" si="8"/>
        <v>0</v>
      </c>
      <c r="O207" s="89"/>
      <c r="P207" s="99"/>
    </row>
    <row r="208" hidden="1" spans="1:16">
      <c r="A208" s="11">
        <v>57</v>
      </c>
      <c r="B208" s="25"/>
      <c r="C208" s="26"/>
      <c r="D208" s="19"/>
      <c r="E208" s="20"/>
      <c r="F208" s="16">
        <f t="shared" si="7"/>
        <v>0</v>
      </c>
      <c r="G208" s="214" t="s">
        <v>14</v>
      </c>
      <c r="H208" s="24"/>
      <c r="I208" s="39"/>
      <c r="J208" s="46"/>
      <c r="K208" s="47"/>
      <c r="L208" s="46"/>
      <c r="M208" s="47"/>
      <c r="N208" s="88">
        <f t="shared" si="8"/>
        <v>0</v>
      </c>
      <c r="O208" s="89"/>
      <c r="P208" s="99"/>
    </row>
    <row r="209" hidden="1" spans="1:16">
      <c r="A209" s="11">
        <v>58</v>
      </c>
      <c r="B209" s="25"/>
      <c r="C209" s="26"/>
      <c r="D209" s="19"/>
      <c r="E209" s="20"/>
      <c r="F209" s="16">
        <f t="shared" si="7"/>
        <v>0</v>
      </c>
      <c r="G209" s="214" t="s">
        <v>14</v>
      </c>
      <c r="H209" s="24"/>
      <c r="I209" s="39"/>
      <c r="J209" s="46"/>
      <c r="K209" s="47"/>
      <c r="L209" s="46"/>
      <c r="M209" s="47"/>
      <c r="N209" s="88">
        <f t="shared" si="8"/>
        <v>0</v>
      </c>
      <c r="O209" s="89"/>
      <c r="P209" s="99"/>
    </row>
    <row r="210" hidden="1" spans="1:16">
      <c r="A210" s="11">
        <v>59</v>
      </c>
      <c r="B210" s="25"/>
      <c r="C210" s="26"/>
      <c r="D210" s="19"/>
      <c r="E210" s="20"/>
      <c r="F210" s="16">
        <f t="shared" si="7"/>
        <v>0</v>
      </c>
      <c r="G210" s="214" t="s">
        <v>14</v>
      </c>
      <c r="H210" s="24"/>
      <c r="I210" s="39"/>
      <c r="J210" s="46"/>
      <c r="K210" s="47"/>
      <c r="L210" s="46"/>
      <c r="M210" s="47"/>
      <c r="N210" s="88">
        <f t="shared" si="8"/>
        <v>0</v>
      </c>
      <c r="O210" s="89"/>
      <c r="P210" s="99"/>
    </row>
    <row r="211" hidden="1" spans="1:16">
      <c r="A211" s="11">
        <v>60</v>
      </c>
      <c r="B211" s="25"/>
      <c r="C211" s="26"/>
      <c r="D211" s="19"/>
      <c r="E211" s="20"/>
      <c r="F211" s="16">
        <f t="shared" si="7"/>
        <v>0</v>
      </c>
      <c r="G211" s="214" t="s">
        <v>14</v>
      </c>
      <c r="H211" s="24"/>
      <c r="I211" s="39"/>
      <c r="J211" s="46"/>
      <c r="K211" s="47"/>
      <c r="L211" s="46"/>
      <c r="M211" s="47"/>
      <c r="N211" s="88">
        <f t="shared" si="8"/>
        <v>0</v>
      </c>
      <c r="O211" s="89"/>
      <c r="P211" s="99"/>
    </row>
    <row r="212" hidden="1" spans="1:16">
      <c r="A212" s="11">
        <v>61</v>
      </c>
      <c r="B212" s="25"/>
      <c r="C212" s="26"/>
      <c r="D212" s="19"/>
      <c r="E212" s="20"/>
      <c r="F212" s="16">
        <f t="shared" si="7"/>
        <v>0</v>
      </c>
      <c r="G212" s="214" t="s">
        <v>14</v>
      </c>
      <c r="H212" s="24"/>
      <c r="I212" s="39"/>
      <c r="J212" s="46"/>
      <c r="K212" s="47"/>
      <c r="L212" s="46"/>
      <c r="M212" s="47"/>
      <c r="N212" s="88">
        <f t="shared" si="8"/>
        <v>0</v>
      </c>
      <c r="O212" s="89"/>
      <c r="P212" s="99"/>
    </row>
    <row r="213" hidden="1" spans="1:16">
      <c r="A213" s="11">
        <v>62</v>
      </c>
      <c r="B213" s="25"/>
      <c r="C213" s="26"/>
      <c r="D213" s="19"/>
      <c r="E213" s="20"/>
      <c r="F213" s="16">
        <f t="shared" si="7"/>
        <v>0</v>
      </c>
      <c r="G213" s="214" t="s">
        <v>14</v>
      </c>
      <c r="H213" s="24"/>
      <c r="I213" s="39"/>
      <c r="J213" s="46"/>
      <c r="K213" s="47"/>
      <c r="L213" s="46"/>
      <c r="M213" s="47"/>
      <c r="N213" s="88">
        <f t="shared" si="8"/>
        <v>0</v>
      </c>
      <c r="O213" s="89"/>
      <c r="P213" s="99"/>
    </row>
    <row r="214" hidden="1" spans="1:16">
      <c r="A214" s="11">
        <v>63</v>
      </c>
      <c r="B214" s="25"/>
      <c r="C214" s="26"/>
      <c r="D214" s="19"/>
      <c r="E214" s="20"/>
      <c r="F214" s="16">
        <f t="shared" si="7"/>
        <v>0</v>
      </c>
      <c r="G214" s="214" t="s">
        <v>14</v>
      </c>
      <c r="H214" s="24"/>
      <c r="I214" s="39"/>
      <c r="J214" s="46"/>
      <c r="K214" s="47"/>
      <c r="L214" s="46"/>
      <c r="M214" s="47"/>
      <c r="N214" s="88">
        <f t="shared" si="8"/>
        <v>0</v>
      </c>
      <c r="O214" s="89"/>
      <c r="P214" s="99"/>
    </row>
    <row r="215" hidden="1" spans="1:16">
      <c r="A215" s="11">
        <v>64</v>
      </c>
      <c r="B215" s="25"/>
      <c r="C215" s="26"/>
      <c r="D215" s="19"/>
      <c r="E215" s="20"/>
      <c r="F215" s="16">
        <f t="shared" si="7"/>
        <v>0</v>
      </c>
      <c r="G215" s="214" t="s">
        <v>14</v>
      </c>
      <c r="H215" s="24"/>
      <c r="I215" s="39"/>
      <c r="J215" s="46"/>
      <c r="K215" s="47"/>
      <c r="L215" s="46"/>
      <c r="M215" s="47"/>
      <c r="N215" s="88">
        <f t="shared" si="8"/>
        <v>0</v>
      </c>
      <c r="O215" s="89"/>
      <c r="P215" s="99"/>
    </row>
    <row r="216" hidden="1" spans="1:16">
      <c r="A216" s="11">
        <v>65</v>
      </c>
      <c r="B216" s="25"/>
      <c r="C216" s="26"/>
      <c r="D216" s="19"/>
      <c r="E216" s="20"/>
      <c r="F216" s="16">
        <f t="shared" ref="F216:F279" si="9">E216-D216</f>
        <v>0</v>
      </c>
      <c r="G216" s="214" t="s">
        <v>14</v>
      </c>
      <c r="H216" s="24"/>
      <c r="I216" s="39"/>
      <c r="J216" s="46"/>
      <c r="K216" s="47"/>
      <c r="L216" s="46"/>
      <c r="M216" s="47"/>
      <c r="N216" s="88">
        <f t="shared" ref="N216:N279" si="10">F216*G216</f>
        <v>0</v>
      </c>
      <c r="O216" s="89"/>
      <c r="P216" s="99"/>
    </row>
    <row r="217" hidden="1" spans="1:16">
      <c r="A217" s="11">
        <v>66</v>
      </c>
      <c r="B217" s="25"/>
      <c r="C217" s="26"/>
      <c r="D217" s="19"/>
      <c r="E217" s="20"/>
      <c r="F217" s="16">
        <f t="shared" si="9"/>
        <v>0</v>
      </c>
      <c r="G217" s="214" t="s">
        <v>14</v>
      </c>
      <c r="H217" s="24"/>
      <c r="I217" s="39"/>
      <c r="J217" s="46"/>
      <c r="K217" s="47"/>
      <c r="L217" s="46"/>
      <c r="M217" s="47"/>
      <c r="N217" s="88">
        <f t="shared" si="10"/>
        <v>0</v>
      </c>
      <c r="O217" s="89"/>
      <c r="P217" s="99"/>
    </row>
    <row r="218" hidden="1" spans="1:16">
      <c r="A218" s="11">
        <v>67</v>
      </c>
      <c r="B218" s="25"/>
      <c r="C218" s="26"/>
      <c r="D218" s="19"/>
      <c r="E218" s="20"/>
      <c r="F218" s="16">
        <f t="shared" si="9"/>
        <v>0</v>
      </c>
      <c r="G218" s="214" t="s">
        <v>14</v>
      </c>
      <c r="H218" s="24"/>
      <c r="I218" s="39"/>
      <c r="J218" s="46"/>
      <c r="K218" s="47"/>
      <c r="L218" s="46"/>
      <c r="M218" s="47"/>
      <c r="N218" s="88">
        <f t="shared" si="10"/>
        <v>0</v>
      </c>
      <c r="O218" s="89"/>
      <c r="P218" s="99"/>
    </row>
    <row r="219" hidden="1" spans="1:16">
      <c r="A219" s="11">
        <v>68</v>
      </c>
      <c r="B219" s="12"/>
      <c r="C219" s="13"/>
      <c r="D219" s="19"/>
      <c r="E219" s="20"/>
      <c r="F219" s="16">
        <f t="shared" si="9"/>
        <v>0</v>
      </c>
      <c r="G219" s="214" t="s">
        <v>14</v>
      </c>
      <c r="H219" s="18"/>
      <c r="I219" s="33"/>
      <c r="J219" s="18"/>
      <c r="K219" s="33"/>
      <c r="L219" s="24"/>
      <c r="M219" s="39"/>
      <c r="N219" s="88">
        <f t="shared" si="10"/>
        <v>0</v>
      </c>
      <c r="O219" s="89"/>
      <c r="P219" s="1"/>
    </row>
    <row r="220" hidden="1" spans="1:16">
      <c r="A220" s="11">
        <v>69</v>
      </c>
      <c r="B220" s="12"/>
      <c r="C220" s="13"/>
      <c r="D220" s="19"/>
      <c r="E220" s="20"/>
      <c r="F220" s="16">
        <f t="shared" si="9"/>
        <v>0</v>
      </c>
      <c r="G220" s="214" t="s">
        <v>14</v>
      </c>
      <c r="H220" s="18"/>
      <c r="I220" s="33"/>
      <c r="J220" s="18"/>
      <c r="K220" s="33"/>
      <c r="L220" s="24"/>
      <c r="M220" s="39"/>
      <c r="N220" s="88">
        <f t="shared" si="10"/>
        <v>0</v>
      </c>
      <c r="O220" s="89"/>
      <c r="P220" s="1"/>
    </row>
    <row r="221" hidden="1" spans="1:16">
      <c r="A221" s="11">
        <v>70</v>
      </c>
      <c r="B221" s="12"/>
      <c r="C221" s="13"/>
      <c r="D221" s="19"/>
      <c r="E221" s="20"/>
      <c r="F221" s="16">
        <f t="shared" si="9"/>
        <v>0</v>
      </c>
      <c r="G221" s="214" t="s">
        <v>14</v>
      </c>
      <c r="H221" s="18"/>
      <c r="I221" s="33"/>
      <c r="J221" s="18"/>
      <c r="K221" s="33"/>
      <c r="L221" s="24"/>
      <c r="M221" s="39"/>
      <c r="N221" s="88">
        <f t="shared" si="10"/>
        <v>0</v>
      </c>
      <c r="O221" s="89"/>
      <c r="P221" s="1"/>
    </row>
    <row r="222" hidden="1" spans="1:16">
      <c r="A222" s="11">
        <v>71</v>
      </c>
      <c r="B222" s="12"/>
      <c r="C222" s="13"/>
      <c r="D222" s="19"/>
      <c r="E222" s="20"/>
      <c r="F222" s="16">
        <f t="shared" si="9"/>
        <v>0</v>
      </c>
      <c r="G222" s="214" t="s">
        <v>14</v>
      </c>
      <c r="H222" s="18"/>
      <c r="I222" s="33"/>
      <c r="J222" s="18"/>
      <c r="K222" s="33"/>
      <c r="L222" s="24"/>
      <c r="M222" s="39"/>
      <c r="N222" s="88">
        <f t="shared" si="10"/>
        <v>0</v>
      </c>
      <c r="O222" s="89"/>
      <c r="P222" s="1"/>
    </row>
    <row r="223" hidden="1" spans="1:16">
      <c r="A223" s="11">
        <v>72</v>
      </c>
      <c r="B223" s="12"/>
      <c r="C223" s="13"/>
      <c r="D223" s="19"/>
      <c r="E223" s="20"/>
      <c r="F223" s="16">
        <f t="shared" si="9"/>
        <v>0</v>
      </c>
      <c r="G223" s="214" t="s">
        <v>14</v>
      </c>
      <c r="H223" s="18"/>
      <c r="I223" s="33"/>
      <c r="J223" s="18"/>
      <c r="K223" s="33"/>
      <c r="L223" s="24"/>
      <c r="M223" s="39"/>
      <c r="N223" s="88">
        <f t="shared" si="10"/>
        <v>0</v>
      </c>
      <c r="O223" s="89"/>
      <c r="P223" s="1"/>
    </row>
    <row r="224" hidden="1" spans="1:16">
      <c r="A224" s="11">
        <v>73</v>
      </c>
      <c r="B224" s="12"/>
      <c r="C224" s="13"/>
      <c r="D224" s="19"/>
      <c r="E224" s="20"/>
      <c r="F224" s="16">
        <f t="shared" si="9"/>
        <v>0</v>
      </c>
      <c r="G224" s="214" t="s">
        <v>14</v>
      </c>
      <c r="H224" s="18"/>
      <c r="I224" s="33"/>
      <c r="J224" s="18"/>
      <c r="K224" s="33"/>
      <c r="L224" s="24"/>
      <c r="M224" s="39"/>
      <c r="N224" s="88">
        <f t="shared" si="10"/>
        <v>0</v>
      </c>
      <c r="O224" s="89"/>
      <c r="P224" s="1"/>
    </row>
    <row r="225" hidden="1" spans="1:16">
      <c r="A225" s="11">
        <v>74</v>
      </c>
      <c r="B225" s="12"/>
      <c r="C225" s="13"/>
      <c r="D225" s="19"/>
      <c r="E225" s="20"/>
      <c r="F225" s="16">
        <f t="shared" si="9"/>
        <v>0</v>
      </c>
      <c r="G225" s="214" t="s">
        <v>14</v>
      </c>
      <c r="H225" s="18"/>
      <c r="I225" s="33"/>
      <c r="J225" s="18"/>
      <c r="K225" s="33"/>
      <c r="L225" s="24"/>
      <c r="M225" s="39"/>
      <c r="N225" s="88">
        <f t="shared" si="10"/>
        <v>0</v>
      </c>
      <c r="O225" s="89"/>
      <c r="P225" s="1"/>
    </row>
    <row r="226" hidden="1" spans="1:16">
      <c r="A226" s="11">
        <v>75</v>
      </c>
      <c r="B226" s="12"/>
      <c r="C226" s="13"/>
      <c r="D226" s="19"/>
      <c r="E226" s="20"/>
      <c r="F226" s="16">
        <f t="shared" si="9"/>
        <v>0</v>
      </c>
      <c r="G226" s="214" t="s">
        <v>14</v>
      </c>
      <c r="H226" s="18"/>
      <c r="I226" s="33"/>
      <c r="J226" s="18"/>
      <c r="K226" s="33"/>
      <c r="L226" s="24"/>
      <c r="M226" s="39"/>
      <c r="N226" s="88">
        <f t="shared" si="10"/>
        <v>0</v>
      </c>
      <c r="O226" s="89"/>
      <c r="P226" s="1"/>
    </row>
    <row r="227" hidden="1" spans="1:16">
      <c r="A227" s="11">
        <v>76</v>
      </c>
      <c r="B227" s="21"/>
      <c r="C227" s="22"/>
      <c r="D227" s="19"/>
      <c r="E227" s="20"/>
      <c r="F227" s="16">
        <f t="shared" si="9"/>
        <v>0</v>
      </c>
      <c r="G227" s="214" t="s">
        <v>14</v>
      </c>
      <c r="H227" s="24"/>
      <c r="I227" s="39"/>
      <c r="J227" s="24"/>
      <c r="K227" s="39"/>
      <c r="L227" s="24"/>
      <c r="M227" s="39"/>
      <c r="N227" s="88">
        <f t="shared" si="10"/>
        <v>0</v>
      </c>
      <c r="O227" s="89"/>
      <c r="P227" s="1"/>
    </row>
    <row r="228" hidden="1" spans="1:16">
      <c r="A228" s="11">
        <v>77</v>
      </c>
      <c r="B228" s="21"/>
      <c r="C228" s="22"/>
      <c r="D228" s="19"/>
      <c r="E228" s="20"/>
      <c r="F228" s="16">
        <f t="shared" si="9"/>
        <v>0</v>
      </c>
      <c r="G228" s="214" t="s">
        <v>14</v>
      </c>
      <c r="H228" s="24"/>
      <c r="I228" s="39"/>
      <c r="J228" s="24"/>
      <c r="K228" s="39"/>
      <c r="L228" s="24"/>
      <c r="M228" s="39"/>
      <c r="N228" s="88">
        <f t="shared" si="10"/>
        <v>0</v>
      </c>
      <c r="O228" s="89"/>
      <c r="P228" s="1"/>
    </row>
    <row r="229" hidden="1" spans="1:16">
      <c r="A229" s="11">
        <v>78</v>
      </c>
      <c r="B229" s="21"/>
      <c r="C229" s="22"/>
      <c r="D229" s="19"/>
      <c r="E229" s="20"/>
      <c r="F229" s="16">
        <f t="shared" si="9"/>
        <v>0</v>
      </c>
      <c r="G229" s="214" t="s">
        <v>14</v>
      </c>
      <c r="H229" s="24"/>
      <c r="I229" s="39"/>
      <c r="J229" s="24"/>
      <c r="K229" s="39"/>
      <c r="L229" s="24"/>
      <c r="M229" s="39"/>
      <c r="N229" s="88">
        <f t="shared" si="10"/>
        <v>0</v>
      </c>
      <c r="O229" s="89"/>
      <c r="P229" s="1"/>
    </row>
    <row r="230" hidden="1" spans="1:16">
      <c r="A230" s="11">
        <v>79</v>
      </c>
      <c r="B230" s="21"/>
      <c r="C230" s="22"/>
      <c r="D230" s="19"/>
      <c r="E230" s="20"/>
      <c r="F230" s="16">
        <f t="shared" si="9"/>
        <v>0</v>
      </c>
      <c r="G230" s="214" t="s">
        <v>14</v>
      </c>
      <c r="H230" s="24"/>
      <c r="I230" s="39"/>
      <c r="J230" s="24"/>
      <c r="K230" s="39"/>
      <c r="L230" s="24"/>
      <c r="M230" s="39"/>
      <c r="N230" s="88">
        <f t="shared" si="10"/>
        <v>0</v>
      </c>
      <c r="O230" s="89"/>
      <c r="P230" s="1"/>
    </row>
    <row r="231" hidden="1" spans="1:16">
      <c r="A231" s="11">
        <v>80</v>
      </c>
      <c r="B231" s="21"/>
      <c r="C231" s="22"/>
      <c r="D231" s="19"/>
      <c r="E231" s="20"/>
      <c r="F231" s="16">
        <f t="shared" si="9"/>
        <v>0</v>
      </c>
      <c r="G231" s="214" t="s">
        <v>14</v>
      </c>
      <c r="H231" s="24"/>
      <c r="I231" s="39"/>
      <c r="J231" s="24"/>
      <c r="K231" s="39"/>
      <c r="L231" s="24"/>
      <c r="M231" s="39"/>
      <c r="N231" s="88">
        <f t="shared" si="10"/>
        <v>0</v>
      </c>
      <c r="O231" s="89"/>
      <c r="P231" s="1"/>
    </row>
    <row r="232" hidden="1" spans="1:16">
      <c r="A232" s="11">
        <v>81</v>
      </c>
      <c r="B232" s="21"/>
      <c r="C232" s="22"/>
      <c r="D232" s="19"/>
      <c r="E232" s="20"/>
      <c r="F232" s="16">
        <f t="shared" si="9"/>
        <v>0</v>
      </c>
      <c r="G232" s="214" t="s">
        <v>14</v>
      </c>
      <c r="H232" s="24"/>
      <c r="I232" s="39"/>
      <c r="J232" s="24"/>
      <c r="K232" s="39"/>
      <c r="L232" s="24"/>
      <c r="M232" s="39"/>
      <c r="N232" s="88">
        <f t="shared" si="10"/>
        <v>0</v>
      </c>
      <c r="O232" s="89"/>
      <c r="P232" s="1"/>
    </row>
    <row r="233" hidden="1" spans="1:16">
      <c r="A233" s="11">
        <v>82</v>
      </c>
      <c r="B233" s="21"/>
      <c r="C233" s="22"/>
      <c r="D233" s="19"/>
      <c r="E233" s="20"/>
      <c r="F233" s="16">
        <f t="shared" si="9"/>
        <v>0</v>
      </c>
      <c r="G233" s="214" t="s">
        <v>14</v>
      </c>
      <c r="H233" s="24"/>
      <c r="I233" s="39"/>
      <c r="J233" s="24"/>
      <c r="K233" s="39"/>
      <c r="L233" s="24"/>
      <c r="M233" s="39"/>
      <c r="N233" s="88">
        <f t="shared" si="10"/>
        <v>0</v>
      </c>
      <c r="O233" s="89"/>
      <c r="P233" s="1"/>
    </row>
    <row r="234" hidden="1" spans="1:16">
      <c r="A234" s="11">
        <v>83</v>
      </c>
      <c r="B234" s="21"/>
      <c r="C234" s="22"/>
      <c r="D234" s="19"/>
      <c r="E234" s="20"/>
      <c r="F234" s="16">
        <f t="shared" si="9"/>
        <v>0</v>
      </c>
      <c r="G234" s="214" t="s">
        <v>14</v>
      </c>
      <c r="H234" s="24"/>
      <c r="I234" s="39"/>
      <c r="J234" s="24"/>
      <c r="K234" s="39"/>
      <c r="L234" s="24"/>
      <c r="M234" s="39"/>
      <c r="N234" s="88">
        <f t="shared" si="10"/>
        <v>0</v>
      </c>
      <c r="O234" s="89"/>
      <c r="P234" s="1"/>
    </row>
    <row r="235" hidden="1" spans="1:16">
      <c r="A235" s="11">
        <v>84</v>
      </c>
      <c r="B235" s="21"/>
      <c r="C235" s="22"/>
      <c r="D235" s="19"/>
      <c r="E235" s="20"/>
      <c r="F235" s="16">
        <f t="shared" si="9"/>
        <v>0</v>
      </c>
      <c r="G235" s="214" t="s">
        <v>14</v>
      </c>
      <c r="H235" s="24"/>
      <c r="I235" s="39"/>
      <c r="J235" s="24"/>
      <c r="K235" s="39"/>
      <c r="L235" s="24"/>
      <c r="M235" s="39"/>
      <c r="N235" s="88">
        <f t="shared" si="10"/>
        <v>0</v>
      </c>
      <c r="O235" s="89"/>
      <c r="P235" s="1"/>
    </row>
    <row r="236" hidden="1" spans="1:16">
      <c r="A236" s="11">
        <v>85</v>
      </c>
      <c r="B236" s="21"/>
      <c r="C236" s="22"/>
      <c r="D236" s="19"/>
      <c r="E236" s="20"/>
      <c r="F236" s="16">
        <f t="shared" si="9"/>
        <v>0</v>
      </c>
      <c r="G236" s="214" t="s">
        <v>14</v>
      </c>
      <c r="H236" s="24"/>
      <c r="I236" s="39"/>
      <c r="J236" s="24"/>
      <c r="K236" s="39"/>
      <c r="L236" s="24"/>
      <c r="M236" s="39"/>
      <c r="N236" s="88">
        <f t="shared" si="10"/>
        <v>0</v>
      </c>
      <c r="O236" s="89"/>
      <c r="P236" s="1"/>
    </row>
    <row r="237" hidden="1" spans="1:16">
      <c r="A237" s="11">
        <v>86</v>
      </c>
      <c r="B237" s="21"/>
      <c r="C237" s="22"/>
      <c r="D237" s="19"/>
      <c r="E237" s="20"/>
      <c r="F237" s="16">
        <f t="shared" si="9"/>
        <v>0</v>
      </c>
      <c r="G237" s="214" t="s">
        <v>14</v>
      </c>
      <c r="H237" s="24"/>
      <c r="I237" s="39"/>
      <c r="J237" s="24"/>
      <c r="K237" s="39"/>
      <c r="L237" s="24"/>
      <c r="M237" s="39"/>
      <c r="N237" s="88">
        <f t="shared" si="10"/>
        <v>0</v>
      </c>
      <c r="O237" s="89"/>
      <c r="P237" s="1"/>
    </row>
    <row r="238" hidden="1" spans="1:16">
      <c r="A238" s="11">
        <v>87</v>
      </c>
      <c r="B238" s="21"/>
      <c r="C238" s="22"/>
      <c r="D238" s="19"/>
      <c r="E238" s="20"/>
      <c r="F238" s="16">
        <f t="shared" si="9"/>
        <v>0</v>
      </c>
      <c r="G238" s="214" t="s">
        <v>14</v>
      </c>
      <c r="H238" s="24"/>
      <c r="I238" s="39"/>
      <c r="J238" s="24"/>
      <c r="K238" s="39"/>
      <c r="L238" s="24"/>
      <c r="M238" s="39"/>
      <c r="N238" s="88">
        <f t="shared" si="10"/>
        <v>0</v>
      </c>
      <c r="O238" s="89"/>
      <c r="P238" s="1"/>
    </row>
    <row r="239" hidden="1" spans="1:16">
      <c r="A239" s="11">
        <v>88</v>
      </c>
      <c r="B239" s="21"/>
      <c r="C239" s="22"/>
      <c r="D239" s="19"/>
      <c r="E239" s="20"/>
      <c r="F239" s="16">
        <f t="shared" si="9"/>
        <v>0</v>
      </c>
      <c r="G239" s="214" t="s">
        <v>14</v>
      </c>
      <c r="H239" s="24"/>
      <c r="I239" s="39"/>
      <c r="J239" s="24"/>
      <c r="K239" s="39"/>
      <c r="L239" s="24"/>
      <c r="M239" s="39"/>
      <c r="N239" s="88">
        <f t="shared" si="10"/>
        <v>0</v>
      </c>
      <c r="O239" s="89"/>
      <c r="P239" s="1"/>
    </row>
    <row r="240" hidden="1" spans="1:16">
      <c r="A240" s="11">
        <v>89</v>
      </c>
      <c r="B240" s="21"/>
      <c r="C240" s="22"/>
      <c r="D240" s="19"/>
      <c r="E240" s="20"/>
      <c r="F240" s="16">
        <f t="shared" si="9"/>
        <v>0</v>
      </c>
      <c r="G240" s="214" t="s">
        <v>14</v>
      </c>
      <c r="H240" s="24"/>
      <c r="I240" s="39"/>
      <c r="J240" s="24"/>
      <c r="K240" s="39"/>
      <c r="L240" s="24"/>
      <c r="M240" s="39"/>
      <c r="N240" s="88">
        <f t="shared" si="10"/>
        <v>0</v>
      </c>
      <c r="O240" s="89"/>
      <c r="P240" s="1"/>
    </row>
    <row r="241" hidden="1" spans="1:16">
      <c r="A241" s="11">
        <v>90</v>
      </c>
      <c r="B241" s="57"/>
      <c r="C241" s="58"/>
      <c r="D241" s="19"/>
      <c r="E241" s="20"/>
      <c r="F241" s="59">
        <f t="shared" si="9"/>
        <v>0</v>
      </c>
      <c r="G241" s="214" t="s">
        <v>14</v>
      </c>
      <c r="H241" s="18"/>
      <c r="I241" s="33"/>
      <c r="J241" s="18"/>
      <c r="K241" s="33"/>
      <c r="L241" s="24"/>
      <c r="M241" s="39"/>
      <c r="N241" s="103">
        <f t="shared" si="10"/>
        <v>0</v>
      </c>
      <c r="O241" s="104"/>
      <c r="P241" s="1"/>
    </row>
    <row r="242" hidden="1" spans="1:16">
      <c r="A242" s="11">
        <v>91</v>
      </c>
      <c r="B242" s="21"/>
      <c r="C242" s="22"/>
      <c r="D242" s="19"/>
      <c r="E242" s="20"/>
      <c r="F242" s="16">
        <f t="shared" si="9"/>
        <v>0</v>
      </c>
      <c r="G242" s="214" t="s">
        <v>14</v>
      </c>
      <c r="H242" s="24"/>
      <c r="I242" s="39"/>
      <c r="J242" s="24"/>
      <c r="K242" s="39"/>
      <c r="L242" s="24"/>
      <c r="M242" s="39"/>
      <c r="N242" s="88">
        <f t="shared" si="10"/>
        <v>0</v>
      </c>
      <c r="O242" s="89"/>
      <c r="P242" s="99"/>
    </row>
    <row r="243" hidden="1" spans="1:16">
      <c r="A243" s="11">
        <v>92</v>
      </c>
      <c r="B243" s="21"/>
      <c r="C243" s="22"/>
      <c r="D243" s="19"/>
      <c r="E243" s="20"/>
      <c r="F243" s="16">
        <f t="shared" si="9"/>
        <v>0</v>
      </c>
      <c r="G243" s="214" t="s">
        <v>14</v>
      </c>
      <c r="H243" s="24"/>
      <c r="I243" s="39"/>
      <c r="J243" s="24"/>
      <c r="K243" s="39"/>
      <c r="L243" s="24"/>
      <c r="M243" s="39"/>
      <c r="N243" s="88">
        <f t="shared" si="10"/>
        <v>0</v>
      </c>
      <c r="O243" s="89"/>
      <c r="P243" s="99"/>
    </row>
    <row r="244" hidden="1" spans="1:16">
      <c r="A244" s="11">
        <v>93</v>
      </c>
      <c r="B244" s="21"/>
      <c r="C244" s="22"/>
      <c r="D244" s="19"/>
      <c r="E244" s="20"/>
      <c r="F244" s="16">
        <f t="shared" si="9"/>
        <v>0</v>
      </c>
      <c r="G244" s="214" t="s">
        <v>14</v>
      </c>
      <c r="H244" s="24"/>
      <c r="I244" s="39"/>
      <c r="J244" s="24"/>
      <c r="K244" s="39"/>
      <c r="L244" s="24"/>
      <c r="M244" s="39"/>
      <c r="N244" s="88">
        <f t="shared" si="10"/>
        <v>0</v>
      </c>
      <c r="O244" s="89"/>
      <c r="P244" s="99"/>
    </row>
    <row r="245" hidden="1" spans="1:16">
      <c r="A245" s="11">
        <v>94</v>
      </c>
      <c r="B245" s="21"/>
      <c r="C245" s="22"/>
      <c r="D245" s="19"/>
      <c r="E245" s="20"/>
      <c r="F245" s="16">
        <f t="shared" si="9"/>
        <v>0</v>
      </c>
      <c r="G245" s="214" t="s">
        <v>14</v>
      </c>
      <c r="H245" s="24"/>
      <c r="I245" s="39"/>
      <c r="J245" s="24"/>
      <c r="K245" s="39"/>
      <c r="L245" s="24"/>
      <c r="M245" s="39"/>
      <c r="N245" s="88">
        <f t="shared" si="10"/>
        <v>0</v>
      </c>
      <c r="O245" s="89"/>
      <c r="P245" s="99"/>
    </row>
    <row r="246" hidden="1" spans="1:16">
      <c r="A246" s="11">
        <v>95</v>
      </c>
      <c r="B246" s="21"/>
      <c r="C246" s="22"/>
      <c r="D246" s="19"/>
      <c r="E246" s="20"/>
      <c r="F246" s="16">
        <f t="shared" si="9"/>
        <v>0</v>
      </c>
      <c r="G246" s="214" t="s">
        <v>14</v>
      </c>
      <c r="H246" s="24"/>
      <c r="I246" s="39"/>
      <c r="J246" s="24"/>
      <c r="K246" s="39"/>
      <c r="L246" s="24"/>
      <c r="M246" s="39"/>
      <c r="N246" s="88">
        <f t="shared" si="10"/>
        <v>0</v>
      </c>
      <c r="O246" s="89"/>
      <c r="P246" s="99"/>
    </row>
    <row r="247" hidden="1" spans="1:16">
      <c r="A247" s="11">
        <v>96</v>
      </c>
      <c r="B247" s="21"/>
      <c r="C247" s="22"/>
      <c r="D247" s="19"/>
      <c r="E247" s="20"/>
      <c r="F247" s="16">
        <f t="shared" si="9"/>
        <v>0</v>
      </c>
      <c r="G247" s="214" t="s">
        <v>14</v>
      </c>
      <c r="H247" s="24"/>
      <c r="I247" s="39"/>
      <c r="J247" s="24"/>
      <c r="K247" s="39"/>
      <c r="L247" s="24"/>
      <c r="M247" s="39"/>
      <c r="N247" s="88">
        <f t="shared" si="10"/>
        <v>0</v>
      </c>
      <c r="O247" s="89"/>
      <c r="P247" s="99"/>
    </row>
    <row r="248" hidden="1" spans="1:16">
      <c r="A248" s="11">
        <v>97</v>
      </c>
      <c r="B248" s="21"/>
      <c r="C248" s="22"/>
      <c r="D248" s="19"/>
      <c r="E248" s="20"/>
      <c r="F248" s="16">
        <f t="shared" si="9"/>
        <v>0</v>
      </c>
      <c r="G248" s="214" t="s">
        <v>14</v>
      </c>
      <c r="H248" s="24"/>
      <c r="I248" s="39"/>
      <c r="J248" s="24"/>
      <c r="K248" s="39"/>
      <c r="L248" s="24"/>
      <c r="M248" s="39"/>
      <c r="N248" s="88">
        <f t="shared" si="10"/>
        <v>0</v>
      </c>
      <c r="O248" s="89"/>
      <c r="P248" s="99"/>
    </row>
    <row r="249" hidden="1" spans="1:16">
      <c r="A249" s="11">
        <v>98</v>
      </c>
      <c r="B249" s="21"/>
      <c r="C249" s="22"/>
      <c r="D249" s="19"/>
      <c r="E249" s="20"/>
      <c r="F249" s="16">
        <f t="shared" si="9"/>
        <v>0</v>
      </c>
      <c r="G249" s="214" t="s">
        <v>14</v>
      </c>
      <c r="H249" s="24"/>
      <c r="I249" s="39"/>
      <c r="J249" s="24"/>
      <c r="K249" s="39"/>
      <c r="L249" s="24"/>
      <c r="M249" s="39"/>
      <c r="N249" s="88">
        <f t="shared" si="10"/>
        <v>0</v>
      </c>
      <c r="O249" s="89"/>
      <c r="P249" s="99"/>
    </row>
    <row r="250" hidden="1" spans="1:16">
      <c r="A250" s="11">
        <v>99</v>
      </c>
      <c r="B250" s="21"/>
      <c r="C250" s="22"/>
      <c r="D250" s="19"/>
      <c r="E250" s="20"/>
      <c r="F250" s="16">
        <f t="shared" si="9"/>
        <v>0</v>
      </c>
      <c r="G250" s="214" t="s">
        <v>14</v>
      </c>
      <c r="H250" s="24"/>
      <c r="I250" s="39"/>
      <c r="J250" s="24"/>
      <c r="K250" s="39"/>
      <c r="L250" s="46"/>
      <c r="M250" s="47"/>
      <c r="N250" s="88">
        <f t="shared" si="10"/>
        <v>0</v>
      </c>
      <c r="O250" s="89"/>
      <c r="P250" s="99"/>
    </row>
    <row r="251" hidden="1" spans="1:16">
      <c r="A251" s="11">
        <v>100</v>
      </c>
      <c r="B251" s="21"/>
      <c r="C251" s="22"/>
      <c r="D251" s="19"/>
      <c r="E251" s="20"/>
      <c r="F251" s="16">
        <f t="shared" si="9"/>
        <v>0</v>
      </c>
      <c r="G251" s="214" t="s">
        <v>14</v>
      </c>
      <c r="H251" s="24"/>
      <c r="I251" s="39"/>
      <c r="J251" s="24"/>
      <c r="K251" s="39"/>
      <c r="L251" s="46"/>
      <c r="M251" s="47"/>
      <c r="N251" s="88">
        <f t="shared" si="10"/>
        <v>0</v>
      </c>
      <c r="O251" s="89"/>
      <c r="P251" s="99"/>
    </row>
    <row r="252" hidden="1" spans="1:16">
      <c r="A252" s="11">
        <v>101</v>
      </c>
      <c r="B252" s="21"/>
      <c r="C252" s="22"/>
      <c r="D252" s="19"/>
      <c r="E252" s="20"/>
      <c r="F252" s="16">
        <f t="shared" si="9"/>
        <v>0</v>
      </c>
      <c r="G252" s="214" t="s">
        <v>14</v>
      </c>
      <c r="H252" s="24"/>
      <c r="I252" s="39"/>
      <c r="J252" s="24"/>
      <c r="K252" s="39"/>
      <c r="L252" s="24"/>
      <c r="M252" s="39"/>
      <c r="N252" s="88">
        <f t="shared" si="10"/>
        <v>0</v>
      </c>
      <c r="O252" s="89"/>
      <c r="P252" s="99"/>
    </row>
    <row r="253" hidden="1" spans="1:16">
      <c r="A253" s="11">
        <v>102</v>
      </c>
      <c r="B253" s="21"/>
      <c r="C253" s="22"/>
      <c r="D253" s="19"/>
      <c r="E253" s="20"/>
      <c r="F253" s="16">
        <f t="shared" si="9"/>
        <v>0</v>
      </c>
      <c r="G253" s="214" t="s">
        <v>14</v>
      </c>
      <c r="H253" s="24"/>
      <c r="I253" s="39"/>
      <c r="J253" s="24"/>
      <c r="K253" s="39"/>
      <c r="L253" s="24"/>
      <c r="M253" s="39"/>
      <c r="N253" s="88">
        <f t="shared" si="10"/>
        <v>0</v>
      </c>
      <c r="O253" s="89"/>
      <c r="P253" s="99"/>
    </row>
    <row r="254" hidden="1" spans="1:16">
      <c r="A254" s="11">
        <v>103</v>
      </c>
      <c r="B254" s="21"/>
      <c r="C254" s="22"/>
      <c r="D254" s="19"/>
      <c r="E254" s="20"/>
      <c r="F254" s="16">
        <f t="shared" si="9"/>
        <v>0</v>
      </c>
      <c r="G254" s="214" t="s">
        <v>14</v>
      </c>
      <c r="H254" s="24"/>
      <c r="I254" s="39"/>
      <c r="J254" s="24"/>
      <c r="K254" s="39"/>
      <c r="L254" s="24"/>
      <c r="M254" s="39"/>
      <c r="N254" s="88">
        <f t="shared" si="10"/>
        <v>0</v>
      </c>
      <c r="O254" s="89"/>
      <c r="P254" s="99"/>
    </row>
    <row r="255" hidden="1" spans="1:16">
      <c r="A255" s="11">
        <v>104</v>
      </c>
      <c r="B255" s="21"/>
      <c r="C255" s="22"/>
      <c r="D255" s="19"/>
      <c r="E255" s="20"/>
      <c r="F255" s="16">
        <f t="shared" si="9"/>
        <v>0</v>
      </c>
      <c r="G255" s="214" t="s">
        <v>14</v>
      </c>
      <c r="H255" s="24"/>
      <c r="I255" s="39"/>
      <c r="J255" s="24"/>
      <c r="K255" s="39"/>
      <c r="L255" s="24"/>
      <c r="M255" s="39"/>
      <c r="N255" s="88">
        <f t="shared" si="10"/>
        <v>0</v>
      </c>
      <c r="O255" s="89"/>
      <c r="P255" s="99"/>
    </row>
    <row r="256" hidden="1" spans="1:16">
      <c r="A256" s="11">
        <v>105</v>
      </c>
      <c r="B256" s="94"/>
      <c r="C256" s="22"/>
      <c r="D256" s="19"/>
      <c r="E256" s="20"/>
      <c r="F256" s="16">
        <f t="shared" si="9"/>
        <v>0</v>
      </c>
      <c r="G256" s="214" t="s">
        <v>14</v>
      </c>
      <c r="H256" s="24"/>
      <c r="I256" s="39"/>
      <c r="J256" s="24"/>
      <c r="K256" s="39"/>
      <c r="L256" s="24"/>
      <c r="M256" s="39"/>
      <c r="N256" s="88">
        <f t="shared" si="10"/>
        <v>0</v>
      </c>
      <c r="O256" s="89"/>
      <c r="P256" s="99"/>
    </row>
    <row r="257" hidden="1" spans="1:16">
      <c r="A257" s="11">
        <v>106</v>
      </c>
      <c r="B257" s="21"/>
      <c r="C257" s="22"/>
      <c r="D257" s="19"/>
      <c r="E257" s="20"/>
      <c r="F257" s="16">
        <f t="shared" si="9"/>
        <v>0</v>
      </c>
      <c r="G257" s="214" t="s">
        <v>14</v>
      </c>
      <c r="H257" s="24"/>
      <c r="I257" s="39"/>
      <c r="J257" s="24"/>
      <c r="K257" s="39"/>
      <c r="L257" s="24"/>
      <c r="M257" s="39"/>
      <c r="N257" s="88">
        <f t="shared" si="10"/>
        <v>0</v>
      </c>
      <c r="O257" s="89"/>
      <c r="P257" s="99"/>
    </row>
    <row r="258" hidden="1" spans="1:16">
      <c r="A258" s="11">
        <v>107</v>
      </c>
      <c r="B258" s="21"/>
      <c r="C258" s="22"/>
      <c r="D258" s="19"/>
      <c r="E258" s="20"/>
      <c r="F258" s="16">
        <f t="shared" si="9"/>
        <v>0</v>
      </c>
      <c r="G258" s="214" t="s">
        <v>14</v>
      </c>
      <c r="H258" s="24"/>
      <c r="I258" s="39"/>
      <c r="J258" s="24"/>
      <c r="K258" s="39"/>
      <c r="L258" s="24"/>
      <c r="M258" s="39"/>
      <c r="N258" s="88">
        <f t="shared" si="10"/>
        <v>0</v>
      </c>
      <c r="O258" s="89"/>
      <c r="P258" s="99"/>
    </row>
    <row r="259" hidden="1" spans="1:16">
      <c r="A259" s="11">
        <v>108</v>
      </c>
      <c r="B259" s="21"/>
      <c r="C259" s="22"/>
      <c r="D259" s="19"/>
      <c r="E259" s="20"/>
      <c r="F259" s="16">
        <f t="shared" si="9"/>
        <v>0</v>
      </c>
      <c r="G259" s="214" t="s">
        <v>14</v>
      </c>
      <c r="H259" s="24"/>
      <c r="I259" s="39"/>
      <c r="J259" s="24"/>
      <c r="K259" s="39"/>
      <c r="L259" s="24"/>
      <c r="M259" s="39"/>
      <c r="N259" s="88">
        <f t="shared" si="10"/>
        <v>0</v>
      </c>
      <c r="O259" s="89"/>
      <c r="P259" s="99"/>
    </row>
    <row r="260" hidden="1" spans="1:16">
      <c r="A260" s="11">
        <v>109</v>
      </c>
      <c r="B260" s="12"/>
      <c r="C260" s="13"/>
      <c r="D260" s="14"/>
      <c r="E260" s="15"/>
      <c r="F260" s="16">
        <f t="shared" si="9"/>
        <v>0</v>
      </c>
      <c r="G260" s="214" t="s">
        <v>14</v>
      </c>
      <c r="H260" s="18"/>
      <c r="I260" s="33"/>
      <c r="J260" s="18"/>
      <c r="K260" s="33"/>
      <c r="L260" s="24"/>
      <c r="M260" s="39"/>
      <c r="N260" s="88">
        <f t="shared" si="10"/>
        <v>0</v>
      </c>
      <c r="O260" s="89"/>
      <c r="P260" s="1"/>
    </row>
    <row r="261" hidden="1" spans="1:16">
      <c r="A261" s="11">
        <v>110</v>
      </c>
      <c r="B261" s="12"/>
      <c r="C261" s="13"/>
      <c r="D261" s="14"/>
      <c r="E261" s="15"/>
      <c r="F261" s="16">
        <f t="shared" si="9"/>
        <v>0</v>
      </c>
      <c r="G261" s="214" t="s">
        <v>14</v>
      </c>
      <c r="H261" s="18"/>
      <c r="I261" s="33"/>
      <c r="J261" s="18"/>
      <c r="K261" s="33"/>
      <c r="L261" s="24"/>
      <c r="M261" s="39"/>
      <c r="N261" s="88">
        <f t="shared" si="10"/>
        <v>0</v>
      </c>
      <c r="O261" s="89"/>
      <c r="P261" s="1"/>
    </row>
    <row r="262" hidden="1" spans="1:16">
      <c r="A262" s="11">
        <v>111</v>
      </c>
      <c r="B262" s="12"/>
      <c r="C262" s="13"/>
      <c r="D262" s="14"/>
      <c r="E262" s="15"/>
      <c r="F262" s="16">
        <f t="shared" si="9"/>
        <v>0</v>
      </c>
      <c r="G262" s="214" t="s">
        <v>14</v>
      </c>
      <c r="H262" s="18"/>
      <c r="I262" s="33"/>
      <c r="J262" s="18"/>
      <c r="K262" s="33"/>
      <c r="L262" s="24"/>
      <c r="M262" s="39"/>
      <c r="N262" s="88">
        <f t="shared" si="10"/>
        <v>0</v>
      </c>
      <c r="O262" s="89"/>
      <c r="P262" s="1"/>
    </row>
    <row r="263" hidden="1" spans="1:16">
      <c r="A263" s="11">
        <v>112</v>
      </c>
      <c r="B263" s="12"/>
      <c r="C263" s="13"/>
      <c r="D263" s="19"/>
      <c r="E263" s="20"/>
      <c r="F263" s="16">
        <f t="shared" si="9"/>
        <v>0</v>
      </c>
      <c r="G263" s="214" t="s">
        <v>14</v>
      </c>
      <c r="H263" s="18"/>
      <c r="I263" s="33"/>
      <c r="J263" s="18"/>
      <c r="K263" s="33"/>
      <c r="L263" s="24"/>
      <c r="M263" s="39"/>
      <c r="N263" s="88">
        <f t="shared" si="10"/>
        <v>0</v>
      </c>
      <c r="O263" s="89"/>
      <c r="P263" s="1"/>
    </row>
    <row r="264" hidden="1" spans="1:16">
      <c r="A264" s="11">
        <v>113</v>
      </c>
      <c r="B264" s="12"/>
      <c r="C264" s="13"/>
      <c r="D264" s="14"/>
      <c r="E264" s="15"/>
      <c r="F264" s="16">
        <f t="shared" si="9"/>
        <v>0</v>
      </c>
      <c r="G264" s="214" t="s">
        <v>14</v>
      </c>
      <c r="H264" s="18"/>
      <c r="I264" s="33"/>
      <c r="J264" s="18"/>
      <c r="K264" s="33"/>
      <c r="L264" s="24"/>
      <c r="M264" s="39"/>
      <c r="N264" s="88">
        <f t="shared" si="10"/>
        <v>0</v>
      </c>
      <c r="O264" s="89"/>
      <c r="P264" s="1"/>
    </row>
    <row r="265" hidden="1" spans="1:16">
      <c r="A265" s="11">
        <v>114</v>
      </c>
      <c r="B265" s="12"/>
      <c r="C265" s="13"/>
      <c r="D265" s="14"/>
      <c r="E265" s="15"/>
      <c r="F265" s="16">
        <f t="shared" si="9"/>
        <v>0</v>
      </c>
      <c r="G265" s="214" t="s">
        <v>14</v>
      </c>
      <c r="H265" s="18"/>
      <c r="I265" s="33"/>
      <c r="J265" s="18"/>
      <c r="K265" s="33"/>
      <c r="L265" s="24"/>
      <c r="M265" s="39"/>
      <c r="N265" s="88">
        <f t="shared" si="10"/>
        <v>0</v>
      </c>
      <c r="O265" s="89"/>
      <c r="P265" s="1"/>
    </row>
    <row r="266" hidden="1" spans="1:16">
      <c r="A266" s="11">
        <v>115</v>
      </c>
      <c r="B266" s="21"/>
      <c r="C266" s="22"/>
      <c r="D266" s="19"/>
      <c r="E266" s="20"/>
      <c r="F266" s="16">
        <f t="shared" si="9"/>
        <v>0</v>
      </c>
      <c r="G266" s="214" t="s">
        <v>14</v>
      </c>
      <c r="H266" s="24"/>
      <c r="I266" s="39"/>
      <c r="J266" s="24"/>
      <c r="K266" s="39"/>
      <c r="L266" s="24"/>
      <c r="M266" s="39"/>
      <c r="N266" s="88">
        <f t="shared" si="10"/>
        <v>0</v>
      </c>
      <c r="O266" s="89"/>
      <c r="P266" s="1"/>
    </row>
    <row r="267" hidden="1" spans="1:16">
      <c r="A267" s="11">
        <v>116</v>
      </c>
      <c r="B267" s="21"/>
      <c r="C267" s="22"/>
      <c r="D267" s="19"/>
      <c r="E267" s="20"/>
      <c r="F267" s="16">
        <f t="shared" si="9"/>
        <v>0</v>
      </c>
      <c r="G267" s="214" t="s">
        <v>14</v>
      </c>
      <c r="H267" s="24"/>
      <c r="I267" s="39"/>
      <c r="J267" s="24"/>
      <c r="K267" s="39"/>
      <c r="L267" s="24"/>
      <c r="M267" s="39"/>
      <c r="N267" s="88">
        <f t="shared" si="10"/>
        <v>0</v>
      </c>
      <c r="O267" s="89"/>
      <c r="P267" s="1"/>
    </row>
    <row r="268" hidden="1" spans="1:16">
      <c r="A268" s="11">
        <v>117</v>
      </c>
      <c r="B268" s="21"/>
      <c r="C268" s="22"/>
      <c r="D268" s="19"/>
      <c r="E268" s="20"/>
      <c r="F268" s="16">
        <f t="shared" si="9"/>
        <v>0</v>
      </c>
      <c r="G268" s="214" t="s">
        <v>14</v>
      </c>
      <c r="H268" s="24"/>
      <c r="I268" s="39"/>
      <c r="J268" s="24"/>
      <c r="K268" s="39"/>
      <c r="L268" s="24"/>
      <c r="M268" s="39"/>
      <c r="N268" s="88">
        <f t="shared" si="10"/>
        <v>0</v>
      </c>
      <c r="O268" s="89"/>
      <c r="P268" s="1"/>
    </row>
    <row r="269" hidden="1" spans="1:16">
      <c r="A269" s="11">
        <v>118</v>
      </c>
      <c r="B269" s="21"/>
      <c r="C269" s="22"/>
      <c r="D269" s="19"/>
      <c r="E269" s="20"/>
      <c r="F269" s="16">
        <f t="shared" si="9"/>
        <v>0</v>
      </c>
      <c r="G269" s="214" t="s">
        <v>14</v>
      </c>
      <c r="H269" s="24"/>
      <c r="I269" s="39"/>
      <c r="J269" s="24"/>
      <c r="K269" s="39"/>
      <c r="L269" s="24"/>
      <c r="M269" s="39"/>
      <c r="N269" s="88">
        <f t="shared" si="10"/>
        <v>0</v>
      </c>
      <c r="O269" s="89"/>
      <c r="P269" s="1"/>
    </row>
    <row r="270" hidden="1" spans="1:16">
      <c r="A270" s="11">
        <v>119</v>
      </c>
      <c r="B270" s="21"/>
      <c r="C270" s="22"/>
      <c r="D270" s="19"/>
      <c r="E270" s="20"/>
      <c r="F270" s="16">
        <f t="shared" si="9"/>
        <v>0</v>
      </c>
      <c r="G270" s="214" t="s">
        <v>14</v>
      </c>
      <c r="H270" s="24"/>
      <c r="I270" s="39"/>
      <c r="J270" s="24"/>
      <c r="K270" s="39"/>
      <c r="L270" s="24"/>
      <c r="M270" s="39"/>
      <c r="N270" s="88">
        <f t="shared" si="10"/>
        <v>0</v>
      </c>
      <c r="O270" s="89"/>
      <c r="P270" s="1"/>
    </row>
    <row r="271" hidden="1" spans="1:16">
      <c r="A271" s="11">
        <v>120</v>
      </c>
      <c r="B271" s="12"/>
      <c r="C271" s="13"/>
      <c r="D271" s="14"/>
      <c r="E271" s="15"/>
      <c r="F271" s="16">
        <f t="shared" si="9"/>
        <v>0</v>
      </c>
      <c r="G271" s="214" t="s">
        <v>14</v>
      </c>
      <c r="H271" s="18"/>
      <c r="I271" s="33"/>
      <c r="J271" s="18"/>
      <c r="K271" s="33"/>
      <c r="L271" s="24"/>
      <c r="M271" s="39"/>
      <c r="N271" s="88">
        <f t="shared" si="10"/>
        <v>0</v>
      </c>
      <c r="O271" s="89"/>
      <c r="P271" s="1"/>
    </row>
    <row r="272" hidden="1" spans="1:16">
      <c r="A272" s="11">
        <v>121</v>
      </c>
      <c r="B272" s="12"/>
      <c r="C272" s="13"/>
      <c r="D272" s="14"/>
      <c r="E272" s="15"/>
      <c r="F272" s="16">
        <f t="shared" si="9"/>
        <v>0</v>
      </c>
      <c r="G272" s="214" t="s">
        <v>14</v>
      </c>
      <c r="H272" s="18"/>
      <c r="I272" s="33"/>
      <c r="J272" s="18"/>
      <c r="K272" s="33"/>
      <c r="L272" s="24"/>
      <c r="M272" s="39"/>
      <c r="N272" s="88">
        <f t="shared" si="10"/>
        <v>0</v>
      </c>
      <c r="O272" s="89"/>
      <c r="P272" s="1"/>
    </row>
    <row r="273" hidden="1" spans="1:16">
      <c r="A273" s="11">
        <v>122</v>
      </c>
      <c r="B273" s="12"/>
      <c r="C273" s="13"/>
      <c r="D273" s="14"/>
      <c r="E273" s="15"/>
      <c r="F273" s="16">
        <f t="shared" si="9"/>
        <v>0</v>
      </c>
      <c r="G273" s="214" t="s">
        <v>14</v>
      </c>
      <c r="H273" s="18"/>
      <c r="I273" s="33"/>
      <c r="J273" s="18"/>
      <c r="K273" s="33"/>
      <c r="L273" s="24"/>
      <c r="M273" s="39"/>
      <c r="N273" s="88">
        <f t="shared" si="10"/>
        <v>0</v>
      </c>
      <c r="O273" s="89"/>
      <c r="P273" s="1"/>
    </row>
    <row r="274" hidden="1" spans="1:16">
      <c r="A274" s="11">
        <v>123</v>
      </c>
      <c r="B274" s="12"/>
      <c r="C274" s="13"/>
      <c r="D274" s="14"/>
      <c r="E274" s="15"/>
      <c r="F274" s="16">
        <f t="shared" si="9"/>
        <v>0</v>
      </c>
      <c r="G274" s="214" t="s">
        <v>14</v>
      </c>
      <c r="H274" s="18"/>
      <c r="I274" s="33"/>
      <c r="J274" s="18"/>
      <c r="K274" s="33"/>
      <c r="L274" s="24"/>
      <c r="M274" s="39"/>
      <c r="N274" s="88">
        <f t="shared" si="10"/>
        <v>0</v>
      </c>
      <c r="O274" s="89"/>
      <c r="P274" s="1"/>
    </row>
    <row r="275" hidden="1" spans="1:16">
      <c r="A275" s="11">
        <v>124</v>
      </c>
      <c r="B275" s="12"/>
      <c r="C275" s="13"/>
      <c r="D275" s="19"/>
      <c r="E275" s="20"/>
      <c r="F275" s="16">
        <f t="shared" si="9"/>
        <v>0</v>
      </c>
      <c r="G275" s="214" t="s">
        <v>14</v>
      </c>
      <c r="H275" s="18"/>
      <c r="I275" s="33"/>
      <c r="J275" s="18"/>
      <c r="K275" s="33"/>
      <c r="L275" s="24"/>
      <c r="M275" s="39"/>
      <c r="N275" s="88">
        <f t="shared" si="10"/>
        <v>0</v>
      </c>
      <c r="O275" s="89"/>
      <c r="P275" s="1"/>
    </row>
    <row r="276" hidden="1" spans="1:16">
      <c r="A276" s="11">
        <v>125</v>
      </c>
      <c r="B276" s="12"/>
      <c r="C276" s="13"/>
      <c r="D276" s="14"/>
      <c r="E276" s="15"/>
      <c r="F276" s="16">
        <f t="shared" si="9"/>
        <v>0</v>
      </c>
      <c r="G276" s="214" t="s">
        <v>14</v>
      </c>
      <c r="H276" s="18"/>
      <c r="I276" s="33"/>
      <c r="J276" s="18"/>
      <c r="K276" s="33"/>
      <c r="L276" s="24"/>
      <c r="M276" s="39"/>
      <c r="N276" s="88">
        <f t="shared" si="10"/>
        <v>0</v>
      </c>
      <c r="O276" s="89"/>
      <c r="P276" s="1"/>
    </row>
    <row r="277" hidden="1" spans="1:16">
      <c r="A277" s="11">
        <v>126</v>
      </c>
      <c r="B277" s="12"/>
      <c r="C277" s="13"/>
      <c r="D277" s="14"/>
      <c r="E277" s="15"/>
      <c r="F277" s="16">
        <f t="shared" si="9"/>
        <v>0</v>
      </c>
      <c r="G277" s="214" t="s">
        <v>14</v>
      </c>
      <c r="H277" s="18"/>
      <c r="I277" s="33"/>
      <c r="J277" s="18"/>
      <c r="K277" s="33"/>
      <c r="L277" s="24"/>
      <c r="M277" s="39"/>
      <c r="N277" s="88">
        <f t="shared" si="10"/>
        <v>0</v>
      </c>
      <c r="O277" s="89"/>
      <c r="P277" s="1"/>
    </row>
    <row r="278" hidden="1" spans="1:16">
      <c r="A278" s="11">
        <v>127</v>
      </c>
      <c r="B278" s="12"/>
      <c r="C278" s="13"/>
      <c r="D278" s="14"/>
      <c r="E278" s="15"/>
      <c r="F278" s="16">
        <f t="shared" si="9"/>
        <v>0</v>
      </c>
      <c r="G278" s="214" t="s">
        <v>14</v>
      </c>
      <c r="H278" s="18"/>
      <c r="I278" s="33"/>
      <c r="J278" s="18"/>
      <c r="K278" s="33"/>
      <c r="L278" s="24"/>
      <c r="M278" s="39"/>
      <c r="N278" s="88">
        <f t="shared" si="10"/>
        <v>0</v>
      </c>
      <c r="O278" s="89"/>
      <c r="P278" s="1"/>
    </row>
    <row r="279" hidden="1" spans="1:16">
      <c r="A279" s="11">
        <v>128</v>
      </c>
      <c r="B279" s="12"/>
      <c r="C279" s="13"/>
      <c r="D279" s="14"/>
      <c r="E279" s="15"/>
      <c r="F279" s="16">
        <f t="shared" si="9"/>
        <v>0</v>
      </c>
      <c r="G279" s="214" t="s">
        <v>14</v>
      </c>
      <c r="H279" s="18"/>
      <c r="I279" s="33"/>
      <c r="J279" s="18"/>
      <c r="K279" s="33"/>
      <c r="L279" s="24"/>
      <c r="M279" s="39"/>
      <c r="N279" s="88">
        <f t="shared" si="10"/>
        <v>0</v>
      </c>
      <c r="O279" s="89"/>
      <c r="P279" s="1"/>
    </row>
    <row r="280" hidden="1" spans="1:16">
      <c r="A280" s="11">
        <v>129</v>
      </c>
      <c r="B280" s="12"/>
      <c r="C280" s="13"/>
      <c r="D280" s="14"/>
      <c r="E280" s="15"/>
      <c r="F280" s="16">
        <f t="shared" ref="F280:F287" si="11">E280-D280</f>
        <v>0</v>
      </c>
      <c r="G280" s="214" t="s">
        <v>14</v>
      </c>
      <c r="H280" s="18"/>
      <c r="I280" s="33"/>
      <c r="J280" s="18"/>
      <c r="K280" s="33"/>
      <c r="L280" s="24"/>
      <c r="M280" s="39"/>
      <c r="N280" s="88">
        <f t="shared" ref="N280:N287" si="12">F280*G280</f>
        <v>0</v>
      </c>
      <c r="O280" s="89"/>
      <c r="P280" s="1"/>
    </row>
    <row r="281" hidden="1" spans="1:16">
      <c r="A281" s="11">
        <v>130</v>
      </c>
      <c r="B281" s="12"/>
      <c r="C281" s="13"/>
      <c r="D281" s="19"/>
      <c r="E281" s="20"/>
      <c r="F281" s="16">
        <f t="shared" si="11"/>
        <v>0</v>
      </c>
      <c r="G281" s="214" t="s">
        <v>14</v>
      </c>
      <c r="H281" s="18"/>
      <c r="I281" s="33"/>
      <c r="J281" s="18"/>
      <c r="K281" s="33"/>
      <c r="L281" s="24"/>
      <c r="M281" s="39"/>
      <c r="N281" s="88">
        <f t="shared" si="12"/>
        <v>0</v>
      </c>
      <c r="O281" s="89"/>
      <c r="P281" s="1"/>
    </row>
    <row r="282" hidden="1" spans="1:16">
      <c r="A282" s="11">
        <v>131</v>
      </c>
      <c r="B282" s="12"/>
      <c r="C282" s="13"/>
      <c r="D282" s="14"/>
      <c r="E282" s="15"/>
      <c r="F282" s="16">
        <f t="shared" si="11"/>
        <v>0</v>
      </c>
      <c r="G282" s="214" t="s">
        <v>14</v>
      </c>
      <c r="H282" s="18"/>
      <c r="I282" s="33"/>
      <c r="J282" s="18"/>
      <c r="K282" s="33"/>
      <c r="L282" s="24"/>
      <c r="M282" s="39"/>
      <c r="N282" s="88">
        <f t="shared" si="12"/>
        <v>0</v>
      </c>
      <c r="O282" s="89"/>
      <c r="P282" s="1"/>
    </row>
    <row r="283" hidden="1" spans="1:16">
      <c r="A283" s="11">
        <v>132</v>
      </c>
      <c r="B283" s="12"/>
      <c r="C283" s="13"/>
      <c r="D283" s="14"/>
      <c r="E283" s="15"/>
      <c r="F283" s="16">
        <f t="shared" si="11"/>
        <v>0</v>
      </c>
      <c r="G283" s="214" t="s">
        <v>14</v>
      </c>
      <c r="H283" s="18"/>
      <c r="I283" s="33"/>
      <c r="J283" s="18"/>
      <c r="K283" s="33"/>
      <c r="L283" s="24"/>
      <c r="M283" s="39"/>
      <c r="N283" s="88">
        <f t="shared" si="12"/>
        <v>0</v>
      </c>
      <c r="O283" s="89"/>
      <c r="P283" s="1"/>
    </row>
    <row r="284" hidden="1" spans="1:16">
      <c r="A284" s="11">
        <v>133</v>
      </c>
      <c r="B284" s="12"/>
      <c r="C284" s="13"/>
      <c r="D284" s="14"/>
      <c r="E284" s="15"/>
      <c r="F284" s="16">
        <f t="shared" si="11"/>
        <v>0</v>
      </c>
      <c r="G284" s="214" t="s">
        <v>14</v>
      </c>
      <c r="H284" s="18"/>
      <c r="I284" s="33"/>
      <c r="J284" s="18"/>
      <c r="K284" s="33"/>
      <c r="L284" s="24"/>
      <c r="M284" s="39"/>
      <c r="N284" s="88">
        <f t="shared" si="12"/>
        <v>0</v>
      </c>
      <c r="O284" s="89"/>
      <c r="P284" s="1"/>
    </row>
    <row r="285" hidden="1" spans="1:16">
      <c r="A285" s="11">
        <v>134</v>
      </c>
      <c r="B285" s="12"/>
      <c r="C285" s="13"/>
      <c r="D285" s="14"/>
      <c r="E285" s="15"/>
      <c r="F285" s="16">
        <f t="shared" si="11"/>
        <v>0</v>
      </c>
      <c r="G285" s="214" t="s">
        <v>14</v>
      </c>
      <c r="H285" s="18"/>
      <c r="I285" s="33"/>
      <c r="J285" s="18"/>
      <c r="K285" s="33"/>
      <c r="L285" s="24"/>
      <c r="M285" s="39"/>
      <c r="N285" s="88">
        <f t="shared" si="12"/>
        <v>0</v>
      </c>
      <c r="O285" s="89"/>
      <c r="P285" s="1"/>
    </row>
    <row r="286" hidden="1" spans="1:16">
      <c r="A286" s="11">
        <v>135</v>
      </c>
      <c r="B286" s="12"/>
      <c r="C286" s="13"/>
      <c r="D286" s="14"/>
      <c r="E286" s="15"/>
      <c r="F286" s="16">
        <f t="shared" si="11"/>
        <v>0</v>
      </c>
      <c r="G286" s="214" t="s">
        <v>14</v>
      </c>
      <c r="H286" s="18"/>
      <c r="I286" s="33"/>
      <c r="J286" s="18"/>
      <c r="K286" s="33"/>
      <c r="L286" s="24"/>
      <c r="M286" s="39"/>
      <c r="N286" s="88">
        <f t="shared" si="12"/>
        <v>0</v>
      </c>
      <c r="O286" s="89"/>
      <c r="P286" s="1"/>
    </row>
    <row r="287" hidden="1" spans="1:16">
      <c r="A287" s="11">
        <v>136</v>
      </c>
      <c r="B287" s="12"/>
      <c r="C287" s="13"/>
      <c r="D287" s="14"/>
      <c r="E287" s="15"/>
      <c r="F287" s="16">
        <f t="shared" si="11"/>
        <v>0</v>
      </c>
      <c r="G287" s="214" t="s">
        <v>14</v>
      </c>
      <c r="H287" s="18"/>
      <c r="I287" s="33"/>
      <c r="J287" s="18"/>
      <c r="K287" s="33"/>
      <c r="L287" s="24"/>
      <c r="M287" s="39"/>
      <c r="N287" s="88">
        <f t="shared" si="12"/>
        <v>0</v>
      </c>
      <c r="O287" s="89"/>
      <c r="P287" s="1"/>
    </row>
    <row r="288" spans="1:16">
      <c r="A288" s="64"/>
      <c r="B288" s="12"/>
      <c r="C288" s="13"/>
      <c r="D288" s="65"/>
      <c r="E288" s="66"/>
      <c r="F288" s="66"/>
      <c r="G288" s="66"/>
      <c r="H288" s="18"/>
      <c r="I288" s="33"/>
      <c r="J288" s="18"/>
      <c r="K288" s="33"/>
      <c r="L288" s="24"/>
      <c r="M288" s="39"/>
      <c r="N288" s="85"/>
      <c r="O288" s="86"/>
      <c r="P288" s="1"/>
    </row>
    <row r="289" spans="1:16">
      <c r="A289" s="64"/>
      <c r="B289" s="12"/>
      <c r="C289" s="13"/>
      <c r="D289" s="66"/>
      <c r="E289" s="66"/>
      <c r="F289" s="66"/>
      <c r="G289" s="66"/>
      <c r="H289" s="18"/>
      <c r="I289" s="33"/>
      <c r="J289" s="18"/>
      <c r="K289" s="33"/>
      <c r="L289" s="24"/>
      <c r="M289" s="39"/>
      <c r="N289" s="85"/>
      <c r="O289" s="86"/>
      <c r="P289" s="1"/>
    </row>
    <row r="290" spans="1:16">
      <c r="A290" s="67"/>
      <c r="B290" s="18"/>
      <c r="C290" s="33"/>
      <c r="D290" s="66"/>
      <c r="E290" s="66"/>
      <c r="F290" s="66"/>
      <c r="G290" s="66"/>
      <c r="H290" s="18"/>
      <c r="I290" s="33"/>
      <c r="J290" s="18"/>
      <c r="K290" s="33"/>
      <c r="L290" s="9" t="s">
        <v>190</v>
      </c>
      <c r="M290" s="87"/>
      <c r="N290" s="85">
        <f>SUM(N152:O167)</f>
        <v>56000</v>
      </c>
      <c r="O290" s="86"/>
      <c r="P290" s="107" t="s">
        <v>340</v>
      </c>
    </row>
    <row r="291" spans="1:16">
      <c r="A291" s="67"/>
      <c r="B291" s="18"/>
      <c r="C291" s="33"/>
      <c r="D291" s="66"/>
      <c r="E291" s="66"/>
      <c r="F291" s="66"/>
      <c r="G291" s="66"/>
      <c r="H291" s="18"/>
      <c r="I291" s="33"/>
      <c r="J291" s="18"/>
      <c r="K291" s="33"/>
      <c r="L291" s="108" t="s">
        <v>341</v>
      </c>
      <c r="M291" s="109"/>
      <c r="N291" s="110">
        <f>SUM(N290+N149+N150)</f>
        <v>-2700</v>
      </c>
      <c r="O291" s="111"/>
      <c r="P291" s="1"/>
    </row>
    <row r="294" spans="1:15">
      <c r="A294" s="5" t="s">
        <v>1</v>
      </c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</row>
    <row r="295" spans="1:1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</row>
    <row r="296" ht="14.25" spans="1:15">
      <c r="A296" s="6" t="s">
        <v>342</v>
      </c>
      <c r="B296" s="7"/>
      <c r="C296" s="8"/>
      <c r="D296" s="6"/>
      <c r="E296" s="7"/>
      <c r="F296" s="7"/>
      <c r="G296" s="7"/>
      <c r="H296" s="7"/>
      <c r="I296" s="7"/>
      <c r="J296" s="7"/>
      <c r="K296" s="7"/>
      <c r="L296" s="7"/>
      <c r="M296" s="8"/>
      <c r="N296" s="27">
        <v>-100000</v>
      </c>
      <c r="O296" s="28"/>
    </row>
    <row r="297" ht="14.25" spans="1:15">
      <c r="A297" s="9" t="s">
        <v>194</v>
      </c>
      <c r="B297" s="7"/>
      <c r="C297" s="8"/>
      <c r="D297" s="7"/>
      <c r="E297" s="7"/>
      <c r="F297" s="7"/>
      <c r="G297" s="7"/>
      <c r="H297" s="7"/>
      <c r="I297" s="7"/>
      <c r="J297" s="7"/>
      <c r="K297" s="7"/>
      <c r="L297" s="7"/>
      <c r="M297" s="8"/>
      <c r="N297" s="27"/>
      <c r="O297" s="28"/>
    </row>
    <row r="298" ht="14.25" spans="1:15">
      <c r="A298" s="10" t="s">
        <v>3</v>
      </c>
      <c r="B298" s="6" t="s">
        <v>4</v>
      </c>
      <c r="C298" s="8"/>
      <c r="D298" s="7" t="s">
        <v>5</v>
      </c>
      <c r="E298" s="10" t="s">
        <v>6</v>
      </c>
      <c r="F298" s="6" t="s">
        <v>7</v>
      </c>
      <c r="G298" s="6" t="s">
        <v>8</v>
      </c>
      <c r="H298" s="6" t="s">
        <v>9</v>
      </c>
      <c r="I298" s="8"/>
      <c r="J298" s="6" t="s">
        <v>10</v>
      </c>
      <c r="K298" s="8"/>
      <c r="L298" s="6" t="s">
        <v>11</v>
      </c>
      <c r="M298" s="8"/>
      <c r="N298" s="97" t="s">
        <v>12</v>
      </c>
      <c r="O298" s="98"/>
    </row>
    <row r="299" spans="1:15">
      <c r="A299" s="11">
        <v>1</v>
      </c>
      <c r="B299" s="21" t="s">
        <v>343</v>
      </c>
      <c r="C299" s="22"/>
      <c r="D299" s="23">
        <v>43701</v>
      </c>
      <c r="E299" s="20">
        <v>43704</v>
      </c>
      <c r="F299" s="16">
        <f>E299-D299</f>
        <v>3</v>
      </c>
      <c r="G299" s="214" t="s">
        <v>14</v>
      </c>
      <c r="H299" s="24">
        <v>19390</v>
      </c>
      <c r="I299" s="39"/>
      <c r="J299" s="24">
        <v>6716465</v>
      </c>
      <c r="K299" s="39"/>
      <c r="L299" s="24">
        <v>1583706</v>
      </c>
      <c r="M299" s="39"/>
      <c r="N299" s="88">
        <f>F299*G299</f>
        <v>5250</v>
      </c>
      <c r="O299" s="89"/>
    </row>
    <row r="300" spans="1:15">
      <c r="A300" s="11">
        <v>2</v>
      </c>
      <c r="B300" s="21" t="s">
        <v>344</v>
      </c>
      <c r="C300" s="22"/>
      <c r="D300" s="19">
        <v>43705</v>
      </c>
      <c r="E300" s="20">
        <v>43706</v>
      </c>
      <c r="F300" s="16">
        <f>E300-D300</f>
        <v>1</v>
      </c>
      <c r="G300" s="214" t="s">
        <v>14</v>
      </c>
      <c r="H300" s="24">
        <v>19537</v>
      </c>
      <c r="I300" s="39"/>
      <c r="J300" s="40">
        <v>6745619</v>
      </c>
      <c r="K300" s="41"/>
      <c r="L300" s="46">
        <v>1596751</v>
      </c>
      <c r="M300" s="47"/>
      <c r="N300" s="88">
        <f>F300*G300</f>
        <v>1750</v>
      </c>
      <c r="O300" s="89"/>
    </row>
    <row r="301" spans="1:15">
      <c r="A301" s="11">
        <v>3</v>
      </c>
      <c r="B301" s="21" t="s">
        <v>345</v>
      </c>
      <c r="C301" s="22"/>
      <c r="D301" s="19">
        <v>43708</v>
      </c>
      <c r="E301" s="20">
        <v>43709</v>
      </c>
      <c r="F301" s="16">
        <f>E301-D301</f>
        <v>1</v>
      </c>
      <c r="G301" s="214" t="s">
        <v>14</v>
      </c>
      <c r="H301" s="24">
        <v>19722</v>
      </c>
      <c r="I301" s="39"/>
      <c r="J301" s="40">
        <v>6449080</v>
      </c>
      <c r="K301" s="41"/>
      <c r="L301" s="40">
        <v>1480032</v>
      </c>
      <c r="M301" s="41"/>
      <c r="N301" s="88">
        <f>F301*G301</f>
        <v>1750</v>
      </c>
      <c r="O301" s="89"/>
    </row>
    <row r="302" spans="1:15">
      <c r="A302" s="11">
        <v>4</v>
      </c>
      <c r="B302" s="21" t="s">
        <v>346</v>
      </c>
      <c r="C302" s="22"/>
      <c r="D302" s="19">
        <v>43708</v>
      </c>
      <c r="E302" s="20">
        <v>43709</v>
      </c>
      <c r="F302" s="16">
        <f>E302-D302</f>
        <v>1</v>
      </c>
      <c r="G302" s="214" t="s">
        <v>14</v>
      </c>
      <c r="H302" s="24">
        <v>19723</v>
      </c>
      <c r="I302" s="39"/>
      <c r="J302" s="40">
        <v>6449079</v>
      </c>
      <c r="K302" s="41"/>
      <c r="L302" s="46">
        <v>1480032</v>
      </c>
      <c r="M302" s="47"/>
      <c r="N302" s="88">
        <f>F302*G302</f>
        <v>1750</v>
      </c>
      <c r="O302" s="89"/>
    </row>
    <row r="303" spans="1:15">
      <c r="A303" s="11">
        <v>5</v>
      </c>
      <c r="B303" s="21" t="s">
        <v>347</v>
      </c>
      <c r="C303" s="22"/>
      <c r="D303" s="19">
        <v>43704</v>
      </c>
      <c r="E303" s="20">
        <v>43709</v>
      </c>
      <c r="F303" s="16">
        <f>E303-D303</f>
        <v>5</v>
      </c>
      <c r="G303" s="214" t="s">
        <v>14</v>
      </c>
      <c r="H303" s="24">
        <v>19751</v>
      </c>
      <c r="I303" s="39"/>
      <c r="J303" s="40">
        <v>6719073</v>
      </c>
      <c r="K303" s="41"/>
      <c r="L303" s="40">
        <v>1586407</v>
      </c>
      <c r="M303" s="41"/>
      <c r="N303" s="88">
        <f>F303*G303</f>
        <v>8750</v>
      </c>
      <c r="O303" s="89"/>
    </row>
    <row r="304" spans="1:16">
      <c r="A304" s="67"/>
      <c r="B304" s="18"/>
      <c r="C304" s="33"/>
      <c r="D304" s="66"/>
      <c r="E304" s="66"/>
      <c r="F304" s="66"/>
      <c r="G304" s="66"/>
      <c r="H304" s="18"/>
      <c r="I304" s="33"/>
      <c r="J304" s="18"/>
      <c r="K304" s="33"/>
      <c r="L304" s="9" t="s">
        <v>190</v>
      </c>
      <c r="M304" s="87"/>
      <c r="N304" s="85">
        <f>SUM(N299:O303)</f>
        <v>19250</v>
      </c>
      <c r="O304" s="86"/>
      <c r="P304" s="107" t="s">
        <v>348</v>
      </c>
    </row>
    <row r="305" spans="1:15">
      <c r="A305" s="67"/>
      <c r="B305" s="18"/>
      <c r="C305" s="33"/>
      <c r="D305" s="66"/>
      <c r="E305" s="66"/>
      <c r="F305" s="66"/>
      <c r="G305" s="66"/>
      <c r="H305" s="18"/>
      <c r="I305" s="33"/>
      <c r="J305" s="18"/>
      <c r="K305" s="33"/>
      <c r="L305" s="108" t="s">
        <v>349</v>
      </c>
      <c r="M305" s="109"/>
      <c r="N305" s="110">
        <f>SUM(N304+N296+N291)</f>
        <v>-83450</v>
      </c>
      <c r="O305" s="111"/>
    </row>
    <row r="309" spans="1:15">
      <c r="A309" s="64">
        <v>1</v>
      </c>
      <c r="B309" s="105" t="s">
        <v>350</v>
      </c>
      <c r="C309" s="105"/>
      <c r="D309" s="106" t="s">
        <v>351</v>
      </c>
      <c r="E309" s="106" t="s">
        <v>352</v>
      </c>
      <c r="F309" s="106">
        <v>1</v>
      </c>
      <c r="G309" s="67"/>
      <c r="H309" s="67"/>
      <c r="I309" s="67"/>
      <c r="J309" s="105" t="s">
        <v>353</v>
      </c>
      <c r="K309" s="105"/>
      <c r="L309" s="105" t="s">
        <v>354</v>
      </c>
      <c r="M309" s="105"/>
      <c r="N309" s="112">
        <v>1750</v>
      </c>
      <c r="O309" s="105"/>
    </row>
    <row r="310" spans="1:15">
      <c r="A310" s="64">
        <v>2</v>
      </c>
      <c r="B310" s="105" t="s">
        <v>355</v>
      </c>
      <c r="C310" s="105"/>
      <c r="D310" s="106" t="s">
        <v>356</v>
      </c>
      <c r="E310" s="106" t="s">
        <v>357</v>
      </c>
      <c r="F310" s="106">
        <v>3</v>
      </c>
      <c r="G310" s="67"/>
      <c r="H310" s="67"/>
      <c r="I310" s="67"/>
      <c r="J310" s="105" t="s">
        <v>358</v>
      </c>
      <c r="K310" s="105"/>
      <c r="L310" s="105" t="s">
        <v>359</v>
      </c>
      <c r="M310" s="105"/>
      <c r="N310" s="112">
        <v>5250</v>
      </c>
      <c r="O310" s="105"/>
    </row>
    <row r="311" spans="1:15">
      <c r="A311" s="64">
        <v>3</v>
      </c>
      <c r="B311" s="105" t="s">
        <v>360</v>
      </c>
      <c r="C311" s="105"/>
      <c r="D311" s="106" t="s">
        <v>352</v>
      </c>
      <c r="E311" s="106" t="s">
        <v>361</v>
      </c>
      <c r="F311" s="106">
        <v>1</v>
      </c>
      <c r="G311" s="67"/>
      <c r="H311" s="67"/>
      <c r="I311" s="67"/>
      <c r="J311" s="105" t="s">
        <v>362</v>
      </c>
      <c r="K311" s="105"/>
      <c r="L311" s="105" t="s">
        <v>363</v>
      </c>
      <c r="M311" s="105"/>
      <c r="N311" s="112">
        <v>1750</v>
      </c>
      <c r="O311" s="105"/>
    </row>
    <row r="312" spans="1:15">
      <c r="A312" s="64">
        <v>4</v>
      </c>
      <c r="B312" s="105" t="s">
        <v>364</v>
      </c>
      <c r="C312" s="105"/>
      <c r="D312" s="106" t="s">
        <v>365</v>
      </c>
      <c r="E312" s="106" t="s">
        <v>351</v>
      </c>
      <c r="F312" s="106">
        <v>4</v>
      </c>
      <c r="G312" s="67"/>
      <c r="H312" s="67"/>
      <c r="I312" s="67"/>
      <c r="J312" s="105" t="s">
        <v>366</v>
      </c>
      <c r="K312" s="105"/>
      <c r="L312" s="105" t="s">
        <v>367</v>
      </c>
      <c r="M312" s="105"/>
      <c r="N312" s="112">
        <v>7000</v>
      </c>
      <c r="O312" s="105"/>
    </row>
    <row r="313" spans="1:15">
      <c r="A313" s="64">
        <v>5</v>
      </c>
      <c r="B313" s="105" t="s">
        <v>368</v>
      </c>
      <c r="C313" s="105"/>
      <c r="D313" s="106" t="s">
        <v>365</v>
      </c>
      <c r="E313" s="106" t="s">
        <v>369</v>
      </c>
      <c r="F313" s="106">
        <v>2</v>
      </c>
      <c r="G313" s="67"/>
      <c r="H313" s="67"/>
      <c r="I313" s="67"/>
      <c r="J313" s="105" t="s">
        <v>370</v>
      </c>
      <c r="K313" s="105"/>
      <c r="L313" s="105" t="s">
        <v>371</v>
      </c>
      <c r="M313" s="105"/>
      <c r="N313" s="112">
        <v>3500</v>
      </c>
      <c r="O313" s="105"/>
    </row>
    <row r="314" spans="1:15">
      <c r="A314" s="64">
        <v>6</v>
      </c>
      <c r="B314" s="105" t="s">
        <v>372</v>
      </c>
      <c r="C314" s="105"/>
      <c r="D314" s="106" t="s">
        <v>369</v>
      </c>
      <c r="E314" s="106" t="s">
        <v>351</v>
      </c>
      <c r="F314" s="106">
        <v>4</v>
      </c>
      <c r="G314" s="67"/>
      <c r="H314" s="67"/>
      <c r="I314" s="67"/>
      <c r="J314" s="105" t="s">
        <v>373</v>
      </c>
      <c r="K314" s="105"/>
      <c r="L314" s="105" t="s">
        <v>374</v>
      </c>
      <c r="M314" s="105"/>
      <c r="N314" s="112">
        <v>7000</v>
      </c>
      <c r="O314" s="105"/>
    </row>
    <row r="315" spans="1:15">
      <c r="A315" s="64">
        <v>7</v>
      </c>
      <c r="B315" s="105" t="s">
        <v>375</v>
      </c>
      <c r="C315" s="105"/>
      <c r="D315" s="106" t="s">
        <v>365</v>
      </c>
      <c r="E315" s="106" t="s">
        <v>369</v>
      </c>
      <c r="F315" s="106">
        <v>2</v>
      </c>
      <c r="G315" s="67"/>
      <c r="H315" s="67"/>
      <c r="I315" s="67"/>
      <c r="J315" s="105" t="s">
        <v>376</v>
      </c>
      <c r="K315" s="105"/>
      <c r="L315" s="105" t="s">
        <v>377</v>
      </c>
      <c r="M315" s="105"/>
      <c r="N315" s="112">
        <v>3500</v>
      </c>
      <c r="O315" s="105"/>
    </row>
    <row r="316" spans="1:15">
      <c r="A316" s="64">
        <v>8</v>
      </c>
      <c r="B316" s="105" t="s">
        <v>378</v>
      </c>
      <c r="C316" s="105"/>
      <c r="D316" s="106" t="s">
        <v>365</v>
      </c>
      <c r="E316" s="106" t="s">
        <v>379</v>
      </c>
      <c r="F316" s="106">
        <v>3</v>
      </c>
      <c r="G316" s="67"/>
      <c r="H316" s="67"/>
      <c r="I316" s="67"/>
      <c r="J316" s="105" t="s">
        <v>380</v>
      </c>
      <c r="K316" s="105"/>
      <c r="L316" s="105" t="s">
        <v>381</v>
      </c>
      <c r="M316" s="105"/>
      <c r="N316" s="112">
        <v>5250</v>
      </c>
      <c r="O316" s="105"/>
    </row>
    <row r="317" spans="1:15">
      <c r="A317" s="64">
        <v>9</v>
      </c>
      <c r="B317" s="105" t="s">
        <v>382</v>
      </c>
      <c r="C317" s="105"/>
      <c r="D317" s="106" t="s">
        <v>383</v>
      </c>
      <c r="E317" s="106" t="s">
        <v>384</v>
      </c>
      <c r="F317" s="106">
        <v>4</v>
      </c>
      <c r="G317" s="67"/>
      <c r="H317" s="67"/>
      <c r="I317" s="67"/>
      <c r="J317" s="105" t="s">
        <v>385</v>
      </c>
      <c r="K317" s="105"/>
      <c r="L317" s="105" t="s">
        <v>386</v>
      </c>
      <c r="M317" s="105"/>
      <c r="N317" s="112">
        <v>7000</v>
      </c>
      <c r="O317" s="105"/>
    </row>
    <row r="318" spans="1:15">
      <c r="A318" s="64">
        <v>10</v>
      </c>
      <c r="B318" s="105" t="s">
        <v>387</v>
      </c>
      <c r="C318" s="105"/>
      <c r="D318" s="106" t="s">
        <v>388</v>
      </c>
      <c r="E318" s="106" t="s">
        <v>384</v>
      </c>
      <c r="F318" s="106">
        <v>3</v>
      </c>
      <c r="G318" s="67"/>
      <c r="H318" s="67"/>
      <c r="I318" s="67"/>
      <c r="J318" s="105" t="s">
        <v>389</v>
      </c>
      <c r="K318" s="105"/>
      <c r="L318" s="105" t="s">
        <v>390</v>
      </c>
      <c r="M318" s="105"/>
      <c r="N318" s="112">
        <v>5250</v>
      </c>
      <c r="O318" s="105"/>
    </row>
    <row r="319" spans="1:15">
      <c r="A319" s="64">
        <v>11</v>
      </c>
      <c r="B319" s="105" t="s">
        <v>391</v>
      </c>
      <c r="C319" s="105"/>
      <c r="D319" s="106" t="s">
        <v>392</v>
      </c>
      <c r="E319" s="106" t="s">
        <v>393</v>
      </c>
      <c r="F319" s="106">
        <v>8</v>
      </c>
      <c r="G319" s="67"/>
      <c r="H319" s="67"/>
      <c r="I319" s="67"/>
      <c r="J319" s="105" t="s">
        <v>394</v>
      </c>
      <c r="K319" s="105"/>
      <c r="L319" s="105" t="s">
        <v>395</v>
      </c>
      <c r="M319" s="105"/>
      <c r="N319" s="112">
        <v>14000</v>
      </c>
      <c r="O319" s="105"/>
    </row>
    <row r="320" spans="1:15">
      <c r="A320" s="64">
        <v>12</v>
      </c>
      <c r="B320" s="105" t="s">
        <v>396</v>
      </c>
      <c r="C320" s="105"/>
      <c r="D320" s="106" t="s">
        <v>397</v>
      </c>
      <c r="E320" s="106" t="s">
        <v>398</v>
      </c>
      <c r="F320" s="106">
        <v>2</v>
      </c>
      <c r="G320" s="67"/>
      <c r="H320" s="67"/>
      <c r="I320" s="67"/>
      <c r="J320" s="105" t="s">
        <v>399</v>
      </c>
      <c r="K320" s="105"/>
      <c r="L320" s="105" t="s">
        <v>400</v>
      </c>
      <c r="M320" s="105"/>
      <c r="N320" s="112">
        <v>3500</v>
      </c>
      <c r="O320" s="105"/>
    </row>
    <row r="321" spans="1:15">
      <c r="A321" s="64">
        <v>13</v>
      </c>
      <c r="B321" s="105" t="s">
        <v>401</v>
      </c>
      <c r="C321" s="105"/>
      <c r="D321" s="106" t="s">
        <v>388</v>
      </c>
      <c r="E321" s="106" t="s">
        <v>384</v>
      </c>
      <c r="F321" s="106">
        <v>3</v>
      </c>
      <c r="G321" s="67"/>
      <c r="H321" s="67"/>
      <c r="I321" s="67"/>
      <c r="J321" s="105" t="s">
        <v>402</v>
      </c>
      <c r="K321" s="105"/>
      <c r="L321" s="105" t="s">
        <v>403</v>
      </c>
      <c r="M321" s="105"/>
      <c r="N321" s="112">
        <v>5250</v>
      </c>
      <c r="O321" s="105"/>
    </row>
    <row r="322" spans="10:16">
      <c r="J322" s="141"/>
      <c r="K322" s="141"/>
      <c r="L322" s="108" t="s">
        <v>349</v>
      </c>
      <c r="M322" s="109"/>
      <c r="N322" s="110">
        <f>SUM(N309:N321)</f>
        <v>70000</v>
      </c>
      <c r="O322" s="111"/>
      <c r="P322" t="s">
        <v>404</v>
      </c>
    </row>
    <row r="324" ht="18.75" spans="1:15">
      <c r="A324" s="5" t="s">
        <v>1</v>
      </c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</row>
    <row r="325" ht="14.25" spans="1:15">
      <c r="A325" s="10" t="s">
        <v>3</v>
      </c>
      <c r="B325" s="6" t="s">
        <v>4</v>
      </c>
      <c r="C325" s="8"/>
      <c r="D325" s="7" t="s">
        <v>5</v>
      </c>
      <c r="E325" s="10" t="s">
        <v>6</v>
      </c>
      <c r="F325" s="6" t="s">
        <v>7</v>
      </c>
      <c r="G325" s="6" t="s">
        <v>8</v>
      </c>
      <c r="H325" s="6" t="s">
        <v>9</v>
      </c>
      <c r="I325" s="8"/>
      <c r="J325" s="6" t="s">
        <v>10</v>
      </c>
      <c r="K325" s="8"/>
      <c r="L325" s="6" t="s">
        <v>11</v>
      </c>
      <c r="M325" s="8"/>
      <c r="N325" s="97" t="s">
        <v>12</v>
      </c>
      <c r="O325" s="98"/>
    </row>
    <row r="326" spans="1:15">
      <c r="A326" s="11">
        <v>6</v>
      </c>
      <c r="B326" s="94" t="s">
        <v>405</v>
      </c>
      <c r="C326" s="22"/>
      <c r="D326" s="19">
        <v>43708</v>
      </c>
      <c r="E326" s="20">
        <v>43710</v>
      </c>
      <c r="F326" s="16">
        <f t="shared" ref="F326:F344" si="13">E326-D326</f>
        <v>2</v>
      </c>
      <c r="G326" s="214" t="s">
        <v>14</v>
      </c>
      <c r="H326" s="24">
        <v>19783</v>
      </c>
      <c r="I326" s="39"/>
      <c r="J326" s="40">
        <v>6730965</v>
      </c>
      <c r="K326" s="41"/>
      <c r="L326" s="40">
        <v>1589906</v>
      </c>
      <c r="M326" s="41"/>
      <c r="N326" s="88">
        <f t="shared" ref="N326:N344" si="14">F326*G326</f>
        <v>3500</v>
      </c>
      <c r="O326" s="89"/>
    </row>
    <row r="327" spans="1:15">
      <c r="A327" s="11">
        <v>7</v>
      </c>
      <c r="B327" s="21" t="s">
        <v>406</v>
      </c>
      <c r="C327" s="22"/>
      <c r="D327" s="19">
        <v>43707</v>
      </c>
      <c r="E327" s="20">
        <v>43708</v>
      </c>
      <c r="F327" s="16">
        <f t="shared" si="13"/>
        <v>1</v>
      </c>
      <c r="G327" s="214" t="s">
        <v>14</v>
      </c>
      <c r="H327" s="24">
        <v>19812</v>
      </c>
      <c r="I327" s="39"/>
      <c r="J327" s="40">
        <v>6478435</v>
      </c>
      <c r="K327" s="41"/>
      <c r="L327" s="40">
        <v>1489783</v>
      </c>
      <c r="M327" s="41"/>
      <c r="N327" s="88">
        <f t="shared" si="14"/>
        <v>1750</v>
      </c>
      <c r="O327" s="89"/>
    </row>
    <row r="328" spans="1:15">
      <c r="A328" s="11">
        <v>8</v>
      </c>
      <c r="B328" s="21" t="s">
        <v>407</v>
      </c>
      <c r="C328" s="22"/>
      <c r="D328" s="19">
        <v>43711</v>
      </c>
      <c r="E328" s="20">
        <v>43712</v>
      </c>
      <c r="F328" s="16">
        <f t="shared" si="13"/>
        <v>1</v>
      </c>
      <c r="G328" s="214" t="s">
        <v>14</v>
      </c>
      <c r="H328" s="24">
        <v>19885</v>
      </c>
      <c r="I328" s="39"/>
      <c r="J328" s="40">
        <v>6478432</v>
      </c>
      <c r="K328" s="41"/>
      <c r="L328" s="40">
        <v>1489488</v>
      </c>
      <c r="M328" s="41"/>
      <c r="N328" s="88">
        <f t="shared" si="14"/>
        <v>1750</v>
      </c>
      <c r="O328" s="89"/>
    </row>
    <row r="329" spans="1:15">
      <c r="A329" s="11">
        <v>9</v>
      </c>
      <c r="B329" s="21" t="s">
        <v>408</v>
      </c>
      <c r="C329" s="22"/>
      <c r="D329" s="19">
        <v>43709</v>
      </c>
      <c r="E329" s="20">
        <v>43712</v>
      </c>
      <c r="F329" s="16">
        <f t="shared" si="13"/>
        <v>3</v>
      </c>
      <c r="G329" s="214" t="s">
        <v>14</v>
      </c>
      <c r="H329" s="24">
        <v>19887</v>
      </c>
      <c r="I329" s="39"/>
      <c r="J329" s="40">
        <v>6745604</v>
      </c>
      <c r="K329" s="41"/>
      <c r="L329" s="40">
        <v>1596052</v>
      </c>
      <c r="M329" s="41"/>
      <c r="N329" s="88">
        <f t="shared" si="14"/>
        <v>5250</v>
      </c>
      <c r="O329" s="89"/>
    </row>
    <row r="330" spans="1:15">
      <c r="A330" s="11">
        <v>10</v>
      </c>
      <c r="B330" s="21" t="s">
        <v>409</v>
      </c>
      <c r="C330" s="22"/>
      <c r="D330" s="19">
        <v>43709</v>
      </c>
      <c r="E330" s="20">
        <v>43712</v>
      </c>
      <c r="F330" s="16">
        <f t="shared" si="13"/>
        <v>3</v>
      </c>
      <c r="G330" s="214" t="s">
        <v>14</v>
      </c>
      <c r="H330" s="24">
        <v>19888</v>
      </c>
      <c r="I330" s="39"/>
      <c r="J330" s="40">
        <v>6745605</v>
      </c>
      <c r="K330" s="41"/>
      <c r="L330" s="40">
        <v>1596052</v>
      </c>
      <c r="M330" s="41"/>
      <c r="N330" s="88">
        <f t="shared" si="14"/>
        <v>5250</v>
      </c>
      <c r="O330" s="89"/>
    </row>
    <row r="331" spans="1:15">
      <c r="A331" s="11">
        <v>11</v>
      </c>
      <c r="B331" s="21" t="s">
        <v>410</v>
      </c>
      <c r="C331" s="22"/>
      <c r="D331" s="19">
        <v>43709</v>
      </c>
      <c r="E331" s="20">
        <v>43712</v>
      </c>
      <c r="F331" s="16">
        <f t="shared" si="13"/>
        <v>3</v>
      </c>
      <c r="G331" s="214" t="s">
        <v>14</v>
      </c>
      <c r="H331" s="24">
        <v>19889</v>
      </c>
      <c r="I331" s="39"/>
      <c r="J331" s="40">
        <v>6745606</v>
      </c>
      <c r="K331" s="41"/>
      <c r="L331" s="40">
        <v>1596052</v>
      </c>
      <c r="M331" s="41"/>
      <c r="N331" s="88">
        <f t="shared" si="14"/>
        <v>5250</v>
      </c>
      <c r="O331" s="89"/>
    </row>
    <row r="332" spans="1:15">
      <c r="A332" s="11">
        <v>12</v>
      </c>
      <c r="B332" s="21" t="s">
        <v>411</v>
      </c>
      <c r="C332" s="22"/>
      <c r="D332" s="19">
        <v>43714</v>
      </c>
      <c r="E332" s="20">
        <v>43716</v>
      </c>
      <c r="F332" s="16">
        <f t="shared" si="13"/>
        <v>2</v>
      </c>
      <c r="G332" s="214" t="s">
        <v>14</v>
      </c>
      <c r="H332" s="24">
        <v>20060</v>
      </c>
      <c r="I332" s="39"/>
      <c r="J332" s="40">
        <v>6760580</v>
      </c>
      <c r="K332" s="41"/>
      <c r="L332" s="40">
        <v>1603837</v>
      </c>
      <c r="M332" s="41"/>
      <c r="N332" s="88">
        <f t="shared" si="14"/>
        <v>3500</v>
      </c>
      <c r="O332" s="89"/>
    </row>
    <row r="333" spans="1:15">
      <c r="A333" s="11">
        <v>13</v>
      </c>
      <c r="B333" s="21" t="s">
        <v>412</v>
      </c>
      <c r="C333" s="22"/>
      <c r="D333" s="19">
        <v>43717</v>
      </c>
      <c r="E333" s="20">
        <v>43718</v>
      </c>
      <c r="F333" s="16">
        <f t="shared" si="13"/>
        <v>1</v>
      </c>
      <c r="G333" s="214" t="s">
        <v>14</v>
      </c>
      <c r="H333" s="24">
        <v>20199</v>
      </c>
      <c r="I333" s="39"/>
      <c r="J333" s="40">
        <v>6457408</v>
      </c>
      <c r="K333" s="41"/>
      <c r="L333" s="40">
        <v>1482370</v>
      </c>
      <c r="M333" s="41"/>
      <c r="N333" s="88">
        <f t="shared" si="14"/>
        <v>1750</v>
      </c>
      <c r="O333" s="89"/>
    </row>
    <row r="334" spans="1:15">
      <c r="A334" s="11">
        <v>14</v>
      </c>
      <c r="B334" s="21" t="s">
        <v>413</v>
      </c>
      <c r="C334" s="22"/>
      <c r="D334" s="19">
        <v>43712</v>
      </c>
      <c r="E334" s="20">
        <v>43719</v>
      </c>
      <c r="F334" s="16">
        <f t="shared" si="13"/>
        <v>7</v>
      </c>
      <c r="G334" s="214" t="s">
        <v>14</v>
      </c>
      <c r="H334" s="24">
        <v>20212</v>
      </c>
      <c r="I334" s="39"/>
      <c r="J334" s="40">
        <v>6751141</v>
      </c>
      <c r="K334" s="41"/>
      <c r="L334" s="40">
        <v>1599609</v>
      </c>
      <c r="M334" s="41"/>
      <c r="N334" s="88">
        <f t="shared" si="14"/>
        <v>12250</v>
      </c>
      <c r="O334" s="89"/>
    </row>
    <row r="335" spans="1:15">
      <c r="A335" s="11">
        <v>15</v>
      </c>
      <c r="B335" s="21" t="s">
        <v>414</v>
      </c>
      <c r="C335" s="22"/>
      <c r="D335" s="19">
        <v>43720</v>
      </c>
      <c r="E335" s="20">
        <v>43721</v>
      </c>
      <c r="F335" s="16">
        <f t="shared" si="13"/>
        <v>1</v>
      </c>
      <c r="G335" s="214" t="s">
        <v>14</v>
      </c>
      <c r="H335" s="24">
        <v>20312</v>
      </c>
      <c r="I335" s="39"/>
      <c r="J335" s="40">
        <v>6449106</v>
      </c>
      <c r="K335" s="41"/>
      <c r="L335" s="46">
        <v>1480044</v>
      </c>
      <c r="M335" s="47"/>
      <c r="N335" s="88">
        <f t="shared" si="14"/>
        <v>1750</v>
      </c>
      <c r="O335" s="89"/>
    </row>
    <row r="336" spans="1:15">
      <c r="A336" s="11">
        <v>16</v>
      </c>
      <c r="B336" s="21" t="s">
        <v>415</v>
      </c>
      <c r="C336" s="22"/>
      <c r="D336" s="19">
        <v>43720</v>
      </c>
      <c r="E336" s="20">
        <v>43721</v>
      </c>
      <c r="F336" s="16">
        <f t="shared" si="13"/>
        <v>1</v>
      </c>
      <c r="G336" s="214" t="s">
        <v>14</v>
      </c>
      <c r="H336" s="24">
        <v>20313</v>
      </c>
      <c r="I336" s="39"/>
      <c r="J336" s="40">
        <v>6457406</v>
      </c>
      <c r="K336" s="41"/>
      <c r="L336" s="46">
        <v>1482367</v>
      </c>
      <c r="M336" s="47"/>
      <c r="N336" s="88">
        <f t="shared" si="14"/>
        <v>1750</v>
      </c>
      <c r="O336" s="89"/>
    </row>
    <row r="337" spans="1:15">
      <c r="A337" s="11">
        <v>17</v>
      </c>
      <c r="B337" s="21" t="s">
        <v>416</v>
      </c>
      <c r="C337" s="22"/>
      <c r="D337" s="19">
        <v>43720</v>
      </c>
      <c r="E337" s="20">
        <v>43721</v>
      </c>
      <c r="F337" s="16">
        <f t="shared" si="13"/>
        <v>1</v>
      </c>
      <c r="G337" s="214" t="s">
        <v>14</v>
      </c>
      <c r="H337" s="24">
        <v>20314</v>
      </c>
      <c r="I337" s="39"/>
      <c r="J337" s="40">
        <v>6449107</v>
      </c>
      <c r="K337" s="41"/>
      <c r="L337" s="46">
        <v>1480044</v>
      </c>
      <c r="M337" s="47"/>
      <c r="N337" s="88">
        <f t="shared" si="14"/>
        <v>1750</v>
      </c>
      <c r="O337" s="89"/>
    </row>
    <row r="338" spans="1:15">
      <c r="A338" s="11">
        <v>18</v>
      </c>
      <c r="B338" s="21" t="s">
        <v>417</v>
      </c>
      <c r="C338" s="22"/>
      <c r="D338" s="19">
        <v>43720</v>
      </c>
      <c r="E338" s="20">
        <v>43723</v>
      </c>
      <c r="F338" s="16">
        <f t="shared" si="13"/>
        <v>3</v>
      </c>
      <c r="G338" s="214" t="s">
        <v>14</v>
      </c>
      <c r="H338" s="24">
        <v>20437</v>
      </c>
      <c r="I338" s="39"/>
      <c r="J338" s="40">
        <v>6763745</v>
      </c>
      <c r="K338" s="41"/>
      <c r="L338" s="46">
        <v>1604377</v>
      </c>
      <c r="M338" s="47"/>
      <c r="N338" s="88">
        <f t="shared" si="14"/>
        <v>5250</v>
      </c>
      <c r="O338" s="89"/>
    </row>
    <row r="339" spans="1:15">
      <c r="A339" s="11">
        <v>19</v>
      </c>
      <c r="B339" s="21" t="s">
        <v>418</v>
      </c>
      <c r="C339" s="22"/>
      <c r="D339" s="19">
        <v>43721</v>
      </c>
      <c r="E339" s="20">
        <v>43723</v>
      </c>
      <c r="F339" s="16">
        <f t="shared" si="13"/>
        <v>2</v>
      </c>
      <c r="G339" s="214" t="s">
        <v>14</v>
      </c>
      <c r="H339" s="24">
        <v>20425</v>
      </c>
      <c r="I339" s="39"/>
      <c r="J339" s="40">
        <v>6763784</v>
      </c>
      <c r="K339" s="41"/>
      <c r="L339" s="46">
        <v>1604539</v>
      </c>
      <c r="M339" s="47"/>
      <c r="N339" s="88">
        <f t="shared" si="14"/>
        <v>3500</v>
      </c>
      <c r="O339" s="89"/>
    </row>
    <row r="340" spans="1:15">
      <c r="A340" s="64"/>
      <c r="B340" s="12"/>
      <c r="C340" s="13"/>
      <c r="D340" s="65"/>
      <c r="E340" s="66"/>
      <c r="F340" s="66"/>
      <c r="G340" s="66"/>
      <c r="H340" s="18"/>
      <c r="I340" s="33"/>
      <c r="J340" s="18"/>
      <c r="K340" s="33"/>
      <c r="L340" s="24"/>
      <c r="M340" s="39"/>
      <c r="N340" s="85"/>
      <c r="O340" s="86"/>
    </row>
    <row r="341" spans="1:15">
      <c r="A341" s="64"/>
      <c r="B341" s="12"/>
      <c r="C341" s="13"/>
      <c r="D341" s="66"/>
      <c r="E341" s="66"/>
      <c r="F341" s="66"/>
      <c r="G341" s="66"/>
      <c r="H341" s="18"/>
      <c r="I341" s="33"/>
      <c r="J341" s="18"/>
      <c r="K341" s="33"/>
      <c r="L341" s="24"/>
      <c r="M341" s="39"/>
      <c r="N341" s="85"/>
      <c r="O341" s="86"/>
    </row>
    <row r="342" spans="1:16">
      <c r="A342" s="67"/>
      <c r="B342" s="18"/>
      <c r="C342" s="33"/>
      <c r="D342" s="66"/>
      <c r="E342" s="66"/>
      <c r="F342" s="66"/>
      <c r="G342" s="66"/>
      <c r="H342" s="18"/>
      <c r="I342" s="33"/>
      <c r="J342" s="18"/>
      <c r="K342" s="33"/>
      <c r="L342" s="9" t="s">
        <v>190</v>
      </c>
      <c r="M342" s="87"/>
      <c r="N342" s="85">
        <f>SUM(N326:O341)</f>
        <v>54250</v>
      </c>
      <c r="O342" s="86"/>
      <c r="P342" s="107" t="s">
        <v>419</v>
      </c>
    </row>
    <row r="343" spans="1:16">
      <c r="A343" s="67"/>
      <c r="B343" s="18"/>
      <c r="C343" s="33"/>
      <c r="D343" s="66"/>
      <c r="E343" s="66"/>
      <c r="F343" s="66"/>
      <c r="G343" s="66"/>
      <c r="H343" s="18"/>
      <c r="I343" s="33"/>
      <c r="J343" s="18"/>
      <c r="K343" s="33"/>
      <c r="L343" s="108" t="s">
        <v>420</v>
      </c>
      <c r="M343" s="109"/>
      <c r="N343" s="110">
        <f>N305+N342+N322</f>
        <v>40800</v>
      </c>
      <c r="O343" s="111"/>
      <c r="P343" t="s">
        <v>318</v>
      </c>
    </row>
    <row r="346" spans="1:17">
      <c r="A346" s="113" t="s">
        <v>0</v>
      </c>
      <c r="B346" s="113"/>
      <c r="C346" s="113"/>
      <c r="D346" s="11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42"/>
      <c r="Q346" s="142"/>
    </row>
    <row r="347" spans="1:17">
      <c r="A347" s="113"/>
      <c r="B347" s="113"/>
      <c r="C347" s="113"/>
      <c r="D347" s="11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42"/>
      <c r="Q347" s="142"/>
    </row>
    <row r="348" spans="1:17">
      <c r="A348" s="114" t="s">
        <v>1</v>
      </c>
      <c r="B348" s="114"/>
      <c r="C348" s="114"/>
      <c r="D348" s="114"/>
      <c r="E348" s="114"/>
      <c r="F348" s="114"/>
      <c r="G348" s="114"/>
      <c r="H348" s="114"/>
      <c r="I348" s="114"/>
      <c r="J348" s="114"/>
      <c r="K348" s="114"/>
      <c r="L348" s="114"/>
      <c r="M348" s="114"/>
      <c r="N348" s="114"/>
      <c r="O348" s="114"/>
      <c r="P348" s="142"/>
      <c r="Q348" s="142"/>
    </row>
    <row r="349" spans="1:17">
      <c r="A349" s="114"/>
      <c r="B349" s="114"/>
      <c r="C349" s="114"/>
      <c r="D349" s="114"/>
      <c r="E349" s="114"/>
      <c r="F349" s="114"/>
      <c r="G349" s="114"/>
      <c r="H349" s="114"/>
      <c r="I349" s="114"/>
      <c r="J349" s="114"/>
      <c r="K349" s="114"/>
      <c r="L349" s="114"/>
      <c r="M349" s="114"/>
      <c r="N349" s="114"/>
      <c r="O349" s="114"/>
      <c r="P349" s="142"/>
      <c r="Q349" s="142"/>
    </row>
    <row r="350" ht="14.25" spans="1:17">
      <c r="A350" s="115" t="s">
        <v>421</v>
      </c>
      <c r="B350" s="116"/>
      <c r="C350" s="117"/>
      <c r="D350" s="115"/>
      <c r="E350" s="116"/>
      <c r="F350" s="116"/>
      <c r="G350" s="116"/>
      <c r="H350" s="116"/>
      <c r="I350" s="116"/>
      <c r="J350" s="116"/>
      <c r="K350" s="116"/>
      <c r="L350" s="116"/>
      <c r="M350" s="117"/>
      <c r="N350" s="143">
        <v>-100000</v>
      </c>
      <c r="O350" s="144"/>
      <c r="P350" s="142"/>
      <c r="Q350" s="142"/>
    </row>
    <row r="351" ht="14.25" spans="1:17">
      <c r="A351" s="118" t="s">
        <v>194</v>
      </c>
      <c r="B351" s="116"/>
      <c r="C351" s="117"/>
      <c r="D351" s="116"/>
      <c r="E351" s="116"/>
      <c r="F351" s="116"/>
      <c r="G351" s="116"/>
      <c r="H351" s="116"/>
      <c r="I351" s="116"/>
      <c r="J351" s="116"/>
      <c r="K351" s="116"/>
      <c r="L351" s="116"/>
      <c r="M351" s="117"/>
      <c r="N351" s="143">
        <v>40800</v>
      </c>
      <c r="O351" s="144"/>
      <c r="P351" s="142"/>
      <c r="Q351" s="142"/>
    </row>
    <row r="352" ht="14.25" spans="1:17">
      <c r="A352" s="119" t="s">
        <v>3</v>
      </c>
      <c r="B352" s="115" t="s">
        <v>4</v>
      </c>
      <c r="C352" s="117"/>
      <c r="D352" s="116" t="s">
        <v>5</v>
      </c>
      <c r="E352" s="119" t="s">
        <v>6</v>
      </c>
      <c r="F352" s="115" t="s">
        <v>7</v>
      </c>
      <c r="G352" s="115" t="s">
        <v>8</v>
      </c>
      <c r="H352" s="115" t="s">
        <v>9</v>
      </c>
      <c r="I352" s="117"/>
      <c r="J352" s="115" t="s">
        <v>10</v>
      </c>
      <c r="K352" s="117"/>
      <c r="L352" s="115" t="s">
        <v>11</v>
      </c>
      <c r="M352" s="117"/>
      <c r="N352" s="145" t="s">
        <v>12</v>
      </c>
      <c r="O352" s="146"/>
      <c r="P352" s="142"/>
      <c r="Q352" s="142"/>
    </row>
    <row r="353" spans="1:17">
      <c r="A353" s="120">
        <v>1</v>
      </c>
      <c r="B353" s="121" t="s">
        <v>422</v>
      </c>
      <c r="C353" s="122"/>
      <c r="D353" s="123">
        <v>43731</v>
      </c>
      <c r="E353" s="124">
        <v>43734</v>
      </c>
      <c r="F353" s="125">
        <f t="shared" ref="F353:F368" si="15">E353-D353</f>
        <v>3</v>
      </c>
      <c r="G353" s="219" t="s">
        <v>14</v>
      </c>
      <c r="H353" s="127">
        <v>21113</v>
      </c>
      <c r="I353" s="147"/>
      <c r="J353" s="127">
        <v>6774200</v>
      </c>
      <c r="K353" s="147"/>
      <c r="L353" s="127">
        <v>1609165</v>
      </c>
      <c r="M353" s="147"/>
      <c r="N353" s="148">
        <f t="shared" ref="N353:N355" si="16">F353*G353</f>
        <v>5250</v>
      </c>
      <c r="O353" s="149"/>
      <c r="P353" s="142"/>
      <c r="Q353" s="142"/>
    </row>
    <row r="354" spans="1:17">
      <c r="A354" s="120">
        <v>2</v>
      </c>
      <c r="B354" s="121" t="s">
        <v>423</v>
      </c>
      <c r="C354" s="122"/>
      <c r="D354" s="128">
        <v>43735</v>
      </c>
      <c r="E354" s="124">
        <v>43736</v>
      </c>
      <c r="F354" s="125">
        <f t="shared" si="15"/>
        <v>1</v>
      </c>
      <c r="G354" s="219" t="s">
        <v>14</v>
      </c>
      <c r="H354" s="127">
        <v>21241</v>
      </c>
      <c r="I354" s="147"/>
      <c r="J354" s="150">
        <v>6801599</v>
      </c>
      <c r="K354" s="151"/>
      <c r="L354" s="152">
        <v>1619242</v>
      </c>
      <c r="M354" s="153"/>
      <c r="N354" s="148">
        <f t="shared" si="16"/>
        <v>1750</v>
      </c>
      <c r="O354" s="149"/>
      <c r="P354" s="142"/>
      <c r="Q354" s="142"/>
    </row>
    <row r="355" spans="1:17">
      <c r="A355" s="120">
        <v>3</v>
      </c>
      <c r="B355" s="121" t="s">
        <v>424</v>
      </c>
      <c r="C355" s="122"/>
      <c r="D355" s="128">
        <v>43734</v>
      </c>
      <c r="E355" s="124">
        <v>43737</v>
      </c>
      <c r="F355" s="125">
        <f t="shared" si="15"/>
        <v>3</v>
      </c>
      <c r="G355" s="219" t="s">
        <v>14</v>
      </c>
      <c r="H355" s="127">
        <v>21311</v>
      </c>
      <c r="I355" s="147"/>
      <c r="J355" s="150">
        <v>6745609</v>
      </c>
      <c r="K355" s="151"/>
      <c r="L355" s="150">
        <v>1596104</v>
      </c>
      <c r="M355" s="151"/>
      <c r="N355" s="148">
        <f t="shared" si="16"/>
        <v>5250</v>
      </c>
      <c r="O355" s="149"/>
      <c r="P355" s="142"/>
      <c r="Q355" s="142"/>
    </row>
    <row r="356" spans="1:17">
      <c r="A356" s="120">
        <v>4</v>
      </c>
      <c r="B356" s="121" t="s">
        <v>425</v>
      </c>
      <c r="C356" s="122"/>
      <c r="D356" s="128">
        <v>43739</v>
      </c>
      <c r="E356" s="124">
        <v>43742</v>
      </c>
      <c r="F356" s="125">
        <f t="shared" si="15"/>
        <v>3</v>
      </c>
      <c r="G356" s="219" t="s">
        <v>14</v>
      </c>
      <c r="H356" s="127">
        <v>21607</v>
      </c>
      <c r="I356" s="147"/>
      <c r="J356" s="150">
        <v>6750012</v>
      </c>
      <c r="K356" s="151"/>
      <c r="L356" s="152">
        <v>1599567</v>
      </c>
      <c r="M356" s="153"/>
      <c r="N356" s="148">
        <f>F356*G356*4</f>
        <v>21000</v>
      </c>
      <c r="O356" s="149"/>
      <c r="P356" s="142"/>
      <c r="Q356" s="142"/>
    </row>
    <row r="357" spans="1:17">
      <c r="A357" s="120">
        <v>5</v>
      </c>
      <c r="B357" s="121" t="s">
        <v>426</v>
      </c>
      <c r="C357" s="122"/>
      <c r="D357" s="128">
        <v>43742</v>
      </c>
      <c r="E357" s="124">
        <v>43743</v>
      </c>
      <c r="F357" s="125">
        <f t="shared" si="15"/>
        <v>1</v>
      </c>
      <c r="G357" s="219" t="s">
        <v>14</v>
      </c>
      <c r="H357" s="127">
        <v>21663</v>
      </c>
      <c r="I357" s="147"/>
      <c r="J357" s="150">
        <v>6813948</v>
      </c>
      <c r="K357" s="151"/>
      <c r="L357" s="150">
        <v>1626405</v>
      </c>
      <c r="M357" s="151"/>
      <c r="N357" s="148">
        <f t="shared" ref="N357:N362" si="17">F357*G357</f>
        <v>1750</v>
      </c>
      <c r="O357" s="149"/>
      <c r="P357" s="142"/>
      <c r="Q357" s="142"/>
    </row>
    <row r="358" spans="1:17">
      <c r="A358" s="120">
        <v>6</v>
      </c>
      <c r="B358" s="129" t="s">
        <v>427</v>
      </c>
      <c r="C358" s="122"/>
      <c r="D358" s="128">
        <v>43742</v>
      </c>
      <c r="E358" s="124">
        <v>43743</v>
      </c>
      <c r="F358" s="125">
        <f t="shared" si="15"/>
        <v>1</v>
      </c>
      <c r="G358" s="219" t="s">
        <v>14</v>
      </c>
      <c r="H358" s="127">
        <v>21669</v>
      </c>
      <c r="I358" s="147"/>
      <c r="J358" s="150">
        <v>6788520</v>
      </c>
      <c r="K358" s="151"/>
      <c r="L358" s="150">
        <v>1614169</v>
      </c>
      <c r="M358" s="151"/>
      <c r="N358" s="148">
        <f t="shared" si="17"/>
        <v>1750</v>
      </c>
      <c r="O358" s="149"/>
      <c r="P358" s="142"/>
      <c r="Q358" s="142"/>
    </row>
    <row r="359" spans="1:17">
      <c r="A359" s="120">
        <v>7</v>
      </c>
      <c r="B359" s="121" t="s">
        <v>428</v>
      </c>
      <c r="C359" s="122"/>
      <c r="D359" s="128">
        <v>43748</v>
      </c>
      <c r="E359" s="124">
        <v>43751</v>
      </c>
      <c r="F359" s="125">
        <f t="shared" si="15"/>
        <v>3</v>
      </c>
      <c r="G359" s="219" t="s">
        <v>14</v>
      </c>
      <c r="H359" s="127">
        <v>22086</v>
      </c>
      <c r="I359" s="147"/>
      <c r="J359" s="150">
        <v>6820740</v>
      </c>
      <c r="K359" s="151"/>
      <c r="L359" s="150">
        <v>1628241</v>
      </c>
      <c r="M359" s="151"/>
      <c r="N359" s="148">
        <f t="shared" si="17"/>
        <v>5250</v>
      </c>
      <c r="O359" s="149"/>
      <c r="P359" s="142"/>
      <c r="Q359" s="142"/>
    </row>
    <row r="360" spans="1:17">
      <c r="A360" s="120">
        <v>8</v>
      </c>
      <c r="B360" s="121" t="s">
        <v>429</v>
      </c>
      <c r="C360" s="122"/>
      <c r="D360" s="128">
        <v>43750</v>
      </c>
      <c r="E360" s="124">
        <v>43751</v>
      </c>
      <c r="F360" s="125">
        <f t="shared" si="15"/>
        <v>1</v>
      </c>
      <c r="G360" s="219" t="s">
        <v>14</v>
      </c>
      <c r="H360" s="127">
        <v>22074</v>
      </c>
      <c r="I360" s="147"/>
      <c r="J360" s="150">
        <v>6763789</v>
      </c>
      <c r="K360" s="151"/>
      <c r="L360" s="150">
        <v>1605067</v>
      </c>
      <c r="M360" s="151"/>
      <c r="N360" s="148">
        <f t="shared" si="17"/>
        <v>1750</v>
      </c>
      <c r="O360" s="149"/>
      <c r="P360" s="142"/>
      <c r="Q360" s="142"/>
    </row>
    <row r="361" spans="1:17">
      <c r="A361" s="120">
        <v>9</v>
      </c>
      <c r="B361" s="121" t="s">
        <v>430</v>
      </c>
      <c r="C361" s="122"/>
      <c r="D361" s="128">
        <v>43750</v>
      </c>
      <c r="E361" s="124">
        <v>43751</v>
      </c>
      <c r="F361" s="125">
        <f t="shared" si="15"/>
        <v>1</v>
      </c>
      <c r="G361" s="219" t="s">
        <v>14</v>
      </c>
      <c r="H361" s="127">
        <v>22075</v>
      </c>
      <c r="I361" s="147"/>
      <c r="J361" s="150">
        <v>6763787</v>
      </c>
      <c r="K361" s="151"/>
      <c r="L361" s="150">
        <v>1605067</v>
      </c>
      <c r="M361" s="151"/>
      <c r="N361" s="148">
        <f t="shared" si="17"/>
        <v>1750</v>
      </c>
      <c r="O361" s="149"/>
      <c r="P361" s="142"/>
      <c r="Q361" s="142"/>
    </row>
    <row r="362" spans="1:17">
      <c r="A362" s="120">
        <v>10</v>
      </c>
      <c r="B362" s="121" t="s">
        <v>431</v>
      </c>
      <c r="C362" s="122"/>
      <c r="D362" s="128">
        <v>43750</v>
      </c>
      <c r="E362" s="124">
        <v>43751</v>
      </c>
      <c r="F362" s="125">
        <f t="shared" si="15"/>
        <v>1</v>
      </c>
      <c r="G362" s="220" t="s">
        <v>14</v>
      </c>
      <c r="H362" s="131">
        <v>22086</v>
      </c>
      <c r="I362" s="154"/>
      <c r="J362" s="155">
        <v>6820704</v>
      </c>
      <c r="K362" s="156"/>
      <c r="L362" s="155">
        <v>1605067</v>
      </c>
      <c r="M362" s="156"/>
      <c r="N362" s="157">
        <f t="shared" si="17"/>
        <v>1750</v>
      </c>
      <c r="O362" s="158"/>
      <c r="P362" s="142"/>
      <c r="Q362" s="142"/>
    </row>
    <row r="363" spans="1:17">
      <c r="A363" s="120">
        <v>11</v>
      </c>
      <c r="B363" s="121"/>
      <c r="C363" s="122"/>
      <c r="D363" s="128"/>
      <c r="E363" s="124"/>
      <c r="F363" s="125">
        <f t="shared" si="15"/>
        <v>0</v>
      </c>
      <c r="G363" s="221" t="s">
        <v>14</v>
      </c>
      <c r="H363" s="133"/>
      <c r="I363" s="133"/>
      <c r="J363" s="159" t="s">
        <v>432</v>
      </c>
      <c r="K363" s="159"/>
      <c r="L363" s="159" t="s">
        <v>433</v>
      </c>
      <c r="M363" s="160"/>
      <c r="N363" s="161">
        <v>1750</v>
      </c>
      <c r="O363" s="159"/>
      <c r="P363" s="142"/>
      <c r="Q363" s="142"/>
    </row>
    <row r="364" spans="1:17">
      <c r="A364" s="120">
        <v>12</v>
      </c>
      <c r="B364" s="121"/>
      <c r="C364" s="122"/>
      <c r="D364" s="128"/>
      <c r="E364" s="124"/>
      <c r="F364" s="125">
        <f t="shared" si="15"/>
        <v>0</v>
      </c>
      <c r="G364" s="221" t="s">
        <v>14</v>
      </c>
      <c r="H364" s="133"/>
      <c r="I364" s="133"/>
      <c r="J364" s="159" t="s">
        <v>434</v>
      </c>
      <c r="K364" s="159"/>
      <c r="L364" s="159" t="s">
        <v>435</v>
      </c>
      <c r="M364" s="160"/>
      <c r="N364" s="161">
        <v>3500</v>
      </c>
      <c r="O364" s="159"/>
      <c r="P364" s="142"/>
      <c r="Q364" s="142"/>
    </row>
    <row r="365" spans="1:17">
      <c r="A365" s="120">
        <v>13</v>
      </c>
      <c r="B365" s="121"/>
      <c r="C365" s="122"/>
      <c r="D365" s="128"/>
      <c r="E365" s="124"/>
      <c r="F365" s="125">
        <f t="shared" si="15"/>
        <v>0</v>
      </c>
      <c r="G365" s="221" t="s">
        <v>14</v>
      </c>
      <c r="H365" s="133"/>
      <c r="I365" s="133"/>
      <c r="J365" s="159" t="s">
        <v>436</v>
      </c>
      <c r="K365" s="159"/>
      <c r="L365" s="159" t="s">
        <v>437</v>
      </c>
      <c r="M365" s="160"/>
      <c r="N365" s="161">
        <v>7000</v>
      </c>
      <c r="O365" s="159"/>
      <c r="P365" s="142"/>
      <c r="Q365" s="142"/>
    </row>
    <row r="366" spans="1:17">
      <c r="A366" s="120">
        <v>14</v>
      </c>
      <c r="B366" s="121"/>
      <c r="C366" s="122"/>
      <c r="D366" s="128"/>
      <c r="E366" s="124"/>
      <c r="F366" s="125">
        <f t="shared" si="15"/>
        <v>0</v>
      </c>
      <c r="G366" s="221" t="s">
        <v>14</v>
      </c>
      <c r="H366" s="133"/>
      <c r="I366" s="133"/>
      <c r="J366" s="159" t="s">
        <v>438</v>
      </c>
      <c r="K366" s="159"/>
      <c r="L366" s="159" t="s">
        <v>439</v>
      </c>
      <c r="M366" s="160"/>
      <c r="N366" s="161">
        <v>1750</v>
      </c>
      <c r="O366" s="159"/>
      <c r="P366" s="142"/>
      <c r="Q366" s="142"/>
    </row>
    <row r="367" spans="1:17">
      <c r="A367" s="120">
        <v>15</v>
      </c>
      <c r="B367" s="121"/>
      <c r="C367" s="122"/>
      <c r="D367" s="128"/>
      <c r="E367" s="124"/>
      <c r="F367" s="125">
        <f t="shared" si="15"/>
        <v>0</v>
      </c>
      <c r="G367" s="221" t="s">
        <v>14</v>
      </c>
      <c r="H367" s="133"/>
      <c r="I367" s="133"/>
      <c r="J367" s="159" t="s">
        <v>440</v>
      </c>
      <c r="K367" s="159"/>
      <c r="L367" s="159" t="s">
        <v>441</v>
      </c>
      <c r="M367" s="160"/>
      <c r="N367" s="161">
        <v>5250</v>
      </c>
      <c r="O367" s="159"/>
      <c r="P367" s="142"/>
      <c r="Q367" s="142"/>
    </row>
    <row r="368" spans="1:17">
      <c r="A368" s="120">
        <v>16</v>
      </c>
      <c r="B368" s="121"/>
      <c r="C368" s="122"/>
      <c r="D368" s="128"/>
      <c r="E368" s="124"/>
      <c r="F368" s="125">
        <f t="shared" si="15"/>
        <v>0</v>
      </c>
      <c r="G368" s="219" t="s">
        <v>14</v>
      </c>
      <c r="H368" s="127"/>
      <c r="I368" s="147"/>
      <c r="J368" s="150"/>
      <c r="K368" s="151"/>
      <c r="L368" s="152"/>
      <c r="M368" s="153"/>
      <c r="N368" s="148">
        <f>F368*G368</f>
        <v>0</v>
      </c>
      <c r="O368" s="149"/>
      <c r="P368" s="142"/>
      <c r="Q368" s="142"/>
    </row>
    <row r="369" spans="1:16">
      <c r="A369" s="134"/>
      <c r="B369" s="135"/>
      <c r="C369" s="136"/>
      <c r="D369" s="137"/>
      <c r="E369" s="137"/>
      <c r="F369" s="137"/>
      <c r="G369" s="137"/>
      <c r="H369" s="138"/>
      <c r="I369" s="140"/>
      <c r="J369" s="138"/>
      <c r="K369" s="140"/>
      <c r="L369" s="127"/>
      <c r="M369" s="147"/>
      <c r="N369" s="162"/>
      <c r="O369" s="163"/>
      <c r="P369" s="142" t="s">
        <v>442</v>
      </c>
    </row>
    <row r="370" spans="1:16">
      <c r="A370" s="139"/>
      <c r="B370" s="138"/>
      <c r="C370" s="140"/>
      <c r="D370" s="137"/>
      <c r="E370" s="137"/>
      <c r="F370" s="137"/>
      <c r="G370" s="137"/>
      <c r="H370" s="138"/>
      <c r="I370" s="140"/>
      <c r="J370" s="138"/>
      <c r="K370" s="140"/>
      <c r="L370" s="118" t="s">
        <v>190</v>
      </c>
      <c r="M370" s="164"/>
      <c r="N370" s="162">
        <f>SUM(N353:O369)</f>
        <v>66500</v>
      </c>
      <c r="O370" s="163"/>
      <c r="P370" s="142" t="s">
        <v>443</v>
      </c>
    </row>
    <row r="371" spans="1:17">
      <c r="A371" s="139"/>
      <c r="B371" s="138"/>
      <c r="C371" s="140"/>
      <c r="D371" s="137"/>
      <c r="E371" s="137"/>
      <c r="F371" s="137"/>
      <c r="G371" s="137"/>
      <c r="H371" s="138"/>
      <c r="I371" s="140"/>
      <c r="J371" s="138"/>
      <c r="K371" s="140"/>
      <c r="L371" s="165" t="s">
        <v>341</v>
      </c>
      <c r="M371" s="166"/>
      <c r="N371" s="167">
        <f>SUM(N370+N350+N351)</f>
        <v>7300</v>
      </c>
      <c r="O371" s="168"/>
      <c r="P371" s="142"/>
      <c r="Q371" s="142"/>
    </row>
  </sheetData>
  <mergeCells count="1458">
    <mergeCell ref="A5:C5"/>
    <mergeCell ref="D5:M5"/>
    <mergeCell ref="N5:O5"/>
    <mergeCell ref="A6:C6"/>
    <mergeCell ref="N6:O6"/>
    <mergeCell ref="B7:C7"/>
    <mergeCell ref="H7:I7"/>
    <mergeCell ref="J7:K7"/>
    <mergeCell ref="B8:C8"/>
    <mergeCell ref="H8:I8"/>
    <mergeCell ref="J8:K8"/>
    <mergeCell ref="B9:C9"/>
    <mergeCell ref="H9:I9"/>
    <mergeCell ref="J9:K9"/>
    <mergeCell ref="B10:C10"/>
    <mergeCell ref="H10:I10"/>
    <mergeCell ref="J10:K10"/>
    <mergeCell ref="B11:C11"/>
    <mergeCell ref="H11:I11"/>
    <mergeCell ref="J11:K11"/>
    <mergeCell ref="B12:C12"/>
    <mergeCell ref="H12:I12"/>
    <mergeCell ref="J12:K12"/>
    <mergeCell ref="B13:C13"/>
    <mergeCell ref="H13:I13"/>
    <mergeCell ref="J13:K13"/>
    <mergeCell ref="B14:C14"/>
    <mergeCell ref="H14:I14"/>
    <mergeCell ref="J14:K14"/>
    <mergeCell ref="B15:C15"/>
    <mergeCell ref="H15:I15"/>
    <mergeCell ref="J15:K15"/>
    <mergeCell ref="B16:C16"/>
    <mergeCell ref="H16:I16"/>
    <mergeCell ref="J16:K16"/>
    <mergeCell ref="B17:C17"/>
    <mergeCell ref="H17:I17"/>
    <mergeCell ref="J17:K17"/>
    <mergeCell ref="B18:C18"/>
    <mergeCell ref="H18:I18"/>
    <mergeCell ref="J18:K18"/>
    <mergeCell ref="B19:C19"/>
    <mergeCell ref="H19:I19"/>
    <mergeCell ref="J19:K19"/>
    <mergeCell ref="B20:C20"/>
    <mergeCell ref="H20:I20"/>
    <mergeCell ref="J20:K20"/>
    <mergeCell ref="B21:C21"/>
    <mergeCell ref="H21:I21"/>
    <mergeCell ref="J21:K21"/>
    <mergeCell ref="B22:C22"/>
    <mergeCell ref="H22:I22"/>
    <mergeCell ref="J22:K22"/>
    <mergeCell ref="B23:C23"/>
    <mergeCell ref="H23:I23"/>
    <mergeCell ref="J23:K23"/>
    <mergeCell ref="B24:C24"/>
    <mergeCell ref="H24:I24"/>
    <mergeCell ref="J24:K24"/>
    <mergeCell ref="B25:C25"/>
    <mergeCell ref="H25:I25"/>
    <mergeCell ref="J25:K25"/>
    <mergeCell ref="B26:C26"/>
    <mergeCell ref="H26:I26"/>
    <mergeCell ref="J26:K26"/>
    <mergeCell ref="B27:C27"/>
    <mergeCell ref="H27:I27"/>
    <mergeCell ref="J27:K27"/>
    <mergeCell ref="B28:C28"/>
    <mergeCell ref="H28:I28"/>
    <mergeCell ref="J28:K28"/>
    <mergeCell ref="B29:C29"/>
    <mergeCell ref="H29:I29"/>
    <mergeCell ref="J29:K29"/>
    <mergeCell ref="B30:C30"/>
    <mergeCell ref="H30:I30"/>
    <mergeCell ref="J30:K30"/>
    <mergeCell ref="B31:C31"/>
    <mergeCell ref="H31:I31"/>
    <mergeCell ref="J31:K31"/>
    <mergeCell ref="B32:C32"/>
    <mergeCell ref="H32:I32"/>
    <mergeCell ref="J32:K32"/>
    <mergeCell ref="B33:C33"/>
    <mergeCell ref="H33:I33"/>
    <mergeCell ref="J33:K33"/>
    <mergeCell ref="B34:C34"/>
    <mergeCell ref="H34:I34"/>
    <mergeCell ref="J34:K34"/>
    <mergeCell ref="B35:C35"/>
    <mergeCell ref="H35:I35"/>
    <mergeCell ref="J35:K35"/>
    <mergeCell ref="B36:C36"/>
    <mergeCell ref="H36:I36"/>
    <mergeCell ref="J36:K36"/>
    <mergeCell ref="B37:C37"/>
    <mergeCell ref="H37:I37"/>
    <mergeCell ref="J37:K37"/>
    <mergeCell ref="B38:C38"/>
    <mergeCell ref="H38:I38"/>
    <mergeCell ref="J38:K38"/>
    <mergeCell ref="B39:C39"/>
    <mergeCell ref="H39:I39"/>
    <mergeCell ref="J39:K39"/>
    <mergeCell ref="B40:C40"/>
    <mergeCell ref="H40:I40"/>
    <mergeCell ref="J40:K40"/>
    <mergeCell ref="B41:C41"/>
    <mergeCell ref="H41:I41"/>
    <mergeCell ref="J41:K41"/>
    <mergeCell ref="B42:C42"/>
    <mergeCell ref="H42:I42"/>
    <mergeCell ref="J42:K42"/>
    <mergeCell ref="B43:C43"/>
    <mergeCell ref="H43:I43"/>
    <mergeCell ref="J43:K43"/>
    <mergeCell ref="B44:C44"/>
    <mergeCell ref="H44:I44"/>
    <mergeCell ref="J44:K44"/>
    <mergeCell ref="B45:C45"/>
    <mergeCell ref="H45:I45"/>
    <mergeCell ref="J45:K45"/>
    <mergeCell ref="B46:C46"/>
    <mergeCell ref="H46:I46"/>
    <mergeCell ref="J46:K46"/>
    <mergeCell ref="B47:C47"/>
    <mergeCell ref="H47:I47"/>
    <mergeCell ref="J47:K47"/>
    <mergeCell ref="B48:C48"/>
    <mergeCell ref="H48:I48"/>
    <mergeCell ref="J48:K48"/>
    <mergeCell ref="B49:C49"/>
    <mergeCell ref="H49:I49"/>
    <mergeCell ref="J49:K49"/>
    <mergeCell ref="B50:C50"/>
    <mergeCell ref="H50:I50"/>
    <mergeCell ref="J50:K50"/>
    <mergeCell ref="B51:C51"/>
    <mergeCell ref="H51:I51"/>
    <mergeCell ref="J51:K51"/>
    <mergeCell ref="B52:C52"/>
    <mergeCell ref="H52:I52"/>
    <mergeCell ref="J52:K52"/>
    <mergeCell ref="B53:C53"/>
    <mergeCell ref="H53:I53"/>
    <mergeCell ref="J53:K53"/>
    <mergeCell ref="B54:C54"/>
    <mergeCell ref="H54:I54"/>
    <mergeCell ref="J54:K54"/>
    <mergeCell ref="B55:C55"/>
    <mergeCell ref="H55:I55"/>
    <mergeCell ref="J55:K55"/>
    <mergeCell ref="B56:C56"/>
    <mergeCell ref="H56:I56"/>
    <mergeCell ref="J56:K56"/>
    <mergeCell ref="B57:C57"/>
    <mergeCell ref="H57:I57"/>
    <mergeCell ref="J57:K57"/>
    <mergeCell ref="B58:C58"/>
    <mergeCell ref="H58:I58"/>
    <mergeCell ref="J58:K58"/>
    <mergeCell ref="B59:C59"/>
    <mergeCell ref="H59:I59"/>
    <mergeCell ref="J59:K59"/>
    <mergeCell ref="B60:C60"/>
    <mergeCell ref="H60:I60"/>
    <mergeCell ref="J60:K60"/>
    <mergeCell ref="B61:C61"/>
    <mergeCell ref="H61:I61"/>
    <mergeCell ref="J61:K61"/>
    <mergeCell ref="B62:C62"/>
    <mergeCell ref="H62:I62"/>
    <mergeCell ref="J62:K62"/>
    <mergeCell ref="B63:C63"/>
    <mergeCell ref="H63:I63"/>
    <mergeCell ref="J63:K63"/>
    <mergeCell ref="B64:C64"/>
    <mergeCell ref="H64:I64"/>
    <mergeCell ref="J64:K64"/>
    <mergeCell ref="B65:C65"/>
    <mergeCell ref="H65:I65"/>
    <mergeCell ref="J65:K65"/>
    <mergeCell ref="B66:C66"/>
    <mergeCell ref="H66:I66"/>
    <mergeCell ref="J66:K66"/>
    <mergeCell ref="B67:C67"/>
    <mergeCell ref="H67:I67"/>
    <mergeCell ref="J67:K67"/>
    <mergeCell ref="B68:C68"/>
    <mergeCell ref="H68:I68"/>
    <mergeCell ref="J68:K68"/>
    <mergeCell ref="B69:C69"/>
    <mergeCell ref="H69:I69"/>
    <mergeCell ref="J69:K69"/>
    <mergeCell ref="B70:C70"/>
    <mergeCell ref="H70:I70"/>
    <mergeCell ref="J70:K70"/>
    <mergeCell ref="B71:C71"/>
    <mergeCell ref="H71:I71"/>
    <mergeCell ref="J71:K71"/>
    <mergeCell ref="B72:C72"/>
    <mergeCell ref="H72:I72"/>
    <mergeCell ref="J72:K72"/>
    <mergeCell ref="B73:C73"/>
    <mergeCell ref="H73:I73"/>
    <mergeCell ref="J73:K73"/>
    <mergeCell ref="B74:C74"/>
    <mergeCell ref="H74:I74"/>
    <mergeCell ref="J74:K74"/>
    <mergeCell ref="B75:C75"/>
    <mergeCell ref="H75:I75"/>
    <mergeCell ref="J75:K75"/>
    <mergeCell ref="B76:C76"/>
    <mergeCell ref="H76:I76"/>
    <mergeCell ref="J76:K76"/>
    <mergeCell ref="B77:C77"/>
    <mergeCell ref="H77:I77"/>
    <mergeCell ref="J77:K77"/>
    <mergeCell ref="B78:C78"/>
    <mergeCell ref="H78:I78"/>
    <mergeCell ref="J78:K78"/>
    <mergeCell ref="B79:C79"/>
    <mergeCell ref="H79:I79"/>
    <mergeCell ref="J79:K79"/>
    <mergeCell ref="B80:C80"/>
    <mergeCell ref="H80:I80"/>
    <mergeCell ref="J80:K80"/>
    <mergeCell ref="B81:C81"/>
    <mergeCell ref="H81:I81"/>
    <mergeCell ref="J81:K81"/>
    <mergeCell ref="B82:C82"/>
    <mergeCell ref="H82:I82"/>
    <mergeCell ref="J82:K82"/>
    <mergeCell ref="B83:C83"/>
    <mergeCell ref="H83:I83"/>
    <mergeCell ref="J83:K83"/>
    <mergeCell ref="B84:C84"/>
    <mergeCell ref="H84:I84"/>
    <mergeCell ref="J84:K84"/>
    <mergeCell ref="B85:C85"/>
    <mergeCell ref="H85:I85"/>
    <mergeCell ref="J85:K85"/>
    <mergeCell ref="B86:C86"/>
    <mergeCell ref="H86:I86"/>
    <mergeCell ref="J86:K86"/>
    <mergeCell ref="B87:C87"/>
    <mergeCell ref="H87:I87"/>
    <mergeCell ref="J87:K87"/>
    <mergeCell ref="B88:C88"/>
    <mergeCell ref="H88:I88"/>
    <mergeCell ref="J88:K88"/>
    <mergeCell ref="B89:C89"/>
    <mergeCell ref="H89:I89"/>
    <mergeCell ref="J89:K89"/>
    <mergeCell ref="H90:I90"/>
    <mergeCell ref="J90:K90"/>
    <mergeCell ref="H91:I91"/>
    <mergeCell ref="J91:K91"/>
    <mergeCell ref="B92:C92"/>
    <mergeCell ref="H92:I92"/>
    <mergeCell ref="J92:K92"/>
    <mergeCell ref="B93:C93"/>
    <mergeCell ref="H93:I93"/>
    <mergeCell ref="J93:K93"/>
    <mergeCell ref="B94:C94"/>
    <mergeCell ref="H94:I94"/>
    <mergeCell ref="J94:K94"/>
    <mergeCell ref="B95:C95"/>
    <mergeCell ref="H95:I95"/>
    <mergeCell ref="J95:K95"/>
    <mergeCell ref="B96:C96"/>
    <mergeCell ref="H96:I96"/>
    <mergeCell ref="J96:K96"/>
    <mergeCell ref="B97:C97"/>
    <mergeCell ref="H97:I97"/>
    <mergeCell ref="J97:K97"/>
    <mergeCell ref="B98:C98"/>
    <mergeCell ref="H98:I98"/>
    <mergeCell ref="J98:K98"/>
    <mergeCell ref="B99:C99"/>
    <mergeCell ref="H99:I99"/>
    <mergeCell ref="J99:K99"/>
    <mergeCell ref="B100:C100"/>
    <mergeCell ref="H100:I100"/>
    <mergeCell ref="J100:K100"/>
    <mergeCell ref="B101:C101"/>
    <mergeCell ref="H101:I101"/>
    <mergeCell ref="J101:K101"/>
    <mergeCell ref="B102:C102"/>
    <mergeCell ref="H102:I102"/>
    <mergeCell ref="J102:K102"/>
    <mergeCell ref="B103:C103"/>
    <mergeCell ref="H103:I103"/>
    <mergeCell ref="J103:K103"/>
    <mergeCell ref="B104:C104"/>
    <mergeCell ref="H104:I104"/>
    <mergeCell ref="J104:K104"/>
    <mergeCell ref="B105:C105"/>
    <mergeCell ref="H105:I105"/>
    <mergeCell ref="J105:K105"/>
    <mergeCell ref="B106:C106"/>
    <mergeCell ref="H106:I106"/>
    <mergeCell ref="J106:K106"/>
    <mergeCell ref="B107:C107"/>
    <mergeCell ref="H107:I107"/>
    <mergeCell ref="J107:K107"/>
    <mergeCell ref="B108:C108"/>
    <mergeCell ref="H108:I108"/>
    <mergeCell ref="J108:K108"/>
    <mergeCell ref="B109:C109"/>
    <mergeCell ref="H109:I109"/>
    <mergeCell ref="J109:K109"/>
    <mergeCell ref="B110:C110"/>
    <mergeCell ref="H110:I110"/>
    <mergeCell ref="J110:K110"/>
    <mergeCell ref="B111:C111"/>
    <mergeCell ref="H111:I111"/>
    <mergeCell ref="J111:K111"/>
    <mergeCell ref="B112:C112"/>
    <mergeCell ref="H112:I112"/>
    <mergeCell ref="J112:K112"/>
    <mergeCell ref="B113:C113"/>
    <mergeCell ref="H113:I113"/>
    <mergeCell ref="J113:K113"/>
    <mergeCell ref="B114:C114"/>
    <mergeCell ref="H114:I114"/>
    <mergeCell ref="J114:K114"/>
    <mergeCell ref="B115:C115"/>
    <mergeCell ref="H115:I115"/>
    <mergeCell ref="J115:K115"/>
    <mergeCell ref="B116:C116"/>
    <mergeCell ref="H116:I116"/>
    <mergeCell ref="J116:K116"/>
    <mergeCell ref="B117:C117"/>
    <mergeCell ref="H117:I117"/>
    <mergeCell ref="J117:K117"/>
    <mergeCell ref="B118:C118"/>
    <mergeCell ref="H118:I118"/>
    <mergeCell ref="J118:K118"/>
    <mergeCell ref="B119:C119"/>
    <mergeCell ref="H119:I119"/>
    <mergeCell ref="J119:K119"/>
    <mergeCell ref="L119:M119"/>
    <mergeCell ref="N119:O119"/>
    <mergeCell ref="B120:C120"/>
    <mergeCell ref="H120:I120"/>
    <mergeCell ref="J120:K120"/>
    <mergeCell ref="L120:M120"/>
    <mergeCell ref="N120:O120"/>
    <mergeCell ref="B121:C121"/>
    <mergeCell ref="H121:I121"/>
    <mergeCell ref="J121:K121"/>
    <mergeCell ref="L121:M121"/>
    <mergeCell ref="N121:O121"/>
    <mergeCell ref="B122:C122"/>
    <mergeCell ref="H122:I122"/>
    <mergeCell ref="J122:K122"/>
    <mergeCell ref="L122:M122"/>
    <mergeCell ref="N122:O122"/>
    <mergeCell ref="B125:C125"/>
    <mergeCell ref="H125:I125"/>
    <mergeCell ref="J125:K125"/>
    <mergeCell ref="L125:M125"/>
    <mergeCell ref="N125:O125"/>
    <mergeCell ref="B126:C126"/>
    <mergeCell ref="H126:I126"/>
    <mergeCell ref="J126:K126"/>
    <mergeCell ref="L126:M126"/>
    <mergeCell ref="N126:O126"/>
    <mergeCell ref="B127:C127"/>
    <mergeCell ref="H127:I127"/>
    <mergeCell ref="J127:K127"/>
    <mergeCell ref="L127:M127"/>
    <mergeCell ref="N127:O127"/>
    <mergeCell ref="B128:C128"/>
    <mergeCell ref="H128:I128"/>
    <mergeCell ref="J128:K128"/>
    <mergeCell ref="L128:M128"/>
    <mergeCell ref="N128:O128"/>
    <mergeCell ref="B129:C129"/>
    <mergeCell ref="H129:I129"/>
    <mergeCell ref="J129:K129"/>
    <mergeCell ref="L129:M129"/>
    <mergeCell ref="N129:O129"/>
    <mergeCell ref="B130:C130"/>
    <mergeCell ref="H130:I130"/>
    <mergeCell ref="J130:K130"/>
    <mergeCell ref="L130:M130"/>
    <mergeCell ref="N130:O130"/>
    <mergeCell ref="B131:C131"/>
    <mergeCell ref="H131:I131"/>
    <mergeCell ref="J131:K131"/>
    <mergeCell ref="L131:M131"/>
    <mergeCell ref="N131:O131"/>
    <mergeCell ref="B132:C132"/>
    <mergeCell ref="H132:I132"/>
    <mergeCell ref="J132:K132"/>
    <mergeCell ref="L132:M132"/>
    <mergeCell ref="N132:O132"/>
    <mergeCell ref="B133:C133"/>
    <mergeCell ref="H133:I133"/>
    <mergeCell ref="J133:K133"/>
    <mergeCell ref="L133:M133"/>
    <mergeCell ref="N133:O133"/>
    <mergeCell ref="B134:C134"/>
    <mergeCell ref="H134:I134"/>
    <mergeCell ref="J134:K134"/>
    <mergeCell ref="L134:M134"/>
    <mergeCell ref="N134:O134"/>
    <mergeCell ref="B135:C135"/>
    <mergeCell ref="H135:I135"/>
    <mergeCell ref="J135:K135"/>
    <mergeCell ref="L135:M135"/>
    <mergeCell ref="N135:O135"/>
    <mergeCell ref="B136:C136"/>
    <mergeCell ref="H136:I136"/>
    <mergeCell ref="J136:K136"/>
    <mergeCell ref="L136:M136"/>
    <mergeCell ref="N136:O136"/>
    <mergeCell ref="B137:C137"/>
    <mergeCell ref="H137:I137"/>
    <mergeCell ref="J137:K137"/>
    <mergeCell ref="L137:M137"/>
    <mergeCell ref="N137:O137"/>
    <mergeCell ref="B138:C138"/>
    <mergeCell ref="H138:I138"/>
    <mergeCell ref="J138:K138"/>
    <mergeCell ref="L138:M138"/>
    <mergeCell ref="N138:O138"/>
    <mergeCell ref="B139:C139"/>
    <mergeCell ref="H139:I139"/>
    <mergeCell ref="J139:K139"/>
    <mergeCell ref="L139:M139"/>
    <mergeCell ref="N139:O139"/>
    <mergeCell ref="B140:C140"/>
    <mergeCell ref="H140:I140"/>
    <mergeCell ref="J140:K140"/>
    <mergeCell ref="L140:M140"/>
    <mergeCell ref="N140:O140"/>
    <mergeCell ref="L141:M141"/>
    <mergeCell ref="N141:O141"/>
    <mergeCell ref="L142:M142"/>
    <mergeCell ref="N142:O142"/>
    <mergeCell ref="A149:C149"/>
    <mergeCell ref="D149:M149"/>
    <mergeCell ref="N149:O149"/>
    <mergeCell ref="A150:C150"/>
    <mergeCell ref="N150:O150"/>
    <mergeCell ref="B151:C151"/>
    <mergeCell ref="H151:I151"/>
    <mergeCell ref="J151:K151"/>
    <mergeCell ref="L151:M151"/>
    <mergeCell ref="N151:O151"/>
    <mergeCell ref="B152:C152"/>
    <mergeCell ref="H152:I152"/>
    <mergeCell ref="J152:K152"/>
    <mergeCell ref="L152:M152"/>
    <mergeCell ref="N152:O152"/>
    <mergeCell ref="B153:C153"/>
    <mergeCell ref="H153:I153"/>
    <mergeCell ref="J153:K153"/>
    <mergeCell ref="L153:M153"/>
    <mergeCell ref="N153:O153"/>
    <mergeCell ref="B154:C154"/>
    <mergeCell ref="H154:I154"/>
    <mergeCell ref="J154:K154"/>
    <mergeCell ref="L154:M154"/>
    <mergeCell ref="N154:O154"/>
    <mergeCell ref="B155:C155"/>
    <mergeCell ref="H155:I155"/>
    <mergeCell ref="J155:K155"/>
    <mergeCell ref="L155:M155"/>
    <mergeCell ref="N155:O155"/>
    <mergeCell ref="B156:C156"/>
    <mergeCell ref="H156:I156"/>
    <mergeCell ref="J156:K156"/>
    <mergeCell ref="L156:M156"/>
    <mergeCell ref="N156:O156"/>
    <mergeCell ref="B157:C157"/>
    <mergeCell ref="H157:I157"/>
    <mergeCell ref="J157:K157"/>
    <mergeCell ref="L157:M157"/>
    <mergeCell ref="N157:O157"/>
    <mergeCell ref="B158:C158"/>
    <mergeCell ref="H158:I158"/>
    <mergeCell ref="J158:K158"/>
    <mergeCell ref="L158:M158"/>
    <mergeCell ref="N158:O158"/>
    <mergeCell ref="B159:C159"/>
    <mergeCell ref="H159:I159"/>
    <mergeCell ref="J159:K159"/>
    <mergeCell ref="L159:M159"/>
    <mergeCell ref="N159:O159"/>
    <mergeCell ref="B160:C160"/>
    <mergeCell ref="H160:I160"/>
    <mergeCell ref="J160:K160"/>
    <mergeCell ref="L160:M160"/>
    <mergeCell ref="N160:O160"/>
    <mergeCell ref="B161:C161"/>
    <mergeCell ref="H161:I161"/>
    <mergeCell ref="J161:K161"/>
    <mergeCell ref="L161:M161"/>
    <mergeCell ref="N161:O161"/>
    <mergeCell ref="B162:C162"/>
    <mergeCell ref="H162:I162"/>
    <mergeCell ref="J162:K162"/>
    <mergeCell ref="L162:M162"/>
    <mergeCell ref="N162:O162"/>
    <mergeCell ref="B163:C163"/>
    <mergeCell ref="H163:I163"/>
    <mergeCell ref="J163:K163"/>
    <mergeCell ref="L163:M163"/>
    <mergeCell ref="N163:O163"/>
    <mergeCell ref="B164:C164"/>
    <mergeCell ref="H164:I164"/>
    <mergeCell ref="J164:K164"/>
    <mergeCell ref="L164:M164"/>
    <mergeCell ref="N164:O164"/>
    <mergeCell ref="B165:C165"/>
    <mergeCell ref="H165:I165"/>
    <mergeCell ref="J165:K165"/>
    <mergeCell ref="L165:M165"/>
    <mergeCell ref="N165:O165"/>
    <mergeCell ref="B166:C166"/>
    <mergeCell ref="H166:I166"/>
    <mergeCell ref="J166:K166"/>
    <mergeCell ref="L166:M166"/>
    <mergeCell ref="N166:O166"/>
    <mergeCell ref="B167:C167"/>
    <mergeCell ref="H167:I167"/>
    <mergeCell ref="J167:K167"/>
    <mergeCell ref="L167:M167"/>
    <mergeCell ref="N167:O167"/>
    <mergeCell ref="B168:C168"/>
    <mergeCell ref="H168:I168"/>
    <mergeCell ref="J168:K168"/>
    <mergeCell ref="L168:M168"/>
    <mergeCell ref="N168:O168"/>
    <mergeCell ref="B169:C169"/>
    <mergeCell ref="H169:I169"/>
    <mergeCell ref="J169:K169"/>
    <mergeCell ref="L169:M169"/>
    <mergeCell ref="N169:O169"/>
    <mergeCell ref="B170:C170"/>
    <mergeCell ref="H170:I170"/>
    <mergeCell ref="J170:K170"/>
    <mergeCell ref="L170:M170"/>
    <mergeCell ref="N170:O170"/>
    <mergeCell ref="B171:C171"/>
    <mergeCell ref="H171:I171"/>
    <mergeCell ref="J171:K171"/>
    <mergeCell ref="L171:M171"/>
    <mergeCell ref="N171:O171"/>
    <mergeCell ref="B172:C172"/>
    <mergeCell ref="H172:I172"/>
    <mergeCell ref="J172:K172"/>
    <mergeCell ref="L172:M172"/>
    <mergeCell ref="N172:O172"/>
    <mergeCell ref="B173:C173"/>
    <mergeCell ref="H173:I173"/>
    <mergeCell ref="J173:K173"/>
    <mergeCell ref="L173:M173"/>
    <mergeCell ref="N173:O173"/>
    <mergeCell ref="B174:C174"/>
    <mergeCell ref="H174:I174"/>
    <mergeCell ref="J174:K174"/>
    <mergeCell ref="L174:M174"/>
    <mergeCell ref="N174:O174"/>
    <mergeCell ref="B175:C175"/>
    <mergeCell ref="H175:I175"/>
    <mergeCell ref="J175:K175"/>
    <mergeCell ref="L175:M175"/>
    <mergeCell ref="N175:O175"/>
    <mergeCell ref="B176:C176"/>
    <mergeCell ref="H176:I176"/>
    <mergeCell ref="J176:K176"/>
    <mergeCell ref="L176:M176"/>
    <mergeCell ref="N176:O176"/>
    <mergeCell ref="B177:C177"/>
    <mergeCell ref="H177:I177"/>
    <mergeCell ref="J177:K177"/>
    <mergeCell ref="L177:M177"/>
    <mergeCell ref="N177:O177"/>
    <mergeCell ref="B178:C178"/>
    <mergeCell ref="H178:I178"/>
    <mergeCell ref="J178:K178"/>
    <mergeCell ref="L178:M178"/>
    <mergeCell ref="N178:O178"/>
    <mergeCell ref="B179:C179"/>
    <mergeCell ref="H179:I179"/>
    <mergeCell ref="J179:K179"/>
    <mergeCell ref="L179:M179"/>
    <mergeCell ref="N179:O179"/>
    <mergeCell ref="B180:C180"/>
    <mergeCell ref="H180:I180"/>
    <mergeCell ref="J180:K180"/>
    <mergeCell ref="L180:M180"/>
    <mergeCell ref="N180:O180"/>
    <mergeCell ref="B181:C181"/>
    <mergeCell ref="H181:I181"/>
    <mergeCell ref="J181:K181"/>
    <mergeCell ref="L181:M181"/>
    <mergeCell ref="N181:O181"/>
    <mergeCell ref="B182:C182"/>
    <mergeCell ref="H182:I182"/>
    <mergeCell ref="J182:K182"/>
    <mergeCell ref="L182:M182"/>
    <mergeCell ref="N182:O182"/>
    <mergeCell ref="B183:C183"/>
    <mergeCell ref="H183:I183"/>
    <mergeCell ref="J183:K183"/>
    <mergeCell ref="L183:M183"/>
    <mergeCell ref="N183:O183"/>
    <mergeCell ref="B184:C184"/>
    <mergeCell ref="H184:I184"/>
    <mergeCell ref="J184:K184"/>
    <mergeCell ref="L184:M184"/>
    <mergeCell ref="N184:O184"/>
    <mergeCell ref="B185:C185"/>
    <mergeCell ref="H185:I185"/>
    <mergeCell ref="J185:K185"/>
    <mergeCell ref="L185:M185"/>
    <mergeCell ref="N185:O185"/>
    <mergeCell ref="B186:C186"/>
    <mergeCell ref="H186:I186"/>
    <mergeCell ref="J186:K186"/>
    <mergeCell ref="L186:M186"/>
    <mergeCell ref="N186:O186"/>
    <mergeCell ref="B187:C187"/>
    <mergeCell ref="H187:I187"/>
    <mergeCell ref="J187:K187"/>
    <mergeCell ref="L187:M187"/>
    <mergeCell ref="N187:O187"/>
    <mergeCell ref="B188:C188"/>
    <mergeCell ref="H188:I188"/>
    <mergeCell ref="J188:K188"/>
    <mergeCell ref="L188:M188"/>
    <mergeCell ref="N188:O188"/>
    <mergeCell ref="B189:C189"/>
    <mergeCell ref="H189:I189"/>
    <mergeCell ref="J189:K189"/>
    <mergeCell ref="L189:M189"/>
    <mergeCell ref="N189:O189"/>
    <mergeCell ref="B190:C190"/>
    <mergeCell ref="H190:I190"/>
    <mergeCell ref="J190:K190"/>
    <mergeCell ref="L190:M190"/>
    <mergeCell ref="N190:O190"/>
    <mergeCell ref="B191:C191"/>
    <mergeCell ref="H191:I191"/>
    <mergeCell ref="J191:K191"/>
    <mergeCell ref="L191:M191"/>
    <mergeCell ref="N191:O191"/>
    <mergeCell ref="B192:C192"/>
    <mergeCell ref="H192:I192"/>
    <mergeCell ref="J192:K192"/>
    <mergeCell ref="L192:M192"/>
    <mergeCell ref="N192:O192"/>
    <mergeCell ref="B193:C193"/>
    <mergeCell ref="H193:I193"/>
    <mergeCell ref="J193:K193"/>
    <mergeCell ref="L193:M193"/>
    <mergeCell ref="N193:O193"/>
    <mergeCell ref="B194:C194"/>
    <mergeCell ref="H194:I194"/>
    <mergeCell ref="J194:K194"/>
    <mergeCell ref="L194:M194"/>
    <mergeCell ref="N194:O194"/>
    <mergeCell ref="B195:C195"/>
    <mergeCell ref="H195:I195"/>
    <mergeCell ref="J195:K195"/>
    <mergeCell ref="L195:M195"/>
    <mergeCell ref="N195:O195"/>
    <mergeCell ref="B196:C196"/>
    <mergeCell ref="H196:I196"/>
    <mergeCell ref="J196:K196"/>
    <mergeCell ref="L196:M196"/>
    <mergeCell ref="N196:O196"/>
    <mergeCell ref="B197:C197"/>
    <mergeCell ref="H197:I197"/>
    <mergeCell ref="J197:K197"/>
    <mergeCell ref="L197:M197"/>
    <mergeCell ref="N197:O197"/>
    <mergeCell ref="B198:C198"/>
    <mergeCell ref="H198:I198"/>
    <mergeCell ref="J198:K198"/>
    <mergeCell ref="L198:M198"/>
    <mergeCell ref="N198:O198"/>
    <mergeCell ref="B199:C199"/>
    <mergeCell ref="H199:I199"/>
    <mergeCell ref="J199:K199"/>
    <mergeCell ref="L199:M199"/>
    <mergeCell ref="N199:O199"/>
    <mergeCell ref="B200:C200"/>
    <mergeCell ref="H200:I200"/>
    <mergeCell ref="J200:K200"/>
    <mergeCell ref="L200:M200"/>
    <mergeCell ref="N200:O200"/>
    <mergeCell ref="B201:C201"/>
    <mergeCell ref="H201:I201"/>
    <mergeCell ref="J201:K201"/>
    <mergeCell ref="L201:M201"/>
    <mergeCell ref="N201:O201"/>
    <mergeCell ref="B202:C202"/>
    <mergeCell ref="H202:I202"/>
    <mergeCell ref="J202:K202"/>
    <mergeCell ref="L202:M202"/>
    <mergeCell ref="N202:O202"/>
    <mergeCell ref="B203:C203"/>
    <mergeCell ref="H203:I203"/>
    <mergeCell ref="J203:K203"/>
    <mergeCell ref="L203:M203"/>
    <mergeCell ref="N203:O203"/>
    <mergeCell ref="B204:C204"/>
    <mergeCell ref="H204:I204"/>
    <mergeCell ref="J204:K204"/>
    <mergeCell ref="L204:M204"/>
    <mergeCell ref="N204:O204"/>
    <mergeCell ref="B205:C205"/>
    <mergeCell ref="H205:I205"/>
    <mergeCell ref="J205:K205"/>
    <mergeCell ref="L205:M205"/>
    <mergeCell ref="N205:O205"/>
    <mergeCell ref="B206:C206"/>
    <mergeCell ref="H206:I206"/>
    <mergeCell ref="J206:K206"/>
    <mergeCell ref="L206:M206"/>
    <mergeCell ref="N206:O206"/>
    <mergeCell ref="B207:C207"/>
    <mergeCell ref="H207:I207"/>
    <mergeCell ref="J207:K207"/>
    <mergeCell ref="L207:M207"/>
    <mergeCell ref="N207:O207"/>
    <mergeCell ref="B208:C208"/>
    <mergeCell ref="H208:I208"/>
    <mergeCell ref="J208:K208"/>
    <mergeCell ref="L208:M208"/>
    <mergeCell ref="N208:O208"/>
    <mergeCell ref="B209:C209"/>
    <mergeCell ref="H209:I209"/>
    <mergeCell ref="J209:K209"/>
    <mergeCell ref="L209:M209"/>
    <mergeCell ref="N209:O209"/>
    <mergeCell ref="B210:C210"/>
    <mergeCell ref="H210:I210"/>
    <mergeCell ref="J210:K210"/>
    <mergeCell ref="L210:M210"/>
    <mergeCell ref="N210:O210"/>
    <mergeCell ref="B211:C211"/>
    <mergeCell ref="H211:I211"/>
    <mergeCell ref="J211:K211"/>
    <mergeCell ref="L211:M211"/>
    <mergeCell ref="N211:O211"/>
    <mergeCell ref="B212:C212"/>
    <mergeCell ref="H212:I212"/>
    <mergeCell ref="J212:K212"/>
    <mergeCell ref="L212:M212"/>
    <mergeCell ref="N212:O212"/>
    <mergeCell ref="B213:C213"/>
    <mergeCell ref="H213:I213"/>
    <mergeCell ref="J213:K213"/>
    <mergeCell ref="L213:M213"/>
    <mergeCell ref="N213:O213"/>
    <mergeCell ref="B214:C214"/>
    <mergeCell ref="H214:I214"/>
    <mergeCell ref="J214:K214"/>
    <mergeCell ref="L214:M214"/>
    <mergeCell ref="N214:O214"/>
    <mergeCell ref="B215:C215"/>
    <mergeCell ref="H215:I215"/>
    <mergeCell ref="J215:K215"/>
    <mergeCell ref="L215:M215"/>
    <mergeCell ref="N215:O215"/>
    <mergeCell ref="B216:C216"/>
    <mergeCell ref="H216:I216"/>
    <mergeCell ref="J216:K216"/>
    <mergeCell ref="L216:M216"/>
    <mergeCell ref="N216:O216"/>
    <mergeCell ref="B217:C217"/>
    <mergeCell ref="H217:I217"/>
    <mergeCell ref="J217:K217"/>
    <mergeCell ref="L217:M217"/>
    <mergeCell ref="N217:O217"/>
    <mergeCell ref="B218:C218"/>
    <mergeCell ref="H218:I218"/>
    <mergeCell ref="J218:K218"/>
    <mergeCell ref="L218:M218"/>
    <mergeCell ref="N218:O218"/>
    <mergeCell ref="B219:C219"/>
    <mergeCell ref="H219:I219"/>
    <mergeCell ref="J219:K219"/>
    <mergeCell ref="L219:M219"/>
    <mergeCell ref="N219:O219"/>
    <mergeCell ref="B220:C220"/>
    <mergeCell ref="H220:I220"/>
    <mergeCell ref="J220:K220"/>
    <mergeCell ref="L220:M220"/>
    <mergeCell ref="N220:O220"/>
    <mergeCell ref="B221:C221"/>
    <mergeCell ref="H221:I221"/>
    <mergeCell ref="J221:K221"/>
    <mergeCell ref="L221:M221"/>
    <mergeCell ref="N221:O221"/>
    <mergeCell ref="B222:C222"/>
    <mergeCell ref="H222:I222"/>
    <mergeCell ref="J222:K222"/>
    <mergeCell ref="L222:M222"/>
    <mergeCell ref="N222:O222"/>
    <mergeCell ref="H223:I223"/>
    <mergeCell ref="J223:K223"/>
    <mergeCell ref="L223:M223"/>
    <mergeCell ref="N223:O223"/>
    <mergeCell ref="H224:I224"/>
    <mergeCell ref="J224:K224"/>
    <mergeCell ref="L224:M224"/>
    <mergeCell ref="N224:O224"/>
    <mergeCell ref="B225:C225"/>
    <mergeCell ref="H225:I225"/>
    <mergeCell ref="J225:K225"/>
    <mergeCell ref="L225:M225"/>
    <mergeCell ref="N225:O225"/>
    <mergeCell ref="B226:C226"/>
    <mergeCell ref="H226:I226"/>
    <mergeCell ref="J226:K226"/>
    <mergeCell ref="L226:M226"/>
    <mergeCell ref="N226:O226"/>
    <mergeCell ref="B227:C227"/>
    <mergeCell ref="H227:I227"/>
    <mergeCell ref="J227:K227"/>
    <mergeCell ref="L227:M227"/>
    <mergeCell ref="N227:O227"/>
    <mergeCell ref="B228:C228"/>
    <mergeCell ref="H228:I228"/>
    <mergeCell ref="J228:K228"/>
    <mergeCell ref="L228:M228"/>
    <mergeCell ref="N228:O228"/>
    <mergeCell ref="B229:C229"/>
    <mergeCell ref="H229:I229"/>
    <mergeCell ref="J229:K229"/>
    <mergeCell ref="L229:M229"/>
    <mergeCell ref="N229:O229"/>
    <mergeCell ref="B230:C230"/>
    <mergeCell ref="H230:I230"/>
    <mergeCell ref="J230:K230"/>
    <mergeCell ref="L230:M230"/>
    <mergeCell ref="N230:O230"/>
    <mergeCell ref="B231:C231"/>
    <mergeCell ref="H231:I231"/>
    <mergeCell ref="J231:K231"/>
    <mergeCell ref="L231:M231"/>
    <mergeCell ref="N231:O231"/>
    <mergeCell ref="B232:C232"/>
    <mergeCell ref="H232:I232"/>
    <mergeCell ref="J232:K232"/>
    <mergeCell ref="L232:M232"/>
    <mergeCell ref="N232:O232"/>
    <mergeCell ref="B233:C233"/>
    <mergeCell ref="H233:I233"/>
    <mergeCell ref="J233:K233"/>
    <mergeCell ref="L233:M233"/>
    <mergeCell ref="N233:O233"/>
    <mergeCell ref="B234:C234"/>
    <mergeCell ref="H234:I234"/>
    <mergeCell ref="J234:K234"/>
    <mergeCell ref="L234:M234"/>
    <mergeCell ref="N234:O234"/>
    <mergeCell ref="B235:C235"/>
    <mergeCell ref="H235:I235"/>
    <mergeCell ref="J235:K235"/>
    <mergeCell ref="L235:M235"/>
    <mergeCell ref="N235:O235"/>
    <mergeCell ref="B236:C236"/>
    <mergeCell ref="H236:I236"/>
    <mergeCell ref="J236:K236"/>
    <mergeCell ref="L236:M236"/>
    <mergeCell ref="N236:O236"/>
    <mergeCell ref="B237:C237"/>
    <mergeCell ref="H237:I237"/>
    <mergeCell ref="J237:K237"/>
    <mergeCell ref="L237:M237"/>
    <mergeCell ref="N237:O237"/>
    <mergeCell ref="B238:C238"/>
    <mergeCell ref="H238:I238"/>
    <mergeCell ref="J238:K238"/>
    <mergeCell ref="L238:M238"/>
    <mergeCell ref="N238:O238"/>
    <mergeCell ref="B239:C239"/>
    <mergeCell ref="H239:I239"/>
    <mergeCell ref="J239:K239"/>
    <mergeCell ref="L239:M239"/>
    <mergeCell ref="N239:O239"/>
    <mergeCell ref="B240:C240"/>
    <mergeCell ref="H240:I240"/>
    <mergeCell ref="J240:K240"/>
    <mergeCell ref="L240:M240"/>
    <mergeCell ref="N240:O240"/>
    <mergeCell ref="B241:C241"/>
    <mergeCell ref="H241:I241"/>
    <mergeCell ref="J241:K241"/>
    <mergeCell ref="L241:M241"/>
    <mergeCell ref="N241:O241"/>
    <mergeCell ref="B242:C242"/>
    <mergeCell ref="H242:I242"/>
    <mergeCell ref="J242:K242"/>
    <mergeCell ref="L242:M242"/>
    <mergeCell ref="N242:O242"/>
    <mergeCell ref="B243:C243"/>
    <mergeCell ref="H243:I243"/>
    <mergeCell ref="J243:K243"/>
    <mergeCell ref="L243:M243"/>
    <mergeCell ref="N243:O243"/>
    <mergeCell ref="B244:C244"/>
    <mergeCell ref="H244:I244"/>
    <mergeCell ref="J244:K244"/>
    <mergeCell ref="L244:M244"/>
    <mergeCell ref="N244:O244"/>
    <mergeCell ref="B245:C245"/>
    <mergeCell ref="H245:I245"/>
    <mergeCell ref="J245:K245"/>
    <mergeCell ref="L245:M245"/>
    <mergeCell ref="N245:O245"/>
    <mergeCell ref="B246:C246"/>
    <mergeCell ref="H246:I246"/>
    <mergeCell ref="J246:K246"/>
    <mergeCell ref="L246:M246"/>
    <mergeCell ref="N246:O246"/>
    <mergeCell ref="B247:C247"/>
    <mergeCell ref="H247:I247"/>
    <mergeCell ref="J247:K247"/>
    <mergeCell ref="L247:M247"/>
    <mergeCell ref="N247:O247"/>
    <mergeCell ref="B248:C248"/>
    <mergeCell ref="H248:I248"/>
    <mergeCell ref="J248:K248"/>
    <mergeCell ref="L248:M248"/>
    <mergeCell ref="N248:O248"/>
    <mergeCell ref="B249:C249"/>
    <mergeCell ref="H249:I249"/>
    <mergeCell ref="J249:K249"/>
    <mergeCell ref="L249:M249"/>
    <mergeCell ref="N249:O249"/>
    <mergeCell ref="B250:C250"/>
    <mergeCell ref="H250:I250"/>
    <mergeCell ref="J250:K250"/>
    <mergeCell ref="L250:M250"/>
    <mergeCell ref="N250:O250"/>
    <mergeCell ref="B251:C251"/>
    <mergeCell ref="H251:I251"/>
    <mergeCell ref="J251:K251"/>
    <mergeCell ref="L251:M251"/>
    <mergeCell ref="N251:O251"/>
    <mergeCell ref="B252:C252"/>
    <mergeCell ref="H252:I252"/>
    <mergeCell ref="J252:K252"/>
    <mergeCell ref="L252:M252"/>
    <mergeCell ref="N252:O252"/>
    <mergeCell ref="B253:C253"/>
    <mergeCell ref="H253:I253"/>
    <mergeCell ref="J253:K253"/>
    <mergeCell ref="L253:M253"/>
    <mergeCell ref="N253:O253"/>
    <mergeCell ref="B254:C254"/>
    <mergeCell ref="H254:I254"/>
    <mergeCell ref="J254:K254"/>
    <mergeCell ref="L254:M254"/>
    <mergeCell ref="N254:O254"/>
    <mergeCell ref="B255:C255"/>
    <mergeCell ref="H255:I255"/>
    <mergeCell ref="J255:K255"/>
    <mergeCell ref="L255:M255"/>
    <mergeCell ref="N255:O255"/>
    <mergeCell ref="B256:C256"/>
    <mergeCell ref="H256:I256"/>
    <mergeCell ref="J256:K256"/>
    <mergeCell ref="L256:M256"/>
    <mergeCell ref="N256:O256"/>
    <mergeCell ref="B257:C257"/>
    <mergeCell ref="H257:I257"/>
    <mergeCell ref="J257:K257"/>
    <mergeCell ref="L257:M257"/>
    <mergeCell ref="N257:O257"/>
    <mergeCell ref="B258:C258"/>
    <mergeCell ref="H258:I258"/>
    <mergeCell ref="J258:K258"/>
    <mergeCell ref="L258:M258"/>
    <mergeCell ref="N258:O258"/>
    <mergeCell ref="B259:C259"/>
    <mergeCell ref="H259:I259"/>
    <mergeCell ref="J259:K259"/>
    <mergeCell ref="L259:M259"/>
    <mergeCell ref="N259:O259"/>
    <mergeCell ref="B260:C260"/>
    <mergeCell ref="H260:I260"/>
    <mergeCell ref="J260:K260"/>
    <mergeCell ref="L260:M260"/>
    <mergeCell ref="N260:O260"/>
    <mergeCell ref="B261:C261"/>
    <mergeCell ref="H261:I261"/>
    <mergeCell ref="J261:K261"/>
    <mergeCell ref="L261:M261"/>
    <mergeCell ref="N261:O261"/>
    <mergeCell ref="B262:C262"/>
    <mergeCell ref="H262:I262"/>
    <mergeCell ref="J262:K262"/>
    <mergeCell ref="L262:M262"/>
    <mergeCell ref="N262:O262"/>
    <mergeCell ref="B263:C263"/>
    <mergeCell ref="H263:I263"/>
    <mergeCell ref="J263:K263"/>
    <mergeCell ref="L263:M263"/>
    <mergeCell ref="N263:O263"/>
    <mergeCell ref="B264:C264"/>
    <mergeCell ref="H264:I264"/>
    <mergeCell ref="J264:K264"/>
    <mergeCell ref="L264:M264"/>
    <mergeCell ref="N264:O264"/>
    <mergeCell ref="B265:C265"/>
    <mergeCell ref="H265:I265"/>
    <mergeCell ref="J265:K265"/>
    <mergeCell ref="L265:M265"/>
    <mergeCell ref="N265:O265"/>
    <mergeCell ref="B266:C266"/>
    <mergeCell ref="H266:I266"/>
    <mergeCell ref="J266:K266"/>
    <mergeCell ref="L266:M266"/>
    <mergeCell ref="N266:O266"/>
    <mergeCell ref="B267:C267"/>
    <mergeCell ref="H267:I267"/>
    <mergeCell ref="J267:K267"/>
    <mergeCell ref="L267:M267"/>
    <mergeCell ref="N267:O267"/>
    <mergeCell ref="B268:C268"/>
    <mergeCell ref="H268:I268"/>
    <mergeCell ref="J268:K268"/>
    <mergeCell ref="L268:M268"/>
    <mergeCell ref="N268:O268"/>
    <mergeCell ref="B269:C269"/>
    <mergeCell ref="H269:I269"/>
    <mergeCell ref="J269:K269"/>
    <mergeCell ref="L269:M269"/>
    <mergeCell ref="N269:O269"/>
    <mergeCell ref="B270:C270"/>
    <mergeCell ref="H270:I270"/>
    <mergeCell ref="J270:K270"/>
    <mergeCell ref="L270:M270"/>
    <mergeCell ref="N270:O270"/>
    <mergeCell ref="B271:C271"/>
    <mergeCell ref="H271:I271"/>
    <mergeCell ref="J271:K271"/>
    <mergeCell ref="L271:M271"/>
    <mergeCell ref="N271:O271"/>
    <mergeCell ref="B272:C272"/>
    <mergeCell ref="H272:I272"/>
    <mergeCell ref="J272:K272"/>
    <mergeCell ref="L272:M272"/>
    <mergeCell ref="N272:O272"/>
    <mergeCell ref="B273:C273"/>
    <mergeCell ref="H273:I273"/>
    <mergeCell ref="J273:K273"/>
    <mergeCell ref="L273:M273"/>
    <mergeCell ref="N273:O273"/>
    <mergeCell ref="B274:C274"/>
    <mergeCell ref="H274:I274"/>
    <mergeCell ref="J274:K274"/>
    <mergeCell ref="L274:M274"/>
    <mergeCell ref="N274:O274"/>
    <mergeCell ref="B275:C275"/>
    <mergeCell ref="H275:I275"/>
    <mergeCell ref="J275:K275"/>
    <mergeCell ref="L275:M275"/>
    <mergeCell ref="N275:O275"/>
    <mergeCell ref="B276:C276"/>
    <mergeCell ref="H276:I276"/>
    <mergeCell ref="J276:K276"/>
    <mergeCell ref="L276:M276"/>
    <mergeCell ref="N276:O276"/>
    <mergeCell ref="B277:C277"/>
    <mergeCell ref="H277:I277"/>
    <mergeCell ref="J277:K277"/>
    <mergeCell ref="L277:M277"/>
    <mergeCell ref="N277:O277"/>
    <mergeCell ref="B278:C278"/>
    <mergeCell ref="H278:I278"/>
    <mergeCell ref="J278:K278"/>
    <mergeCell ref="L278:M278"/>
    <mergeCell ref="N278:O278"/>
    <mergeCell ref="B279:C279"/>
    <mergeCell ref="H279:I279"/>
    <mergeCell ref="J279:K279"/>
    <mergeCell ref="L279:M279"/>
    <mergeCell ref="N279:O279"/>
    <mergeCell ref="B280:C280"/>
    <mergeCell ref="H280:I280"/>
    <mergeCell ref="J280:K280"/>
    <mergeCell ref="L280:M280"/>
    <mergeCell ref="N280:O280"/>
    <mergeCell ref="B281:C281"/>
    <mergeCell ref="H281:I281"/>
    <mergeCell ref="J281:K281"/>
    <mergeCell ref="L281:M281"/>
    <mergeCell ref="N281:O281"/>
    <mergeCell ref="B282:C282"/>
    <mergeCell ref="H282:I282"/>
    <mergeCell ref="J282:K282"/>
    <mergeCell ref="L282:M282"/>
    <mergeCell ref="N282:O282"/>
    <mergeCell ref="B283:C283"/>
    <mergeCell ref="H283:I283"/>
    <mergeCell ref="J283:K283"/>
    <mergeCell ref="L283:M283"/>
    <mergeCell ref="N283:O283"/>
    <mergeCell ref="B284:C284"/>
    <mergeCell ref="H284:I284"/>
    <mergeCell ref="J284:K284"/>
    <mergeCell ref="L284:M284"/>
    <mergeCell ref="N284:O284"/>
    <mergeCell ref="B285:C285"/>
    <mergeCell ref="H285:I285"/>
    <mergeCell ref="J285:K285"/>
    <mergeCell ref="L285:M285"/>
    <mergeCell ref="N285:O285"/>
    <mergeCell ref="B286:C286"/>
    <mergeCell ref="H286:I286"/>
    <mergeCell ref="J286:K286"/>
    <mergeCell ref="L286:M286"/>
    <mergeCell ref="N286:O286"/>
    <mergeCell ref="B287:C287"/>
    <mergeCell ref="H287:I287"/>
    <mergeCell ref="J287:K287"/>
    <mergeCell ref="L287:M287"/>
    <mergeCell ref="N287:O287"/>
    <mergeCell ref="B288:C288"/>
    <mergeCell ref="H288:I288"/>
    <mergeCell ref="J288:K288"/>
    <mergeCell ref="L288:M288"/>
    <mergeCell ref="N288:O288"/>
    <mergeCell ref="B289:C289"/>
    <mergeCell ref="H289:I289"/>
    <mergeCell ref="J289:K289"/>
    <mergeCell ref="L289:M289"/>
    <mergeCell ref="N289:O289"/>
    <mergeCell ref="B290:C290"/>
    <mergeCell ref="H290:I290"/>
    <mergeCell ref="J290:K290"/>
    <mergeCell ref="L290:M290"/>
    <mergeCell ref="N290:O290"/>
    <mergeCell ref="B291:C291"/>
    <mergeCell ref="H291:I291"/>
    <mergeCell ref="J291:K291"/>
    <mergeCell ref="L291:M291"/>
    <mergeCell ref="N291:O291"/>
    <mergeCell ref="A296:C296"/>
    <mergeCell ref="D296:M296"/>
    <mergeCell ref="N296:O296"/>
    <mergeCell ref="A297:C297"/>
    <mergeCell ref="N297:O297"/>
    <mergeCell ref="B298:C298"/>
    <mergeCell ref="H298:I298"/>
    <mergeCell ref="J298:K298"/>
    <mergeCell ref="L298:M298"/>
    <mergeCell ref="N298:O298"/>
    <mergeCell ref="B299:C299"/>
    <mergeCell ref="H299:I299"/>
    <mergeCell ref="J299:K299"/>
    <mergeCell ref="L299:M299"/>
    <mergeCell ref="N299:O299"/>
    <mergeCell ref="B300:C300"/>
    <mergeCell ref="H300:I300"/>
    <mergeCell ref="J300:K300"/>
    <mergeCell ref="L300:M300"/>
    <mergeCell ref="N300:O300"/>
    <mergeCell ref="B301:C301"/>
    <mergeCell ref="H301:I301"/>
    <mergeCell ref="J301:K301"/>
    <mergeCell ref="L301:M301"/>
    <mergeCell ref="N301:O301"/>
    <mergeCell ref="B302:C302"/>
    <mergeCell ref="H302:I302"/>
    <mergeCell ref="J302:K302"/>
    <mergeCell ref="L302:M302"/>
    <mergeCell ref="N302:O302"/>
    <mergeCell ref="B303:C303"/>
    <mergeCell ref="H303:I303"/>
    <mergeCell ref="J303:K303"/>
    <mergeCell ref="L303:M303"/>
    <mergeCell ref="N303:O303"/>
    <mergeCell ref="B304:C304"/>
    <mergeCell ref="H304:I304"/>
    <mergeCell ref="J304:K304"/>
    <mergeCell ref="L304:M304"/>
    <mergeCell ref="N304:O304"/>
    <mergeCell ref="B305:C305"/>
    <mergeCell ref="H305:I305"/>
    <mergeCell ref="J305:K305"/>
    <mergeCell ref="L305:M305"/>
    <mergeCell ref="N305:O305"/>
    <mergeCell ref="B309:C309"/>
    <mergeCell ref="J309:K309"/>
    <mergeCell ref="L309:M309"/>
    <mergeCell ref="N309:O309"/>
    <mergeCell ref="B310:C310"/>
    <mergeCell ref="J310:K310"/>
    <mergeCell ref="L310:M310"/>
    <mergeCell ref="N310:O310"/>
    <mergeCell ref="B311:C311"/>
    <mergeCell ref="J311:K311"/>
    <mergeCell ref="L311:M311"/>
    <mergeCell ref="N311:O311"/>
    <mergeCell ref="B312:C312"/>
    <mergeCell ref="J312:K312"/>
    <mergeCell ref="L312:M312"/>
    <mergeCell ref="N312:O312"/>
    <mergeCell ref="B313:C313"/>
    <mergeCell ref="J313:K313"/>
    <mergeCell ref="L313:M313"/>
    <mergeCell ref="N313:O313"/>
    <mergeCell ref="B314:C314"/>
    <mergeCell ref="J314:K314"/>
    <mergeCell ref="L314:M314"/>
    <mergeCell ref="N314:O314"/>
    <mergeCell ref="B315:C315"/>
    <mergeCell ref="J315:K315"/>
    <mergeCell ref="L315:M315"/>
    <mergeCell ref="N315:O315"/>
    <mergeCell ref="B316:C316"/>
    <mergeCell ref="J316:K316"/>
    <mergeCell ref="L316:M316"/>
    <mergeCell ref="N316:O316"/>
    <mergeCell ref="B317:C317"/>
    <mergeCell ref="J317:K317"/>
    <mergeCell ref="L317:M317"/>
    <mergeCell ref="N317:O317"/>
    <mergeCell ref="B318:C318"/>
    <mergeCell ref="J318:K318"/>
    <mergeCell ref="L318:M318"/>
    <mergeCell ref="N318:O318"/>
    <mergeCell ref="B319:C319"/>
    <mergeCell ref="J319:K319"/>
    <mergeCell ref="L319:M319"/>
    <mergeCell ref="N319:O319"/>
    <mergeCell ref="B320:C320"/>
    <mergeCell ref="J320:K320"/>
    <mergeCell ref="L320:M320"/>
    <mergeCell ref="N320:O320"/>
    <mergeCell ref="B321:C321"/>
    <mergeCell ref="J321:K321"/>
    <mergeCell ref="L321:M321"/>
    <mergeCell ref="N321:O321"/>
    <mergeCell ref="J322:K322"/>
    <mergeCell ref="L322:M322"/>
    <mergeCell ref="N322:O322"/>
    <mergeCell ref="A324:O324"/>
    <mergeCell ref="B325:C325"/>
    <mergeCell ref="H325:I325"/>
    <mergeCell ref="J325:K325"/>
    <mergeCell ref="L325:M325"/>
    <mergeCell ref="N325:O325"/>
    <mergeCell ref="B326:C326"/>
    <mergeCell ref="H326:I326"/>
    <mergeCell ref="J326:K326"/>
    <mergeCell ref="L326:M326"/>
    <mergeCell ref="N326:O326"/>
    <mergeCell ref="B327:C327"/>
    <mergeCell ref="H327:I327"/>
    <mergeCell ref="J327:K327"/>
    <mergeCell ref="L327:M327"/>
    <mergeCell ref="N327:O327"/>
    <mergeCell ref="B328:C328"/>
    <mergeCell ref="H328:I328"/>
    <mergeCell ref="J328:K328"/>
    <mergeCell ref="L328:M328"/>
    <mergeCell ref="N328:O328"/>
    <mergeCell ref="B329:C329"/>
    <mergeCell ref="H329:I329"/>
    <mergeCell ref="J329:K329"/>
    <mergeCell ref="L329:M329"/>
    <mergeCell ref="N329:O329"/>
    <mergeCell ref="B330:C330"/>
    <mergeCell ref="H330:I330"/>
    <mergeCell ref="J330:K330"/>
    <mergeCell ref="L330:M330"/>
    <mergeCell ref="N330:O330"/>
    <mergeCell ref="B331:C331"/>
    <mergeCell ref="H331:I331"/>
    <mergeCell ref="J331:K331"/>
    <mergeCell ref="L331:M331"/>
    <mergeCell ref="N331:O331"/>
    <mergeCell ref="B332:C332"/>
    <mergeCell ref="H332:I332"/>
    <mergeCell ref="J332:K332"/>
    <mergeCell ref="L332:M332"/>
    <mergeCell ref="N332:O332"/>
    <mergeCell ref="B333:C333"/>
    <mergeCell ref="H333:I333"/>
    <mergeCell ref="J333:K333"/>
    <mergeCell ref="L333:M333"/>
    <mergeCell ref="N333:O333"/>
    <mergeCell ref="B334:C334"/>
    <mergeCell ref="H334:I334"/>
    <mergeCell ref="J334:K334"/>
    <mergeCell ref="L334:M334"/>
    <mergeCell ref="N334:O334"/>
    <mergeCell ref="B335:C335"/>
    <mergeCell ref="H335:I335"/>
    <mergeCell ref="J335:K335"/>
    <mergeCell ref="L335:M335"/>
    <mergeCell ref="N335:O335"/>
    <mergeCell ref="B336:C336"/>
    <mergeCell ref="H336:I336"/>
    <mergeCell ref="J336:K336"/>
    <mergeCell ref="L336:M336"/>
    <mergeCell ref="N336:O336"/>
    <mergeCell ref="B337:C337"/>
    <mergeCell ref="H337:I337"/>
    <mergeCell ref="J337:K337"/>
    <mergeCell ref="L337:M337"/>
    <mergeCell ref="N337:O337"/>
    <mergeCell ref="B338:C338"/>
    <mergeCell ref="H338:I338"/>
    <mergeCell ref="J338:K338"/>
    <mergeCell ref="L338:M338"/>
    <mergeCell ref="N338:O338"/>
    <mergeCell ref="B339:C339"/>
    <mergeCell ref="H339:I339"/>
    <mergeCell ref="J339:K339"/>
    <mergeCell ref="L339:M339"/>
    <mergeCell ref="N339:O339"/>
    <mergeCell ref="B340:C340"/>
    <mergeCell ref="H340:I340"/>
    <mergeCell ref="J340:K340"/>
    <mergeCell ref="L340:M340"/>
    <mergeCell ref="N340:O340"/>
    <mergeCell ref="B341:C341"/>
    <mergeCell ref="H341:I341"/>
    <mergeCell ref="J341:K341"/>
    <mergeCell ref="L341:M341"/>
    <mergeCell ref="N341:O341"/>
    <mergeCell ref="B342:C342"/>
    <mergeCell ref="H342:I342"/>
    <mergeCell ref="J342:K342"/>
    <mergeCell ref="L342:M342"/>
    <mergeCell ref="N342:O342"/>
    <mergeCell ref="B343:C343"/>
    <mergeCell ref="H343:I343"/>
    <mergeCell ref="J343:K343"/>
    <mergeCell ref="L343:M343"/>
    <mergeCell ref="N343:O343"/>
    <mergeCell ref="A350:C350"/>
    <mergeCell ref="D350:M350"/>
    <mergeCell ref="N350:O350"/>
    <mergeCell ref="A351:C351"/>
    <mergeCell ref="N351:O351"/>
    <mergeCell ref="B352:C352"/>
    <mergeCell ref="H352:I352"/>
    <mergeCell ref="J352:K352"/>
    <mergeCell ref="L352:M352"/>
    <mergeCell ref="N352:O352"/>
    <mergeCell ref="B353:C353"/>
    <mergeCell ref="H353:I353"/>
    <mergeCell ref="J353:K353"/>
    <mergeCell ref="L353:M353"/>
    <mergeCell ref="N353:O353"/>
    <mergeCell ref="B354:C354"/>
    <mergeCell ref="H354:I354"/>
    <mergeCell ref="J354:K354"/>
    <mergeCell ref="L354:M354"/>
    <mergeCell ref="N354:O354"/>
    <mergeCell ref="B355:C355"/>
    <mergeCell ref="H355:I355"/>
    <mergeCell ref="J355:K355"/>
    <mergeCell ref="L355:M355"/>
    <mergeCell ref="N355:O355"/>
    <mergeCell ref="B356:C356"/>
    <mergeCell ref="H356:I356"/>
    <mergeCell ref="J356:K356"/>
    <mergeCell ref="L356:M356"/>
    <mergeCell ref="N356:O356"/>
    <mergeCell ref="B357:C357"/>
    <mergeCell ref="H357:I357"/>
    <mergeCell ref="J357:K357"/>
    <mergeCell ref="L357:M357"/>
    <mergeCell ref="N357:O357"/>
    <mergeCell ref="B358:C358"/>
    <mergeCell ref="H358:I358"/>
    <mergeCell ref="J358:K358"/>
    <mergeCell ref="L358:M358"/>
    <mergeCell ref="N358:O358"/>
    <mergeCell ref="B359:C359"/>
    <mergeCell ref="H359:I359"/>
    <mergeCell ref="J359:K359"/>
    <mergeCell ref="L359:M359"/>
    <mergeCell ref="N359:O359"/>
    <mergeCell ref="B360:C360"/>
    <mergeCell ref="H360:I360"/>
    <mergeCell ref="J360:K360"/>
    <mergeCell ref="L360:M360"/>
    <mergeCell ref="N360:O360"/>
    <mergeCell ref="B361:C361"/>
    <mergeCell ref="H361:I361"/>
    <mergeCell ref="J361:K361"/>
    <mergeCell ref="L361:M361"/>
    <mergeCell ref="N361:O361"/>
    <mergeCell ref="B362:C362"/>
    <mergeCell ref="H362:I362"/>
    <mergeCell ref="J362:K362"/>
    <mergeCell ref="L362:M362"/>
    <mergeCell ref="N362:O362"/>
    <mergeCell ref="B363:C363"/>
    <mergeCell ref="H363:I363"/>
    <mergeCell ref="J363:K363"/>
    <mergeCell ref="L363:M363"/>
    <mergeCell ref="N363:O363"/>
    <mergeCell ref="B364:C364"/>
    <mergeCell ref="H364:I364"/>
    <mergeCell ref="J364:K364"/>
    <mergeCell ref="L364:M364"/>
    <mergeCell ref="N364:O364"/>
    <mergeCell ref="B365:C365"/>
    <mergeCell ref="H365:I365"/>
    <mergeCell ref="J365:K365"/>
    <mergeCell ref="L365:M365"/>
    <mergeCell ref="N365:O365"/>
    <mergeCell ref="B366:C366"/>
    <mergeCell ref="H366:I366"/>
    <mergeCell ref="J366:K366"/>
    <mergeCell ref="L366:M366"/>
    <mergeCell ref="N366:O366"/>
    <mergeCell ref="B367:C367"/>
    <mergeCell ref="H367:I367"/>
    <mergeCell ref="J367:K367"/>
    <mergeCell ref="L367:M367"/>
    <mergeCell ref="N367:O367"/>
    <mergeCell ref="B368:C368"/>
    <mergeCell ref="H368:I368"/>
    <mergeCell ref="J368:K368"/>
    <mergeCell ref="L368:M368"/>
    <mergeCell ref="N368:O368"/>
    <mergeCell ref="B369:C369"/>
    <mergeCell ref="H369:I369"/>
    <mergeCell ref="J369:K369"/>
    <mergeCell ref="L369:M369"/>
    <mergeCell ref="N369:O369"/>
    <mergeCell ref="B370:C370"/>
    <mergeCell ref="H370:I370"/>
    <mergeCell ref="J370:K370"/>
    <mergeCell ref="L370:M370"/>
    <mergeCell ref="N370:O370"/>
    <mergeCell ref="B371:C371"/>
    <mergeCell ref="H371:I371"/>
    <mergeCell ref="J371:K371"/>
    <mergeCell ref="L371:M371"/>
    <mergeCell ref="N371:O371"/>
    <mergeCell ref="A1:O2"/>
    <mergeCell ref="A3:O4"/>
    <mergeCell ref="A147:O148"/>
    <mergeCell ref="A294:O295"/>
    <mergeCell ref="A346:O347"/>
    <mergeCell ref="A348:O349"/>
  </mergeCells>
  <conditionalFormatting sqref="N8:O118">
    <cfRule type="duplicateValues" dxfId="1" priority="1"/>
  </conditionalFormatting>
  <conditionalFormatting sqref="L326:M339">
    <cfRule type="duplicateValues" dxfId="1" priority="2"/>
  </conditionalFormatting>
  <pageMargins left="0.699305555555556" right="0.699305555555556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CIT (ibis styles)</vt:lpstr>
      <vt:lpstr>all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NOVOTEL Bangkok Sukhumvit 4 GL2</dc:creator>
  <cp:lastModifiedBy>财务崔</cp:lastModifiedBy>
  <dcterms:created xsi:type="dcterms:W3CDTF">2019-01-08T10:00:00Z</dcterms:created>
  <cp:lastPrinted>2019-01-08T10:42:00Z</cp:lastPrinted>
  <dcterms:modified xsi:type="dcterms:W3CDTF">2019-10-21T08:40:22Z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