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</sheets>
  <externalReferences>
    <externalReference r:id="rId6"/>
  </externalReferences>
  <definedNames>
    <definedName name="_xlnm._FilterDatabase" localSheetId="1" hidden="1">订单明细!$A$1:$AJ$205</definedName>
  </definedNames>
  <calcPr calcId="144525"/>
</workbook>
</file>

<file path=xl/sharedStrings.xml><?xml version="1.0" encoding="utf-8"?>
<sst xmlns="http://schemas.openxmlformats.org/spreadsheetml/2006/main" count="8348" uniqueCount="1765">
  <si>
    <t>去哪儿网酒店预付对账单</t>
  </si>
  <si>
    <t>供应商名称：</t>
  </si>
  <si>
    <t>趣悠游</t>
  </si>
  <si>
    <t>结算周期：</t>
  </si>
  <si>
    <t>2019-10-14至2019-10-20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</si>
  <si>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</si>
  <si>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</si>
  <si>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</si>
  <si>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</si>
  <si>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</si>
  <si>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</si>
  <si>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</si>
  <si>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</si>
  <si>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</si>
  <si>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</si>
  <si>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</si>
  <si>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</si>
  <si>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</si>
  <si>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</si>
  <si>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</si>
  <si>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¥480,302.94</t>
  </si>
  <si>
    <t>¥147,725.72</t>
  </si>
  <si>
    <t>¥25,733.10</t>
  </si>
  <si>
    <t>¥586.04</t>
  </si>
  <si>
    <t>¥307,430.16</t>
  </si>
  <si>
    <t>分类信息</t>
  </si>
  <si>
    <t>业务类型</t>
  </si>
  <si>
    <t>酒店预付（点击查看明细）</t>
  </si>
  <si>
    <t>¥306,844.12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</si>
  <si>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</si>
  <si>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</si>
  <si>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</si>
  <si>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</si>
  <si>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</si>
  <si>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</si>
  <si>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</si>
  <si>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</si>
  <si>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</si>
  <si>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</si>
  <si>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</si>
  <si>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</si>
  <si>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</si>
  <si>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</si>
  <si>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</si>
  <si>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</si>
  <si>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</si>
  <si>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</si>
  <si>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</si>
  <si>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</si>
  <si>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</si>
  <si>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</si>
  <si>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</si>
  <si>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</si>
  <si>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</si>
  <si>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</si>
  <si>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</si>
  <si>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</si>
  <si>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</si>
  <si>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</si>
  <si>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</si>
  <si>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</si>
  <si>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</si>
  <si>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</si>
  <si>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</si>
  <si>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</si>
  <si>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</si>
  <si>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</si>
  <si>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</si>
  <si>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</si>
  <si>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</si>
  <si>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</si>
  <si>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</si>
  <si>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102033835555</t>
  </si>
  <si>
    <t>酒店预付</t>
  </si>
  <si>
    <t>否</t>
  </si>
  <si>
    <t>普通</t>
  </si>
  <si>
    <t>197290484</t>
  </si>
  <si>
    <t>曼达韦白酒店</t>
  </si>
  <si>
    <t>1626188</t>
  </si>
  <si>
    <t>ZHEN/KE</t>
  </si>
  <si>
    <t>2019-09-23</t>
  </si>
  <si>
    <t>2019-10-13</t>
  </si>
  <si>
    <t>2019-10-14</t>
  </si>
  <si>
    <t>¥484.00</t>
  </si>
  <si>
    <t>¥48.00</t>
  </si>
  <si>
    <t>Deluxe Room</t>
  </si>
  <si>
    <t>WEBSITE</t>
  </si>
  <si>
    <t>结算单</t>
  </si>
  <si>
    <t>102044220454</t>
  </si>
  <si>
    <t>205744181</t>
  </si>
  <si>
    <t>吉隆坡第二国际机场图尼中转酒店</t>
  </si>
  <si>
    <t>GUO/DAOJUN</t>
  </si>
  <si>
    <t>2019-10-04</t>
  </si>
  <si>
    <t>¥398.00</t>
  </si>
  <si>
    <t>¥32.00</t>
  </si>
  <si>
    <t>Double Room</t>
  </si>
  <si>
    <t>102053218653</t>
  </si>
  <si>
    <t>244138903</t>
  </si>
  <si>
    <t>马尼拉亚洲购物中心温德姆提普酒店</t>
  </si>
  <si>
    <t>YE/WEN|CHEN/HONGJIAN</t>
  </si>
  <si>
    <t>¥627.00</t>
  </si>
  <si>
    <t>¥37.00</t>
  </si>
  <si>
    <t>Premium Bayside Room</t>
  </si>
  <si>
    <t>102053369306</t>
  </si>
  <si>
    <t>243276550</t>
  </si>
  <si>
    <t>澳门富豪酒店</t>
  </si>
  <si>
    <t>YANG/YONG|YANG/yong</t>
  </si>
  <si>
    <t>¥1,026.00</t>
  </si>
  <si>
    <t>¥126.00</t>
  </si>
  <si>
    <t>Beverly Classical Deluxe Room</t>
  </si>
  <si>
    <t>102049334913</t>
  </si>
  <si>
    <t>liu/min</t>
  </si>
  <si>
    <t>2019-10-09</t>
  </si>
  <si>
    <t>2019-10-15</t>
  </si>
  <si>
    <t>¥794.00</t>
  </si>
  <si>
    <t>2019-10-14 08:08:58</t>
  </si>
  <si>
    <t>102008018036</t>
  </si>
  <si>
    <t>197307641</t>
  </si>
  <si>
    <t>曼谷137黑拉酒店</t>
  </si>
  <si>
    <t>ZHAO/YUANYUAN|HUANG/TAO</t>
  </si>
  <si>
    <t>2019-08-29</t>
  </si>
  <si>
    <t>¥2,502.00</t>
  </si>
  <si>
    <t>¥206.00</t>
  </si>
  <si>
    <t>The Pillars Executive Studio Residences</t>
  </si>
  <si>
    <t>101977032562</t>
  </si>
  <si>
    <t>197289821</t>
  </si>
  <si>
    <t>皇家兰花喜来登大酒店</t>
  </si>
  <si>
    <t>SUN/RENXUE|SUN/BINGWU</t>
  </si>
  <si>
    <t>2019-07-29</t>
  </si>
  <si>
    <t>2019-10-12</t>
  </si>
  <si>
    <t>¥3,384.00</t>
  </si>
  <si>
    <t>¥192.00</t>
  </si>
  <si>
    <t>Premium Deluxe Riverview Room</t>
  </si>
  <si>
    <t>102040028967</t>
  </si>
  <si>
    <t>197308154</t>
  </si>
  <si>
    <t>普吉岛阳光海滩度假酒店</t>
  </si>
  <si>
    <t>WAN/YAN</t>
  </si>
  <si>
    <t>2019-09-30</t>
  </si>
  <si>
    <t>2019-10-07</t>
  </si>
  <si>
    <t>¥1,568.00</t>
  </si>
  <si>
    <t>¥168.00</t>
  </si>
  <si>
    <t>Deluxe</t>
  </si>
  <si>
    <t>102039788793</t>
  </si>
  <si>
    <t>197292383</t>
  </si>
  <si>
    <t>芽庄湾珍珠水疗度假村</t>
  </si>
  <si>
    <t>HUANG/RUIXIN|LI/XIAOLI</t>
  </si>
  <si>
    <t>2019-09-29</t>
  </si>
  <si>
    <t>¥1,722.00</t>
  </si>
  <si>
    <t>¥128.00</t>
  </si>
  <si>
    <t>Deluxe Sea View Room</t>
  </si>
  <si>
    <t>102005804674</t>
  </si>
  <si>
    <t>197291255</t>
  </si>
  <si>
    <t>普吉岛水花飞溅海滩度假村</t>
  </si>
  <si>
    <t>GONG/XIAJUN|GONG/PEIJUN|WAN/GENGMING|LIU/YING</t>
  </si>
  <si>
    <t>2019-08-26</t>
  </si>
  <si>
    <t>¥2,038.00</t>
  </si>
  <si>
    <t>2-Bedroom Residence with Balcony</t>
  </si>
  <si>
    <t>102035436044</t>
  </si>
  <si>
    <t>199565108</t>
  </si>
  <si>
    <t>超越芭东酒店</t>
  </si>
  <si>
    <t>WANG/ZIYAN|LI/PENGZHOU|ZHAO/JING|FANG/KEJIN</t>
  </si>
  <si>
    <t>2019-09-25</t>
  </si>
  <si>
    <t>¥1,848.00</t>
  </si>
  <si>
    <t>¥144.00</t>
  </si>
  <si>
    <t>Deluxe Premier A Room</t>
  </si>
  <si>
    <t>102051458742</t>
  </si>
  <si>
    <t>806781997</t>
  </si>
  <si>
    <t>皇后奢华大酒店</t>
  </si>
  <si>
    <t>YANG/TUO</t>
  </si>
  <si>
    <t>2019-10-11</t>
  </si>
  <si>
    <t>¥1,184.00</t>
  </si>
  <si>
    <t>¥82.00</t>
  </si>
  <si>
    <t>Premier Room</t>
  </si>
  <si>
    <t>102048310592</t>
  </si>
  <si>
    <t>225773267</t>
  </si>
  <si>
    <t>普吉岛遨舍度假酒店</t>
  </si>
  <si>
    <t>GU/YATAO</t>
  </si>
  <si>
    <t>2019-10-08</t>
  </si>
  <si>
    <t>¥1,850.00</t>
  </si>
  <si>
    <t>¥200.00</t>
  </si>
  <si>
    <t>Dream Room</t>
  </si>
  <si>
    <t>102048781645</t>
  </si>
  <si>
    <t>197321288</t>
  </si>
  <si>
    <t>曼谷拉差贴威维拉酒店</t>
  </si>
  <si>
    <t>CHAN/CHIOHONG</t>
  </si>
  <si>
    <t>¥265.00</t>
  </si>
  <si>
    <t>¥21.00</t>
  </si>
  <si>
    <t>Vela Smart Room</t>
  </si>
  <si>
    <t>102051979757</t>
  </si>
  <si>
    <t>Zhao/Siqi</t>
  </si>
  <si>
    <t>702050638602</t>
  </si>
  <si>
    <t>214275875</t>
  </si>
  <si>
    <t>盛泰澜幻影海滩度假村</t>
  </si>
  <si>
    <t>YUAN/HONGYI|LIU/BINGYUN</t>
  </si>
  <si>
    <t>2019-10-10</t>
  </si>
  <si>
    <t>¥1,051.00</t>
  </si>
  <si>
    <t>Deluxe Ocean Facing</t>
  </si>
  <si>
    <t>102052665217</t>
  </si>
  <si>
    <t>236102936</t>
  </si>
  <si>
    <t>芽庄珍珠海景酒店</t>
  </si>
  <si>
    <t>YANG/YANG|ZHU/LINHENG</t>
  </si>
  <si>
    <t>¥1,444.00</t>
  </si>
  <si>
    <t>¥94.00</t>
  </si>
  <si>
    <t>Studio Ocean View</t>
  </si>
  <si>
    <t>102053951345</t>
  </si>
  <si>
    <t>197288399</t>
  </si>
  <si>
    <t>普吉岛神话芭东莫凡比酒店</t>
  </si>
  <si>
    <t>CHEN/FENG|MA/SHAOYU</t>
  </si>
  <si>
    <t>¥765.00</t>
  </si>
  <si>
    <t>¥60.00</t>
  </si>
  <si>
    <t>Classic room</t>
  </si>
  <si>
    <t>102054189652</t>
  </si>
  <si>
    <t>197587364</t>
  </si>
  <si>
    <t>和南恩泻胡度假酒店</t>
  </si>
  <si>
    <t>ZHANG/TIANYU|ZHEN/SHIXIAN</t>
  </si>
  <si>
    <t>2019-11-21</t>
  </si>
  <si>
    <t>2019-11-23</t>
  </si>
  <si>
    <t>¥2,138.00</t>
  </si>
  <si>
    <t>2019-10-14 11:31:39</t>
  </si>
  <si>
    <t>102005651634</t>
  </si>
  <si>
    <t>804840223</t>
  </si>
  <si>
    <t>哈曼洞穴酒店</t>
  </si>
  <si>
    <t>WU/YUN</t>
  </si>
  <si>
    <t>¥823.00</t>
  </si>
  <si>
    <t>Standard Room (Cave)</t>
  </si>
  <si>
    <t>102050109569</t>
  </si>
  <si>
    <t>197277260</t>
  </si>
  <si>
    <t>爱丁堡喜来登温泉大酒店</t>
  </si>
  <si>
    <t>XU/JINGWEN</t>
  </si>
  <si>
    <t>¥6,978.00</t>
  </si>
  <si>
    <t>¥804.00</t>
  </si>
  <si>
    <t>Castle View Twin Room</t>
  </si>
  <si>
    <t>102054524164</t>
  </si>
  <si>
    <t>802848217</t>
  </si>
  <si>
    <t>花筑•济州岛希玛酒店</t>
  </si>
  <si>
    <t>PING/ting</t>
  </si>
  <si>
    <t>2019-10-18</t>
  </si>
  <si>
    <t>2019-10-21</t>
  </si>
  <si>
    <t>¥1,128.00</t>
  </si>
  <si>
    <t>2019-10-14 16:33:16</t>
  </si>
  <si>
    <t>Family twin room</t>
  </si>
  <si>
    <t>102054054420</t>
  </si>
  <si>
    <t>197305925</t>
  </si>
  <si>
    <t>16世纪意大利宫殿NH酒店</t>
  </si>
  <si>
    <t>CHEN/NUANHONG</t>
  </si>
  <si>
    <t>2019-10-17</t>
  </si>
  <si>
    <t>¥4,590.00</t>
  </si>
  <si>
    <t>2019-10-15 05:00:06</t>
  </si>
  <si>
    <t>Superior Room</t>
  </si>
  <si>
    <t>101991313437</t>
  </si>
  <si>
    <t>197335286</t>
  </si>
  <si>
    <t>普吉岛希尔顿阿卡迪亚温泉度假酒店</t>
  </si>
  <si>
    <t>FEI/TING|GAO/YANG|YANG/CUIXIA|GAO/JIAYAN</t>
  </si>
  <si>
    <t>2019-08-12</t>
  </si>
  <si>
    <t>¥1,160.00</t>
  </si>
  <si>
    <t>¥80.00</t>
  </si>
  <si>
    <t>Deluxe Plus Garden Room</t>
  </si>
  <si>
    <t>101997816607</t>
  </si>
  <si>
    <t>197308793</t>
  </si>
  <si>
    <t>花筑·首尔明洞欣欣酒店</t>
  </si>
  <si>
    <t>HE/JIAWEN</t>
  </si>
  <si>
    <t>2019-08-18</t>
  </si>
  <si>
    <t>¥890.00</t>
  </si>
  <si>
    <t>¥88.00</t>
  </si>
  <si>
    <t>Standard Twin</t>
  </si>
  <si>
    <t>102048162866</t>
  </si>
  <si>
    <t>197296622</t>
  </si>
  <si>
    <t>皇冠丽晶大厦酒店</t>
  </si>
  <si>
    <t>CAO/LUWEN</t>
  </si>
  <si>
    <t>¥1,495.00</t>
  </si>
  <si>
    <t>¥120.00</t>
  </si>
  <si>
    <t>102052919124</t>
  </si>
  <si>
    <t>221855336</t>
  </si>
  <si>
    <t>香港九龙珀丽酒店</t>
  </si>
  <si>
    <t>ZENG/CHANGLIN|MEY/YIXIN</t>
  </si>
  <si>
    <t>¥486.00</t>
  </si>
  <si>
    <t>¥52.00</t>
  </si>
  <si>
    <t>102054060557</t>
  </si>
  <si>
    <t>ZHANG/YU</t>
  </si>
  <si>
    <t>¥463.00</t>
  </si>
  <si>
    <t>¥27.00</t>
  </si>
  <si>
    <t>102053600686</t>
  </si>
  <si>
    <t>240012083</t>
  </si>
  <si>
    <t>宜必思马卡萨城市中心酒店</t>
  </si>
  <si>
    <t>XU/XUJIANG</t>
  </si>
  <si>
    <t>¥196.00</t>
  </si>
  <si>
    <t>¥9.00</t>
  </si>
  <si>
    <t>Standard Room With 2 Single Beds</t>
  </si>
  <si>
    <t>102054495344</t>
  </si>
  <si>
    <t>221838089</t>
  </si>
  <si>
    <t>澳门维多利亚酒店</t>
  </si>
  <si>
    <t>WANG/ZONGXIU</t>
  </si>
  <si>
    <t>¥377.00</t>
  </si>
  <si>
    <t>¥46.00</t>
  </si>
  <si>
    <t>102018797478</t>
  </si>
  <si>
    <t>197299688</t>
  </si>
  <si>
    <t>芭堤雅专属酒店</t>
  </si>
  <si>
    <t>KONG/FANXING</t>
  </si>
  <si>
    <t>2019-09-08</t>
  </si>
  <si>
    <t>¥336.00</t>
  </si>
  <si>
    <t>¥26.00</t>
  </si>
  <si>
    <t>102003293379</t>
  </si>
  <si>
    <t>206934830</t>
  </si>
  <si>
    <t>钻石崖温泉度假酒店</t>
  </si>
  <si>
    <t>ZHU/JIALU|YANG/KAINING</t>
  </si>
  <si>
    <t>2019-08-24</t>
  </si>
  <si>
    <t>¥1,866.00</t>
  </si>
  <si>
    <t>¥153.00</t>
  </si>
  <si>
    <t>SUPER DELUXE</t>
  </si>
  <si>
    <t>102030333381</t>
  </si>
  <si>
    <t>197313119</t>
  </si>
  <si>
    <t>曼谷文思酒店</t>
  </si>
  <si>
    <t>DENG/XUECONG</t>
  </si>
  <si>
    <t>2019-09-20</t>
  </si>
  <si>
    <t>¥1,887.00</t>
  </si>
  <si>
    <t>¥147.00</t>
  </si>
  <si>
    <t>Executive Studio</t>
  </si>
  <si>
    <t>102048449352</t>
  </si>
  <si>
    <t>210831071</t>
  </si>
  <si>
    <t>拉雅古迹酒店</t>
  </si>
  <si>
    <t>SHI/YAQI|SHI/JUN</t>
  </si>
  <si>
    <t>¥3,440.00</t>
  </si>
  <si>
    <t>¥240.00</t>
  </si>
  <si>
    <t>huen bon Suite</t>
  </si>
  <si>
    <t>102040589853</t>
  </si>
  <si>
    <t>197586677</t>
  </si>
  <si>
    <t>苏梅岛曼特拉度假酒店</t>
  </si>
  <si>
    <t>HE/HONGYU|YANG/SHUNQING|XIA/LINFENG|XIAO/SHA</t>
  </si>
  <si>
    <t>¥1,672.00</t>
  </si>
  <si>
    <t>Wow Ocean View</t>
  </si>
  <si>
    <t>102040016569</t>
  </si>
  <si>
    <t>TANG/JINHUA|WU/YINGMING</t>
  </si>
  <si>
    <t>¥836.00</t>
  </si>
  <si>
    <t>¥72.00</t>
  </si>
  <si>
    <t>102049369032</t>
  </si>
  <si>
    <t>221847902</t>
  </si>
  <si>
    <t>普吉岛阿卡迪亚奈松海滩铂尔曼度假酒店</t>
  </si>
  <si>
    <t>FENG/DAOCHUAN|DU/YUNHONG</t>
  </si>
  <si>
    <t>¥664.00</t>
  </si>
  <si>
    <t>102051585499</t>
  </si>
  <si>
    <t>221865005</t>
  </si>
  <si>
    <t>素坤逸艾斯鲍克斯酒店</t>
  </si>
  <si>
    <t>WONG/KUNSHIU</t>
  </si>
  <si>
    <t>¥855.00</t>
  </si>
  <si>
    <t>102054183990</t>
  </si>
  <si>
    <t>197287862</t>
  </si>
  <si>
    <t>中间点曼达林大酒店</t>
  </si>
  <si>
    <t>NI/JUNJUN|RAO/XIANGQING</t>
  </si>
  <si>
    <t>¥457.00</t>
  </si>
  <si>
    <t>¥36.00</t>
  </si>
  <si>
    <t>Deluxe room</t>
  </si>
  <si>
    <t>102053522061</t>
  </si>
  <si>
    <t>197312840</t>
  </si>
  <si>
    <t>泰花园度假酒店</t>
  </si>
  <si>
    <t>LI/XUEHUA</t>
  </si>
  <si>
    <t>¥473.00</t>
  </si>
  <si>
    <t>Standard Room With Garden View</t>
  </si>
  <si>
    <t>102054474745</t>
  </si>
  <si>
    <t>197314940</t>
  </si>
  <si>
    <t>曼特海滩酒店</t>
  </si>
  <si>
    <t>CHEN/YONGJIE|ZHU/JIANHUA</t>
  </si>
  <si>
    <t>¥754.00</t>
  </si>
  <si>
    <t>¥59.00</t>
  </si>
  <si>
    <t>Deluxe Urban Room</t>
  </si>
  <si>
    <t>102054984279</t>
  </si>
  <si>
    <t>197334125</t>
  </si>
  <si>
    <t>芭堤雅皇家之翼酒店&amp;水疗中心</t>
  </si>
  <si>
    <t>CHEN/YI</t>
  </si>
  <si>
    <t>¥2,870.00</t>
  </si>
  <si>
    <t>¥225.00</t>
  </si>
  <si>
    <t>1 Bedroom Royal Wing Suite</t>
  </si>
  <si>
    <t>102053713034</t>
  </si>
  <si>
    <t>ZHU/XU|ZHANG/WEI</t>
  </si>
  <si>
    <t>¥502.00</t>
  </si>
  <si>
    <t>¥39.00</t>
  </si>
  <si>
    <t>102054943841</t>
  </si>
  <si>
    <t>197327879</t>
  </si>
  <si>
    <t>花筑·清迈阿雅塔娜度假村</t>
  </si>
  <si>
    <t>XU/YIJIAN|GUANG/DAO|HU/NANA|GONG/XIAOXIA|FU/YAMING|LIN/XIAOFEI</t>
  </si>
  <si>
    <t>2019-11-09</t>
  </si>
  <si>
    <t>2019-11-12</t>
  </si>
  <si>
    <t>¥3,807.00</t>
  </si>
  <si>
    <t>2019-10-15 09:51:34</t>
  </si>
  <si>
    <t>Superior Room Twin Bed</t>
  </si>
  <si>
    <t>102054807348</t>
  </si>
  <si>
    <t>HUANG/JIACHENG</t>
  </si>
  <si>
    <t>¥1,269.00</t>
  </si>
  <si>
    <t>2019-10-15 09:55:16</t>
  </si>
  <si>
    <t>Superior Room double Bed</t>
  </si>
  <si>
    <t>102055039665</t>
  </si>
  <si>
    <t>ZENG/XIANGJUN|XU/YANG</t>
  </si>
  <si>
    <t>2019-10-16</t>
  </si>
  <si>
    <t>¥1,628.00</t>
  </si>
  <si>
    <t>2019-10-15 11:28:23</t>
  </si>
  <si>
    <t>102055863521</t>
  </si>
  <si>
    <t>197288558</t>
  </si>
  <si>
    <t>赫纳恩棕榈滩度假酒店</t>
  </si>
  <si>
    <t>WANG/TINGTING|SHI/YAO|WANG/JINGZHI|ZHANG/TINGTING|LI/YUANMING|LI/QINGXIA</t>
  </si>
  <si>
    <t>2019-11-07</t>
  </si>
  <si>
    <t>2019-11-08</t>
  </si>
  <si>
    <t>¥4,347.00</t>
  </si>
  <si>
    <t>2019-10-15 14:17:21</t>
  </si>
  <si>
    <t>102055486438</t>
  </si>
  <si>
    <t>197327981</t>
  </si>
  <si>
    <t>首尔明洞雅乐轩酒店</t>
  </si>
  <si>
    <t>WANG/MIN|WANG/HEQUN</t>
  </si>
  <si>
    <t>2019-10-26</t>
  </si>
  <si>
    <t>2019-11-03</t>
  </si>
  <si>
    <t>¥8,208.00</t>
  </si>
  <si>
    <t>2019-10-15 18:21:20</t>
  </si>
  <si>
    <t>Savvy Room</t>
  </si>
  <si>
    <t>102055445784</t>
  </si>
  <si>
    <t>SHIYONG/LI</t>
  </si>
  <si>
    <t>2019-10-15 18:22:00</t>
  </si>
  <si>
    <t>102055875546</t>
  </si>
  <si>
    <t>ZHOU/YUHAO</t>
  </si>
  <si>
    <t>2019-10-15 18:22:11</t>
  </si>
  <si>
    <t>102054485611</t>
  </si>
  <si>
    <t>804833491</t>
  </si>
  <si>
    <t>洛杉矶万豪L.A. LIVE中心居家酒店</t>
  </si>
  <si>
    <t>GAO/YUAN</t>
  </si>
  <si>
    <t>¥1,573.00</t>
  </si>
  <si>
    <t>1 King bed Studio with Sofa bed</t>
  </si>
  <si>
    <t>102039810696</t>
  </si>
  <si>
    <t>221832683</t>
  </si>
  <si>
    <t>首尔ATTI酒店</t>
  </si>
  <si>
    <t>HE/XIN</t>
  </si>
  <si>
    <t>¥834.00</t>
  </si>
  <si>
    <t>¥90.00</t>
  </si>
  <si>
    <t>Twin Room</t>
  </si>
  <si>
    <t>102048665158</t>
  </si>
  <si>
    <t>221833865</t>
  </si>
  <si>
    <t>花筑·济州岛梦幻酒店</t>
  </si>
  <si>
    <t>LIU/FANGZHOU</t>
  </si>
  <si>
    <t>¥990.00</t>
  </si>
  <si>
    <t>Standard Korean room</t>
  </si>
  <si>
    <t>102006210917</t>
  </si>
  <si>
    <t>197275715</t>
  </si>
  <si>
    <t>新加坡丽思卡尔顿美年酒店</t>
  </si>
  <si>
    <t>YU/XIAOTING</t>
  </si>
  <si>
    <t>2019-08-27</t>
  </si>
  <si>
    <t>¥2,096.00</t>
  </si>
  <si>
    <t>Deluxe Kallang Room</t>
  </si>
  <si>
    <t>102049560105</t>
  </si>
  <si>
    <t>221835128</t>
  </si>
  <si>
    <t>香港旺角维景酒店</t>
  </si>
  <si>
    <t>xu/shanghong</t>
  </si>
  <si>
    <t>¥368.00</t>
  </si>
  <si>
    <t>¥42.00</t>
  </si>
  <si>
    <t>Standard Room</t>
  </si>
  <si>
    <t>102052529506</t>
  </si>
  <si>
    <t>197327825</t>
  </si>
  <si>
    <t>蒙特韦约别墅酒店</t>
  </si>
  <si>
    <t>WENG/JIE|ZHANG/XINGBO</t>
  </si>
  <si>
    <t>¥456.00</t>
  </si>
  <si>
    <t>102055029359</t>
  </si>
  <si>
    <t>221838062</t>
  </si>
  <si>
    <t>澳门文华东方酒店</t>
  </si>
  <si>
    <t>XIE/YIMING</t>
  </si>
  <si>
    <t>¥1,219.00</t>
  </si>
  <si>
    <t>¥150.00</t>
  </si>
  <si>
    <t>Deluxe City View Room</t>
  </si>
  <si>
    <t>102055771300</t>
  </si>
  <si>
    <t>221888711</t>
  </si>
  <si>
    <t>香港富荟炮台山酒店</t>
  </si>
  <si>
    <t>QIN/SENFENG</t>
  </si>
  <si>
    <t>¥312.00</t>
  </si>
  <si>
    <t>¥33.00</t>
  </si>
  <si>
    <t>iSelect Premier</t>
  </si>
  <si>
    <t>102055022293</t>
  </si>
  <si>
    <t>221854064</t>
  </si>
  <si>
    <t>香港仕德福酒店</t>
  </si>
  <si>
    <t>TSE/SZECHIU</t>
  </si>
  <si>
    <t>Standard Room URBAN</t>
  </si>
  <si>
    <t>102055721067</t>
  </si>
  <si>
    <t>197282465</t>
  </si>
  <si>
    <t>林德长滩岛酒店</t>
  </si>
  <si>
    <t>LIN/JINFENG|YANG/JIANGANG</t>
  </si>
  <si>
    <t>¥3,724.00</t>
  </si>
  <si>
    <t>2019-10-16 07:26:39</t>
  </si>
  <si>
    <t>Garden Room</t>
  </si>
  <si>
    <t>101998027663</t>
  </si>
  <si>
    <t>ZHENG/HONG|MENG/XIANGGUO</t>
  </si>
  <si>
    <t>2019-08-19</t>
  </si>
  <si>
    <t>¥1,215.00</t>
  </si>
  <si>
    <t>102000301682</t>
  </si>
  <si>
    <t>197330549</t>
  </si>
  <si>
    <t>苏梅岛查汶海滩SALA度假酒店</t>
  </si>
  <si>
    <t>GUO/YUZHU|DU/YINGJIA</t>
  </si>
  <si>
    <t>2019-08-21</t>
  </si>
  <si>
    <t>¥6,580.00</t>
  </si>
  <si>
    <t>¥460.00</t>
  </si>
  <si>
    <t>Garden Pool Villa</t>
  </si>
  <si>
    <t>102043992381</t>
  </si>
  <si>
    <t>197295782</t>
  </si>
  <si>
    <t>素坤逸2巷贝斯特韦斯特舒雅优质酒店</t>
  </si>
  <si>
    <t>SU/JIALI|ZENG/YUAN</t>
  </si>
  <si>
    <t>2019-10-03</t>
  </si>
  <si>
    <t>¥1,245.00</t>
  </si>
  <si>
    <t>¥87.00</t>
  </si>
  <si>
    <t>102039041612</t>
  </si>
  <si>
    <t>197328563</t>
  </si>
  <si>
    <t>普吉岛宴宾雅度假村</t>
  </si>
  <si>
    <t>GAO/HAIYANG|HU/YI</t>
  </si>
  <si>
    <t>¥719.00</t>
  </si>
  <si>
    <t>¥56.00</t>
  </si>
  <si>
    <t>Superior Garden Room</t>
  </si>
  <si>
    <t>102032354204</t>
  </si>
  <si>
    <t>197274251</t>
  </si>
  <si>
    <t>普吉岛卡隆诺富特水疗度假酒店</t>
  </si>
  <si>
    <t>HUANG/ZHONGWEI|ZHANG/LIANGBIAO</t>
  </si>
  <si>
    <t>2019-09-22</t>
  </si>
  <si>
    <t>¥870.00</t>
  </si>
  <si>
    <t>¥68.00</t>
  </si>
  <si>
    <t>102016965137</t>
  </si>
  <si>
    <t>LI/QI|RUI/ZIFAN</t>
  </si>
  <si>
    <t>2019-09-06</t>
  </si>
  <si>
    <t>¥1,344.00</t>
  </si>
  <si>
    <t>¥104.00</t>
  </si>
  <si>
    <t>101990794272</t>
  </si>
  <si>
    <t>197334650</t>
  </si>
  <si>
    <t>普吉岛芭东美爵大酒店</t>
  </si>
  <si>
    <t>LUO/FENG</t>
  </si>
  <si>
    <t>2019-08-11</t>
  </si>
  <si>
    <t>¥1,935.00</t>
  </si>
  <si>
    <t>¥135.00</t>
  </si>
  <si>
    <t>102049205681</t>
  </si>
  <si>
    <t>199564766</t>
  </si>
  <si>
    <t>普吉岛安达曼拥抱酒店</t>
  </si>
  <si>
    <t>LUO/LU|ZENG/QI</t>
  </si>
  <si>
    <t>¥3,450.00</t>
  </si>
  <si>
    <t>¥274.00</t>
  </si>
  <si>
    <t>Andaman Deluxe Room</t>
  </si>
  <si>
    <t>102052435364</t>
  </si>
  <si>
    <t>LUO/HUIWEN|SUI/ZENGYAN</t>
  </si>
  <si>
    <t>¥462.00</t>
  </si>
  <si>
    <t>101990784786</t>
  </si>
  <si>
    <t>CHEN/SHAOJUN|ZHOU/LI</t>
  </si>
  <si>
    <t>102052635835</t>
  </si>
  <si>
    <t>197316770</t>
  </si>
  <si>
    <t>皮皮岛假日度假村</t>
  </si>
  <si>
    <t>WANG/PENG|XIE/TING</t>
  </si>
  <si>
    <t>¥1,612.00</t>
  </si>
  <si>
    <t>¥112.00</t>
  </si>
  <si>
    <t>Ocean Sunset Pool Villa</t>
  </si>
  <si>
    <t>101991498340</t>
  </si>
  <si>
    <t>WU/XUHUI|HOU/JINXIA</t>
  </si>
  <si>
    <t>102055571566</t>
  </si>
  <si>
    <t>197315810</t>
  </si>
  <si>
    <t>普吉岛乐谷浪都喜天丽酒店</t>
  </si>
  <si>
    <t>LI/ZHENTAO|LI/HUIWEN</t>
  </si>
  <si>
    <t>¥639.00</t>
  </si>
  <si>
    <t>¥50.00</t>
  </si>
  <si>
    <t>Deluxe Lagoon Room</t>
  </si>
  <si>
    <t>102056831320</t>
  </si>
  <si>
    <t>197312216</t>
  </si>
  <si>
    <t>阿罗纳海滩赫纳度假村</t>
  </si>
  <si>
    <t>HUANG/SHIPIAN|ZHANG/YING</t>
  </si>
  <si>
    <t>2019-10-20</t>
  </si>
  <si>
    <t>¥7,302.00</t>
  </si>
  <si>
    <t>2019-10-16 09:52:48</t>
  </si>
  <si>
    <t>102056533357</t>
  </si>
  <si>
    <t>HUANG/XIUQING</t>
  </si>
  <si>
    <t>¥3,651.00</t>
  </si>
  <si>
    <t>2019-10-16 09:55:27</t>
  </si>
  <si>
    <t>102056646791</t>
  </si>
  <si>
    <t>197333900</t>
  </si>
  <si>
    <t>富国岛珍珠岛发现2号度假村</t>
  </si>
  <si>
    <t>JI/BINGLEI|ZENG/LIRAN|LUO/ZHUORAN|QIN/TINGYU</t>
  </si>
  <si>
    <t>¥1,636.00</t>
  </si>
  <si>
    <t>2019-10-16 10:46:05</t>
  </si>
  <si>
    <t>Villa 2 Bedroom</t>
  </si>
  <si>
    <t>102056259537</t>
  </si>
  <si>
    <t>LIU/YU|YU/TINGTING</t>
  </si>
  <si>
    <t>2019-10-19</t>
  </si>
  <si>
    <t>¥1,042.00</t>
  </si>
  <si>
    <t>2019-10-16 11:05:44</t>
  </si>
  <si>
    <t>Aloft  DBL Room</t>
  </si>
  <si>
    <t>102055499086</t>
  </si>
  <si>
    <t>197277704</t>
  </si>
  <si>
    <t>巴厘岛康莱德酒店</t>
  </si>
  <si>
    <t>LIU/YICHEN|ZHANG/FANG</t>
  </si>
  <si>
    <t>2019-11-26</t>
  </si>
  <si>
    <t>¥2,466.00</t>
  </si>
  <si>
    <t>2019-10-16 12:00:12</t>
  </si>
  <si>
    <t>Deluxe Garden</t>
  </si>
  <si>
    <t>102054126270</t>
  </si>
  <si>
    <t>LIU/RUIGU|XU/YANG</t>
  </si>
  <si>
    <t>¥1,389.00</t>
  </si>
  <si>
    <t>¥926.00</t>
  </si>
  <si>
    <t>2019-10-16 12:12:01</t>
  </si>
  <si>
    <t>102055235685</t>
  </si>
  <si>
    <t>XIE/JIELING|XIE/JIESHAN</t>
  </si>
  <si>
    <t>2019-10-23</t>
  </si>
  <si>
    <t>¥4,140.00</t>
  </si>
  <si>
    <t>¥3,822.00</t>
  </si>
  <si>
    <t>2019-10-16 12:14:14</t>
  </si>
  <si>
    <t>¥318.00</t>
  </si>
  <si>
    <t>¥24.88</t>
  </si>
  <si>
    <t>102056519337</t>
  </si>
  <si>
    <t>804838222</t>
  </si>
  <si>
    <t>明洞城市24号旅馆</t>
  </si>
  <si>
    <t>MA/TIANYI|SONG/CHUQIAO</t>
  </si>
  <si>
    <t>2019-10-25</t>
  </si>
  <si>
    <t>¥1,170.72</t>
  </si>
  <si>
    <t>2019-10-16 16:22:55</t>
  </si>
  <si>
    <t>Private Bathroom Twin Room</t>
  </si>
  <si>
    <t>102046673807</t>
  </si>
  <si>
    <t>197334719</t>
  </si>
  <si>
    <t>铂尔曼芭堤雅酒店</t>
  </si>
  <si>
    <t>LU/ZELI|SU/GUANGFU</t>
  </si>
  <si>
    <t>2019-10-06</t>
  </si>
  <si>
    <t>¥1,550.00</t>
  </si>
  <si>
    <t>2019-10-16 16:25:57</t>
  </si>
  <si>
    <t>102056709954</t>
  </si>
  <si>
    <t>802145635</t>
  </si>
  <si>
    <t>富国岛珍珠探索一号度假酒店</t>
  </si>
  <si>
    <t>2019-10-16 19:11:35</t>
  </si>
  <si>
    <t>102054157059</t>
  </si>
  <si>
    <t>197283710</t>
  </si>
  <si>
    <t>阿卡迪亚/帕萨迪纳希尔顿花园酒店</t>
  </si>
  <si>
    <t>MA/HETONG</t>
  </si>
  <si>
    <t>¥828.00</t>
  </si>
  <si>
    <t>¥66.00</t>
  </si>
  <si>
    <t>1 king bed</t>
  </si>
  <si>
    <t>102040512280</t>
  </si>
  <si>
    <t>197299031</t>
  </si>
  <si>
    <t>花筑·清迈酋长王宫酒店</t>
  </si>
  <si>
    <t>YANG/JINQIU|HE/JIE</t>
  </si>
  <si>
    <t>¥624.00</t>
  </si>
  <si>
    <t>¥54.00</t>
  </si>
  <si>
    <t>Superior room</t>
  </si>
  <si>
    <t>102049504151</t>
  </si>
  <si>
    <t>XU/LINXIAO|GUO/YIZHOU</t>
  </si>
  <si>
    <t>¥784.00</t>
  </si>
  <si>
    <t>¥62.00</t>
  </si>
  <si>
    <t>Standard room</t>
  </si>
  <si>
    <t>102042930376</t>
  </si>
  <si>
    <t>WANG/XIANGYU</t>
  </si>
  <si>
    <t>2019-10-02</t>
  </si>
  <si>
    <t>¥966.00</t>
  </si>
  <si>
    <t>¥118.00</t>
  </si>
  <si>
    <t>102054385549</t>
  </si>
  <si>
    <t>¥574.00</t>
  </si>
  <si>
    <t>¥34.00</t>
  </si>
  <si>
    <t>102055303242</t>
  </si>
  <si>
    <t>REN/CHONG|LI/HAIBO|WEI/GANG</t>
  </si>
  <si>
    <t>102056551920</t>
  </si>
  <si>
    <t>238559117</t>
  </si>
  <si>
    <t>澳门励庭海景酒店</t>
  </si>
  <si>
    <t>ZHENG/JIAYIN</t>
  </si>
  <si>
    <t>¥647.52</t>
  </si>
  <si>
    <t>¥79.52</t>
  </si>
  <si>
    <t>standard room</t>
  </si>
  <si>
    <t>102056223518</t>
  </si>
  <si>
    <t>LI/JIE</t>
  </si>
  <si>
    <t>102056061591</t>
  </si>
  <si>
    <t>815996404</t>
  </si>
  <si>
    <t>悦品酒店(荃湾店)</t>
  </si>
  <si>
    <t>HWANG/HAEGUK|XUE/YUAN|NAKATOAWA/SHIGEO</t>
  </si>
  <si>
    <t>¥1,320.00</t>
  </si>
  <si>
    <t>¥141.00</t>
  </si>
  <si>
    <t>COZi Family Room</t>
  </si>
  <si>
    <t>101998054894</t>
  </si>
  <si>
    <t>YU/MENGJIE|YU/HAILIN</t>
  </si>
  <si>
    <t>¥1,488.00</t>
  </si>
  <si>
    <t>¥108.00</t>
  </si>
  <si>
    <t>102032827515</t>
  </si>
  <si>
    <t>LIANG/RUIQI</t>
  </si>
  <si>
    <t>102030852888</t>
  </si>
  <si>
    <t>HE/XIAOTONG</t>
  </si>
  <si>
    <t>¥911.00</t>
  </si>
  <si>
    <t>¥71.00</t>
  </si>
  <si>
    <t>Deluxe Plus Seaview Room</t>
  </si>
  <si>
    <t>102032465600</t>
  </si>
  <si>
    <t>XU/YUANJIAN</t>
  </si>
  <si>
    <t>102031298050</t>
  </si>
  <si>
    <t>LU/JINJUAN|ZHOU/YI</t>
  </si>
  <si>
    <t>2019-09-21</t>
  </si>
  <si>
    <t>¥1,410.00</t>
  </si>
  <si>
    <t>¥110.00</t>
  </si>
  <si>
    <t>102042060903</t>
  </si>
  <si>
    <t>803271820</t>
  </si>
  <si>
    <t>曼谷阁楼酒店</t>
  </si>
  <si>
    <t>CHEN/NYURONG|LI/SHENGWEI</t>
  </si>
  <si>
    <t>¥360.00</t>
  </si>
  <si>
    <t>¥25.00</t>
  </si>
  <si>
    <t>Superior</t>
  </si>
  <si>
    <t>102049981821</t>
  </si>
  <si>
    <t>197301485</t>
  </si>
  <si>
    <t>曼谷盛捷苏安普卢公园服务公寓</t>
  </si>
  <si>
    <t>TAO/RUI</t>
  </si>
  <si>
    <t>¥1,725.00</t>
  </si>
  <si>
    <t>One Bedroom Premier</t>
  </si>
  <si>
    <t>102042006625</t>
  </si>
  <si>
    <t>CHEN/NUFANG</t>
  </si>
  <si>
    <t>¥357.00</t>
  </si>
  <si>
    <t>¥22.00</t>
  </si>
  <si>
    <t>102053669906</t>
  </si>
  <si>
    <t>197283170</t>
  </si>
  <si>
    <t>海安水疗海滩酒店</t>
  </si>
  <si>
    <t>LU/ZHILONG|SUN/TINGPING</t>
  </si>
  <si>
    <t>¥1,122.00</t>
  </si>
  <si>
    <t>¥74.00</t>
  </si>
  <si>
    <t>Deluxe Beachfront Oasis Twin Room</t>
  </si>
  <si>
    <t>102051374510</t>
  </si>
  <si>
    <t>ZHANG/SHU|FAN/YUFANG</t>
  </si>
  <si>
    <t>¥3,620.00</t>
  </si>
  <si>
    <t>¥285.00</t>
  </si>
  <si>
    <t>102055046985</t>
  </si>
  <si>
    <t>197294879</t>
  </si>
  <si>
    <t>苏梅岛康莱德酒店</t>
  </si>
  <si>
    <t>ZHOU/KEJUN|LAN/LIANYING</t>
  </si>
  <si>
    <t>¥6,890.00</t>
  </si>
  <si>
    <t>¥480.00</t>
  </si>
  <si>
    <t>One Bedroom Ocean View Pool Villa</t>
  </si>
  <si>
    <t>102055168516</t>
  </si>
  <si>
    <t>197292998</t>
  </si>
  <si>
    <t>曼谷万怡酒店</t>
  </si>
  <si>
    <t>NI/LEI</t>
  </si>
  <si>
    <t>¥673.00</t>
  </si>
  <si>
    <t>¥53.00</t>
  </si>
  <si>
    <t>Deluxe King Room</t>
  </si>
  <si>
    <t>102055603225</t>
  </si>
  <si>
    <t>197281883</t>
  </si>
  <si>
    <t>芽庄诺富特酒店</t>
  </si>
  <si>
    <t>YU/HANJUN</t>
  </si>
  <si>
    <t>¥547.00</t>
  </si>
  <si>
    <t>102057401048</t>
  </si>
  <si>
    <t>LYU/XIN|LYU/SANHONG</t>
  </si>
  <si>
    <t>2019-11-24</t>
  </si>
  <si>
    <t>2019-11-29</t>
  </si>
  <si>
    <t>¥16,300.00</t>
  </si>
  <si>
    <t>2019-10-17 10:46:31</t>
  </si>
  <si>
    <t>Grand with Beach View</t>
  </si>
  <si>
    <t>102054738884</t>
  </si>
  <si>
    <t>242636356</t>
  </si>
  <si>
    <t>东多伦多机场喜来登福朋酒店</t>
  </si>
  <si>
    <t>liu/xin</t>
  </si>
  <si>
    <t>¥2,706.00</t>
  </si>
  <si>
    <t>1 King bed room</t>
  </si>
  <si>
    <t>102015449015</t>
  </si>
  <si>
    <t>HE/BENQING|HE/BENJIE</t>
  </si>
  <si>
    <t>2019-09-05</t>
  </si>
  <si>
    <t>¥431.00</t>
  </si>
  <si>
    <t>102037562507</t>
  </si>
  <si>
    <t>WANG/LONG|HAN/YAJUN</t>
  </si>
  <si>
    <t>2019-09-27</t>
  </si>
  <si>
    <t>¥2,092.00</t>
  </si>
  <si>
    <t>¥224.00</t>
  </si>
  <si>
    <t>Superior Twin</t>
  </si>
  <si>
    <t>102054129264</t>
  </si>
  <si>
    <t>197321642</t>
  </si>
  <si>
    <t>东京香格里拉大酒店</t>
  </si>
  <si>
    <t>OUYANG/bo|YANG/GUILING</t>
  </si>
  <si>
    <t>¥61,264.00</t>
  </si>
  <si>
    <t>¥4,800.00</t>
  </si>
  <si>
    <t>Premier King Bed Room</t>
  </si>
  <si>
    <t>102055306927</t>
  </si>
  <si>
    <t>804837226</t>
  </si>
  <si>
    <t>古德酒店</t>
  </si>
  <si>
    <t>WEN/ZHENGHE|WU/KAIXUAN</t>
  </si>
  <si>
    <t>¥442.00</t>
  </si>
  <si>
    <t>¥30.00</t>
  </si>
  <si>
    <t>Standard Twin Room</t>
  </si>
  <si>
    <t>101986481059</t>
  </si>
  <si>
    <t>197320817</t>
  </si>
  <si>
    <t>长滩岛探索海滩度假村</t>
  </si>
  <si>
    <t>WU/LEILEI|CHU/HONGFEI</t>
  </si>
  <si>
    <t>2019-08-07</t>
  </si>
  <si>
    <t>¥6,568.00</t>
  </si>
  <si>
    <t>¥324.00</t>
  </si>
  <si>
    <t>Junior Suite</t>
  </si>
  <si>
    <t>102039066677</t>
  </si>
  <si>
    <t>197287823</t>
  </si>
  <si>
    <t>巴厘岛金巴兰 RIMBA 酒店</t>
  </si>
  <si>
    <t>CHEN/SANG</t>
  </si>
  <si>
    <t>¥2,514.00</t>
  </si>
  <si>
    <t>¥164.00</t>
  </si>
  <si>
    <t>Hillside Room</t>
  </si>
  <si>
    <t>102041454032</t>
  </si>
  <si>
    <t>197319830</t>
  </si>
  <si>
    <t>吉隆坡希尔顿花园酒店</t>
  </si>
  <si>
    <t>ZHOU/LINZHEN|HUANG/JINGZHEN</t>
  </si>
  <si>
    <t>2019-10-01</t>
  </si>
  <si>
    <t>¥260.00</t>
  </si>
  <si>
    <t>Double Guest Room</t>
  </si>
  <si>
    <t>102053246545</t>
  </si>
  <si>
    <t>LAO/SIOKUAN</t>
  </si>
  <si>
    <t>102004809238</t>
  </si>
  <si>
    <t>197324051</t>
  </si>
  <si>
    <t>马尼拉金凤凰酒店</t>
  </si>
  <si>
    <t>WANG/QIYUAN|ZHU/QINGQING</t>
  </si>
  <si>
    <t>2019-08-25</t>
  </si>
  <si>
    <t>¥515.00</t>
  </si>
  <si>
    <t>101968751261</t>
  </si>
  <si>
    <t>WANG/GUICHENG|WANG/BAIYI</t>
  </si>
  <si>
    <t>2019-07-20</t>
  </si>
  <si>
    <t>¥2,803.00</t>
  </si>
  <si>
    <t>Deluxe Marina Room</t>
  </si>
  <si>
    <t>102053051584</t>
  </si>
  <si>
    <t>MUI/SUTIAN</t>
  </si>
  <si>
    <t>702050335710</t>
  </si>
  <si>
    <t>CHEN/XINJIE</t>
  </si>
  <si>
    <t>¥397.00</t>
  </si>
  <si>
    <t>102055989034</t>
  </si>
  <si>
    <t>CAI/QINGKE</t>
  </si>
  <si>
    <t>102055470439</t>
  </si>
  <si>
    <t>QIU/ZHONGYONG</t>
  </si>
  <si>
    <t>102056053683</t>
  </si>
  <si>
    <t>¥289.00</t>
  </si>
  <si>
    <t>¥17.00</t>
  </si>
  <si>
    <t>102056156451</t>
  </si>
  <si>
    <t>809159887</t>
  </si>
  <si>
    <t>澳门新东方商务宾馆南座</t>
  </si>
  <si>
    <t>SHI/JIANXING</t>
  </si>
  <si>
    <t>¥412.00</t>
  </si>
  <si>
    <t>¥51.00</t>
  </si>
  <si>
    <t>Superior Double Bed Room</t>
  </si>
  <si>
    <t>102049773295</t>
  </si>
  <si>
    <t>LIU/HUAIQIN</t>
  </si>
  <si>
    <t>102021873509</t>
  </si>
  <si>
    <t>XIE/CHUXUAN|SHU/YA</t>
  </si>
  <si>
    <t>2019-09-11</t>
  </si>
  <si>
    <t>¥3,416.00</t>
  </si>
  <si>
    <t>¥296.00</t>
  </si>
  <si>
    <t>102052870320</t>
  </si>
  <si>
    <t>197282216</t>
  </si>
  <si>
    <t>曼谷盛捷素坤逸通洛服务公寓</t>
  </si>
  <si>
    <t>LIHAN/WUYUZE</t>
  </si>
  <si>
    <t>¥1,194.00</t>
  </si>
  <si>
    <t>Executive studio</t>
  </si>
  <si>
    <t>102052665675</t>
  </si>
  <si>
    <t>FU/DIJIAO|MAO/FEI</t>
  </si>
  <si>
    <t>¥526.00</t>
  </si>
  <si>
    <t>102052288632</t>
  </si>
  <si>
    <t>QIZHAOYU/LANXINGYUE</t>
  </si>
  <si>
    <t>¥597.00</t>
  </si>
  <si>
    <t>¥47.00</t>
  </si>
  <si>
    <t>102054911697</t>
  </si>
  <si>
    <t>197309285</t>
  </si>
  <si>
    <t>普吉岛卡利马度假村及水疗中心</t>
  </si>
  <si>
    <t>LI/WEI|LIU/GANG</t>
  </si>
  <si>
    <t>¥2,142.00</t>
  </si>
  <si>
    <t>Grand Deluxe Sea View Room</t>
  </si>
  <si>
    <t>102057130373</t>
  </si>
  <si>
    <t>197275130</t>
  </si>
  <si>
    <t>芽庄洲际酒店</t>
  </si>
  <si>
    <t>KONG/CAIXIA|MU/HONG|SU/CUIFENG|GUO/YUNXIAO|WANG/JINGJIANG</t>
  </si>
  <si>
    <t>¥3,372.00</t>
  </si>
  <si>
    <t>¥222.00</t>
  </si>
  <si>
    <t>Deluxe Ocean View</t>
  </si>
  <si>
    <t>102053045057</t>
  </si>
  <si>
    <t>197274089</t>
  </si>
  <si>
    <t>芭东伴我入眠设计酒店</t>
  </si>
  <si>
    <t>CHEN/JINMING|HU/GUIXIN|XIE/YUANGANG|YANG/YACHUAN</t>
  </si>
  <si>
    <t>¥2,964.00</t>
  </si>
  <si>
    <t>¥228.00</t>
  </si>
  <si>
    <t>102057731414</t>
  </si>
  <si>
    <t>242627644</t>
  </si>
  <si>
    <t>阿夸酒店</t>
  </si>
  <si>
    <t>ZHANG/JINGZHU|ZHOU/RONGJI|WANG/YUTING</t>
  </si>
  <si>
    <t>superior room</t>
  </si>
  <si>
    <t>102053398178</t>
  </si>
  <si>
    <t>214296872</t>
  </si>
  <si>
    <t>奥里科卡塔度假村及水疗中心</t>
  </si>
  <si>
    <t>LI/YAN</t>
  </si>
  <si>
    <t>¥760.00</t>
  </si>
  <si>
    <t>Aurico Deluxe Over the pool</t>
  </si>
  <si>
    <t>102057570203</t>
  </si>
  <si>
    <t>702057768915</t>
  </si>
  <si>
    <t>197321345</t>
  </si>
  <si>
    <t>象岛格兰德水疗度假村</t>
  </si>
  <si>
    <t>HU/JUNLAN|GU/HONG</t>
  </si>
  <si>
    <t>¥534.00</t>
  </si>
  <si>
    <t>2019-10-18 09:18:00</t>
  </si>
  <si>
    <t>Pool View Jacuzzi Deluxe Hillside</t>
  </si>
  <si>
    <t>702058392407</t>
  </si>
  <si>
    <t>WANG/SHUAI</t>
  </si>
  <si>
    <t>2019-10-24</t>
  </si>
  <si>
    <t>2019-10-28</t>
  </si>
  <si>
    <t>¥10,104.00</t>
  </si>
  <si>
    <t>2019-10-18 11:02:45</t>
  </si>
  <si>
    <t>Sea Premier</t>
  </si>
  <si>
    <t>702058631902</t>
  </si>
  <si>
    <t>REN/XUE|GUAN/HANYU</t>
  </si>
  <si>
    <t>¥1,299.00</t>
  </si>
  <si>
    <t>2019-10-18 12:03:04</t>
  </si>
  <si>
    <t>702058690565</t>
  </si>
  <si>
    <t>ZONG/MINJIAO|WANG/YUNWEN</t>
  </si>
  <si>
    <t>2019-11-16</t>
  </si>
  <si>
    <t>2019-11-19</t>
  </si>
  <si>
    <t>¥7,434.00</t>
  </si>
  <si>
    <t>2019-10-18 13:53:05</t>
  </si>
  <si>
    <t>102042240511</t>
  </si>
  <si>
    <t>201622046</t>
  </si>
  <si>
    <t>吉隆坡宴宾雅酒店</t>
  </si>
  <si>
    <t>LI/CHANGNIAN|CHEN/LIN</t>
  </si>
  <si>
    <t>¥2,028.00</t>
  </si>
  <si>
    <t>102049157126</t>
  </si>
  <si>
    <t>197326280</t>
  </si>
  <si>
    <t>梢帕姆邦劳度假酒店</t>
  </si>
  <si>
    <t>LI/ZHENG</t>
  </si>
  <si>
    <t>¥3,597.00</t>
  </si>
  <si>
    <t>¥288.00</t>
  </si>
  <si>
    <t>deluxe garden view</t>
  </si>
  <si>
    <t>102055036115</t>
  </si>
  <si>
    <t>221888792</t>
  </si>
  <si>
    <t>香港逸豪酒店</t>
  </si>
  <si>
    <t>LI/YINBING</t>
  </si>
  <si>
    <t>¥590.00</t>
  </si>
  <si>
    <t>102055021321</t>
  </si>
  <si>
    <t>197277737</t>
  </si>
  <si>
    <t>新加坡凯煌大酒店</t>
  </si>
  <si>
    <t>WANG/XIUYU</t>
  </si>
  <si>
    <t>¥1,039.00</t>
  </si>
  <si>
    <t>¥103.00</t>
  </si>
  <si>
    <t>102057755619</t>
  </si>
  <si>
    <t>197304650</t>
  </si>
  <si>
    <t>吉隆坡威斯汀酒店</t>
  </si>
  <si>
    <t>CHEN/LIU</t>
  </si>
  <si>
    <t>¥2,201.18</t>
  </si>
  <si>
    <t>¥176.18</t>
  </si>
  <si>
    <t>Club lounge access Executive Guest room</t>
  </si>
  <si>
    <t>102054989097</t>
  </si>
  <si>
    <t>XU/YANG</t>
  </si>
  <si>
    <t>¥81.00</t>
  </si>
  <si>
    <t>102054209471</t>
  </si>
  <si>
    <t>PENG/LIANG|ZHU/JUN</t>
  </si>
  <si>
    <t>102054514143</t>
  </si>
  <si>
    <t>CHENG/JIANGSHAN</t>
  </si>
  <si>
    <t>702058594563</t>
  </si>
  <si>
    <t>221838095</t>
  </si>
  <si>
    <t>澳门君悦酒店</t>
  </si>
  <si>
    <t>WANG/BIN</t>
  </si>
  <si>
    <t>¥1,611.00</t>
  </si>
  <si>
    <t>¥198.00</t>
  </si>
  <si>
    <t>Double Bed Suite</t>
  </si>
  <si>
    <t>102040745597</t>
  </si>
  <si>
    <t>197303603</t>
  </si>
  <si>
    <t>象岛海景度假村以及水疗中心</t>
  </si>
  <si>
    <t>WANG/JIEMIN|YOU/WENQIAN|ZHANG/BO|WANG/XINRONG</t>
  </si>
  <si>
    <t>¥216.00</t>
  </si>
  <si>
    <t>Grand Deluxe Sea View</t>
  </si>
  <si>
    <t>102043126800</t>
  </si>
  <si>
    <t>LI/GUOCHAO</t>
  </si>
  <si>
    <t>¥1,214.00</t>
  </si>
  <si>
    <t>¥96.00</t>
  </si>
  <si>
    <t>102040267182</t>
  </si>
  <si>
    <t>YANG/FAN|LI/YI</t>
  </si>
  <si>
    <t>¥1,257.00</t>
  </si>
  <si>
    <t>102028617000</t>
  </si>
  <si>
    <t>ZHAI/JIAN|DONG/YI</t>
  </si>
  <si>
    <t>2019-09-18</t>
  </si>
  <si>
    <t>101995999376</t>
  </si>
  <si>
    <t>SUN/KUI|YU/JIFENG</t>
  </si>
  <si>
    <t>2019-08-16</t>
  </si>
  <si>
    <t>¥2,325.00</t>
  </si>
  <si>
    <t>¥171.00</t>
  </si>
  <si>
    <t>102048736779</t>
  </si>
  <si>
    <t>LIU/AIMEI</t>
  </si>
  <si>
    <t>¥1,716.00</t>
  </si>
  <si>
    <t>¥149.00</t>
  </si>
  <si>
    <t>102016559554</t>
  </si>
  <si>
    <t>HUANG/GUANGLUE|ZHAO/XUEYI</t>
  </si>
  <si>
    <t>¥1,008.00</t>
  </si>
  <si>
    <t>¥78.00</t>
  </si>
  <si>
    <t>102021688028</t>
  </si>
  <si>
    <t>CUI/HAORUI|CAI/SHIKE|LI/YUE|LI/XIANGYU</t>
  </si>
  <si>
    <t>¥766.00</t>
  </si>
  <si>
    <t>102052562333</t>
  </si>
  <si>
    <t>ZHU/LINGXI|LEI/YANG</t>
  </si>
  <si>
    <t>¥956.00</t>
  </si>
  <si>
    <t>¥75.00</t>
  </si>
  <si>
    <t>102050021767</t>
  </si>
  <si>
    <t>197312855</t>
  </si>
  <si>
    <t>芭堤雅希尔顿酒店</t>
  </si>
  <si>
    <t>TSOI/SAINA|FU/WAIHUNG|ZHONG/XIAOCHUN</t>
  </si>
  <si>
    <t>¥5,310.00</t>
  </si>
  <si>
    <t>¥417.00</t>
  </si>
  <si>
    <t>Deluxe Seaview Room</t>
  </si>
  <si>
    <t>102049501376</t>
  </si>
  <si>
    <t>LIN/BAOWANG|YANG/LU</t>
  </si>
  <si>
    <t>¥472.00</t>
  </si>
  <si>
    <t>102043379252</t>
  </si>
  <si>
    <t>YUAN/FEI|HUANG/JIAN</t>
  </si>
  <si>
    <t>702049004426</t>
  </si>
  <si>
    <t>197316944</t>
  </si>
  <si>
    <t>甲米奥南海滩苹果一日游度假酒店</t>
  </si>
  <si>
    <t>WEI/XIAOYU</t>
  </si>
  <si>
    <t>¥904.00</t>
  </si>
  <si>
    <t>¥64.00</t>
  </si>
  <si>
    <t>102054398177</t>
  </si>
  <si>
    <t>¥1,896.00</t>
  </si>
  <si>
    <t>¥148.00</t>
  </si>
  <si>
    <t>102051386416</t>
  </si>
  <si>
    <t>JIN/YUXI|XIE/CHENG</t>
  </si>
  <si>
    <t>¥2,428.00</t>
  </si>
  <si>
    <t>102053672284</t>
  </si>
  <si>
    <t>¥330.00</t>
  </si>
  <si>
    <t>102055838366</t>
  </si>
  <si>
    <t>CHEN/TIANSHU|YANG/QIAN|PENG/CHUNMAN|LONG/BITAO</t>
  </si>
  <si>
    <t>¥6,744.00</t>
  </si>
  <si>
    <t>¥528.00</t>
  </si>
  <si>
    <t>102056132994</t>
  </si>
  <si>
    <t>ZHAO/JUAN</t>
  </si>
  <si>
    <t>102057128984</t>
  </si>
  <si>
    <t>199564889</t>
  </si>
  <si>
    <t>曼谷Akara酒店</t>
  </si>
  <si>
    <t>GU/HAO</t>
  </si>
  <si>
    <t>¥746.00</t>
  </si>
  <si>
    <t>¥65.00</t>
  </si>
  <si>
    <t>Prarop Deluxe</t>
  </si>
  <si>
    <t>102057595891</t>
  </si>
  <si>
    <t>197313329</t>
  </si>
  <si>
    <t>达拉海角度假酒店</t>
  </si>
  <si>
    <t>CHEN/SHUJUAN|CHEN/YONGJING</t>
  </si>
  <si>
    <t>¥3,428.00</t>
  </si>
  <si>
    <t>¥268.00</t>
  </si>
  <si>
    <t>702057549796</t>
  </si>
  <si>
    <t>702057873494</t>
  </si>
  <si>
    <t>197300357</t>
  </si>
  <si>
    <t>芽庄珍珠帝国酒店</t>
  </si>
  <si>
    <t>PENG/GUIRONG|HU/SHENGXIANG</t>
  </si>
  <si>
    <t>¥542.00</t>
  </si>
  <si>
    <t>¥35.00</t>
  </si>
  <si>
    <t>Studio Suite</t>
  </si>
  <si>
    <t>702058921154</t>
  </si>
  <si>
    <t>LIN/LING|ZHANG/XIAOWEI|WANG/LIANG</t>
  </si>
  <si>
    <t>¥20,400.00</t>
  </si>
  <si>
    <t>2019-10-19 09:51:44</t>
  </si>
  <si>
    <t>Deluxe pool view</t>
  </si>
  <si>
    <t>102026745151</t>
  </si>
  <si>
    <t>197298836</t>
  </si>
  <si>
    <t>切什梅博亚利克海滩温泉酒店</t>
  </si>
  <si>
    <t>LU/DI|HU/CAIPING</t>
  </si>
  <si>
    <t>2019-09-16</t>
  </si>
  <si>
    <t>¥446.00</t>
  </si>
  <si>
    <t>Standard Garden View Room</t>
  </si>
  <si>
    <t>702058321644</t>
  </si>
  <si>
    <t>GE/ZHUOHAN|LI/CHUNJIE</t>
  </si>
  <si>
    <t>¥2,992.00</t>
  </si>
  <si>
    <t>702059994396</t>
  </si>
  <si>
    <t>ZHANG/JIEMEI</t>
  </si>
  <si>
    <t>2019-10-22</t>
  </si>
  <si>
    <t>2019-10-19 19:55:56</t>
  </si>
  <si>
    <t>702059135875</t>
  </si>
  <si>
    <t>197295455</t>
  </si>
  <si>
    <t>芭东度假酒店</t>
  </si>
  <si>
    <t>MO/GUANYU|LUO/LIANXIONG</t>
  </si>
  <si>
    <t>¥341.00</t>
  </si>
  <si>
    <t>2019-10-19 21:42:51</t>
  </si>
  <si>
    <t>102057896458</t>
  </si>
  <si>
    <t>197289608</t>
  </si>
  <si>
    <t>洛杉矶圣加百利喜来登酒店</t>
  </si>
  <si>
    <t>SHANG/JINGLIN|SHANG/YUQIAO</t>
  </si>
  <si>
    <t>¥3,522.00</t>
  </si>
  <si>
    <t>¥282.00</t>
  </si>
  <si>
    <t>Junior King Suite with Pool View</t>
  </si>
  <si>
    <t>102029548235</t>
  </si>
  <si>
    <t>197289083</t>
  </si>
  <si>
    <t>威斯汀罗马精品酒店</t>
  </si>
  <si>
    <t>SUN/ZHENG|WANG/JINGYONG</t>
  </si>
  <si>
    <t>2019-09-19</t>
  </si>
  <si>
    <t>¥6,438.00</t>
  </si>
  <si>
    <t>2019-10-20 02:50:00</t>
  </si>
  <si>
    <t>Deluxe 1 King Guest room</t>
  </si>
  <si>
    <t>102044697242</t>
  </si>
  <si>
    <t>ZHANG/WENXIN</t>
  </si>
  <si>
    <t>102054745246</t>
  </si>
  <si>
    <t>CHEN/RONGZHE</t>
  </si>
  <si>
    <t>102057299405</t>
  </si>
  <si>
    <t>102057622255</t>
  </si>
  <si>
    <t>102036804078</t>
  </si>
  <si>
    <t>SUN/XUEQING</t>
  </si>
  <si>
    <t>2019-09-26</t>
  </si>
  <si>
    <t>¥2,176.00</t>
  </si>
  <si>
    <t>702058114028</t>
  </si>
  <si>
    <t>FANG/Rongsheng</t>
  </si>
  <si>
    <t>702058778469</t>
  </si>
  <si>
    <t>197323568</t>
  </si>
  <si>
    <t>新加坡喜来登酒店</t>
  </si>
  <si>
    <t>LI/CHUCHENG</t>
  </si>
  <si>
    <t>¥1,163.00</t>
  </si>
  <si>
    <t>702058560898</t>
  </si>
  <si>
    <t>221848163</t>
  </si>
  <si>
    <t>香港九龙海逸君绰酒店</t>
  </si>
  <si>
    <t>ZHANG/GUOLONG</t>
  </si>
  <si>
    <t>¥1,121.00</t>
  </si>
  <si>
    <t>¥111.00</t>
  </si>
  <si>
    <t>Courtview Room</t>
  </si>
  <si>
    <t>702059052040</t>
  </si>
  <si>
    <t>197333855</t>
  </si>
  <si>
    <t>铂尔曼大酒店</t>
  </si>
  <si>
    <t>DAN/NA</t>
  </si>
  <si>
    <t>¥527.00</t>
  </si>
  <si>
    <t>Deluxe Room 1 King</t>
  </si>
  <si>
    <t>102004388550</t>
  </si>
  <si>
    <t>ZHAO/YANG|LIU/TINGTING</t>
  </si>
  <si>
    <t>¥3,140.00</t>
  </si>
  <si>
    <t>102009162317</t>
  </si>
  <si>
    <t>HAN/LING</t>
  </si>
  <si>
    <t>2019-08-30</t>
  </si>
  <si>
    <t>¥6,294.00</t>
  </si>
  <si>
    <t>¥522.00</t>
  </si>
  <si>
    <t>Garden View Deluxe Villa</t>
  </si>
  <si>
    <t>102040921773</t>
  </si>
  <si>
    <t>SHEN/WEI|HU/WENXIAN|SHEN/PEIHONG|HU/ZHONGYI</t>
  </si>
  <si>
    <t>¥2,766.00</t>
  </si>
  <si>
    <t>102031284223</t>
  </si>
  <si>
    <t>PENG/JIALU</t>
  </si>
  <si>
    <t>¥901.00</t>
  </si>
  <si>
    <t>101971044890</t>
  </si>
  <si>
    <t>197289659</t>
  </si>
  <si>
    <t>曼谷龙马酒店</t>
  </si>
  <si>
    <t>WANG/QILIN</t>
  </si>
  <si>
    <t>2019-07-23</t>
  </si>
  <si>
    <t>¥1,506.00</t>
  </si>
  <si>
    <t>Premium Room</t>
  </si>
  <si>
    <t>102055635331</t>
  </si>
  <si>
    <t>197284025</t>
  </si>
  <si>
    <t>西隆富丽华酒店（原西隆尤尼可大酒店）</t>
  </si>
  <si>
    <t>GAO/LEI</t>
  </si>
  <si>
    <t>¥1,305.00</t>
  </si>
  <si>
    <t>¥102.00</t>
  </si>
  <si>
    <t>102055229628</t>
  </si>
  <si>
    <t>XIE/TONG|CHOI/NGA CHING</t>
  </si>
  <si>
    <t>¥722.00</t>
  </si>
  <si>
    <t>¥57.00</t>
  </si>
  <si>
    <t>102032902673</t>
  </si>
  <si>
    <t>ZHAO/LIANYI|XUE/ZIFENG</t>
  </si>
  <si>
    <t>¥2,604.00</t>
  </si>
  <si>
    <t>¥204.00</t>
  </si>
  <si>
    <t>102053430379</t>
  </si>
  <si>
    <t>197299205</t>
  </si>
  <si>
    <t>苏梅岛W酒店</t>
  </si>
  <si>
    <t>XU/SHIDONG</t>
  </si>
  <si>
    <t>¥19,512.00</t>
  </si>
  <si>
    <t>¥1,360.00</t>
  </si>
  <si>
    <t>Oceanfront Haven</t>
  </si>
  <si>
    <t>702058858895</t>
  </si>
  <si>
    <t>197327876</t>
  </si>
  <si>
    <t>花筑·芭堤雅海豚湾酒店</t>
  </si>
  <si>
    <t>SHEN/LING|CHU/LIAN|PAN/LIMIN</t>
  </si>
  <si>
    <t>¥413.00</t>
  </si>
  <si>
    <t>Grand Deluxe Room</t>
  </si>
  <si>
    <t>702058194928</t>
  </si>
  <si>
    <t>LI/BIN</t>
  </si>
  <si>
    <t>¥291.00</t>
  </si>
  <si>
    <t>¥23.00</t>
  </si>
  <si>
    <t>102041899173</t>
  </si>
  <si>
    <t>197288228</t>
  </si>
  <si>
    <t>金兰富神度假酒店</t>
  </si>
  <si>
    <t>XU/YINGJIE|YAN/CHENGQIAN</t>
  </si>
  <si>
    <t>¥3,650.00</t>
  </si>
  <si>
    <t>¥270.00</t>
  </si>
  <si>
    <t>702059277563</t>
  </si>
  <si>
    <t>XIE/HUAHONG|WU/CHENGRONG</t>
  </si>
  <si>
    <t>¥6,376.00</t>
  </si>
  <si>
    <t>2019-10-20 09:29:51</t>
  </si>
  <si>
    <t>102017432144</t>
  </si>
  <si>
    <t>197587292</t>
  </si>
  <si>
    <t>伊斯坦布尔亚洲西瓦希尔科酒店</t>
  </si>
  <si>
    <t>WAN/QIUSHUN</t>
  </si>
  <si>
    <t>2019-09-07</t>
  </si>
  <si>
    <t>¥2,625.00</t>
  </si>
  <si>
    <t>¥98.00</t>
  </si>
  <si>
    <t>Superior Twin Room</t>
  </si>
  <si>
    <t>102017072154</t>
  </si>
  <si>
    <t>¥3,605.00</t>
  </si>
  <si>
    <t>¥140.00</t>
  </si>
  <si>
    <t>702060323249</t>
  </si>
  <si>
    <t>¥327.00</t>
  </si>
  <si>
    <t>2019-10-20 22:22:58</t>
  </si>
  <si>
    <t>702060774011</t>
  </si>
  <si>
    <t>197289398</t>
  </si>
  <si>
    <t>北禅别墅酒店</t>
  </si>
  <si>
    <t>HUANG/JINLUN|YOU/XIAOHONG|CHEN/XI|WANG/XIAODONG|CHENG/JINQIANG|ZHENG/YANJUN</t>
  </si>
  <si>
    <t>2020-01-21</t>
  </si>
  <si>
    <t>2020-01-22</t>
  </si>
  <si>
    <t>¥3,135.00</t>
  </si>
  <si>
    <t>2019-10-20 23:00:06</t>
  </si>
  <si>
    <t>Zen Deluxe</t>
  </si>
  <si>
    <t>702060527686</t>
  </si>
  <si>
    <t>MA/YUXING|WANG/SICHUN</t>
  </si>
  <si>
    <t>¥1,324.00</t>
  </si>
  <si>
    <t>2019-10-20 23:35:18</t>
  </si>
  <si>
    <t>合计</t>
  </si>
  <si>
    <t/>
  </si>
  <si>
    <t>¥332,577.22</t>
  </si>
  <si>
    <t>A191023152634589</t>
  </si>
  <si>
    <t>A191023162117589</t>
  </si>
  <si>
    <t>A191023152634589+A191023162117589=307430.16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</si>
  <si>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</si>
  <si>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</si>
  <si>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</si>
  <si>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</si>
  <si>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</si>
  <si>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</si>
  <si>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</si>
  <si>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csg_manual_201910111615453991839</t>
  </si>
  <si>
    <t>102009994531</t>
  </si>
  <si>
    <t>赔付-房费追回</t>
  </si>
  <si>
    <t>--</t>
  </si>
  <si>
    <t>用户感受</t>
  </si>
  <si>
    <t>返现日期</t>
  </si>
  <si>
    <t>Invoice</t>
  </si>
  <si>
    <t>Invoice No:</t>
  </si>
  <si>
    <t>20191023025009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</si>
  <si>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</si>
  <si>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</si>
  <si>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</si>
  <si>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</si>
  <si>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</si>
  <si>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</si>
  <si>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</si>
  <si>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</si>
  <si>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</si>
  <si>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</si>
  <si>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</si>
  <si>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</si>
  <si>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</si>
  <si>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</si>
  <si>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</si>
  <si>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income_bank_value</t>
  </si>
  <si>
    <t>is_reunion_room</t>
  </si>
  <si>
    <t>米里铂尔曼大酒店</t>
  </si>
  <si>
    <t>DAN NA</t>
  </si>
  <si>
    <t>RMB</t>
  </si>
  <si>
    <t>485.00</t>
  </si>
  <si>
    <t>2019/10/19 19:05:24</t>
  </si>
  <si>
    <t>去哪儿趣悠游国际酒店马甲</t>
  </si>
  <si>
    <t>0</t>
  </si>
  <si>
    <t>花筑芭堤雅海豚湾酒店</t>
  </si>
  <si>
    <t>LI BIN</t>
  </si>
  <si>
    <t>268.00</t>
  </si>
  <si>
    <t>2019/10/18 23:22:16</t>
  </si>
  <si>
    <t>ZHANG GUOLONG</t>
  </si>
  <si>
    <t>1010.00</t>
  </si>
  <si>
    <t>2019/10/18 23:00:36</t>
  </si>
  <si>
    <t>FANG Rongsheng</t>
  </si>
  <si>
    <t>436.00</t>
  </si>
  <si>
    <t>2019/10/18 18:39:32</t>
  </si>
  <si>
    <t>PAN/LIMIN,CHU/LIAN,SHEN LING</t>
  </si>
  <si>
    <t>381.00</t>
  </si>
  <si>
    <t>2019/10/18 18:13:35</t>
  </si>
  <si>
    <t>GE ZHUOHAN,LI CHUNJIE</t>
  </si>
  <si>
    <t>2696.00</t>
  </si>
  <si>
    <t>2019/10/18 17:58:08</t>
  </si>
  <si>
    <t>WANG BIN</t>
  </si>
  <si>
    <t>1413.00</t>
  </si>
  <si>
    <t>2019/10/18 17:43:12</t>
  </si>
  <si>
    <t>新加坡喜来登大酒店</t>
  </si>
  <si>
    <t>LI CHUCHENG</t>
  </si>
  <si>
    <t>1097.00</t>
  </si>
  <si>
    <t>2019/10/18 12:01:51</t>
  </si>
  <si>
    <t>LUO HUIWEN,SUI/ZENGYAN</t>
  </si>
  <si>
    <t>427.00</t>
  </si>
  <si>
    <t>2019/10/17 23:48:46</t>
  </si>
  <si>
    <t>PENG GUIRONG</t>
  </si>
  <si>
    <t>507.00</t>
  </si>
  <si>
    <t>2019/10/17 19:57:59</t>
  </si>
  <si>
    <t>GU HAO</t>
  </si>
  <si>
    <t>681.00</t>
  </si>
  <si>
    <t>2019/10/17 19:32:41</t>
  </si>
  <si>
    <t>CHEN LIU</t>
  </si>
  <si>
    <t>2025.00</t>
  </si>
  <si>
    <t>2019/10/17 18:53:57</t>
  </si>
  <si>
    <t>CHEN SHUJUAN,CHEN YONGJING</t>
  </si>
  <si>
    <t>3160.00</t>
  </si>
  <si>
    <t>2019/10/17 16:26:33</t>
  </si>
  <si>
    <t>CAI QINGKE</t>
  </si>
  <si>
    <t>872.00</t>
  </si>
  <si>
    <t>2019/10/17 15:34:04</t>
  </si>
  <si>
    <t>QIU ZHONGYONG</t>
  </si>
  <si>
    <t>2019/10/17 15:32:21</t>
  </si>
  <si>
    <t>洲际芽庄酒店（芽庄洲际酒店）</t>
  </si>
  <si>
    <t>KONG CAIXIA,SU CUIFENG,WANG JINGJIANG</t>
  </si>
  <si>
    <t>3150.00</t>
  </si>
  <si>
    <t>2019/10/17 13:03:51</t>
  </si>
  <si>
    <t>SHANG JINGLIN</t>
  </si>
  <si>
    <t>3240.00</t>
  </si>
  <si>
    <t>2019/10/17 12:47:29</t>
  </si>
  <si>
    <t>ZHANG JINGZHU,ZHOU RONGJI,WANG YUTING</t>
  </si>
  <si>
    <t>768.00</t>
  </si>
  <si>
    <t>2019/10/17 12:39:15</t>
  </si>
  <si>
    <t>YU HANJUN</t>
  </si>
  <si>
    <t>511.00</t>
  </si>
  <si>
    <t>2019/10/17 12:17:33</t>
  </si>
  <si>
    <t>萨默塞特苏安普卢公园酒店</t>
  </si>
  <si>
    <t>ZHAO JUAN</t>
  </si>
  <si>
    <t>960.00</t>
  </si>
  <si>
    <t>2019/10/16 21:02:18</t>
  </si>
  <si>
    <t>HWANG HAEGUK,XUE YUAN,NAKATOAWA SHIGEO</t>
  </si>
  <si>
    <t>1179.00</t>
  </si>
  <si>
    <t>2019/10/16 20:25:26</t>
  </si>
  <si>
    <t>SHI JIANXING</t>
  </si>
  <si>
    <t>361.00</t>
  </si>
  <si>
    <t>2019/10/16 19:21:54</t>
  </si>
  <si>
    <t>CAO LUWEN</t>
  </si>
  <si>
    <t>272.00</t>
  </si>
  <si>
    <t>2019/10/16 17:39:52</t>
  </si>
  <si>
    <t>LI JIE</t>
  </si>
  <si>
    <t>568.00</t>
  </si>
  <si>
    <t>2019/10/16 11:57:25</t>
  </si>
  <si>
    <t>ZHENG JIAYIN</t>
  </si>
  <si>
    <t>2019/10/16 11:56:35</t>
  </si>
  <si>
    <t>2019/10/15 23:57:21</t>
  </si>
  <si>
    <t>LI YINBING</t>
  </si>
  <si>
    <t>522.00</t>
  </si>
  <si>
    <t>2019/10/15 22:49:02</t>
  </si>
  <si>
    <t>CHEN TIANSHU,PENG CHUNMAN</t>
  </si>
  <si>
    <t>6216.00</t>
  </si>
  <si>
    <t>2019/10/15 21:38:07</t>
  </si>
  <si>
    <t>QIN SENFENG</t>
  </si>
  <si>
    <t>279.00</t>
  </si>
  <si>
    <t>2019/10/15 20:54:44</t>
  </si>
  <si>
    <t>TSE SZECHIU</t>
  </si>
  <si>
    <t>2019/10/15 19:10:58</t>
  </si>
  <si>
    <t>2019/10/15 18:30:04</t>
  </si>
  <si>
    <t>2019/10/15 18:27:44</t>
  </si>
  <si>
    <t>NI LEI</t>
  </si>
  <si>
    <t>620.00</t>
  </si>
  <si>
    <t>2019/10/15 17:43:38</t>
  </si>
  <si>
    <t>WEN ZHENGHE,WU KAIXUAN</t>
  </si>
  <si>
    <t>412.00</t>
  </si>
  <si>
    <t>2019/10/15 15:35:40</t>
  </si>
  <si>
    <t>XIE YIMING</t>
  </si>
  <si>
    <t>1069.00</t>
  </si>
  <si>
    <t>2019/10/15 15:34:09</t>
  </si>
  <si>
    <t>曼谷是隆富丽华酒店</t>
  </si>
  <si>
    <t>GAO LEI</t>
  </si>
  <si>
    <t>1203.00</t>
  </si>
  <si>
    <t>2019/10/15 15:03:57</t>
  </si>
  <si>
    <t>REN CHONG,WEI GANG</t>
  </si>
  <si>
    <t>2019/10/15 14:59:05</t>
  </si>
  <si>
    <t>LI ZHENTAO</t>
  </si>
  <si>
    <t>589.00</t>
  </si>
  <si>
    <t>2019/10/15 14:31:39</t>
  </si>
  <si>
    <t>WANG XIUYU</t>
  </si>
  <si>
    <t>936.00</t>
  </si>
  <si>
    <t>2019/10/15 13:51:48</t>
  </si>
  <si>
    <t>瑞享神话普吉岛芭东酒店度假村</t>
  </si>
  <si>
    <t>CHOI/NGA CHING,XIE TONG</t>
  </si>
  <si>
    <t>665.00</t>
  </si>
  <si>
    <t>2019/10/15 3:48:48</t>
  </si>
  <si>
    <t>苏梅岛康莱德度假村</t>
  </si>
  <si>
    <t>ZHOU KEJUN</t>
  </si>
  <si>
    <t>6410.00</t>
  </si>
  <si>
    <t>2019/10/15 1:02:40</t>
  </si>
  <si>
    <t>WANG ZONGXIU</t>
  </si>
  <si>
    <t>331.00</t>
  </si>
  <si>
    <t>2019/10/14 21:32:03</t>
  </si>
  <si>
    <t>芭堤雅泰花园度假酒店</t>
  </si>
  <si>
    <t>LI XUEHUA</t>
  </si>
  <si>
    <t>1748.00</t>
  </si>
  <si>
    <t>2019/10/14 20:26:20</t>
  </si>
  <si>
    <t>LI WEI,LIU/GANG</t>
  </si>
  <si>
    <t>1974.00</t>
  </si>
  <si>
    <t>2019/10/14 17:37:57</t>
  </si>
  <si>
    <t>CHEN RONGZHE</t>
  </si>
  <si>
    <t>1308.00</t>
  </si>
  <si>
    <t>2019/10/14 13:24:04</t>
  </si>
  <si>
    <t>CHEN YI</t>
  </si>
  <si>
    <t>2645.00</t>
  </si>
  <si>
    <t>2019/10/14 12:33:52</t>
  </si>
  <si>
    <t>540.00</t>
  </si>
  <si>
    <t>2019/10/14 12:05:31</t>
  </si>
  <si>
    <t>CHENG JIANGSHAN</t>
  </si>
  <si>
    <t>2019/10/14 10:17:42</t>
  </si>
  <si>
    <t>OUYANG bo,YANG GUILING</t>
  </si>
  <si>
    <t>56464.00</t>
  </si>
  <si>
    <t>2019/10/14 10:15:53</t>
  </si>
  <si>
    <t>liu xin</t>
  </si>
  <si>
    <t>2394.00</t>
  </si>
  <si>
    <t>2019/10/14 10:10:41</t>
  </si>
  <si>
    <t>MA HETONG</t>
  </si>
  <si>
    <t>762.00</t>
  </si>
  <si>
    <t>2019/10/14 9:17:22</t>
  </si>
  <si>
    <t>GAO YUAN</t>
  </si>
  <si>
    <t>1447.00</t>
  </si>
  <si>
    <t>2019/10/14 8:56:17</t>
  </si>
  <si>
    <t>XU YANG</t>
  </si>
  <si>
    <t>2019/10/14 8:05:53</t>
  </si>
  <si>
    <t>LIU RUIGU</t>
  </si>
  <si>
    <t>2019/10/14 6:58:23</t>
  </si>
  <si>
    <t>ZHANG YU</t>
  </si>
  <si>
    <t>2019/10/14 6:30:45</t>
  </si>
  <si>
    <t>ZHU/JUN,PENG LIANG</t>
  </si>
  <si>
    <t>2019/10/14 6:22:24</t>
  </si>
  <si>
    <t>芭提雅Mytt海滩酒店</t>
  </si>
  <si>
    <t>ZHU/JIANHUA,CHEN YONGJIE</t>
  </si>
  <si>
    <t>695.00</t>
  </si>
  <si>
    <t>2019/10/14 2:28:07</t>
  </si>
  <si>
    <t>曼谷文华中心点大酒店</t>
  </si>
  <si>
    <t>RAO/XIANGQING,NI JUNJUN</t>
  </si>
  <si>
    <t>421.00</t>
  </si>
  <si>
    <t>2019/10/14 1:15:28</t>
  </si>
  <si>
    <t>MUI SUTIAN</t>
  </si>
  <si>
    <t>2019/10/13 22:54:21</t>
  </si>
  <si>
    <t>LAO SIOKUAN</t>
  </si>
  <si>
    <t>2019/10/13 22:52:49</t>
  </si>
  <si>
    <t>ZHU XU,ZHANG/WEI</t>
  </si>
  <si>
    <t>463.00</t>
  </si>
  <si>
    <t>2019/10/13 20:40:09</t>
  </si>
  <si>
    <t>XU SHIDONG</t>
  </si>
  <si>
    <t>18152.00</t>
  </si>
  <si>
    <t>2019/10/13 19:58:22</t>
  </si>
  <si>
    <t>LI YAN</t>
  </si>
  <si>
    <t>304.00</t>
  </si>
  <si>
    <t>2019/10/13 19:53:53</t>
  </si>
  <si>
    <t>700.00</t>
  </si>
  <si>
    <t>2019/10/13 19:52:23</t>
  </si>
  <si>
    <t>Ibis Makassar City Center</t>
  </si>
  <si>
    <t>XU XUJIANG</t>
  </si>
  <si>
    <t>187.00</t>
  </si>
  <si>
    <t>2019/10/13 19:36:01</t>
  </si>
  <si>
    <t>2019/10/13 19:04:30</t>
  </si>
  <si>
    <t>YANG YONG,YANG yong</t>
  </si>
  <si>
    <t>900.00</t>
  </si>
  <si>
    <t>2019/10/13 12:30:28</t>
  </si>
  <si>
    <t>YE WEN</t>
  </si>
  <si>
    <t>590.00</t>
  </si>
  <si>
    <t>2019/10/13 11:12:16</t>
  </si>
  <si>
    <t>LU ZHILONG</t>
  </si>
  <si>
    <t>1048.00</t>
  </si>
  <si>
    <t>2019/10/13 10:23:41</t>
  </si>
  <si>
    <t>CHEN FENG</t>
  </si>
  <si>
    <t>705.00</t>
  </si>
  <si>
    <t>2019/10/13 9:19:00</t>
  </si>
  <si>
    <t>CHEN JINMING,XIE YUANGANG,YANG YACHUAN</t>
  </si>
  <si>
    <t>2736.00</t>
  </si>
  <si>
    <t>2019/10/13 3:31:33</t>
  </si>
  <si>
    <t>YANG YANG,ZHU LINHENG</t>
  </si>
  <si>
    <t>1350.00</t>
  </si>
  <si>
    <t>2019/10/12 18:02:08</t>
  </si>
  <si>
    <t>ZENG CHANGLIN</t>
  </si>
  <si>
    <t>434.00</t>
  </si>
  <si>
    <t>2019/10/12 17:46:10</t>
  </si>
  <si>
    <t>曼谷素坤逸通洛萨默塞特酒店</t>
  </si>
  <si>
    <t>LI HAN,WU YUZE</t>
  </si>
  <si>
    <t>1100.00</t>
  </si>
  <si>
    <t>2019/10/12 16:15:04</t>
  </si>
  <si>
    <t>QI ZHAOYU,LAN XINGYUE</t>
  </si>
  <si>
    <t>550.00</t>
  </si>
  <si>
    <t>2019/10/12 16:13:24</t>
  </si>
  <si>
    <t>FU DIJIAO,MAO FEI</t>
  </si>
  <si>
    <t>484.00</t>
  </si>
  <si>
    <t>2019/10/12 15:03:27</t>
  </si>
  <si>
    <t>ZHU LINGXI</t>
  </si>
  <si>
    <t>881.00</t>
  </si>
  <si>
    <t>2019/10/12 13:11:31</t>
  </si>
  <si>
    <t>宿务蒙特贝罗别墅酒店</t>
  </si>
  <si>
    <t>WENG JIE</t>
  </si>
  <si>
    <t>429.00</t>
  </si>
  <si>
    <t>2019/10/12 12:29:27</t>
  </si>
  <si>
    <t>皮皮岛假日酒店度假村</t>
  </si>
  <si>
    <t>WANG PENG</t>
  </si>
  <si>
    <t>1500.00</t>
  </si>
  <si>
    <t>2019/10/12 11:35:27</t>
  </si>
  <si>
    <t>LUO HUIWEN</t>
  </si>
  <si>
    <t>426.00</t>
  </si>
  <si>
    <t>2019/10/12 10:59:54</t>
  </si>
  <si>
    <t>普吉岛迎碧安娜度假酒店</t>
  </si>
  <si>
    <t>ZHANG SHU</t>
  </si>
  <si>
    <t>3335.00</t>
  </si>
  <si>
    <t>2019/10/11 16:28:22</t>
  </si>
  <si>
    <t>普吉岛钻石崖度假村</t>
  </si>
  <si>
    <t>JIN YUXI,XIE CHENG</t>
  </si>
  <si>
    <t>2236.00</t>
  </si>
  <si>
    <t>2019/10/11 15:57:28</t>
  </si>
  <si>
    <t>曼谷素坤逸艾斯鲍克斯酒店</t>
  </si>
  <si>
    <t>WONG KUNSHIU</t>
  </si>
  <si>
    <t>795.00</t>
  </si>
  <si>
    <t>2019/10/11 13:53:17</t>
  </si>
  <si>
    <t>Zhao Siqi</t>
  </si>
  <si>
    <t>1102.00</t>
  </si>
  <si>
    <t>2019/10/11 10:29:48</t>
  </si>
  <si>
    <t>YANG TUO</t>
  </si>
  <si>
    <t>2019/10/11 10:29:26</t>
  </si>
  <si>
    <t>爱丁堡喜来登水疗大酒店</t>
  </si>
  <si>
    <t>XU JINGWEN</t>
  </si>
  <si>
    <t>6174.00</t>
  </si>
  <si>
    <t>2019/10/10 17:36:21</t>
  </si>
  <si>
    <t>TSOI SAINA</t>
  </si>
  <si>
    <t>4893.00</t>
  </si>
  <si>
    <t>2019/10/10 16:17:47</t>
  </si>
  <si>
    <t>YUAN HONGYI</t>
  </si>
  <si>
    <t>969.00</t>
  </si>
  <si>
    <t>2019/10/10 8:15:47</t>
  </si>
  <si>
    <t>吉隆坡国际机场2途恩酒店</t>
  </si>
  <si>
    <t>CHEN XINJIE</t>
  </si>
  <si>
    <t>365.00</t>
  </si>
  <si>
    <t>2019/10/10 7:56:58</t>
  </si>
  <si>
    <t>甲米苹果一天度假村</t>
  </si>
  <si>
    <t>WEI XIAOYU</t>
  </si>
  <si>
    <t>840.00</t>
  </si>
  <si>
    <t>2019/10/9 23:56:42</t>
  </si>
  <si>
    <t>LIN BAOWANG</t>
  </si>
  <si>
    <t>435.00</t>
  </si>
  <si>
    <t>2019/10/9 21:15:14</t>
  </si>
  <si>
    <t>TAO RUI</t>
  </si>
  <si>
    <t>1590.00</t>
  </si>
  <si>
    <t>2019/10/9 17:59:06</t>
  </si>
  <si>
    <t>XU LINXIAO,GUO YIZHOU</t>
  </si>
  <si>
    <t>722.00</t>
  </si>
  <si>
    <t>2019/10/9 16:43:05</t>
  </si>
  <si>
    <t>LUO LU,ZENG QI</t>
  </si>
  <si>
    <t>3176.00</t>
  </si>
  <si>
    <t>2019/10/9 16:15:53</t>
  </si>
  <si>
    <t>liu min</t>
  </si>
  <si>
    <t>0.00</t>
  </si>
  <si>
    <t>2019/10/9 15:39:36</t>
  </si>
  <si>
    <t>-730</t>
  </si>
  <si>
    <t>FENG DAOCHUAN</t>
  </si>
  <si>
    <t>612.00</t>
  </si>
  <si>
    <t>2019/10/9 15:20:12</t>
  </si>
  <si>
    <t>xu shanghong</t>
  </si>
  <si>
    <t>326.00</t>
  </si>
  <si>
    <t>2019/10/9 14:24:54</t>
  </si>
  <si>
    <t>LIU HUAIQIN</t>
  </si>
  <si>
    <t>244.00</t>
  </si>
  <si>
    <t>2019/10/9 13:30:31</t>
  </si>
  <si>
    <t>薄荷岛梢帕姆邦劳度假酒店</t>
  </si>
  <si>
    <t>LI ZHENG</t>
  </si>
  <si>
    <t>3309.00</t>
  </si>
  <si>
    <t>2019/10/9 11:35:49</t>
  </si>
  <si>
    <t>LIU AIMEI</t>
  </si>
  <si>
    <t>1567.00</t>
  </si>
  <si>
    <t>2019/10/8 23:04:31</t>
  </si>
  <si>
    <t>花筑济州岛梦幻酒店</t>
  </si>
  <si>
    <t>LIU FANGZHOU</t>
  </si>
  <si>
    <t>918.00</t>
  </si>
  <si>
    <t>2019/10/8 22:00:47</t>
  </si>
  <si>
    <t>SHI YAQI,SHI JUN</t>
  </si>
  <si>
    <t>3200.00</t>
  </si>
  <si>
    <t>2019/10/8 18:32:11</t>
  </si>
  <si>
    <t>CHAN CHIOHONG</t>
  </si>
  <si>
    <t>2019/10/8 15:39:02</t>
  </si>
  <si>
    <t>GU YATAO</t>
  </si>
  <si>
    <t>1650.00</t>
  </si>
  <si>
    <t>2019/10/8 14:34:48</t>
  </si>
  <si>
    <t>1375.00</t>
  </si>
  <si>
    <t>2019/10/8 0:14:57</t>
  </si>
  <si>
    <t>芭堤雅铂尔曼大酒店</t>
  </si>
  <si>
    <t>LU ZELI 已推翻</t>
  </si>
  <si>
    <t>1428.00</t>
  </si>
  <si>
    <t>2019/10/6 17:11:43</t>
  </si>
  <si>
    <t>ZHANG WENXIN</t>
  </si>
  <si>
    <t>366.00</t>
  </si>
  <si>
    <t>2019/10/4 9:59:18</t>
  </si>
  <si>
    <t>GUO DAOJUN</t>
  </si>
  <si>
    <t>2019/10/4 9:56:40</t>
  </si>
  <si>
    <t>素坤逸2号贝斯特韦斯特舒雅优质酒店</t>
  </si>
  <si>
    <t>SU JIALI,ZENG/YUAN</t>
  </si>
  <si>
    <t>1158.00</t>
  </si>
  <si>
    <t>2019/10/3 22:03:51</t>
  </si>
  <si>
    <t>LI GUOCHAO</t>
  </si>
  <si>
    <t>1118.00</t>
  </si>
  <si>
    <t>2019/10/3 3:11:22</t>
  </si>
  <si>
    <t>YUAN FEI</t>
  </si>
  <si>
    <t>2019/10/3 0:19:14</t>
  </si>
  <si>
    <t>WANG XIANGYU</t>
  </si>
  <si>
    <t>848.00</t>
  </si>
  <si>
    <t>2019/10/2 18:08:27</t>
  </si>
  <si>
    <t>LI CHANGNIAN</t>
  </si>
  <si>
    <t>1864.00</t>
  </si>
  <si>
    <t>2019/10/2 11:24:29</t>
  </si>
  <si>
    <t>CHEN NUFANG</t>
  </si>
  <si>
    <t>335.00</t>
  </si>
  <si>
    <t>2019/10/2 2:03:06</t>
  </si>
  <si>
    <t>CHEN NYURONG</t>
  </si>
  <si>
    <t>2019/10/2 2:01:39</t>
  </si>
  <si>
    <t>XU YINGJIE</t>
  </si>
  <si>
    <t>3380.00</t>
  </si>
  <si>
    <t>2019/10/1 16:53:01</t>
  </si>
  <si>
    <t>ZHOU LINZHEN</t>
  </si>
  <si>
    <t>234.00</t>
  </si>
  <si>
    <t>2019/10/1 14:37:27</t>
  </si>
  <si>
    <t>SHEN WEI,SHEN PEIHONG</t>
  </si>
  <si>
    <t>2550.00</t>
  </si>
  <si>
    <t>2019/9/30 21:42:04</t>
  </si>
  <si>
    <t>WANG JIEMIN,ZHANG BO</t>
  </si>
  <si>
    <t>2298.00</t>
  </si>
  <si>
    <t>2019/9/30 21:32:39</t>
  </si>
  <si>
    <t>YANG FAN</t>
  </si>
  <si>
    <t>1149.00</t>
  </si>
  <si>
    <t>2019/9/30 21:27:23</t>
  </si>
  <si>
    <t>WAN YAN</t>
  </si>
  <si>
    <t>1400.00</t>
  </si>
  <si>
    <t>2019/9/30 13:56:47</t>
  </si>
  <si>
    <t>YANG JINQIU</t>
  </si>
  <si>
    <t>570.00</t>
  </si>
  <si>
    <t>2019/9/30 11:34:45</t>
  </si>
  <si>
    <t>TANG JINHUA</t>
  </si>
  <si>
    <t>764.00</t>
  </si>
  <si>
    <t>2019/9/30 5:40:37</t>
  </si>
  <si>
    <t>HE HONGYU,XIA LINFENG</t>
  </si>
  <si>
    <t>1528.00</t>
  </si>
  <si>
    <t>2019/9/30 5:39:07</t>
  </si>
  <si>
    <t>CHEN SANG</t>
  </si>
  <si>
    <t>2350.00</t>
  </si>
  <si>
    <t>2019/9/29 22:00:24</t>
  </si>
  <si>
    <t>GAO HAIYANG</t>
  </si>
  <si>
    <t>663.00</t>
  </si>
  <si>
    <t>2019/9/29 21:21:56</t>
  </si>
  <si>
    <t>HE XIN</t>
  </si>
  <si>
    <t>744.00</t>
  </si>
  <si>
    <t>2019/9/29 20:03:13</t>
  </si>
  <si>
    <t>LI/XIAOLI,HUANG/RUIXIN</t>
  </si>
  <si>
    <t>1594.00</t>
  </si>
  <si>
    <t>2019/9/29 0:40:58</t>
  </si>
  <si>
    <t>HAN/YAJUN,WANG LONG</t>
  </si>
  <si>
    <t>1868.00</t>
  </si>
  <si>
    <t>2019/9/27 19:44:15</t>
  </si>
  <si>
    <t>SUN XUEQING</t>
  </si>
  <si>
    <t>1908.00</t>
  </si>
  <si>
    <t>2019/9/26 22:41:35</t>
  </si>
  <si>
    <t>FANG/KEJIN,LI/PENGZHOU,ZHAO JING,WANG ZIYAN</t>
  </si>
  <si>
    <t>1704.00</t>
  </si>
  <si>
    <t>2019/9/25 21:04:52</t>
  </si>
  <si>
    <t>ZHAO LIANYI</t>
  </si>
  <si>
    <t>2400.00</t>
  </si>
  <si>
    <t>2019/9/22 23:19:18</t>
  </si>
  <si>
    <t>诺富特普吉岛卡伦海滩度假村酒店</t>
  </si>
  <si>
    <t>HUANG ZHONGWEI</t>
  </si>
  <si>
    <t>802.00</t>
  </si>
  <si>
    <t>2019/9/22 15:11:11</t>
  </si>
  <si>
    <t>XU YUANJIAN</t>
  </si>
  <si>
    <t>285.00</t>
  </si>
  <si>
    <t>2019/9/22 11:22:53</t>
  </si>
  <si>
    <t>LIANG RUIQI</t>
  </si>
  <si>
    <t>2019/9/22 11:20:37</t>
  </si>
  <si>
    <t>PENG JIALU</t>
  </si>
  <si>
    <t>830.00</t>
  </si>
  <si>
    <t>2019/9/21 14:41:02</t>
  </si>
  <si>
    <t>LU JINJUAN</t>
  </si>
  <si>
    <t>1300.00</t>
  </si>
  <si>
    <t>2019/9/21 9:58:23</t>
  </si>
  <si>
    <t>HE XIAOTONG</t>
  </si>
  <si>
    <t>2019/9/20 7:15:50</t>
  </si>
  <si>
    <t>DENG XUECONG</t>
  </si>
  <si>
    <t>1740.00</t>
  </si>
  <si>
    <t>2019/9/20 1:27:01</t>
  </si>
  <si>
    <t>ZHAI JIAN</t>
  </si>
  <si>
    <t>854.00</t>
  </si>
  <si>
    <t>2019/9/18 5:19:09</t>
  </si>
  <si>
    <t>LU DI</t>
  </si>
  <si>
    <t>2019/9/16 22:18:36</t>
  </si>
  <si>
    <t>XIE CHUXUAN</t>
  </si>
  <si>
    <t>3120.00</t>
  </si>
  <si>
    <t>2019/9/11 20:42:12</t>
  </si>
  <si>
    <t>CUI HAORUI,LI YUE</t>
  </si>
  <si>
    <t>712.00</t>
  </si>
  <si>
    <t>2019/9/11 3:41:50</t>
  </si>
  <si>
    <t>KONG FANXING</t>
  </si>
  <si>
    <t>310.00</t>
  </si>
  <si>
    <t>2019/9/8 10:50:13</t>
  </si>
  <si>
    <t>WAN QIUSHUN</t>
  </si>
  <si>
    <t>2527.00</t>
  </si>
  <si>
    <t>2019/9/7 18:57:54</t>
  </si>
  <si>
    <t>3465.00</t>
  </si>
  <si>
    <t>2019/9/7 18:44:08</t>
  </si>
  <si>
    <t>LI QI</t>
  </si>
  <si>
    <t>1240.00</t>
  </si>
  <si>
    <t>2019/9/6 21:31:44</t>
  </si>
  <si>
    <t>HUANG GUANGLUE</t>
  </si>
  <si>
    <t>930.00</t>
  </si>
  <si>
    <t>2019/9/6 15:54:38</t>
  </si>
  <si>
    <t>HE BENQING</t>
  </si>
  <si>
    <t>385.00</t>
  </si>
  <si>
    <t>2019/9/5 14:14:48</t>
  </si>
  <si>
    <t>象岛格兰德温泉度假酒店</t>
  </si>
  <si>
    <t>HAN LING</t>
  </si>
  <si>
    <t>5772.00</t>
  </si>
  <si>
    <t>2019/8/30 12:28:24</t>
  </si>
  <si>
    <t>曼谷137柱公寓酒店</t>
  </si>
  <si>
    <t>ZHAO YUANYUAN,HUANG TAO</t>
  </si>
  <si>
    <t>2296.00</t>
  </si>
  <si>
    <t>2019/8/29 12:37:41</t>
  </si>
  <si>
    <t>YU XIAOTING</t>
  </si>
  <si>
    <t>1968.00</t>
  </si>
  <si>
    <t>2019/8/27 9:34:04</t>
  </si>
  <si>
    <t>WU YUN</t>
  </si>
  <si>
    <t>791.00</t>
  </si>
  <si>
    <t>2019/8/26 20:09:34</t>
  </si>
  <si>
    <t>普吉岛跃浪度假村</t>
  </si>
  <si>
    <t>GONG XIAJUN</t>
  </si>
  <si>
    <t>1870.00</t>
  </si>
  <si>
    <t>2019/8/26 10:16:56</t>
  </si>
  <si>
    <t>ZHAO YANG</t>
  </si>
  <si>
    <t>2880.00</t>
  </si>
  <si>
    <t>2019/8/25 15:27:39</t>
  </si>
  <si>
    <t>WANG QIYUAN</t>
  </si>
  <si>
    <t>476.00</t>
  </si>
  <si>
    <t>2019/8/25 15:26:07</t>
  </si>
  <si>
    <t>ZHU JIALU</t>
  </si>
  <si>
    <t>1713.00</t>
  </si>
  <si>
    <t>2019/8/24 12:18:41</t>
  </si>
  <si>
    <t>102049157126-1</t>
  </si>
  <si>
    <t>XI WUWU(19 Oct）,LI ZHENG（18 Oct）</t>
  </si>
  <si>
    <t>2019/8/22 17:07:21</t>
  </si>
  <si>
    <t>苏梅岛查汶海滩萨拉海滩酒店</t>
  </si>
  <si>
    <t>GUO YUZHU</t>
  </si>
  <si>
    <t>6120.00</t>
  </si>
  <si>
    <t>2019/8/21 19:06:55</t>
  </si>
  <si>
    <t>YU MENGJIE,YU HAILIN</t>
  </si>
  <si>
    <t>1380.00</t>
  </si>
  <si>
    <t>2019/8/19 23:32:33</t>
  </si>
  <si>
    <t>ZHENG HONG</t>
  </si>
  <si>
    <t>1125.00</t>
  </si>
  <si>
    <t>2019/8/19 21:00:34</t>
  </si>
  <si>
    <t>HE JIAWEN</t>
  </si>
  <si>
    <t>2019/8/18 18:50:45</t>
  </si>
  <si>
    <t>SUN KUI</t>
  </si>
  <si>
    <t>2154.00</t>
  </si>
  <si>
    <t>2019/8/16 9:55:09</t>
  </si>
  <si>
    <t>FEI TING,YANG CUIXIA</t>
  </si>
  <si>
    <t>1080.00</t>
  </si>
  <si>
    <t>2019/8/12 18:23:10</t>
  </si>
  <si>
    <t>普吉岛芭东美爵酒店</t>
  </si>
  <si>
    <t>WU XUHUI</t>
  </si>
  <si>
    <t>1800.00</t>
  </si>
  <si>
    <t>2019/8/12 8:55:53</t>
  </si>
  <si>
    <t>LUO FENG</t>
  </si>
  <si>
    <t>2019/8/11 21:19:23</t>
  </si>
  <si>
    <t>CHEN SHAOJUN</t>
  </si>
  <si>
    <t>2019/8/11 21:00:42</t>
  </si>
  <si>
    <t>长滩岛探索海岸度假酒店</t>
  </si>
  <si>
    <t>WU LEILEI,CHU HONGFEI</t>
  </si>
  <si>
    <t>6244.00</t>
  </si>
  <si>
    <t>2019/8/7 14:40:53</t>
  </si>
  <si>
    <t>SUN RENXUE,SUN BINGWU</t>
  </si>
  <si>
    <t>3192.00</t>
  </si>
  <si>
    <t>2019/7/29 5:39:18</t>
  </si>
  <si>
    <t>WANG QILIN</t>
  </si>
  <si>
    <t>1434.00</t>
  </si>
  <si>
    <t>2019/7/23 16:03:39</t>
  </si>
  <si>
    <t>WANG GUICHENG</t>
  </si>
  <si>
    <t>2695.00</t>
  </si>
  <si>
    <t>2019/7/20 10:46:24</t>
  </si>
  <si>
    <t>合计:</t>
  </si>
  <si>
    <t>308415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</si>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</sst>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8" formatCode="&quot;￥&quot;#,##0.00;[Red]&quot;￥&quot;\-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42">
    <font>
      <sz val="10"/>
      <name val="Arial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21" borderId="14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6" borderId="12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8" fillId="24" borderId="17" applyNumberFormat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1" fillId="24" borderId="14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3" borderId="0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3" borderId="0" xfId="0" applyNumberFormat="1" applyFont="1" applyFill="1" applyBorder="1" applyAlignment="1">
      <alignment horizontal="right" vertical="center"/>
    </xf>
    <xf numFmtId="0" fontId="11" fillId="0" borderId="0" xfId="0" applyFont="1"/>
    <xf numFmtId="0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/>
    <xf numFmtId="8" fontId="0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8" fontId="9" fillId="3" borderId="0" xfId="0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/>
    </xf>
    <xf numFmtId="14" fontId="15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5" borderId="2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2" borderId="6" xfId="11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5" borderId="2" xfId="0" applyNumberFormat="1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/>
    <xf numFmtId="0" fontId="17" fillId="0" borderId="11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37;&#36134;&#25968;&#25454;_201910231619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账数据统计"/>
    </sheetNames>
    <sheetDataSet>
      <sheetData sheetId="0">
        <row r="1">
          <cell r="B1" t="str">
            <v>单号</v>
          </cell>
          <cell r="C1" t="str">
            <v>渠道单号</v>
          </cell>
          <cell r="D1" t="str">
            <v>酒店名称</v>
          </cell>
          <cell r="E1" t="str">
            <v>入住人</v>
          </cell>
          <cell r="F1" t="str">
            <v>入住日期</v>
          </cell>
          <cell r="G1" t="str">
            <v>离店日期</v>
          </cell>
          <cell r="H1" t="str">
            <v>结算类型</v>
          </cell>
          <cell r="I1" t="str">
            <v>RMB金额</v>
          </cell>
          <cell r="J1" t="str">
            <v>收款币种</v>
          </cell>
          <cell r="K1" t="str">
            <v>应入帐</v>
          </cell>
          <cell r="L1" t="str">
            <v>实际入账</v>
          </cell>
        </row>
        <row r="2">
          <cell r="B2">
            <v>1562536</v>
          </cell>
          <cell r="C2" t="str">
            <v>101968751261</v>
          </cell>
          <cell r="D2" t="str">
            <v>新加坡丽思卡尔顿美年酒店</v>
          </cell>
          <cell r="E2" t="str">
            <v>WANG GUICHENG</v>
          </cell>
          <cell r="F2" t="str">
            <v>2019-10-17</v>
          </cell>
          <cell r="G2" t="str">
            <v>2019-10-18</v>
          </cell>
          <cell r="H2" t="str">
            <v>退房日周结</v>
          </cell>
          <cell r="I2" t="str">
            <v>2695.00</v>
          </cell>
          <cell r="J2" t="str">
            <v>RMB</v>
          </cell>
          <cell r="K2" t="str">
            <v>2695.00</v>
          </cell>
          <cell r="L2" t="str">
            <v>2695.00</v>
          </cell>
        </row>
        <row r="3">
          <cell r="B3">
            <v>1565649</v>
          </cell>
          <cell r="C3" t="str">
            <v>101971044890</v>
          </cell>
          <cell r="D3" t="str">
            <v>曼谷龙马酒店</v>
          </cell>
          <cell r="E3" t="str">
            <v>WANG QILIN</v>
          </cell>
          <cell r="F3" t="str">
            <v>2019-10-18</v>
          </cell>
          <cell r="G3" t="str">
            <v>2019-10-20</v>
          </cell>
          <cell r="H3" t="str">
            <v>退房日周结</v>
          </cell>
          <cell r="I3" t="str">
            <v>1434.00</v>
          </cell>
          <cell r="J3" t="str">
            <v>RMB</v>
          </cell>
          <cell r="K3" t="str">
            <v>1434.00</v>
          </cell>
          <cell r="L3" t="str">
            <v>1434.00</v>
          </cell>
        </row>
        <row r="4">
          <cell r="B4">
            <v>1570973</v>
          </cell>
          <cell r="C4" t="str">
            <v>101977032562</v>
          </cell>
          <cell r="D4" t="str">
            <v>皇家兰花喜来登大酒店</v>
          </cell>
          <cell r="E4" t="str">
            <v>SUN RENXUE,SUN BINGWU</v>
          </cell>
          <cell r="F4" t="str">
            <v>2019-10-12</v>
          </cell>
          <cell r="G4" t="str">
            <v>2019-10-14</v>
          </cell>
          <cell r="H4" t="str">
            <v>退房日周结</v>
          </cell>
          <cell r="I4" t="str">
            <v>3192.00</v>
          </cell>
          <cell r="J4" t="str">
            <v>RMB</v>
          </cell>
          <cell r="K4" t="str">
            <v>3192.00</v>
          </cell>
          <cell r="L4" t="str">
            <v>3192.00</v>
          </cell>
        </row>
        <row r="5">
          <cell r="B5">
            <v>1580701</v>
          </cell>
          <cell r="C5" t="str">
            <v>101986481059</v>
          </cell>
          <cell r="D5" t="str">
            <v>长滩岛探索海岸度假酒店</v>
          </cell>
          <cell r="E5" t="str">
            <v>WU LEILEI,CHU HONGFEI</v>
          </cell>
          <cell r="F5" t="str">
            <v>2019-10-16</v>
          </cell>
          <cell r="G5" t="str">
            <v>2019-10-18</v>
          </cell>
          <cell r="H5" t="str">
            <v>退房日周结</v>
          </cell>
          <cell r="I5" t="str">
            <v>6244.00</v>
          </cell>
          <cell r="J5" t="str">
            <v>RMB</v>
          </cell>
          <cell r="K5" t="str">
            <v>6244.00</v>
          </cell>
          <cell r="L5" t="str">
            <v>6244.00</v>
          </cell>
        </row>
        <row r="6">
          <cell r="B6">
            <v>1585020</v>
          </cell>
          <cell r="C6" t="str">
            <v>101990784786</v>
          </cell>
          <cell r="D6" t="str">
            <v>普吉岛芭东美爵酒店</v>
          </cell>
          <cell r="E6" t="str">
            <v>CHEN SHAOJUN</v>
          </cell>
          <cell r="F6" t="str">
            <v>2019-10-13</v>
          </cell>
          <cell r="G6" t="str">
            <v>2019-10-16</v>
          </cell>
          <cell r="H6" t="str">
            <v>退房日周结</v>
          </cell>
          <cell r="I6" t="str">
            <v>1800.00</v>
          </cell>
          <cell r="J6" t="str">
            <v>RMB</v>
          </cell>
          <cell r="K6" t="str">
            <v>1800.00</v>
          </cell>
          <cell r="L6" t="str">
            <v>1800.00</v>
          </cell>
        </row>
        <row r="7">
          <cell r="B7">
            <v>1585038</v>
          </cell>
          <cell r="C7" t="str">
            <v>101990794272</v>
          </cell>
          <cell r="D7" t="str">
            <v>普吉岛芭东美爵酒店</v>
          </cell>
          <cell r="E7" t="str">
            <v>LUO FENG</v>
          </cell>
          <cell r="F7" t="str">
            <v>2019-10-13</v>
          </cell>
          <cell r="G7" t="str">
            <v>2019-10-16</v>
          </cell>
          <cell r="H7" t="str">
            <v>退房日周结</v>
          </cell>
          <cell r="I7" t="str">
            <v>1800.00</v>
          </cell>
          <cell r="J7" t="str">
            <v>RMB</v>
          </cell>
          <cell r="K7" t="str">
            <v>1800.00</v>
          </cell>
          <cell r="L7" t="str">
            <v>1800.00</v>
          </cell>
        </row>
        <row r="8">
          <cell r="B8">
            <v>1585302</v>
          </cell>
          <cell r="C8" t="str">
            <v>101991498340</v>
          </cell>
          <cell r="D8" t="str">
            <v>普吉岛芭东美爵酒店</v>
          </cell>
          <cell r="E8" t="str">
            <v>WU XUHUI</v>
          </cell>
          <cell r="F8" t="str">
            <v>2019-10-13</v>
          </cell>
          <cell r="G8" t="str">
            <v>2019-10-16</v>
          </cell>
          <cell r="H8" t="str">
            <v>退房日周结</v>
          </cell>
          <cell r="I8" t="str">
            <v>1800.00</v>
          </cell>
          <cell r="J8" t="str">
            <v>RMB</v>
          </cell>
          <cell r="K8" t="str">
            <v>1800.00</v>
          </cell>
          <cell r="L8" t="str">
            <v>1800.00</v>
          </cell>
        </row>
        <row r="9">
          <cell r="B9">
            <v>1585831</v>
          </cell>
          <cell r="C9" t="str">
            <v>101991313437</v>
          </cell>
          <cell r="D9" t="str">
            <v>普吉岛希尔顿阿卡迪亚温泉度假酒店</v>
          </cell>
          <cell r="E9" t="str">
            <v>FEI TING,YANG CUIXIA</v>
          </cell>
          <cell r="F9" t="str">
            <v>2019-10-14</v>
          </cell>
          <cell r="G9" t="str">
            <v>2019-10-15</v>
          </cell>
          <cell r="H9" t="str">
            <v>退房日周结</v>
          </cell>
          <cell r="I9" t="str">
            <v>1080.00</v>
          </cell>
          <cell r="J9" t="str">
            <v>RMB</v>
          </cell>
          <cell r="K9" t="str">
            <v>1080.00</v>
          </cell>
          <cell r="L9" t="str">
            <v>1080.00</v>
          </cell>
        </row>
        <row r="10">
          <cell r="B10">
            <v>1589207</v>
          </cell>
          <cell r="C10" t="str">
            <v>101995999376</v>
          </cell>
          <cell r="D10" t="str">
            <v>曼谷万怡酒店</v>
          </cell>
          <cell r="E10" t="str">
            <v>SUN KUI</v>
          </cell>
          <cell r="F10" t="str">
            <v>2019-10-16</v>
          </cell>
          <cell r="G10" t="str">
            <v>2019-10-19</v>
          </cell>
          <cell r="H10" t="str">
            <v>退房日周结</v>
          </cell>
          <cell r="I10" t="str">
            <v>2154.00</v>
          </cell>
          <cell r="J10" t="str">
            <v>RMB</v>
          </cell>
          <cell r="K10" t="str">
            <v>2154.00</v>
          </cell>
          <cell r="L10" t="str">
            <v>2154.00</v>
          </cell>
        </row>
        <row r="11">
          <cell r="B11">
            <v>1591300</v>
          </cell>
          <cell r="C11" t="str">
            <v>101997816607</v>
          </cell>
          <cell r="D11" t="str">
            <v>花筑·首尔明洞欣欣酒店</v>
          </cell>
          <cell r="E11" t="str">
            <v>HE JIAWEN</v>
          </cell>
          <cell r="F11" t="str">
            <v>2019-10-13</v>
          </cell>
          <cell r="G11" t="str">
            <v>2019-10-15</v>
          </cell>
          <cell r="H11" t="str">
            <v>退房日周结</v>
          </cell>
          <cell r="I11" t="str">
            <v>802.00</v>
          </cell>
          <cell r="J11" t="str">
            <v>RMB</v>
          </cell>
          <cell r="K11" t="str">
            <v>802.00</v>
          </cell>
          <cell r="L11" t="str">
            <v>802.00</v>
          </cell>
        </row>
        <row r="12">
          <cell r="B12">
            <v>1592263</v>
          </cell>
          <cell r="C12" t="str">
            <v>101998027663</v>
          </cell>
          <cell r="D12" t="str">
            <v>曼谷文华中心点大酒店</v>
          </cell>
          <cell r="E12" t="str">
            <v>ZHENG HONG</v>
          </cell>
          <cell r="F12" t="str">
            <v>2019-10-13</v>
          </cell>
          <cell r="G12" t="str">
            <v>2019-10-16</v>
          </cell>
          <cell r="H12" t="str">
            <v>退房日周结</v>
          </cell>
          <cell r="I12" t="str">
            <v>1125.00</v>
          </cell>
          <cell r="J12" t="str">
            <v>RMB</v>
          </cell>
          <cell r="K12" t="str">
            <v>1125.00</v>
          </cell>
          <cell r="L12" t="str">
            <v>1125.00</v>
          </cell>
        </row>
        <row r="13">
          <cell r="B13">
            <v>1592414</v>
          </cell>
          <cell r="C13" t="str">
            <v>101998054894</v>
          </cell>
          <cell r="D13" t="str">
            <v>普吉岛阳光海滩度假酒店</v>
          </cell>
          <cell r="E13" t="str">
            <v>YU MENGJIE,YU HAILIN</v>
          </cell>
          <cell r="F13" t="str">
            <v>2019-10-14</v>
          </cell>
          <cell r="G13" t="str">
            <v>2019-10-17</v>
          </cell>
          <cell r="H13" t="str">
            <v>退房日周结</v>
          </cell>
          <cell r="I13" t="str">
            <v>1380.00</v>
          </cell>
          <cell r="J13" t="str">
            <v>RMB</v>
          </cell>
          <cell r="K13" t="str">
            <v>1380.00</v>
          </cell>
          <cell r="L13" t="str">
            <v>1380.00</v>
          </cell>
        </row>
        <row r="14">
          <cell r="B14">
            <v>1594135</v>
          </cell>
          <cell r="C14" t="str">
            <v>102000301682</v>
          </cell>
          <cell r="D14" t="str">
            <v>苏梅岛查汶海滩萨拉海滩酒店</v>
          </cell>
          <cell r="E14" t="str">
            <v>GUO YUZHU</v>
          </cell>
          <cell r="F14" t="str">
            <v>2019-10-12</v>
          </cell>
          <cell r="G14" t="str">
            <v>2019-10-16</v>
          </cell>
          <cell r="H14" t="str">
            <v>退房日周结</v>
          </cell>
          <cell r="I14" t="str">
            <v>6120.00</v>
          </cell>
          <cell r="J14" t="str">
            <v>RMB</v>
          </cell>
          <cell r="K14" t="str">
            <v>6120.00</v>
          </cell>
          <cell r="L14" t="str">
            <v>6120.00</v>
          </cell>
        </row>
        <row r="15">
          <cell r="B15">
            <v>1596248</v>
          </cell>
          <cell r="C15" t="str">
            <v>102003293379</v>
          </cell>
          <cell r="D15" t="str">
            <v>普吉岛钻石崖度假村</v>
          </cell>
          <cell r="E15" t="str">
            <v>ZHU JIALU</v>
          </cell>
          <cell r="F15" t="str">
            <v>2019-10-12</v>
          </cell>
          <cell r="G15" t="str">
            <v>2019-10-15</v>
          </cell>
          <cell r="H15" t="str">
            <v>退房日周结</v>
          </cell>
          <cell r="I15" t="str">
            <v>1713.00</v>
          </cell>
          <cell r="J15" t="str">
            <v>RMB</v>
          </cell>
          <cell r="K15" t="str">
            <v>1713.00</v>
          </cell>
          <cell r="L15" t="str">
            <v>1713.00</v>
          </cell>
        </row>
        <row r="16">
          <cell r="B16">
            <v>1596978</v>
          </cell>
          <cell r="C16" t="str">
            <v>102004809238</v>
          </cell>
          <cell r="D16" t="str">
            <v>马尼拉金凤凰酒店</v>
          </cell>
          <cell r="E16" t="str">
            <v>WANG QIYUAN</v>
          </cell>
          <cell r="F16" t="str">
            <v>2019-10-17</v>
          </cell>
          <cell r="G16" t="str">
            <v>2019-10-18</v>
          </cell>
          <cell r="H16" t="str">
            <v>退房日周结</v>
          </cell>
          <cell r="I16" t="str">
            <v>476.00</v>
          </cell>
          <cell r="J16" t="str">
            <v>RMB</v>
          </cell>
          <cell r="K16" t="str">
            <v>476.00</v>
          </cell>
          <cell r="L16" t="str">
            <v>476.00</v>
          </cell>
        </row>
        <row r="17">
          <cell r="B17">
            <v>1596979</v>
          </cell>
          <cell r="C17" t="str">
            <v>102004388550</v>
          </cell>
          <cell r="D17" t="str">
            <v>普吉岛希尔顿阿卡迪亚温泉度假酒店</v>
          </cell>
          <cell r="E17" t="str">
            <v>ZHAO YANG</v>
          </cell>
          <cell r="F17" t="str">
            <v>2019-10-16</v>
          </cell>
          <cell r="G17" t="str">
            <v>2019-10-20</v>
          </cell>
          <cell r="H17" t="str">
            <v>退房日周结</v>
          </cell>
          <cell r="I17" t="str">
            <v>2880.00</v>
          </cell>
          <cell r="J17" t="str">
            <v>RMB</v>
          </cell>
          <cell r="K17" t="str">
            <v>2880.00</v>
          </cell>
          <cell r="L17" t="str">
            <v>2880.00</v>
          </cell>
        </row>
        <row r="18">
          <cell r="B18">
            <v>1597453</v>
          </cell>
          <cell r="C18" t="str">
            <v>102005804674</v>
          </cell>
          <cell r="D18" t="str">
            <v>普吉岛跃浪度假村</v>
          </cell>
          <cell r="E18" t="str">
            <v>GONG XIAJUN</v>
          </cell>
          <cell r="F18" t="str">
            <v>2019-10-12</v>
          </cell>
          <cell r="G18" t="str">
            <v>2019-10-14</v>
          </cell>
          <cell r="H18" t="str">
            <v>退房日周结</v>
          </cell>
          <cell r="I18" t="str">
            <v>1870.00</v>
          </cell>
          <cell r="J18" t="str">
            <v>RMB</v>
          </cell>
          <cell r="K18" t="str">
            <v>1870.00</v>
          </cell>
          <cell r="L18" t="str">
            <v>1870.00</v>
          </cell>
        </row>
        <row r="19">
          <cell r="B19">
            <v>1597886</v>
          </cell>
          <cell r="C19" t="str">
            <v>102005651634</v>
          </cell>
          <cell r="D19" t="str">
            <v>哈曼洞穴酒店</v>
          </cell>
          <cell r="E19" t="str">
            <v>WU YUN</v>
          </cell>
          <cell r="F19" t="str">
            <v>2019-10-13</v>
          </cell>
          <cell r="G19" t="str">
            <v>2019-10-14</v>
          </cell>
          <cell r="H19" t="str">
            <v>退房日周结</v>
          </cell>
          <cell r="I19" t="str">
            <v>791.00</v>
          </cell>
          <cell r="J19" t="str">
            <v>RMB</v>
          </cell>
          <cell r="K19" t="str">
            <v>791.00</v>
          </cell>
          <cell r="L19" t="str">
            <v>791.00</v>
          </cell>
        </row>
        <row r="20">
          <cell r="B20">
            <v>1598231</v>
          </cell>
          <cell r="C20" t="str">
            <v>102006210917</v>
          </cell>
          <cell r="D20" t="str">
            <v>新加坡丽思卡尔顿美年酒店</v>
          </cell>
          <cell r="E20" t="str">
            <v>YU XIAOTING</v>
          </cell>
          <cell r="F20" t="str">
            <v>2019-10-15</v>
          </cell>
          <cell r="G20" t="str">
            <v>2019-10-16</v>
          </cell>
          <cell r="H20" t="str">
            <v>退房日周结</v>
          </cell>
          <cell r="I20" t="str">
            <v>1968.00</v>
          </cell>
          <cell r="J20" t="str">
            <v>RMB</v>
          </cell>
          <cell r="K20" t="str">
            <v>1968.00</v>
          </cell>
          <cell r="L20" t="str">
            <v>1968.00</v>
          </cell>
        </row>
        <row r="21">
          <cell r="B21">
            <v>1600302</v>
          </cell>
          <cell r="C21" t="str">
            <v>102008018036</v>
          </cell>
          <cell r="D21" t="str">
            <v>曼谷137柱公寓酒店</v>
          </cell>
          <cell r="E21" t="str">
            <v>ZHAO YUANYUAN,HUANG TAO</v>
          </cell>
          <cell r="F21" t="str">
            <v>2019-10-13</v>
          </cell>
          <cell r="G21" t="str">
            <v>2019-10-14</v>
          </cell>
          <cell r="H21" t="str">
            <v>退房日周结</v>
          </cell>
          <cell r="I21" t="str">
            <v>2296.00</v>
          </cell>
          <cell r="J21" t="str">
            <v>RMB</v>
          </cell>
          <cell r="K21" t="str">
            <v>2296.00</v>
          </cell>
          <cell r="L21" t="str">
            <v>2296.00</v>
          </cell>
        </row>
        <row r="22">
          <cell r="B22">
            <v>1601145</v>
          </cell>
          <cell r="C22" t="str">
            <v>102009162317</v>
          </cell>
          <cell r="D22" t="str">
            <v>象岛格兰德温泉度假酒店</v>
          </cell>
          <cell r="E22" t="str">
            <v>HAN LING</v>
          </cell>
          <cell r="F22" t="str">
            <v>2019-10-14</v>
          </cell>
          <cell r="G22" t="str">
            <v>2019-10-20</v>
          </cell>
          <cell r="H22" t="str">
            <v>退房日周结</v>
          </cell>
          <cell r="I22" t="str">
            <v>5772.00</v>
          </cell>
          <cell r="J22" t="str">
            <v>RMB</v>
          </cell>
          <cell r="K22" t="str">
            <v>5772.00</v>
          </cell>
          <cell r="L22" t="str">
            <v>5772.00</v>
          </cell>
        </row>
        <row r="23">
          <cell r="B23">
            <v>1605712</v>
          </cell>
          <cell r="C23" t="str">
            <v>102015449015</v>
          </cell>
          <cell r="D23" t="str">
            <v>花筑·首尔明洞欣欣酒店</v>
          </cell>
          <cell r="E23" t="str">
            <v>HE BENQING</v>
          </cell>
          <cell r="F23" t="str">
            <v>2019-10-17</v>
          </cell>
          <cell r="G23" t="str">
            <v>2019-10-18</v>
          </cell>
          <cell r="H23" t="str">
            <v>退房日周结</v>
          </cell>
          <cell r="I23" t="str">
            <v>385.00</v>
          </cell>
          <cell r="J23" t="str">
            <v>RMB</v>
          </cell>
          <cell r="K23" t="str">
            <v>385.00</v>
          </cell>
          <cell r="L23" t="str">
            <v>385.00</v>
          </cell>
        </row>
        <row r="24">
          <cell r="B24">
            <v>1606584</v>
          </cell>
          <cell r="C24" t="str">
            <v>102016559554</v>
          </cell>
          <cell r="D24" t="str">
            <v>芭堤雅专属酒店</v>
          </cell>
          <cell r="E24" t="str">
            <v>HUANG GUANGLUE</v>
          </cell>
          <cell r="F24" t="str">
            <v>2019-10-16</v>
          </cell>
          <cell r="G24" t="str">
            <v>2019-10-19</v>
          </cell>
          <cell r="H24" t="str">
            <v>退房日周结</v>
          </cell>
          <cell r="I24" t="str">
            <v>930.00</v>
          </cell>
          <cell r="J24" t="str">
            <v>RMB</v>
          </cell>
          <cell r="K24" t="str">
            <v>930.00</v>
          </cell>
          <cell r="L24" t="str">
            <v>930.00</v>
          </cell>
        </row>
        <row r="25">
          <cell r="B25">
            <v>1606783</v>
          </cell>
          <cell r="C25" t="str">
            <v>102016965137</v>
          </cell>
          <cell r="D25" t="str">
            <v>芭堤雅专属酒店</v>
          </cell>
          <cell r="E25" t="str">
            <v>LI QI</v>
          </cell>
          <cell r="F25" t="str">
            <v>2019-10-12</v>
          </cell>
          <cell r="G25" t="str">
            <v>2019-10-16</v>
          </cell>
          <cell r="H25" t="str">
            <v>退房日周结</v>
          </cell>
          <cell r="I25" t="str">
            <v>1240.00</v>
          </cell>
          <cell r="J25" t="str">
            <v>RMB</v>
          </cell>
          <cell r="K25" t="str">
            <v>1240.00</v>
          </cell>
          <cell r="L25" t="str">
            <v>1240.00</v>
          </cell>
        </row>
        <row r="26">
          <cell r="B26">
            <v>1607301</v>
          </cell>
          <cell r="C26" t="str">
            <v>102017072154</v>
          </cell>
          <cell r="D26" t="str">
            <v>伊斯坦布尔亚洲西瓦希尔科酒店</v>
          </cell>
          <cell r="E26" t="str">
            <v>WAN QIUSHUN</v>
          </cell>
          <cell r="F26" t="str">
            <v>2019-10-13</v>
          </cell>
          <cell r="G26" t="str">
            <v>2019-10-20</v>
          </cell>
          <cell r="H26" t="str">
            <v>退房日周结</v>
          </cell>
          <cell r="I26" t="str">
            <v>3465.00</v>
          </cell>
          <cell r="J26" t="str">
            <v>RMB</v>
          </cell>
          <cell r="K26" t="str">
            <v>3465.00</v>
          </cell>
          <cell r="L26" t="str">
            <v>3465.00</v>
          </cell>
        </row>
        <row r="27">
          <cell r="B27">
            <v>1607304</v>
          </cell>
          <cell r="C27" t="str">
            <v>102017432144</v>
          </cell>
          <cell r="D27" t="str">
            <v>伊斯坦布尔亚洲西瓦希尔科酒店</v>
          </cell>
          <cell r="E27" t="str">
            <v>WAN QIUSHUN</v>
          </cell>
          <cell r="F27" t="str">
            <v>2019-10-13</v>
          </cell>
          <cell r="G27" t="str">
            <v>2019-10-20</v>
          </cell>
          <cell r="H27" t="str">
            <v>退房日周结</v>
          </cell>
          <cell r="I27" t="str">
            <v>2527.00</v>
          </cell>
          <cell r="J27" t="str">
            <v>RMB</v>
          </cell>
          <cell r="K27" t="str">
            <v>2527.00</v>
          </cell>
          <cell r="L27" t="str">
            <v>2527.00</v>
          </cell>
        </row>
        <row r="28">
          <cell r="B28">
            <v>1607693</v>
          </cell>
          <cell r="C28" t="str">
            <v>102018797478</v>
          </cell>
          <cell r="D28" t="str">
            <v>芭堤雅专属酒店</v>
          </cell>
          <cell r="E28" t="str">
            <v>KONG FANXING</v>
          </cell>
          <cell r="F28" t="str">
            <v>2019-10-14</v>
          </cell>
          <cell r="G28" t="str">
            <v>2019-10-15</v>
          </cell>
          <cell r="H28" t="str">
            <v>退房日周结</v>
          </cell>
          <cell r="I28" t="str">
            <v>310.00</v>
          </cell>
          <cell r="J28" t="str">
            <v>RMB</v>
          </cell>
          <cell r="K28" t="str">
            <v>310.00</v>
          </cell>
          <cell r="L28" t="str">
            <v>310.00</v>
          </cell>
        </row>
        <row r="29">
          <cell r="B29">
            <v>1609974</v>
          </cell>
          <cell r="C29" t="str">
            <v>102021688028</v>
          </cell>
          <cell r="D29" t="str">
            <v>曼谷阁楼酒店</v>
          </cell>
          <cell r="E29" t="str">
            <v>CUI HAORUI,LI YUE</v>
          </cell>
          <cell r="F29" t="str">
            <v>2019-10-18</v>
          </cell>
          <cell r="G29" t="str">
            <v>2019-10-19</v>
          </cell>
          <cell r="H29" t="str">
            <v>退房日周结</v>
          </cell>
          <cell r="I29" t="str">
            <v>712.00</v>
          </cell>
          <cell r="J29" t="str">
            <v>RMB</v>
          </cell>
          <cell r="K29" t="str">
            <v>712.00</v>
          </cell>
          <cell r="L29" t="str">
            <v>712.00</v>
          </cell>
        </row>
        <row r="30">
          <cell r="B30">
            <v>1610530</v>
          </cell>
          <cell r="C30" t="str">
            <v>102021873509</v>
          </cell>
          <cell r="D30" t="str">
            <v>拉雅古迹酒店</v>
          </cell>
          <cell r="E30" t="str">
            <v>XIE CHUXUAN</v>
          </cell>
          <cell r="F30" t="str">
            <v>2019-10-16</v>
          </cell>
          <cell r="G30" t="str">
            <v>2019-10-18</v>
          </cell>
          <cell r="H30" t="str">
            <v>退房日周结</v>
          </cell>
          <cell r="I30" t="str">
            <v>3120.00</v>
          </cell>
          <cell r="J30" t="str">
            <v>RMB</v>
          </cell>
          <cell r="K30" t="str">
            <v>3120.00</v>
          </cell>
          <cell r="L30" t="str">
            <v>3120.00</v>
          </cell>
        </row>
        <row r="31">
          <cell r="B31">
            <v>1613754</v>
          </cell>
          <cell r="C31" t="str">
            <v>102026745151</v>
          </cell>
          <cell r="D31" t="str">
            <v>切什梅博亚利克海滩温泉酒店</v>
          </cell>
          <cell r="E31" t="str">
            <v>LU DI</v>
          </cell>
          <cell r="F31" t="str">
            <v>2019-10-18</v>
          </cell>
          <cell r="G31" t="str">
            <v>2019-10-19</v>
          </cell>
          <cell r="H31" t="str">
            <v>退房日周结</v>
          </cell>
          <cell r="I31" t="str">
            <v>429.00</v>
          </cell>
          <cell r="J31" t="str">
            <v>RMB</v>
          </cell>
          <cell r="K31" t="str">
            <v>429.00</v>
          </cell>
          <cell r="L31" t="str">
            <v>429.00</v>
          </cell>
        </row>
        <row r="32">
          <cell r="B32">
            <v>1614785</v>
          </cell>
          <cell r="C32" t="str">
            <v>102028617000</v>
          </cell>
          <cell r="D32" t="str">
            <v>曼谷文华中心点大酒店</v>
          </cell>
          <cell r="E32" t="str">
            <v>ZHAI JIAN</v>
          </cell>
          <cell r="F32" t="str">
            <v>2019-10-17</v>
          </cell>
          <cell r="G32" t="str">
            <v>2019-10-19</v>
          </cell>
          <cell r="H32" t="str">
            <v>退房日周结</v>
          </cell>
          <cell r="I32" t="str">
            <v>854.00</v>
          </cell>
          <cell r="J32" t="str">
            <v>RMB</v>
          </cell>
          <cell r="K32" t="str">
            <v>854.00</v>
          </cell>
          <cell r="L32" t="str">
            <v>854.00</v>
          </cell>
        </row>
        <row r="33">
          <cell r="B33">
            <v>1616531</v>
          </cell>
          <cell r="C33" t="str">
            <v>102030333381</v>
          </cell>
          <cell r="D33" t="str">
            <v>曼谷文思酒店</v>
          </cell>
          <cell r="E33" t="str">
            <v>DENG XUECONG</v>
          </cell>
          <cell r="F33" t="str">
            <v>2019-10-12</v>
          </cell>
          <cell r="G33" t="str">
            <v>2019-10-15</v>
          </cell>
          <cell r="H33" t="str">
            <v>退房日周结</v>
          </cell>
          <cell r="I33" t="str">
            <v>1740.00</v>
          </cell>
          <cell r="J33" t="str">
            <v>RMB</v>
          </cell>
          <cell r="K33" t="str">
            <v>1740.00</v>
          </cell>
          <cell r="L33" t="str">
            <v>1740.00</v>
          </cell>
        </row>
        <row r="34">
          <cell r="B34">
            <v>1616579</v>
          </cell>
          <cell r="C34" t="str">
            <v>102030852888</v>
          </cell>
          <cell r="D34" t="str">
            <v>普吉岛希尔顿阿卡迪亚温泉度假酒店</v>
          </cell>
          <cell r="E34" t="str">
            <v>HE XIAOTONG</v>
          </cell>
          <cell r="F34" t="str">
            <v>2019-10-16</v>
          </cell>
          <cell r="G34" t="str">
            <v>2019-10-17</v>
          </cell>
          <cell r="H34" t="str">
            <v>退房日周结</v>
          </cell>
          <cell r="I34" t="str">
            <v>840.00</v>
          </cell>
          <cell r="J34" t="str">
            <v>RMB</v>
          </cell>
          <cell r="K34" t="str">
            <v>840.00</v>
          </cell>
          <cell r="L34" t="str">
            <v>840.00</v>
          </cell>
        </row>
        <row r="35">
          <cell r="B35">
            <v>1617579</v>
          </cell>
          <cell r="C35" t="str">
            <v>102031298050</v>
          </cell>
          <cell r="D35" t="str">
            <v>普吉岛希尔顿阿卡迪亚温泉度假酒店</v>
          </cell>
          <cell r="E35" t="str">
            <v>LU JINJUAN</v>
          </cell>
          <cell r="F35" t="str">
            <v>2019-10-15</v>
          </cell>
          <cell r="G35" t="str">
            <v>2019-10-17</v>
          </cell>
          <cell r="H35" t="str">
            <v>退房日周结</v>
          </cell>
          <cell r="I35" t="str">
            <v>1300.00</v>
          </cell>
          <cell r="J35" t="str">
            <v>RMB</v>
          </cell>
          <cell r="K35" t="str">
            <v>1300.00</v>
          </cell>
          <cell r="L35" t="str">
            <v>1300.00</v>
          </cell>
        </row>
        <row r="36">
          <cell r="B36">
            <v>1617819</v>
          </cell>
          <cell r="C36" t="str">
            <v>102031284223</v>
          </cell>
          <cell r="D36" t="str">
            <v>达拉海角度假酒店</v>
          </cell>
          <cell r="E36" t="str">
            <v>PENG JIALU</v>
          </cell>
          <cell r="F36" t="str">
            <v>2019-10-19</v>
          </cell>
          <cell r="G36" t="str">
            <v>2019-10-20</v>
          </cell>
          <cell r="H36" t="str">
            <v>退房日周结</v>
          </cell>
          <cell r="I36" t="str">
            <v>830.00</v>
          </cell>
          <cell r="J36" t="str">
            <v>RMB</v>
          </cell>
          <cell r="K36" t="str">
            <v>830.00</v>
          </cell>
          <cell r="L36" t="str">
            <v>830.00</v>
          </cell>
        </row>
        <row r="37">
          <cell r="B37">
            <v>1618500</v>
          </cell>
          <cell r="C37" t="str">
            <v>102032827515</v>
          </cell>
          <cell r="D37" t="str">
            <v>花筑·清迈酋长王宫酒店</v>
          </cell>
          <cell r="E37" t="str">
            <v>LIANG RUIQI</v>
          </cell>
          <cell r="F37" t="str">
            <v>2019-10-16</v>
          </cell>
          <cell r="G37" t="str">
            <v>2019-10-17</v>
          </cell>
          <cell r="H37" t="str">
            <v>退房日周结</v>
          </cell>
          <cell r="I37" t="str">
            <v>285.00</v>
          </cell>
          <cell r="J37" t="str">
            <v>RMB</v>
          </cell>
          <cell r="K37" t="str">
            <v>285.00</v>
          </cell>
          <cell r="L37" t="str">
            <v>285.00</v>
          </cell>
        </row>
        <row r="38">
          <cell r="B38">
            <v>1618502</v>
          </cell>
          <cell r="C38" t="str">
            <v>102032465600</v>
          </cell>
          <cell r="D38" t="str">
            <v>花筑·清迈酋长王宫酒店</v>
          </cell>
          <cell r="E38" t="str">
            <v>XU YUANJIAN</v>
          </cell>
          <cell r="F38" t="str">
            <v>2019-10-16</v>
          </cell>
          <cell r="G38" t="str">
            <v>2019-10-17</v>
          </cell>
          <cell r="H38" t="str">
            <v>退房日周结</v>
          </cell>
          <cell r="I38" t="str">
            <v>285.00</v>
          </cell>
          <cell r="J38" t="str">
            <v>RMB</v>
          </cell>
          <cell r="K38" t="str">
            <v>285.00</v>
          </cell>
          <cell r="L38" t="str">
            <v>285.00</v>
          </cell>
        </row>
        <row r="39">
          <cell r="B39">
            <v>1618691</v>
          </cell>
          <cell r="C39" t="str">
            <v>102032354204</v>
          </cell>
          <cell r="D39" t="str">
            <v>诺富特普吉岛卡伦海滩度假村酒店</v>
          </cell>
          <cell r="E39" t="str">
            <v>HUANG ZHONGWEI</v>
          </cell>
          <cell r="F39" t="str">
            <v>2019-10-14</v>
          </cell>
          <cell r="G39" t="str">
            <v>2019-10-16</v>
          </cell>
          <cell r="H39" t="str">
            <v>退房日周结</v>
          </cell>
          <cell r="I39" t="str">
            <v>802.00</v>
          </cell>
          <cell r="J39" t="str">
            <v>RMB</v>
          </cell>
          <cell r="K39" t="str">
            <v>802.00</v>
          </cell>
          <cell r="L39" t="str">
            <v>802.00</v>
          </cell>
        </row>
        <row r="40">
          <cell r="B40">
            <v>1619082</v>
          </cell>
          <cell r="C40" t="str">
            <v>102032902673</v>
          </cell>
          <cell r="D40" t="str">
            <v>普吉岛希尔顿阿卡迪亚温泉度假酒店</v>
          </cell>
          <cell r="E40" t="str">
            <v>ZHAO LIANYI</v>
          </cell>
          <cell r="F40" t="str">
            <v>2019-10-17</v>
          </cell>
          <cell r="G40" t="str">
            <v>2019-10-20</v>
          </cell>
          <cell r="H40" t="str">
            <v>退房日周结</v>
          </cell>
          <cell r="I40" t="str">
            <v>2400.00</v>
          </cell>
          <cell r="J40" t="str">
            <v>RMB</v>
          </cell>
          <cell r="K40" t="str">
            <v>2400.00</v>
          </cell>
          <cell r="L40" t="str">
            <v>2400.00</v>
          </cell>
        </row>
        <row r="41">
          <cell r="B41">
            <v>1621861</v>
          </cell>
          <cell r="C41" t="str">
            <v>102035436044</v>
          </cell>
          <cell r="D41" t="str">
            <v>超越芭东酒店</v>
          </cell>
          <cell r="E41" t="str">
            <v>FANG/KEJIN,LI/PENGZHOU,ZHAO JING,WANG ZIYAN</v>
          </cell>
          <cell r="F41" t="str">
            <v>2019-10-12</v>
          </cell>
          <cell r="G41" t="str">
            <v>2019-10-14</v>
          </cell>
          <cell r="H41" t="str">
            <v>退房日周结</v>
          </cell>
          <cell r="I41" t="str">
            <v>1704.00</v>
          </cell>
          <cell r="J41" t="str">
            <v>RMB</v>
          </cell>
          <cell r="K41" t="str">
            <v>1704.00</v>
          </cell>
          <cell r="L41" t="str">
            <v>1704.00</v>
          </cell>
        </row>
        <row r="42">
          <cell r="B42">
            <v>1622897</v>
          </cell>
          <cell r="C42" t="str">
            <v>102036804078</v>
          </cell>
          <cell r="D42" t="str">
            <v>香港富荟炮台山酒店</v>
          </cell>
          <cell r="E42" t="str">
            <v>SUN XUEQING</v>
          </cell>
          <cell r="F42" t="str">
            <v>2019-10-16</v>
          </cell>
          <cell r="G42" t="str">
            <v>2019-10-20</v>
          </cell>
          <cell r="H42" t="str">
            <v>退房日周结</v>
          </cell>
          <cell r="I42" t="str">
            <v>1908.00</v>
          </cell>
          <cell r="J42" t="str">
            <v>RMB</v>
          </cell>
          <cell r="K42" t="str">
            <v>1908.00</v>
          </cell>
          <cell r="L42" t="str">
            <v>1908.00</v>
          </cell>
        </row>
        <row r="43">
          <cell r="B43">
            <v>1623764</v>
          </cell>
          <cell r="C43" t="str">
            <v>102037562507</v>
          </cell>
          <cell r="D43" t="str">
            <v>花筑·首尔明洞欣欣酒店</v>
          </cell>
          <cell r="E43" t="str">
            <v>HAN/YAJUN,WANG LONG</v>
          </cell>
          <cell r="F43" t="str">
            <v>2019-10-14</v>
          </cell>
          <cell r="G43" t="str">
            <v>2019-10-18</v>
          </cell>
          <cell r="H43" t="str">
            <v>退房日周结</v>
          </cell>
          <cell r="I43" t="str">
            <v>1868.00</v>
          </cell>
          <cell r="J43" t="str">
            <v>RMB</v>
          </cell>
          <cell r="K43" t="str">
            <v>1868.00</v>
          </cell>
          <cell r="L43" t="str">
            <v>1868.00</v>
          </cell>
        </row>
        <row r="44">
          <cell r="B44">
            <v>1624955</v>
          </cell>
          <cell r="C44" t="str">
            <v>102039788793</v>
          </cell>
          <cell r="D44" t="str">
            <v>芽庄湾珍珠水疗度假村</v>
          </cell>
          <cell r="E44" t="str">
            <v>LI/XIAOLI,HUANG/RUIXIN</v>
          </cell>
          <cell r="F44" t="str">
            <v>2019-10-12</v>
          </cell>
          <cell r="G44" t="str">
            <v>2019-10-14</v>
          </cell>
          <cell r="H44" t="str">
            <v>退房日周结</v>
          </cell>
          <cell r="I44" t="str">
            <v>1594.00</v>
          </cell>
          <cell r="J44" t="str">
            <v>RMB</v>
          </cell>
          <cell r="K44" t="str">
            <v>1594.00</v>
          </cell>
          <cell r="L44" t="str">
            <v>1594.00</v>
          </cell>
        </row>
        <row r="45">
          <cell r="B45">
            <v>1625671</v>
          </cell>
          <cell r="C45" t="str">
            <v>102039810696</v>
          </cell>
          <cell r="D45" t="str">
            <v>首尔ATTI酒店</v>
          </cell>
          <cell r="E45" t="str">
            <v>HE XIN</v>
          </cell>
          <cell r="F45" t="str">
            <v>2019-10-13</v>
          </cell>
          <cell r="G45" t="str">
            <v>2019-10-16</v>
          </cell>
          <cell r="H45" t="str">
            <v>退房日周结</v>
          </cell>
          <cell r="I45" t="str">
            <v>744.00</v>
          </cell>
          <cell r="J45" t="str">
            <v>RMB</v>
          </cell>
          <cell r="K45" t="str">
            <v>744.00</v>
          </cell>
          <cell r="L45" t="str">
            <v>744.00</v>
          </cell>
        </row>
        <row r="46">
          <cell r="B46">
            <v>1625734</v>
          </cell>
          <cell r="C46" t="str">
            <v>102039041612</v>
          </cell>
          <cell r="D46" t="str">
            <v>普吉岛迎碧安娜度假酒店</v>
          </cell>
          <cell r="E46" t="str">
            <v>GAO HAIYANG</v>
          </cell>
          <cell r="F46" t="str">
            <v>2019-10-15</v>
          </cell>
          <cell r="G46" t="str">
            <v>2019-10-16</v>
          </cell>
          <cell r="H46" t="str">
            <v>退房日周结</v>
          </cell>
          <cell r="I46" t="str">
            <v>663.00</v>
          </cell>
          <cell r="J46" t="str">
            <v>RMB</v>
          </cell>
          <cell r="K46" t="str">
            <v>663.00</v>
          </cell>
          <cell r="L46" t="str">
            <v>663.00</v>
          </cell>
        </row>
        <row r="47">
          <cell r="B47">
            <v>1625762</v>
          </cell>
          <cell r="C47" t="str">
            <v>102039066677</v>
          </cell>
          <cell r="D47" t="str">
            <v>巴厘岛金巴兰 RIMBA 酒店</v>
          </cell>
          <cell r="E47" t="str">
            <v>CHEN SANG</v>
          </cell>
          <cell r="F47" t="str">
            <v>2019-10-16</v>
          </cell>
          <cell r="G47" t="str">
            <v>2019-10-18</v>
          </cell>
          <cell r="H47" t="str">
            <v>退房日周结</v>
          </cell>
          <cell r="I47" t="str">
            <v>2350.00</v>
          </cell>
          <cell r="J47" t="str">
            <v>RMB</v>
          </cell>
          <cell r="K47" t="str">
            <v>2350.00</v>
          </cell>
          <cell r="L47" t="str">
            <v>2350.00</v>
          </cell>
        </row>
        <row r="48">
          <cell r="B48">
            <v>1625975</v>
          </cell>
          <cell r="C48" t="str">
            <v>102040589853</v>
          </cell>
          <cell r="D48" t="str">
            <v>苏梅岛曼特拉度假酒店</v>
          </cell>
          <cell r="E48" t="str">
            <v>HE HONGYU,XIA LINFENG</v>
          </cell>
          <cell r="F48" t="str">
            <v>2019-10-13</v>
          </cell>
          <cell r="G48" t="str">
            <v>2019-10-15</v>
          </cell>
          <cell r="H48" t="str">
            <v>退房日周结</v>
          </cell>
          <cell r="I48" t="str">
            <v>1528.00</v>
          </cell>
          <cell r="J48" t="str">
            <v>RMB</v>
          </cell>
          <cell r="K48" t="str">
            <v>1528.00</v>
          </cell>
          <cell r="L48" t="str">
            <v>1528.00</v>
          </cell>
        </row>
        <row r="49">
          <cell r="B49">
            <v>1625976</v>
          </cell>
          <cell r="C49" t="str">
            <v>102040016569</v>
          </cell>
          <cell r="D49" t="str">
            <v>苏梅岛曼特拉度假酒店</v>
          </cell>
          <cell r="E49" t="str">
            <v>TANG JINHUA</v>
          </cell>
          <cell r="F49" t="str">
            <v>2019-10-13</v>
          </cell>
          <cell r="G49" t="str">
            <v>2019-10-15</v>
          </cell>
          <cell r="H49" t="str">
            <v>退房日周结</v>
          </cell>
          <cell r="I49" t="str">
            <v>764.00</v>
          </cell>
          <cell r="J49" t="str">
            <v>RMB</v>
          </cell>
          <cell r="K49" t="str">
            <v>764.00</v>
          </cell>
          <cell r="L49" t="str">
            <v>764.00</v>
          </cell>
        </row>
        <row r="50">
          <cell r="B50">
            <v>1626159</v>
          </cell>
          <cell r="C50" t="str">
            <v>102040512280</v>
          </cell>
          <cell r="D50" t="str">
            <v>花筑·清迈酋长王宫酒店</v>
          </cell>
          <cell r="E50" t="str">
            <v>YANG JINQIU</v>
          </cell>
          <cell r="F50" t="str">
            <v>2019-10-15</v>
          </cell>
          <cell r="G50" t="str">
            <v>2019-10-17</v>
          </cell>
          <cell r="H50" t="str">
            <v>退房日周结</v>
          </cell>
          <cell r="I50" t="str">
            <v>570.00</v>
          </cell>
          <cell r="J50" t="str">
            <v>RMB</v>
          </cell>
          <cell r="K50" t="str">
            <v>570.00</v>
          </cell>
          <cell r="L50" t="str">
            <v>570.00</v>
          </cell>
        </row>
        <row r="51">
          <cell r="B51">
            <v>1626299</v>
          </cell>
          <cell r="C51" t="str">
            <v>102040028967</v>
          </cell>
          <cell r="D51" t="str">
            <v>普吉岛阳光海滩度假酒店</v>
          </cell>
          <cell r="E51" t="str">
            <v>WAN YAN</v>
          </cell>
          <cell r="F51" t="str">
            <v>2019-10-07</v>
          </cell>
          <cell r="G51" t="str">
            <v>2019-10-14</v>
          </cell>
          <cell r="H51" t="str">
            <v>退房日周结</v>
          </cell>
          <cell r="I51" t="str">
            <v>1400.00</v>
          </cell>
          <cell r="J51" t="str">
            <v>RMB</v>
          </cell>
          <cell r="K51" t="str">
            <v>1400.00</v>
          </cell>
          <cell r="L51" t="str">
            <v>1400.00</v>
          </cell>
        </row>
        <row r="52">
          <cell r="B52">
            <v>1626702</v>
          </cell>
          <cell r="C52" t="str">
            <v>102040267182</v>
          </cell>
          <cell r="D52" t="str">
            <v>象岛海景度假村以及水疗中心</v>
          </cell>
          <cell r="E52" t="str">
            <v>YANG FAN</v>
          </cell>
          <cell r="F52" t="str">
            <v>2019-10-16</v>
          </cell>
          <cell r="G52" t="str">
            <v>2019-10-19</v>
          </cell>
          <cell r="H52" t="str">
            <v>退房日周结</v>
          </cell>
          <cell r="I52" t="str">
            <v>1149.00</v>
          </cell>
          <cell r="J52" t="str">
            <v>RMB</v>
          </cell>
          <cell r="K52" t="str">
            <v>1149.00</v>
          </cell>
          <cell r="L52" t="str">
            <v>1149.00</v>
          </cell>
        </row>
        <row r="53">
          <cell r="B53">
            <v>1626707</v>
          </cell>
          <cell r="C53" t="str">
            <v>102040745597</v>
          </cell>
          <cell r="D53" t="str">
            <v>象岛海景度假村以及水疗中心</v>
          </cell>
          <cell r="E53" t="str">
            <v>WANG JIEMIN,ZHANG BO</v>
          </cell>
          <cell r="F53" t="str">
            <v>2019-10-16</v>
          </cell>
          <cell r="G53" t="str">
            <v>2019-10-19</v>
          </cell>
          <cell r="H53" t="str">
            <v>退房日周结</v>
          </cell>
          <cell r="I53" t="str">
            <v>2298.00</v>
          </cell>
          <cell r="J53" t="str">
            <v>RMB</v>
          </cell>
          <cell r="K53" t="str">
            <v>2298.00</v>
          </cell>
          <cell r="L53" t="str">
            <v>2298.00</v>
          </cell>
        </row>
        <row r="54">
          <cell r="B54">
            <v>1626717</v>
          </cell>
          <cell r="C54" t="str">
            <v>102040921773</v>
          </cell>
          <cell r="D54" t="str">
            <v>超越芭东酒店</v>
          </cell>
          <cell r="E54" t="str">
            <v>SHEN WEI,SHEN PEIHONG</v>
          </cell>
          <cell r="F54" t="str">
            <v>2019-10-17</v>
          </cell>
          <cell r="G54" t="str">
            <v>2019-10-20</v>
          </cell>
          <cell r="H54" t="str">
            <v>退房日周结</v>
          </cell>
          <cell r="I54" t="str">
            <v>2550.00</v>
          </cell>
          <cell r="J54" t="str">
            <v>RMB</v>
          </cell>
          <cell r="K54" t="str">
            <v>2550.00</v>
          </cell>
          <cell r="L54" t="str">
            <v>2550.00</v>
          </cell>
        </row>
        <row r="55">
          <cell r="B55">
            <v>1627298</v>
          </cell>
          <cell r="C55" t="str">
            <v>102041454032</v>
          </cell>
          <cell r="D55" t="str">
            <v>吉隆坡希尔顿花园酒店</v>
          </cell>
          <cell r="E55" t="str">
            <v>ZHOU LINZHEN</v>
          </cell>
          <cell r="F55" t="str">
            <v>2019-10-17</v>
          </cell>
          <cell r="G55" t="str">
            <v>2019-10-18</v>
          </cell>
          <cell r="H55" t="str">
            <v>退房日周结</v>
          </cell>
          <cell r="I55" t="str">
            <v>234.00</v>
          </cell>
          <cell r="J55" t="str">
            <v>RMB</v>
          </cell>
          <cell r="K55" t="str">
            <v>234.00</v>
          </cell>
          <cell r="L55" t="str">
            <v>234.00</v>
          </cell>
        </row>
        <row r="56">
          <cell r="B56">
            <v>1627429</v>
          </cell>
          <cell r="C56" t="str">
            <v>102041899173</v>
          </cell>
          <cell r="D56" t="str">
            <v>金兰富神度假酒店</v>
          </cell>
          <cell r="E56" t="str">
            <v>XU YINGJIE</v>
          </cell>
          <cell r="F56" t="str">
            <v>2019-10-18</v>
          </cell>
          <cell r="G56" t="str">
            <v>2019-10-20</v>
          </cell>
          <cell r="H56" t="str">
            <v>退房日周结</v>
          </cell>
          <cell r="I56" t="str">
            <v>3380.00</v>
          </cell>
          <cell r="J56" t="str">
            <v>RMB</v>
          </cell>
          <cell r="K56" t="str">
            <v>3380.00</v>
          </cell>
          <cell r="L56" t="str">
            <v>3380.00</v>
          </cell>
        </row>
        <row r="57">
          <cell r="B57">
            <v>1627812</v>
          </cell>
          <cell r="C57" t="str">
            <v>102042060903</v>
          </cell>
          <cell r="D57" t="str">
            <v>曼谷阁楼酒店</v>
          </cell>
          <cell r="E57" t="str">
            <v>CHEN NYURONG</v>
          </cell>
          <cell r="F57" t="str">
            <v>2019-10-16</v>
          </cell>
          <cell r="G57" t="str">
            <v>2019-10-17</v>
          </cell>
          <cell r="H57" t="str">
            <v>退房日周结</v>
          </cell>
          <cell r="I57" t="str">
            <v>335.00</v>
          </cell>
          <cell r="J57" t="str">
            <v>RMB</v>
          </cell>
          <cell r="K57" t="str">
            <v>335.00</v>
          </cell>
          <cell r="L57" t="str">
            <v>335.00</v>
          </cell>
        </row>
        <row r="58">
          <cell r="B58">
            <v>1627814</v>
          </cell>
          <cell r="C58" t="str">
            <v>102042006625</v>
          </cell>
          <cell r="D58" t="str">
            <v>曼谷阁楼酒店</v>
          </cell>
          <cell r="E58" t="str">
            <v>CHEN NUFANG</v>
          </cell>
          <cell r="F58" t="str">
            <v>2019-10-16</v>
          </cell>
          <cell r="G58" t="str">
            <v>2019-10-17</v>
          </cell>
          <cell r="H58" t="str">
            <v>退房日周结</v>
          </cell>
          <cell r="I58" t="str">
            <v>335.00</v>
          </cell>
          <cell r="J58" t="str">
            <v>RMB</v>
          </cell>
          <cell r="K58" t="str">
            <v>335.00</v>
          </cell>
          <cell r="L58" t="str">
            <v>335.00</v>
          </cell>
        </row>
        <row r="59">
          <cell r="B59">
            <v>1627983</v>
          </cell>
          <cell r="C59" t="str">
            <v>102042240511</v>
          </cell>
          <cell r="D59" t="str">
            <v>吉隆坡宴宾雅酒店</v>
          </cell>
          <cell r="E59" t="str">
            <v>LI CHANGNIAN</v>
          </cell>
          <cell r="F59" t="str">
            <v>2019-10-15</v>
          </cell>
          <cell r="G59" t="str">
            <v>2019-10-19</v>
          </cell>
          <cell r="H59" t="str">
            <v>退房日周结</v>
          </cell>
          <cell r="I59" t="str">
            <v>1864.00</v>
          </cell>
          <cell r="J59" t="str">
            <v>RMB</v>
          </cell>
          <cell r="K59" t="str">
            <v>1864.00</v>
          </cell>
          <cell r="L59" t="str">
            <v>1864.00</v>
          </cell>
        </row>
        <row r="60">
          <cell r="B60">
            <v>1628261</v>
          </cell>
          <cell r="C60" t="str">
            <v>102042930376</v>
          </cell>
          <cell r="D60" t="str">
            <v>香港富荟炮台山酒店</v>
          </cell>
          <cell r="E60" t="str">
            <v>WANG XIANGYU</v>
          </cell>
          <cell r="F60" t="str">
            <v>2019-10-15</v>
          </cell>
          <cell r="G60" t="str">
            <v>2019-10-17</v>
          </cell>
          <cell r="H60" t="str">
            <v>退房日周结</v>
          </cell>
          <cell r="I60" t="str">
            <v>848.00</v>
          </cell>
          <cell r="J60" t="str">
            <v>RMB</v>
          </cell>
          <cell r="K60" t="str">
            <v>848.00</v>
          </cell>
          <cell r="L60" t="str">
            <v>848.00</v>
          </cell>
        </row>
        <row r="61">
          <cell r="B61">
            <v>1628502</v>
          </cell>
          <cell r="C61" t="str">
            <v>102043379252</v>
          </cell>
          <cell r="D61" t="str">
            <v>普吉岛钻石崖度假村</v>
          </cell>
          <cell r="E61" t="str">
            <v>YUAN FEI</v>
          </cell>
          <cell r="F61" t="str">
            <v>2019-10-17</v>
          </cell>
          <cell r="G61" t="str">
            <v>2019-10-19</v>
          </cell>
          <cell r="H61" t="str">
            <v>退房日周结</v>
          </cell>
          <cell r="I61" t="str">
            <v>1118.00</v>
          </cell>
          <cell r="J61" t="str">
            <v>RMB</v>
          </cell>
          <cell r="K61" t="str">
            <v>1118.00</v>
          </cell>
          <cell r="L61" t="str">
            <v>1118.00</v>
          </cell>
        </row>
        <row r="62">
          <cell r="B62">
            <v>1628560</v>
          </cell>
          <cell r="C62" t="str">
            <v>102043126800</v>
          </cell>
          <cell r="D62" t="str">
            <v>普吉岛钻石崖度假村</v>
          </cell>
          <cell r="E62" t="str">
            <v>LI GUOCHAO</v>
          </cell>
          <cell r="F62" t="str">
            <v>2019-10-17</v>
          </cell>
          <cell r="G62" t="str">
            <v>2019-10-19</v>
          </cell>
          <cell r="H62" t="str">
            <v>退房日周结</v>
          </cell>
          <cell r="I62" t="str">
            <v>1118.00</v>
          </cell>
          <cell r="J62" t="str">
            <v>RMB</v>
          </cell>
          <cell r="K62" t="str">
            <v>1118.00</v>
          </cell>
          <cell r="L62" t="str">
            <v>1118.00</v>
          </cell>
        </row>
        <row r="63">
          <cell r="B63">
            <v>1629168</v>
          </cell>
          <cell r="C63" t="str">
            <v>102043992381</v>
          </cell>
          <cell r="D63" t="str">
            <v>素坤逸2号贝斯特韦斯特舒雅优质酒店</v>
          </cell>
          <cell r="E63" t="str">
            <v>SU JIALI,ZENG/YUAN</v>
          </cell>
          <cell r="F63" t="str">
            <v>2019-10-13</v>
          </cell>
          <cell r="G63" t="str">
            <v>2019-10-16</v>
          </cell>
          <cell r="H63" t="str">
            <v>退房日周结</v>
          </cell>
          <cell r="I63" t="str">
            <v>1158.00</v>
          </cell>
          <cell r="J63" t="str">
            <v>RMB</v>
          </cell>
          <cell r="K63" t="str">
            <v>1158.00</v>
          </cell>
          <cell r="L63" t="str">
            <v>1158.00</v>
          </cell>
        </row>
        <row r="64">
          <cell r="B64">
            <v>1629413</v>
          </cell>
          <cell r="C64" t="str">
            <v>102044220454</v>
          </cell>
          <cell r="D64" t="str">
            <v>吉隆坡国际机场2途恩酒店</v>
          </cell>
          <cell r="E64" t="str">
            <v>GUO DAOJUN</v>
          </cell>
          <cell r="F64" t="str">
            <v>2019-10-13</v>
          </cell>
          <cell r="G64" t="str">
            <v>2019-10-14</v>
          </cell>
          <cell r="H64" t="str">
            <v>退房日周结</v>
          </cell>
          <cell r="I64" t="str">
            <v>366.00</v>
          </cell>
          <cell r="J64" t="str">
            <v>RMB</v>
          </cell>
          <cell r="K64" t="str">
            <v>366.00</v>
          </cell>
          <cell r="L64" t="str">
            <v>366.00</v>
          </cell>
        </row>
        <row r="65">
          <cell r="B65">
            <v>1629416</v>
          </cell>
          <cell r="C65" t="str">
            <v>102044697242</v>
          </cell>
          <cell r="D65" t="str">
            <v>吉隆坡国际机场2途恩酒店</v>
          </cell>
          <cell r="E65" t="str">
            <v>ZHANG WENXIN</v>
          </cell>
          <cell r="F65" t="str">
            <v>2019-10-19</v>
          </cell>
          <cell r="G65" t="str">
            <v>2019-10-20</v>
          </cell>
          <cell r="H65" t="str">
            <v>退房日周结</v>
          </cell>
          <cell r="I65" t="str">
            <v>366.00</v>
          </cell>
          <cell r="J65" t="str">
            <v>RMB</v>
          </cell>
          <cell r="K65" t="str">
            <v>366.00</v>
          </cell>
          <cell r="L65" t="str">
            <v>366.00</v>
          </cell>
        </row>
        <row r="66">
          <cell r="B66">
            <v>1631795</v>
          </cell>
          <cell r="C66" t="str">
            <v>102048162866</v>
          </cell>
          <cell r="D66" t="str">
            <v>皇冠丽晶大厦酒店</v>
          </cell>
          <cell r="E66" t="str">
            <v>CAO LUWEN</v>
          </cell>
          <cell r="F66" t="str">
            <v>2019-10-10</v>
          </cell>
          <cell r="G66" t="str">
            <v>2019-10-15</v>
          </cell>
          <cell r="H66" t="str">
            <v>退房日周结</v>
          </cell>
          <cell r="I66" t="str">
            <v>1375.00</v>
          </cell>
          <cell r="J66" t="str">
            <v>RMB</v>
          </cell>
          <cell r="K66" t="str">
            <v>1375.00</v>
          </cell>
          <cell r="L66" t="str">
            <v>1375.00</v>
          </cell>
        </row>
        <row r="67">
          <cell r="B67">
            <v>1632185</v>
          </cell>
          <cell r="C67" t="str">
            <v>102048310592</v>
          </cell>
          <cell r="D67" t="str">
            <v>普吉岛遨舍度假酒店</v>
          </cell>
          <cell r="E67" t="str">
            <v>GU YATAO</v>
          </cell>
          <cell r="F67" t="str">
            <v>2019-10-09</v>
          </cell>
          <cell r="G67" t="str">
            <v>2019-10-14</v>
          </cell>
          <cell r="H67" t="str">
            <v>退房日周结</v>
          </cell>
          <cell r="I67" t="str">
            <v>1650.00</v>
          </cell>
          <cell r="J67" t="str">
            <v>RMB</v>
          </cell>
          <cell r="K67" t="str">
            <v>1650.00</v>
          </cell>
          <cell r="L67" t="str">
            <v>1650.00</v>
          </cell>
        </row>
        <row r="68">
          <cell r="B68">
            <v>1632248</v>
          </cell>
          <cell r="C68" t="str">
            <v>102048781645</v>
          </cell>
          <cell r="D68" t="str">
            <v>曼谷拉差贴威维拉酒店</v>
          </cell>
          <cell r="E68" t="str">
            <v>CHAN CHIOHONG</v>
          </cell>
          <cell r="F68" t="str">
            <v>2019-10-13</v>
          </cell>
          <cell r="G68" t="str">
            <v>2019-10-14</v>
          </cell>
          <cell r="H68" t="str">
            <v>退房日周结</v>
          </cell>
          <cell r="I68" t="str">
            <v>244.00</v>
          </cell>
          <cell r="J68" t="str">
            <v>RMB</v>
          </cell>
          <cell r="K68" t="str">
            <v>244.00</v>
          </cell>
          <cell r="L68" t="str">
            <v>244.00</v>
          </cell>
        </row>
        <row r="69">
          <cell r="B69">
            <v>1632373</v>
          </cell>
          <cell r="C69" t="str">
            <v>102048449352</v>
          </cell>
          <cell r="D69" t="str">
            <v>拉雅古迹酒店</v>
          </cell>
          <cell r="E69" t="str">
            <v>SHI YAQI,SHI JUN</v>
          </cell>
          <cell r="F69" t="str">
            <v>2019-10-14</v>
          </cell>
          <cell r="G69" t="str">
            <v>2019-10-15</v>
          </cell>
          <cell r="H69" t="str">
            <v>退房日周结</v>
          </cell>
          <cell r="I69" t="str">
            <v>3200.00</v>
          </cell>
          <cell r="J69" t="str">
            <v>RMB</v>
          </cell>
          <cell r="K69" t="str">
            <v>3200.00</v>
          </cell>
          <cell r="L69" t="str">
            <v>3200.00</v>
          </cell>
        </row>
        <row r="70">
          <cell r="B70">
            <v>1632490</v>
          </cell>
          <cell r="C70" t="str">
            <v>102048665158</v>
          </cell>
          <cell r="D70" t="str">
            <v>花筑济州岛梦幻酒店</v>
          </cell>
          <cell r="E70" t="str">
            <v>LIU FANGZHOU</v>
          </cell>
          <cell r="F70" t="str">
            <v>2019-10-13</v>
          </cell>
          <cell r="G70" t="str">
            <v>2019-10-16</v>
          </cell>
          <cell r="H70" t="str">
            <v>退房日周结</v>
          </cell>
          <cell r="I70" t="str">
            <v>918.00</v>
          </cell>
          <cell r="J70" t="str">
            <v>RMB</v>
          </cell>
          <cell r="K70" t="str">
            <v>918.00</v>
          </cell>
          <cell r="L70" t="str">
            <v>918.00</v>
          </cell>
        </row>
        <row r="71">
          <cell r="B71">
            <v>1632531</v>
          </cell>
          <cell r="C71" t="str">
            <v>102048736779</v>
          </cell>
          <cell r="D71" t="str">
            <v>拉雅古迹酒店</v>
          </cell>
          <cell r="E71" t="str">
            <v>LIU AIMEI</v>
          </cell>
          <cell r="F71" t="str">
            <v>2019-10-18</v>
          </cell>
          <cell r="G71" t="str">
            <v>2019-10-19</v>
          </cell>
          <cell r="H71" t="str">
            <v>退房日周结</v>
          </cell>
          <cell r="I71" t="str">
            <v>1567.00</v>
          </cell>
          <cell r="J71" t="str">
            <v>RMB</v>
          </cell>
          <cell r="K71" t="str">
            <v>1567.00</v>
          </cell>
          <cell r="L71" t="str">
            <v>1567.00</v>
          </cell>
        </row>
        <row r="72">
          <cell r="B72">
            <v>1632840</v>
          </cell>
          <cell r="C72" t="str">
            <v>102049157126</v>
          </cell>
          <cell r="D72" t="str">
            <v>薄荷岛梢帕姆邦劳度假酒店</v>
          </cell>
          <cell r="E72" t="str">
            <v>LI ZHENG</v>
          </cell>
          <cell r="F72" t="str">
            <v>2019-10-16</v>
          </cell>
          <cell r="G72" t="str">
            <v>2019-10-19</v>
          </cell>
          <cell r="H72" t="str">
            <v>退房日周结</v>
          </cell>
          <cell r="I72" t="str">
            <v>3309.00</v>
          </cell>
          <cell r="J72" t="str">
            <v>RMB</v>
          </cell>
          <cell r="K72" t="str">
            <v>3309.00</v>
          </cell>
          <cell r="L72" t="str">
            <v>3309.00</v>
          </cell>
        </row>
        <row r="73">
          <cell r="B73">
            <v>1632949</v>
          </cell>
          <cell r="C73" t="str">
            <v>102049773295</v>
          </cell>
          <cell r="D73" t="str">
            <v>曼谷拉差贴威维拉酒店</v>
          </cell>
          <cell r="E73" t="str">
            <v>LIU HUAIQIN</v>
          </cell>
          <cell r="F73" t="str">
            <v>2019-10-17</v>
          </cell>
          <cell r="G73" t="str">
            <v>2019-10-18</v>
          </cell>
          <cell r="H73" t="str">
            <v>退房日周结</v>
          </cell>
          <cell r="I73" t="str">
            <v>244.00</v>
          </cell>
          <cell r="J73" t="str">
            <v>RMB</v>
          </cell>
          <cell r="K73" t="str">
            <v>244.00</v>
          </cell>
          <cell r="L73" t="str">
            <v>244.00</v>
          </cell>
        </row>
        <row r="74">
          <cell r="B74">
            <v>1632989</v>
          </cell>
          <cell r="C74" t="str">
            <v>102049560105</v>
          </cell>
          <cell r="D74" t="str">
            <v>香港旺角维景酒店</v>
          </cell>
          <cell r="E74" t="str">
            <v>xu shanghong</v>
          </cell>
          <cell r="F74" t="str">
            <v>2019-10-15</v>
          </cell>
          <cell r="G74" t="str">
            <v>2019-10-16</v>
          </cell>
          <cell r="H74" t="str">
            <v>退房日周结</v>
          </cell>
          <cell r="I74" t="str">
            <v>326.00</v>
          </cell>
          <cell r="J74" t="str">
            <v>RMB</v>
          </cell>
          <cell r="K74" t="str">
            <v>326.00</v>
          </cell>
          <cell r="L74" t="str">
            <v>326.00</v>
          </cell>
        </row>
        <row r="75">
          <cell r="B75">
            <v>1633036</v>
          </cell>
          <cell r="C75" t="str">
            <v>102049369032</v>
          </cell>
          <cell r="D75" t="str">
            <v>普吉岛阿卡迪亚奈松海滩铂尔曼度假酒店</v>
          </cell>
          <cell r="E75" t="str">
            <v>FENG DAOCHUAN</v>
          </cell>
          <cell r="F75" t="str">
            <v>2019-10-14</v>
          </cell>
          <cell r="G75" t="str">
            <v>2019-10-15</v>
          </cell>
          <cell r="H75" t="str">
            <v>退房日周结</v>
          </cell>
          <cell r="I75" t="str">
            <v>612.00</v>
          </cell>
          <cell r="J75" t="str">
            <v>RMB</v>
          </cell>
          <cell r="K75" t="str">
            <v>612.00</v>
          </cell>
          <cell r="L75" t="str">
            <v>612.00</v>
          </cell>
        </row>
        <row r="76">
          <cell r="B76">
            <v>1633051</v>
          </cell>
          <cell r="C76" t="str">
            <v>102049334913</v>
          </cell>
          <cell r="D76" t="str">
            <v>吉隆坡国际机场2途恩酒店</v>
          </cell>
          <cell r="E76" t="str">
            <v>liu min</v>
          </cell>
          <cell r="F76" t="str">
            <v>2019-10-13</v>
          </cell>
          <cell r="G76" t="str">
            <v>2019-10-15</v>
          </cell>
          <cell r="H76" t="str">
            <v>退房日周结</v>
          </cell>
          <cell r="I76" t="str">
            <v>730.00</v>
          </cell>
          <cell r="J76" t="str">
            <v>RMB</v>
          </cell>
          <cell r="K76" t="str">
            <v>730.00</v>
          </cell>
          <cell r="L76" t="str">
            <v>0.00</v>
          </cell>
        </row>
        <row r="77">
          <cell r="B77">
            <v>1633086</v>
          </cell>
          <cell r="C77" t="str">
            <v>102049205681</v>
          </cell>
          <cell r="D77" t="str">
            <v>普吉岛安达曼拥抱酒店</v>
          </cell>
          <cell r="E77" t="str">
            <v>LUO LU,ZENG QI</v>
          </cell>
          <cell r="F77" t="str">
            <v>2019-10-11</v>
          </cell>
          <cell r="G77" t="str">
            <v>2019-10-16</v>
          </cell>
          <cell r="H77" t="str">
            <v>退房日周结</v>
          </cell>
          <cell r="I77" t="str">
            <v>3176.00</v>
          </cell>
          <cell r="J77" t="str">
            <v>RMB</v>
          </cell>
          <cell r="K77" t="str">
            <v>3176.00</v>
          </cell>
          <cell r="L77" t="str">
            <v>3176.00</v>
          </cell>
        </row>
        <row r="78">
          <cell r="B78">
            <v>1633102</v>
          </cell>
          <cell r="C78" t="str">
            <v>102049504151</v>
          </cell>
          <cell r="D78" t="str">
            <v>宿务蒙特贝罗别墅酒店</v>
          </cell>
          <cell r="E78" t="str">
            <v>XU LINXIAO,GUO YIZHOU</v>
          </cell>
          <cell r="F78" t="str">
            <v>2019-10-16</v>
          </cell>
          <cell r="G78" t="str">
            <v>2019-10-17</v>
          </cell>
          <cell r="H78" t="str">
            <v>退房日周结</v>
          </cell>
          <cell r="I78" t="str">
            <v>722.00</v>
          </cell>
          <cell r="J78" t="str">
            <v>RMB</v>
          </cell>
          <cell r="K78" t="str">
            <v>722.00</v>
          </cell>
          <cell r="L78" t="str">
            <v>722.00</v>
          </cell>
        </row>
        <row r="79">
          <cell r="B79">
            <v>1633170</v>
          </cell>
          <cell r="C79" t="str">
            <v>102049981821</v>
          </cell>
          <cell r="D79" t="str">
            <v>萨默塞特苏安普卢公园酒店</v>
          </cell>
          <cell r="E79" t="str">
            <v>TAO RUI</v>
          </cell>
          <cell r="F79" t="str">
            <v>2019-10-14</v>
          </cell>
          <cell r="G79" t="str">
            <v>2019-10-17</v>
          </cell>
          <cell r="H79" t="str">
            <v>退房日周结</v>
          </cell>
          <cell r="I79" t="str">
            <v>1590.00</v>
          </cell>
          <cell r="J79" t="str">
            <v>RMB</v>
          </cell>
          <cell r="K79" t="str">
            <v>1590.00</v>
          </cell>
          <cell r="L79" t="str">
            <v>1590.00</v>
          </cell>
        </row>
        <row r="80">
          <cell r="B80">
            <v>1633303</v>
          </cell>
          <cell r="C80" t="str">
            <v>102049501376</v>
          </cell>
          <cell r="D80" t="str">
            <v>曼谷文华中心点大酒店</v>
          </cell>
          <cell r="E80" t="str">
            <v>LIN BAOWANG</v>
          </cell>
          <cell r="F80" t="str">
            <v>2019-10-18</v>
          </cell>
          <cell r="G80" t="str">
            <v>2019-10-19</v>
          </cell>
          <cell r="H80" t="str">
            <v>退房日周结</v>
          </cell>
          <cell r="I80" t="str">
            <v>435.00</v>
          </cell>
          <cell r="J80" t="str">
            <v>RMB</v>
          </cell>
          <cell r="K80" t="str">
            <v>435.00</v>
          </cell>
          <cell r="L80" t="str">
            <v>435.00</v>
          </cell>
        </row>
        <row r="81">
          <cell r="B81">
            <v>1633429</v>
          </cell>
          <cell r="C81" t="str">
            <v>702049004426</v>
          </cell>
          <cell r="D81" t="str">
            <v>甲米苹果一天度假村</v>
          </cell>
          <cell r="E81" t="str">
            <v>WEI XIAOYU</v>
          </cell>
          <cell r="F81" t="str">
            <v>2019-10-15</v>
          </cell>
          <cell r="G81" t="str">
            <v>2019-10-19</v>
          </cell>
          <cell r="H81" t="str">
            <v>退房日周结</v>
          </cell>
          <cell r="I81" t="str">
            <v>840.00</v>
          </cell>
          <cell r="J81" t="str">
            <v>RMB</v>
          </cell>
          <cell r="K81" t="str">
            <v>840.00</v>
          </cell>
          <cell r="L81" t="str">
            <v>840.00</v>
          </cell>
        </row>
        <row r="82">
          <cell r="B82">
            <v>1633514</v>
          </cell>
          <cell r="C82" t="str">
            <v>702050335710</v>
          </cell>
          <cell r="D82" t="str">
            <v>吉隆坡国际机场2途恩酒店</v>
          </cell>
          <cell r="E82" t="str">
            <v>CHEN XINJIE</v>
          </cell>
          <cell r="F82" t="str">
            <v>2019-10-17</v>
          </cell>
          <cell r="G82" t="str">
            <v>2019-10-18</v>
          </cell>
          <cell r="H82" t="str">
            <v>退房日周结</v>
          </cell>
          <cell r="I82" t="str">
            <v>365.00</v>
          </cell>
          <cell r="J82" t="str">
            <v>RMB</v>
          </cell>
          <cell r="K82" t="str">
            <v>365.00</v>
          </cell>
          <cell r="L82" t="str">
            <v>365.00</v>
          </cell>
        </row>
        <row r="83">
          <cell r="B83">
            <v>1633517</v>
          </cell>
          <cell r="C83" t="str">
            <v>702050638602</v>
          </cell>
          <cell r="D83" t="str">
            <v>盛泰澜幻影海滩度假村</v>
          </cell>
          <cell r="E83" t="str">
            <v>YUAN HONGYI</v>
          </cell>
          <cell r="F83" t="str">
            <v>2019-10-13</v>
          </cell>
          <cell r="G83" t="str">
            <v>2019-10-14</v>
          </cell>
          <cell r="H83" t="str">
            <v>退房日周结</v>
          </cell>
          <cell r="I83" t="str">
            <v>969.00</v>
          </cell>
          <cell r="J83" t="str">
            <v>RMB</v>
          </cell>
          <cell r="K83" t="str">
            <v>969.00</v>
          </cell>
          <cell r="L83" t="str">
            <v>969.00</v>
          </cell>
        </row>
        <row r="84">
          <cell r="B84">
            <v>1633916</v>
          </cell>
          <cell r="C84" t="str">
            <v>102050021767</v>
          </cell>
          <cell r="D84" t="str">
            <v>芭堤雅希尔顿酒店</v>
          </cell>
          <cell r="E84" t="str">
            <v>TSOI SAINA</v>
          </cell>
          <cell r="F84" t="str">
            <v>2019-10-16</v>
          </cell>
          <cell r="G84" t="str">
            <v>2019-10-19</v>
          </cell>
          <cell r="H84" t="str">
            <v>退房日周结</v>
          </cell>
          <cell r="I84" t="str">
            <v>4893.00</v>
          </cell>
          <cell r="J84" t="str">
            <v>RMB</v>
          </cell>
          <cell r="K84" t="str">
            <v>4893.00</v>
          </cell>
          <cell r="L84" t="str">
            <v>4893.00</v>
          </cell>
        </row>
        <row r="85">
          <cell r="B85">
            <v>1633999</v>
          </cell>
          <cell r="C85" t="str">
            <v>102050109569</v>
          </cell>
          <cell r="D85" t="str">
            <v>爱丁堡喜来登水疗大酒店</v>
          </cell>
          <cell r="E85" t="str">
            <v>XU JINGWEN</v>
          </cell>
          <cell r="F85" t="str">
            <v>2019-10-11</v>
          </cell>
          <cell r="G85" t="str">
            <v>2019-10-14</v>
          </cell>
          <cell r="H85" t="str">
            <v>退房日周结</v>
          </cell>
          <cell r="I85" t="str">
            <v>6174.00</v>
          </cell>
          <cell r="J85" t="str">
            <v>RMB</v>
          </cell>
          <cell r="K85" t="str">
            <v>6174.00</v>
          </cell>
          <cell r="L85" t="str">
            <v>6174.00</v>
          </cell>
        </row>
        <row r="86">
          <cell r="B86">
            <v>1634505</v>
          </cell>
          <cell r="C86" t="str">
            <v>102051458742</v>
          </cell>
          <cell r="D86" t="str">
            <v>皇后奢华大酒店</v>
          </cell>
          <cell r="E86" t="str">
            <v>YANG TUO</v>
          </cell>
          <cell r="F86" t="str">
            <v>2019-10-12</v>
          </cell>
          <cell r="G86" t="str">
            <v>2019-10-14</v>
          </cell>
          <cell r="H86" t="str">
            <v>退房日周结</v>
          </cell>
          <cell r="I86" t="str">
            <v>1102.00</v>
          </cell>
          <cell r="J86" t="str">
            <v>RMB</v>
          </cell>
          <cell r="K86" t="str">
            <v>1102.00</v>
          </cell>
          <cell r="L86" t="str">
            <v>1102.00</v>
          </cell>
        </row>
        <row r="87">
          <cell r="B87">
            <v>1634506</v>
          </cell>
          <cell r="C87" t="str">
            <v>102051979757</v>
          </cell>
          <cell r="D87" t="str">
            <v>皇后奢华大酒店</v>
          </cell>
          <cell r="E87" t="str">
            <v>Zhao Siqi</v>
          </cell>
          <cell r="F87" t="str">
            <v>2019-10-12</v>
          </cell>
          <cell r="G87" t="str">
            <v>2019-10-14</v>
          </cell>
          <cell r="H87" t="str">
            <v>退房日周结</v>
          </cell>
          <cell r="I87" t="str">
            <v>1102.00</v>
          </cell>
          <cell r="J87" t="str">
            <v>RMB</v>
          </cell>
          <cell r="K87" t="str">
            <v>1102.00</v>
          </cell>
          <cell r="L87" t="str">
            <v>1102.00</v>
          </cell>
        </row>
        <row r="88">
          <cell r="B88">
            <v>1634696</v>
          </cell>
          <cell r="C88" t="str">
            <v>102051585499</v>
          </cell>
          <cell r="D88" t="str">
            <v>曼谷素坤逸艾斯鲍克斯酒店</v>
          </cell>
          <cell r="E88" t="str">
            <v>WONG KUNSHIU</v>
          </cell>
          <cell r="F88" t="str">
            <v>2019-10-12</v>
          </cell>
          <cell r="G88" t="str">
            <v>2019-10-15</v>
          </cell>
          <cell r="H88" t="str">
            <v>退房日周结</v>
          </cell>
          <cell r="I88" t="str">
            <v>795.00</v>
          </cell>
          <cell r="J88" t="str">
            <v>RMB</v>
          </cell>
          <cell r="K88" t="str">
            <v>795.00</v>
          </cell>
          <cell r="L88" t="str">
            <v>795.00</v>
          </cell>
        </row>
        <row r="89">
          <cell r="B89">
            <v>1634828</v>
          </cell>
          <cell r="C89" t="str">
            <v>102051386416</v>
          </cell>
          <cell r="D89" t="str">
            <v>普吉岛钻石崖度假村</v>
          </cell>
          <cell r="E89" t="str">
            <v>JIN YUXI,XIE CHENG</v>
          </cell>
          <cell r="F89" t="str">
            <v>2019-10-17</v>
          </cell>
          <cell r="G89" t="str">
            <v>2019-10-19</v>
          </cell>
          <cell r="H89" t="str">
            <v>退房日周结</v>
          </cell>
          <cell r="I89" t="str">
            <v>2236.00</v>
          </cell>
          <cell r="J89" t="str">
            <v>RMB</v>
          </cell>
          <cell r="K89" t="str">
            <v>2236.00</v>
          </cell>
          <cell r="L89" t="str">
            <v>2236.00</v>
          </cell>
        </row>
        <row r="90">
          <cell r="B90">
            <v>1634867</v>
          </cell>
          <cell r="C90" t="str">
            <v>102051374510</v>
          </cell>
          <cell r="D90" t="str">
            <v>普吉岛迎碧安娜度假酒店</v>
          </cell>
          <cell r="E90" t="str">
            <v>ZHANG SHU</v>
          </cell>
          <cell r="F90" t="str">
            <v>2019-10-12</v>
          </cell>
          <cell r="G90" t="str">
            <v>2019-10-17</v>
          </cell>
          <cell r="H90" t="str">
            <v>退房日周结</v>
          </cell>
          <cell r="I90" t="str">
            <v>3335.00</v>
          </cell>
          <cell r="J90" t="str">
            <v>RMB</v>
          </cell>
          <cell r="K90" t="str">
            <v>3335.00</v>
          </cell>
          <cell r="L90" t="str">
            <v>3335.00</v>
          </cell>
        </row>
        <row r="91">
          <cell r="B91">
            <v>1635487</v>
          </cell>
          <cell r="C91" t="str">
            <v>102052435364</v>
          </cell>
          <cell r="D91" t="str">
            <v>超越芭东酒店</v>
          </cell>
          <cell r="E91" t="str">
            <v>LUO HUIWEN</v>
          </cell>
          <cell r="F91" t="str">
            <v>2019-10-15</v>
          </cell>
          <cell r="G91" t="str">
            <v>2019-10-16</v>
          </cell>
          <cell r="H91" t="str">
            <v>退房日周结</v>
          </cell>
          <cell r="I91" t="str">
            <v>426.00</v>
          </cell>
          <cell r="J91" t="str">
            <v>RMB</v>
          </cell>
          <cell r="K91" t="str">
            <v>426.00</v>
          </cell>
          <cell r="L91" t="str">
            <v>426.00</v>
          </cell>
        </row>
        <row r="92">
          <cell r="B92">
            <v>1635519</v>
          </cell>
          <cell r="C92" t="str">
            <v>102052635835</v>
          </cell>
          <cell r="D92" t="str">
            <v>皮皮岛假日酒店度假村</v>
          </cell>
          <cell r="E92" t="str">
            <v>WANG PENG</v>
          </cell>
          <cell r="F92" t="str">
            <v>2019-10-15</v>
          </cell>
          <cell r="G92" t="str">
            <v>2019-10-16</v>
          </cell>
          <cell r="H92" t="str">
            <v>退房日周结</v>
          </cell>
          <cell r="I92" t="str">
            <v>1500.00</v>
          </cell>
          <cell r="J92" t="str">
            <v>RMB</v>
          </cell>
          <cell r="K92" t="str">
            <v>1500.00</v>
          </cell>
          <cell r="L92" t="str">
            <v>1500.00</v>
          </cell>
        </row>
        <row r="93">
          <cell r="B93">
            <v>1635568</v>
          </cell>
          <cell r="C93" t="str">
            <v>102052529506</v>
          </cell>
          <cell r="D93" t="str">
            <v>宿务蒙特贝罗别墅酒店</v>
          </cell>
          <cell r="E93" t="str">
            <v>WENG JIE</v>
          </cell>
          <cell r="F93" t="str">
            <v>2019-10-15</v>
          </cell>
          <cell r="G93" t="str">
            <v>2019-10-16</v>
          </cell>
          <cell r="H93" t="str">
            <v>退房日周结</v>
          </cell>
          <cell r="I93" t="str">
            <v>429.00</v>
          </cell>
          <cell r="J93" t="str">
            <v>RMB</v>
          </cell>
          <cell r="K93" t="str">
            <v>429.00</v>
          </cell>
          <cell r="L93" t="str">
            <v>429.00</v>
          </cell>
        </row>
        <row r="94">
          <cell r="B94">
            <v>1635590</v>
          </cell>
          <cell r="C94" t="str">
            <v>102052562333</v>
          </cell>
          <cell r="D94" t="str">
            <v>普吉岛希尔顿阿卡迪亚温泉度假酒店</v>
          </cell>
          <cell r="E94" t="str">
            <v>ZHU LINGXI</v>
          </cell>
          <cell r="F94" t="str">
            <v>2019-10-18</v>
          </cell>
          <cell r="G94" t="str">
            <v>2019-10-19</v>
          </cell>
          <cell r="H94" t="str">
            <v>退房日周结</v>
          </cell>
          <cell r="I94" t="str">
            <v>881.00</v>
          </cell>
          <cell r="J94" t="str">
            <v>RMB</v>
          </cell>
          <cell r="K94" t="str">
            <v>881.00</v>
          </cell>
          <cell r="L94" t="str">
            <v>881.00</v>
          </cell>
        </row>
        <row r="95">
          <cell r="B95">
            <v>1635676</v>
          </cell>
          <cell r="C95" t="str">
            <v>102052665675</v>
          </cell>
          <cell r="D95" t="str">
            <v>曼谷拉差贴威维拉酒店</v>
          </cell>
          <cell r="E95" t="str">
            <v>FU DIJIAO,MAO FEI</v>
          </cell>
          <cell r="F95" t="str">
            <v>2019-10-17</v>
          </cell>
          <cell r="G95" t="str">
            <v>2019-10-18</v>
          </cell>
          <cell r="H95" t="str">
            <v>退房日周结</v>
          </cell>
          <cell r="I95" t="str">
            <v>484.00</v>
          </cell>
          <cell r="J95" t="str">
            <v>RMB</v>
          </cell>
          <cell r="K95" t="str">
            <v>484.00</v>
          </cell>
          <cell r="L95" t="str">
            <v>484.00</v>
          </cell>
        </row>
        <row r="96">
          <cell r="B96">
            <v>1635732</v>
          </cell>
          <cell r="C96" t="str">
            <v>102052288632</v>
          </cell>
          <cell r="D96" t="str">
            <v>曼谷素坤逸通洛萨默塞特酒店</v>
          </cell>
          <cell r="E96" t="str">
            <v>QI ZHAOYU,LAN XINGYUE</v>
          </cell>
          <cell r="F96" t="str">
            <v>2019-10-17</v>
          </cell>
          <cell r="G96" t="str">
            <v>2019-10-18</v>
          </cell>
          <cell r="H96" t="str">
            <v>退房日周结</v>
          </cell>
          <cell r="I96" t="str">
            <v>550.00</v>
          </cell>
          <cell r="J96" t="str">
            <v>RMB</v>
          </cell>
          <cell r="K96" t="str">
            <v>550.00</v>
          </cell>
          <cell r="L96" t="str">
            <v>550.00</v>
          </cell>
        </row>
        <row r="97">
          <cell r="B97">
            <v>1635735</v>
          </cell>
          <cell r="C97" t="str">
            <v>102052870320</v>
          </cell>
          <cell r="D97" t="str">
            <v>曼谷素坤逸通洛萨默塞特酒店</v>
          </cell>
          <cell r="E97" t="str">
            <v>LI HAN,WU YUZE</v>
          </cell>
          <cell r="F97" t="str">
            <v>2019-10-16</v>
          </cell>
          <cell r="G97" t="str">
            <v>2019-10-18</v>
          </cell>
          <cell r="H97" t="str">
            <v>退房日周结</v>
          </cell>
          <cell r="I97" t="str">
            <v>1100.00</v>
          </cell>
          <cell r="J97" t="str">
            <v>RMB</v>
          </cell>
          <cell r="K97" t="str">
            <v>1100.00</v>
          </cell>
          <cell r="L97" t="str">
            <v>1100.00</v>
          </cell>
        </row>
        <row r="98">
          <cell r="B98">
            <v>1635806</v>
          </cell>
          <cell r="C98" t="str">
            <v>102052919124</v>
          </cell>
          <cell r="D98" t="str">
            <v>香港九龙珀丽酒店</v>
          </cell>
          <cell r="E98" t="str">
            <v>ZENG CHANGLIN</v>
          </cell>
          <cell r="F98" t="str">
            <v>2019-10-14</v>
          </cell>
          <cell r="G98" t="str">
            <v>2019-10-15</v>
          </cell>
          <cell r="H98" t="str">
            <v>退房日周结</v>
          </cell>
          <cell r="I98" t="str">
            <v>434.00</v>
          </cell>
          <cell r="J98" t="str">
            <v>RMB</v>
          </cell>
          <cell r="K98" t="str">
            <v>434.00</v>
          </cell>
          <cell r="L98" t="str">
            <v>434.00</v>
          </cell>
        </row>
        <row r="99">
          <cell r="B99">
            <v>1635819</v>
          </cell>
          <cell r="C99" t="str">
            <v>102052665217</v>
          </cell>
          <cell r="D99" t="str">
            <v>芽庄珍珠海景酒店</v>
          </cell>
          <cell r="E99" t="str">
            <v>YANG YANG,ZHU LINHENG</v>
          </cell>
          <cell r="F99" t="str">
            <v>2019-10-13</v>
          </cell>
          <cell r="G99" t="str">
            <v>2019-10-14</v>
          </cell>
          <cell r="H99" t="str">
            <v>退房日周结</v>
          </cell>
          <cell r="I99" t="str">
            <v>1350.00</v>
          </cell>
          <cell r="J99" t="str">
            <v>RMB</v>
          </cell>
          <cell r="K99" t="str">
            <v>1350.00</v>
          </cell>
          <cell r="L99" t="str">
            <v>1350.00</v>
          </cell>
        </row>
        <row r="100">
          <cell r="B100">
            <v>1636115</v>
          </cell>
          <cell r="C100" t="str">
            <v>102053045057</v>
          </cell>
          <cell r="D100" t="str">
            <v>芭东伴我入眠设计酒店</v>
          </cell>
          <cell r="E100" t="str">
            <v>CHEN JINMING,XIE YUANGANG,YANG YACHUAN</v>
          </cell>
          <cell r="F100" t="str">
            <v>2019-10-14</v>
          </cell>
          <cell r="G100" t="str">
            <v>2019-10-18</v>
          </cell>
          <cell r="H100" t="str">
            <v>退房日周结</v>
          </cell>
          <cell r="I100" t="str">
            <v>2736.00</v>
          </cell>
          <cell r="J100" t="str">
            <v>RMB</v>
          </cell>
          <cell r="K100" t="str">
            <v>2736.00</v>
          </cell>
          <cell r="L100" t="str">
            <v>2736.00</v>
          </cell>
        </row>
        <row r="101">
          <cell r="B101">
            <v>1636167</v>
          </cell>
          <cell r="C101" t="str">
            <v>102053951345</v>
          </cell>
          <cell r="D101" t="str">
            <v>瑞享神话普吉岛芭东酒店度假村</v>
          </cell>
          <cell r="E101" t="str">
            <v>CHEN FENG</v>
          </cell>
          <cell r="F101" t="str">
            <v>2019-10-13</v>
          </cell>
          <cell r="G101" t="str">
            <v>2019-10-14</v>
          </cell>
          <cell r="H101" t="str">
            <v>退房日周结</v>
          </cell>
          <cell r="I101" t="str">
            <v>705.00</v>
          </cell>
          <cell r="J101" t="str">
            <v>RMB</v>
          </cell>
          <cell r="K101" t="str">
            <v>705.00</v>
          </cell>
          <cell r="L101" t="str">
            <v>705.00</v>
          </cell>
        </row>
        <row r="102">
          <cell r="B102">
            <v>1636213</v>
          </cell>
          <cell r="C102" t="str">
            <v>102053669906</v>
          </cell>
          <cell r="D102" t="str">
            <v>海安水疗海滩酒店</v>
          </cell>
          <cell r="E102" t="str">
            <v>LU ZHILONG</v>
          </cell>
          <cell r="F102" t="str">
            <v>2019-10-15</v>
          </cell>
          <cell r="G102" t="str">
            <v>2019-10-17</v>
          </cell>
          <cell r="H102" t="str">
            <v>退房日周结</v>
          </cell>
          <cell r="I102" t="str">
            <v>1048.00</v>
          </cell>
          <cell r="J102" t="str">
            <v>RMB</v>
          </cell>
          <cell r="K102" t="str">
            <v>1048.00</v>
          </cell>
          <cell r="L102" t="str">
            <v>1048.00</v>
          </cell>
        </row>
        <row r="103">
          <cell r="B103">
            <v>1636250</v>
          </cell>
          <cell r="C103" t="str">
            <v>102053218653</v>
          </cell>
          <cell r="D103" t="str">
            <v>马尼拉亚洲购物中心温德姆提普酒店</v>
          </cell>
          <cell r="E103" t="str">
            <v>YE WEN</v>
          </cell>
          <cell r="F103" t="str">
            <v>2019-10-13</v>
          </cell>
          <cell r="G103" t="str">
            <v>2019-10-14</v>
          </cell>
          <cell r="H103" t="str">
            <v>退房日周结</v>
          </cell>
          <cell r="I103" t="str">
            <v>590.00</v>
          </cell>
          <cell r="J103" t="str">
            <v>RMB</v>
          </cell>
          <cell r="K103" t="str">
            <v>590.00</v>
          </cell>
          <cell r="L103" t="str">
            <v>590.00</v>
          </cell>
        </row>
        <row r="104">
          <cell r="B104">
            <v>1636308</v>
          </cell>
          <cell r="C104" t="str">
            <v>102053369306</v>
          </cell>
          <cell r="D104" t="str">
            <v>澳门富豪酒店</v>
          </cell>
          <cell r="E104" t="str">
            <v>YANG YONG,YANG yong</v>
          </cell>
          <cell r="F104" t="str">
            <v>2019-10-13</v>
          </cell>
          <cell r="G104" t="str">
            <v>2019-10-14</v>
          </cell>
          <cell r="H104" t="str">
            <v>退房日周结</v>
          </cell>
          <cell r="I104" t="str">
            <v>900.00</v>
          </cell>
          <cell r="J104" t="str">
            <v>RMB</v>
          </cell>
          <cell r="K104" t="str">
            <v>900.00</v>
          </cell>
          <cell r="L104" t="str">
            <v>900.00</v>
          </cell>
        </row>
        <row r="105">
          <cell r="B105">
            <v>1636558</v>
          </cell>
          <cell r="C105" t="str">
            <v>102053522061</v>
          </cell>
          <cell r="D105" t="str">
            <v>芭堤雅泰花园度假酒店</v>
          </cell>
          <cell r="E105" t="str">
            <v>LI XUEHUA</v>
          </cell>
          <cell r="F105" t="str">
            <v>2019-10-14</v>
          </cell>
          <cell r="G105" t="str">
            <v>2019-10-15</v>
          </cell>
          <cell r="H105" t="str">
            <v>退房日周结</v>
          </cell>
          <cell r="I105" t="str">
            <v>436.00</v>
          </cell>
          <cell r="J105" t="str">
            <v>RMB</v>
          </cell>
          <cell r="K105" t="str">
            <v>436.00</v>
          </cell>
          <cell r="L105" t="str">
            <v>436.00</v>
          </cell>
        </row>
        <row r="106">
          <cell r="B106">
            <v>1636580</v>
          </cell>
          <cell r="C106" t="str">
            <v>102053600686</v>
          </cell>
          <cell r="D106" t="str">
            <v>Ibis Makassar City Center</v>
          </cell>
          <cell r="E106" t="str">
            <v>XU XUJIANG</v>
          </cell>
          <cell r="F106" t="str">
            <v>2019-10-14</v>
          </cell>
          <cell r="G106" t="str">
            <v>2019-10-15</v>
          </cell>
          <cell r="H106" t="str">
            <v>退房日周结</v>
          </cell>
          <cell r="I106" t="str">
            <v>187.00</v>
          </cell>
          <cell r="J106" t="str">
            <v>RMB</v>
          </cell>
          <cell r="K106" t="str">
            <v>187.00</v>
          </cell>
          <cell r="L106" t="str">
            <v>187.00</v>
          </cell>
        </row>
        <row r="107">
          <cell r="B107">
            <v>1636593</v>
          </cell>
          <cell r="C107" t="str">
            <v>102053398178</v>
          </cell>
          <cell r="D107" t="str">
            <v>奥里科卡塔度假村及水疗中心</v>
          </cell>
          <cell r="E107" t="str">
            <v>LI YAN</v>
          </cell>
          <cell r="F107" t="str">
            <v>2019-10-16</v>
          </cell>
          <cell r="G107" t="str">
            <v>2019-10-18</v>
          </cell>
          <cell r="H107" t="str">
            <v>退房日周结</v>
          </cell>
          <cell r="I107" t="str">
            <v>700.00</v>
          </cell>
          <cell r="J107" t="str">
            <v>RMB</v>
          </cell>
          <cell r="K107" t="str">
            <v>700.00</v>
          </cell>
          <cell r="L107" t="str">
            <v>700.00</v>
          </cell>
        </row>
        <row r="108">
          <cell r="B108">
            <v>1636595</v>
          </cell>
          <cell r="C108" t="str">
            <v>102053672284</v>
          </cell>
          <cell r="D108" t="str">
            <v>奥里科卡塔度假村及水疗中心</v>
          </cell>
          <cell r="E108" t="str">
            <v>LI YAN</v>
          </cell>
          <cell r="F108" t="str">
            <v>2019-10-18</v>
          </cell>
          <cell r="G108" t="str">
            <v>2019-10-19</v>
          </cell>
          <cell r="H108" t="str">
            <v>退房日周结</v>
          </cell>
          <cell r="I108" t="str">
            <v>304.00</v>
          </cell>
          <cell r="J108" t="str">
            <v>RMB</v>
          </cell>
          <cell r="K108" t="str">
            <v>304.00</v>
          </cell>
          <cell r="L108" t="str">
            <v>304.00</v>
          </cell>
        </row>
        <row r="109">
          <cell r="B109">
            <v>1636599</v>
          </cell>
          <cell r="C109" t="str">
            <v>102053430379</v>
          </cell>
          <cell r="D109" t="str">
            <v>苏梅岛W酒店</v>
          </cell>
          <cell r="E109" t="str">
            <v>XU SHIDONG</v>
          </cell>
          <cell r="F109" t="str">
            <v>2019-10-16</v>
          </cell>
          <cell r="G109" t="str">
            <v>2019-10-20</v>
          </cell>
          <cell r="H109" t="str">
            <v>退房日周结</v>
          </cell>
          <cell r="I109" t="str">
            <v>18152.00</v>
          </cell>
          <cell r="J109" t="str">
            <v>RMB</v>
          </cell>
          <cell r="K109" t="str">
            <v>18152.00</v>
          </cell>
          <cell r="L109" t="str">
            <v>18152.00</v>
          </cell>
        </row>
        <row r="110">
          <cell r="B110">
            <v>1636620</v>
          </cell>
          <cell r="C110" t="str">
            <v>102053713034</v>
          </cell>
          <cell r="D110" t="str">
            <v>曼谷文华中心点大酒店</v>
          </cell>
          <cell r="E110" t="str">
            <v>ZHU XU,ZHANG/WEI</v>
          </cell>
          <cell r="F110" t="str">
            <v>2019-10-14</v>
          </cell>
          <cell r="G110" t="str">
            <v>2019-10-15</v>
          </cell>
          <cell r="H110" t="str">
            <v>退房日周结</v>
          </cell>
          <cell r="I110" t="str">
            <v>463.00</v>
          </cell>
          <cell r="J110" t="str">
            <v>RMB</v>
          </cell>
          <cell r="K110" t="str">
            <v>463.00</v>
          </cell>
          <cell r="L110" t="str">
            <v>463.00</v>
          </cell>
        </row>
        <row r="111">
          <cell r="B111">
            <v>1636687</v>
          </cell>
          <cell r="C111" t="str">
            <v>102053246545</v>
          </cell>
          <cell r="D111" t="str">
            <v>曼达韦白酒店</v>
          </cell>
          <cell r="E111" t="str">
            <v>LAO SIOKUAN</v>
          </cell>
          <cell r="F111" t="str">
            <v>2019-10-16</v>
          </cell>
          <cell r="G111" t="str">
            <v>2019-10-18</v>
          </cell>
          <cell r="H111" t="str">
            <v>退房日周结</v>
          </cell>
          <cell r="I111" t="str">
            <v>872.00</v>
          </cell>
          <cell r="J111" t="str">
            <v>RMB</v>
          </cell>
          <cell r="K111" t="str">
            <v>872.00</v>
          </cell>
          <cell r="L111" t="str">
            <v>872.00</v>
          </cell>
        </row>
        <row r="112">
          <cell r="B112">
            <v>1636690</v>
          </cell>
          <cell r="C112" t="str">
            <v>102053051584</v>
          </cell>
          <cell r="D112" t="str">
            <v>曼达韦白酒店</v>
          </cell>
          <cell r="E112" t="str">
            <v>MUI SUTIAN</v>
          </cell>
          <cell r="F112" t="str">
            <v>2019-10-16</v>
          </cell>
          <cell r="G112" t="str">
            <v>2019-10-18</v>
          </cell>
          <cell r="H112" t="str">
            <v>退房日周结</v>
          </cell>
          <cell r="I112" t="str">
            <v>872.00</v>
          </cell>
          <cell r="J112" t="str">
            <v>RMB</v>
          </cell>
          <cell r="K112" t="str">
            <v>872.00</v>
          </cell>
          <cell r="L112" t="str">
            <v>872.00</v>
          </cell>
        </row>
        <row r="113">
          <cell r="B113">
            <v>1636761</v>
          </cell>
          <cell r="C113" t="str">
            <v>102054183990</v>
          </cell>
          <cell r="D113" t="str">
            <v>曼谷文华中心点大酒店</v>
          </cell>
          <cell r="E113" t="str">
            <v>RAO/XIANGQING,NI JUNJUN</v>
          </cell>
          <cell r="F113" t="str">
            <v>2019-10-14</v>
          </cell>
          <cell r="G113" t="str">
            <v>2019-10-15</v>
          </cell>
          <cell r="H113" t="str">
            <v>退房日周结</v>
          </cell>
          <cell r="I113" t="str">
            <v>421.00</v>
          </cell>
          <cell r="J113" t="str">
            <v>RMB</v>
          </cell>
          <cell r="K113" t="str">
            <v>421.00</v>
          </cell>
          <cell r="L113" t="str">
            <v>421.00</v>
          </cell>
        </row>
        <row r="114">
          <cell r="B114">
            <v>1636780</v>
          </cell>
          <cell r="C114" t="str">
            <v>102054474745</v>
          </cell>
          <cell r="D114" t="str">
            <v>芭提雅Mytt海滩酒店</v>
          </cell>
          <cell r="E114" t="str">
            <v>ZHU/JIANHUA,CHEN YONGJIE</v>
          </cell>
          <cell r="F114" t="str">
            <v>2019-10-14</v>
          </cell>
          <cell r="G114" t="str">
            <v>2019-10-15</v>
          </cell>
          <cell r="H114" t="str">
            <v>退房日周结</v>
          </cell>
          <cell r="I114" t="str">
            <v>695.00</v>
          </cell>
          <cell r="J114" t="str">
            <v>RMB</v>
          </cell>
          <cell r="K114" t="str">
            <v>695.00</v>
          </cell>
          <cell r="L114" t="str">
            <v>695.00</v>
          </cell>
        </row>
        <row r="115">
          <cell r="B115">
            <v>1636799</v>
          </cell>
          <cell r="C115" t="str">
            <v>102054209471</v>
          </cell>
          <cell r="D115" t="str">
            <v>曼达韦白酒店</v>
          </cell>
          <cell r="E115" t="str">
            <v>ZHU/JUN,PENG LIANG</v>
          </cell>
          <cell r="F115" t="str">
            <v>2019-10-16</v>
          </cell>
          <cell r="G115" t="str">
            <v>2019-10-19</v>
          </cell>
          <cell r="H115" t="str">
            <v>退房日周结</v>
          </cell>
          <cell r="I115" t="str">
            <v>1308.00</v>
          </cell>
          <cell r="J115" t="str">
            <v>RMB</v>
          </cell>
          <cell r="K115" t="str">
            <v>1308.00</v>
          </cell>
          <cell r="L115" t="str">
            <v>1308.00</v>
          </cell>
        </row>
        <row r="116">
          <cell r="B116">
            <v>1636800</v>
          </cell>
          <cell r="C116" t="str">
            <v>102054060557</v>
          </cell>
          <cell r="D116" t="str">
            <v>曼达韦白酒店</v>
          </cell>
          <cell r="E116" t="str">
            <v>ZHANG YU</v>
          </cell>
          <cell r="F116" t="str">
            <v>2019-10-14</v>
          </cell>
          <cell r="G116" t="str">
            <v>2019-10-15</v>
          </cell>
          <cell r="H116" t="str">
            <v>退房日周结</v>
          </cell>
          <cell r="I116" t="str">
            <v>436.00</v>
          </cell>
          <cell r="J116" t="str">
            <v>RMB</v>
          </cell>
          <cell r="K116" t="str">
            <v>436.00</v>
          </cell>
          <cell r="L116" t="str">
            <v>436.00</v>
          </cell>
        </row>
        <row r="117">
          <cell r="B117">
            <v>1636801</v>
          </cell>
          <cell r="C117" t="str">
            <v>102054126270</v>
          </cell>
          <cell r="D117" t="str">
            <v>曼达韦白酒店</v>
          </cell>
          <cell r="E117" t="str">
            <v>LIU RUIGU</v>
          </cell>
          <cell r="F117" t="str">
            <v>2019-10-16</v>
          </cell>
          <cell r="G117" t="str">
            <v>2019-10-19</v>
          </cell>
          <cell r="H117" t="str">
            <v>退房日周结</v>
          </cell>
          <cell r="I117" t="str">
            <v>1308.00</v>
          </cell>
          <cell r="J117" t="str">
            <v>RMB</v>
          </cell>
          <cell r="K117" t="str">
            <v>1308.00</v>
          </cell>
          <cell r="L117" t="str">
            <v>436.00</v>
          </cell>
        </row>
        <row r="118">
          <cell r="B118">
            <v>1636815</v>
          </cell>
          <cell r="C118" t="str">
            <v>102054989097</v>
          </cell>
          <cell r="D118" t="str">
            <v>曼达韦白酒店</v>
          </cell>
          <cell r="E118" t="str">
            <v>XU YANG</v>
          </cell>
          <cell r="F118" t="str">
            <v>2019-10-16</v>
          </cell>
          <cell r="G118" t="str">
            <v>2019-10-19</v>
          </cell>
          <cell r="H118" t="str">
            <v>退房日周结</v>
          </cell>
          <cell r="I118" t="str">
            <v>1308.00</v>
          </cell>
          <cell r="J118" t="str">
            <v>RMB</v>
          </cell>
          <cell r="K118" t="str">
            <v>1308.00</v>
          </cell>
          <cell r="L118" t="str">
            <v>1308.00</v>
          </cell>
        </row>
        <row r="119">
          <cell r="B119">
            <v>1636835</v>
          </cell>
          <cell r="C119" t="str">
            <v>102054485611</v>
          </cell>
          <cell r="D119" t="str">
            <v>洛杉矶万豪L.A. LIVE中心居家酒店</v>
          </cell>
          <cell r="E119" t="str">
            <v>GAO YUAN</v>
          </cell>
          <cell r="F119" t="str">
            <v>2019-10-14</v>
          </cell>
          <cell r="G119" t="str">
            <v>2019-10-15</v>
          </cell>
          <cell r="H119" t="str">
            <v>退房日周结</v>
          </cell>
          <cell r="I119" t="str">
            <v>1447.00</v>
          </cell>
          <cell r="J119" t="str">
            <v>RMB</v>
          </cell>
          <cell r="K119" t="str">
            <v>1447.00</v>
          </cell>
          <cell r="L119" t="str">
            <v>1447.00</v>
          </cell>
        </row>
        <row r="120">
          <cell r="B120">
            <v>1636841</v>
          </cell>
          <cell r="C120" t="str">
            <v>102054157059</v>
          </cell>
          <cell r="D120" t="str">
            <v>阿卡迪亚/帕萨迪纳希尔顿花园酒店</v>
          </cell>
          <cell r="E120" t="str">
            <v>MA HETONG</v>
          </cell>
          <cell r="F120" t="str">
            <v>2019-10-15</v>
          </cell>
          <cell r="G120" t="str">
            <v>2019-10-16</v>
          </cell>
          <cell r="H120" t="str">
            <v>退房日周结</v>
          </cell>
          <cell r="I120" t="str">
            <v>762.00</v>
          </cell>
          <cell r="J120" t="str">
            <v>RMB</v>
          </cell>
          <cell r="K120" t="str">
            <v>762.00</v>
          </cell>
          <cell r="L120" t="str">
            <v>762.00</v>
          </cell>
        </row>
        <row r="121">
          <cell r="B121">
            <v>1636878</v>
          </cell>
          <cell r="C121" t="str">
            <v>102054738884</v>
          </cell>
          <cell r="D121" t="str">
            <v>东多伦多机场喜来登福朋酒店</v>
          </cell>
          <cell r="E121" t="str">
            <v>liu xin</v>
          </cell>
          <cell r="F121" t="str">
            <v>2019-10-14</v>
          </cell>
          <cell r="G121" t="str">
            <v>2019-10-17</v>
          </cell>
          <cell r="H121" t="str">
            <v>退房日周结</v>
          </cell>
          <cell r="I121" t="str">
            <v>2394.00</v>
          </cell>
          <cell r="J121" t="str">
            <v>RMB</v>
          </cell>
          <cell r="K121" t="str">
            <v>2394.00</v>
          </cell>
          <cell r="L121" t="str">
            <v>2394.00</v>
          </cell>
        </row>
        <row r="122">
          <cell r="B122">
            <v>1636884</v>
          </cell>
          <cell r="C122" t="str">
            <v>102054129264</v>
          </cell>
          <cell r="D122" t="str">
            <v>东京香格里拉大酒店</v>
          </cell>
          <cell r="E122" t="str">
            <v>OUYANG bo,YANG GUILING</v>
          </cell>
          <cell r="F122" t="str">
            <v>2019-10-14</v>
          </cell>
          <cell r="G122" t="str">
            <v>2019-10-18</v>
          </cell>
          <cell r="H122" t="str">
            <v>退房日周结</v>
          </cell>
          <cell r="I122" t="str">
            <v>56464.00</v>
          </cell>
          <cell r="J122" t="str">
            <v>RMB</v>
          </cell>
          <cell r="K122" t="str">
            <v>56464.00</v>
          </cell>
          <cell r="L122" t="str">
            <v>56464.00</v>
          </cell>
        </row>
        <row r="123">
          <cell r="B123">
            <v>1636885</v>
          </cell>
          <cell r="C123" t="str">
            <v>102054514143</v>
          </cell>
          <cell r="D123" t="str">
            <v>曼达韦白酒店</v>
          </cell>
          <cell r="E123" t="str">
            <v>CHENG JIANGSHAN</v>
          </cell>
          <cell r="F123" t="str">
            <v>2019-10-16</v>
          </cell>
          <cell r="G123" t="str">
            <v>2019-10-19</v>
          </cell>
          <cell r="H123" t="str">
            <v>退房日周结</v>
          </cell>
          <cell r="I123" t="str">
            <v>1308.00</v>
          </cell>
          <cell r="J123" t="str">
            <v>RMB</v>
          </cell>
          <cell r="K123" t="str">
            <v>1308.00</v>
          </cell>
          <cell r="L123" t="str">
            <v>1308.00</v>
          </cell>
        </row>
        <row r="124">
          <cell r="B124">
            <v>1636989</v>
          </cell>
          <cell r="C124" t="str">
            <v>102054385549</v>
          </cell>
          <cell r="D124" t="str">
            <v>皇冠丽晶大厦酒店</v>
          </cell>
          <cell r="E124" t="str">
            <v>CAO LUWEN</v>
          </cell>
          <cell r="F124" t="str">
            <v>2019-10-15</v>
          </cell>
          <cell r="G124" t="str">
            <v>2019-10-17</v>
          </cell>
          <cell r="H124" t="str">
            <v>退房日周结</v>
          </cell>
          <cell r="I124" t="str">
            <v>540.00</v>
          </cell>
          <cell r="J124" t="str">
            <v>RMB</v>
          </cell>
          <cell r="K124" t="str">
            <v>540.00</v>
          </cell>
          <cell r="L124" t="str">
            <v>540.00</v>
          </cell>
        </row>
        <row r="125">
          <cell r="B125">
            <v>1637017</v>
          </cell>
          <cell r="C125" t="str">
            <v>102054984279</v>
          </cell>
          <cell r="D125" t="str">
            <v>芭堤雅皇家之翼酒店&amp;水疗中心</v>
          </cell>
          <cell r="E125" t="str">
            <v>CHEN YI</v>
          </cell>
          <cell r="F125" t="str">
            <v>2019-10-14</v>
          </cell>
          <cell r="G125" t="str">
            <v>2019-10-15</v>
          </cell>
          <cell r="H125" t="str">
            <v>退房日周结</v>
          </cell>
          <cell r="I125" t="str">
            <v>2645.00</v>
          </cell>
          <cell r="J125" t="str">
            <v>RMB</v>
          </cell>
          <cell r="K125" t="str">
            <v>2645.00</v>
          </cell>
          <cell r="L125" t="str">
            <v>2645.00</v>
          </cell>
        </row>
        <row r="126">
          <cell r="B126">
            <v>1637058</v>
          </cell>
          <cell r="C126" t="str">
            <v>102054745246</v>
          </cell>
          <cell r="D126" t="str">
            <v>曼达韦白酒店</v>
          </cell>
          <cell r="E126" t="str">
            <v>CHEN RONGZHE</v>
          </cell>
          <cell r="F126" t="str">
            <v>2019-10-17</v>
          </cell>
          <cell r="G126" t="str">
            <v>2019-10-20</v>
          </cell>
          <cell r="H126" t="str">
            <v>退房日周结</v>
          </cell>
          <cell r="I126" t="str">
            <v>1308.00</v>
          </cell>
          <cell r="J126" t="str">
            <v>RMB</v>
          </cell>
          <cell r="K126" t="str">
            <v>1308.00</v>
          </cell>
          <cell r="L126" t="str">
            <v>1308.00</v>
          </cell>
        </row>
        <row r="127">
          <cell r="B127">
            <v>1637331</v>
          </cell>
          <cell r="C127" t="str">
            <v>102054911697</v>
          </cell>
          <cell r="D127" t="str">
            <v>普吉岛卡利马度假村及水疗中心</v>
          </cell>
          <cell r="E127" t="str">
            <v>LI WEI,LIU/GANG</v>
          </cell>
          <cell r="F127" t="str">
            <v>2019-10-16</v>
          </cell>
          <cell r="G127" t="str">
            <v>2019-10-18</v>
          </cell>
          <cell r="H127" t="str">
            <v>退房日周结</v>
          </cell>
          <cell r="I127" t="str">
            <v>1974.00</v>
          </cell>
          <cell r="J127" t="str">
            <v>RMB</v>
          </cell>
          <cell r="K127" t="str">
            <v>1974.00</v>
          </cell>
          <cell r="L127" t="str">
            <v>1974.00</v>
          </cell>
        </row>
        <row r="128">
          <cell r="B128">
            <v>1637447</v>
          </cell>
          <cell r="C128" t="str">
            <v>102054398177</v>
          </cell>
          <cell r="D128" t="str">
            <v>芭堤雅泰花园度假酒店</v>
          </cell>
          <cell r="E128" t="str">
            <v>LI XUEHUA</v>
          </cell>
          <cell r="F128" t="str">
            <v>2019-10-15</v>
          </cell>
          <cell r="G128" t="str">
            <v>2019-10-19</v>
          </cell>
          <cell r="H128" t="str">
            <v>退房日周结</v>
          </cell>
          <cell r="I128" t="str">
            <v>1748.00</v>
          </cell>
          <cell r="J128" t="str">
            <v>RMB</v>
          </cell>
          <cell r="K128" t="str">
            <v>1748.00</v>
          </cell>
          <cell r="L128" t="str">
            <v>1748.00</v>
          </cell>
        </row>
        <row r="129">
          <cell r="B129">
            <v>1637512</v>
          </cell>
          <cell r="C129" t="str">
            <v>102054495344</v>
          </cell>
          <cell r="D129" t="str">
            <v>澳门维多利亚酒店</v>
          </cell>
          <cell r="E129" t="str">
            <v>WANG ZONGXIU</v>
          </cell>
          <cell r="F129" t="str">
            <v>2019-10-14</v>
          </cell>
          <cell r="G129" t="str">
            <v>2019-10-15</v>
          </cell>
          <cell r="H129" t="str">
            <v>退房日周结</v>
          </cell>
          <cell r="I129" t="str">
            <v>331.00</v>
          </cell>
          <cell r="J129" t="str">
            <v>RMB</v>
          </cell>
          <cell r="K129" t="str">
            <v>331.00</v>
          </cell>
          <cell r="L129" t="str">
            <v>331.00</v>
          </cell>
        </row>
        <row r="130">
          <cell r="B130">
            <v>1637651</v>
          </cell>
          <cell r="C130" t="str">
            <v>102055046985</v>
          </cell>
          <cell r="D130" t="str">
            <v>苏梅岛康莱德度假村</v>
          </cell>
          <cell r="E130" t="str">
            <v>ZHOU KEJUN</v>
          </cell>
          <cell r="F130" t="str">
            <v>2019-10-15</v>
          </cell>
          <cell r="G130" t="str">
            <v>2019-10-17</v>
          </cell>
          <cell r="H130" t="str">
            <v>退房日周结</v>
          </cell>
          <cell r="I130" t="str">
            <v>6410.00</v>
          </cell>
          <cell r="J130" t="str">
            <v>RMB</v>
          </cell>
          <cell r="K130" t="str">
            <v>6410.00</v>
          </cell>
          <cell r="L130" t="str">
            <v>6410.00</v>
          </cell>
        </row>
        <row r="131">
          <cell r="B131">
            <v>1637693</v>
          </cell>
          <cell r="C131" t="str">
            <v>102055229628</v>
          </cell>
          <cell r="D131" t="str">
            <v>瑞享神话普吉岛芭东酒店度假村</v>
          </cell>
          <cell r="E131" t="str">
            <v>CHOI/NGA CHING,XIE TONG</v>
          </cell>
          <cell r="F131" t="str">
            <v>2019-10-19</v>
          </cell>
          <cell r="G131" t="str">
            <v>2019-10-20</v>
          </cell>
          <cell r="H131" t="str">
            <v>退房日周结</v>
          </cell>
          <cell r="I131" t="str">
            <v>665.00</v>
          </cell>
          <cell r="J131" t="str">
            <v>RMB</v>
          </cell>
          <cell r="K131" t="str">
            <v>665.00</v>
          </cell>
          <cell r="L131" t="str">
            <v>665.00</v>
          </cell>
        </row>
        <row r="132">
          <cell r="B132">
            <v>1638021</v>
          </cell>
          <cell r="C132" t="str">
            <v>102055021321</v>
          </cell>
          <cell r="D132" t="str">
            <v>新加坡凯煌大酒店</v>
          </cell>
          <cell r="E132" t="str">
            <v>WANG XIUYU</v>
          </cell>
          <cell r="F132" t="str">
            <v>2019-10-18</v>
          </cell>
          <cell r="G132" t="str">
            <v>2019-10-19</v>
          </cell>
          <cell r="H132" t="str">
            <v>退房日周结</v>
          </cell>
          <cell r="I132" t="str">
            <v>936.00</v>
          </cell>
          <cell r="J132" t="str">
            <v>RMB</v>
          </cell>
          <cell r="K132" t="str">
            <v>936.00</v>
          </cell>
          <cell r="L132" t="str">
            <v>936.00</v>
          </cell>
        </row>
        <row r="133">
          <cell r="B133">
            <v>1638056</v>
          </cell>
          <cell r="C133" t="str">
            <v>102055571566</v>
          </cell>
          <cell r="D133" t="str">
            <v>普吉岛乐谷浪都喜天丽酒店</v>
          </cell>
          <cell r="E133" t="str">
            <v>LI ZHENTAO</v>
          </cell>
          <cell r="F133" t="str">
            <v>2019-10-15</v>
          </cell>
          <cell r="G133" t="str">
            <v>2019-10-16</v>
          </cell>
          <cell r="H133" t="str">
            <v>退房日周结</v>
          </cell>
          <cell r="I133" t="str">
            <v>589.00</v>
          </cell>
          <cell r="J133" t="str">
            <v>RMB</v>
          </cell>
          <cell r="K133" t="str">
            <v>589.00</v>
          </cell>
          <cell r="L133" t="str">
            <v>589.00</v>
          </cell>
        </row>
        <row r="134">
          <cell r="B134">
            <v>1638072</v>
          </cell>
          <cell r="C134" t="str">
            <v>102055303242</v>
          </cell>
          <cell r="D134" t="str">
            <v>曼达韦白酒店</v>
          </cell>
          <cell r="E134" t="str">
            <v>REN CHONG,WEI GANG</v>
          </cell>
          <cell r="F134" t="str">
            <v>2019-10-16</v>
          </cell>
          <cell r="G134" t="str">
            <v>2019-10-17</v>
          </cell>
          <cell r="H134" t="str">
            <v>退房日周结</v>
          </cell>
          <cell r="I134" t="str">
            <v>872.00</v>
          </cell>
          <cell r="J134" t="str">
            <v>RMB</v>
          </cell>
          <cell r="K134" t="str">
            <v>872.00</v>
          </cell>
          <cell r="L134" t="str">
            <v>872.00</v>
          </cell>
        </row>
        <row r="135">
          <cell r="B135">
            <v>1638078</v>
          </cell>
          <cell r="C135" t="str">
            <v>102055635331</v>
          </cell>
          <cell r="D135" t="str">
            <v>曼谷是隆富丽华酒店</v>
          </cell>
          <cell r="E135" t="str">
            <v>GAO LEI</v>
          </cell>
          <cell r="F135" t="str">
            <v>2019-10-17</v>
          </cell>
          <cell r="G135" t="str">
            <v>2019-10-20</v>
          </cell>
          <cell r="H135" t="str">
            <v>退房日周结</v>
          </cell>
          <cell r="I135" t="str">
            <v>1203.00</v>
          </cell>
          <cell r="J135" t="str">
            <v>RMB</v>
          </cell>
          <cell r="K135" t="str">
            <v>1203.00</v>
          </cell>
          <cell r="L135" t="str">
            <v>1203.00</v>
          </cell>
        </row>
        <row r="136">
          <cell r="B136">
            <v>1638108</v>
          </cell>
          <cell r="C136" t="str">
            <v>102055029359</v>
          </cell>
          <cell r="D136" t="str">
            <v>澳门文华东方酒店</v>
          </cell>
          <cell r="E136" t="str">
            <v>XIE YIMING</v>
          </cell>
          <cell r="F136" t="str">
            <v>2019-10-15</v>
          </cell>
          <cell r="G136" t="str">
            <v>2019-10-16</v>
          </cell>
          <cell r="H136" t="str">
            <v>退房日周结</v>
          </cell>
          <cell r="I136" t="str">
            <v>1069.00</v>
          </cell>
          <cell r="J136" t="str">
            <v>RMB</v>
          </cell>
          <cell r="K136" t="str">
            <v>1069.00</v>
          </cell>
          <cell r="L136" t="str">
            <v>1069.00</v>
          </cell>
        </row>
        <row r="137">
          <cell r="B137">
            <v>1638110</v>
          </cell>
          <cell r="C137" t="str">
            <v>102055306927</v>
          </cell>
          <cell r="D137" t="str">
            <v>古德酒店</v>
          </cell>
          <cell r="E137" t="str">
            <v>WEN ZHENGHE,WU KAIXUAN</v>
          </cell>
          <cell r="F137" t="str">
            <v>2019-10-17</v>
          </cell>
          <cell r="G137" t="str">
            <v>2019-10-18</v>
          </cell>
          <cell r="H137" t="str">
            <v>退房日周结</v>
          </cell>
          <cell r="I137" t="str">
            <v>412.00</v>
          </cell>
          <cell r="J137" t="str">
            <v>RMB</v>
          </cell>
          <cell r="K137" t="str">
            <v>412.00</v>
          </cell>
          <cell r="L137" t="str">
            <v>412.00</v>
          </cell>
        </row>
        <row r="138">
          <cell r="B138">
            <v>1638234</v>
          </cell>
          <cell r="C138" t="str">
            <v>102055168516</v>
          </cell>
          <cell r="D138" t="str">
            <v>曼谷万怡酒店</v>
          </cell>
          <cell r="E138" t="str">
            <v>NI LEI</v>
          </cell>
          <cell r="F138" t="str">
            <v>2019-10-16</v>
          </cell>
          <cell r="G138" t="str">
            <v>2019-10-17</v>
          </cell>
          <cell r="H138" t="str">
            <v>退房日周结</v>
          </cell>
          <cell r="I138" t="str">
            <v>620.00</v>
          </cell>
          <cell r="J138" t="str">
            <v>RMB</v>
          </cell>
          <cell r="K138" t="str">
            <v>620.00</v>
          </cell>
          <cell r="L138" t="str">
            <v>620.00</v>
          </cell>
        </row>
        <row r="139">
          <cell r="B139">
            <v>1638275</v>
          </cell>
          <cell r="C139" t="str">
            <v>102055989034</v>
          </cell>
          <cell r="D139" t="str">
            <v>曼达韦白酒店</v>
          </cell>
          <cell r="E139" t="str">
            <v>CAI QINGKE</v>
          </cell>
          <cell r="F139" t="str">
            <v>2019-10-16</v>
          </cell>
          <cell r="G139" t="str">
            <v>2019-10-18</v>
          </cell>
          <cell r="H139" t="str">
            <v>退房日周结</v>
          </cell>
          <cell r="I139" t="str">
            <v>872.00</v>
          </cell>
          <cell r="J139" t="str">
            <v>RMB</v>
          </cell>
          <cell r="K139" t="str">
            <v>872.00</v>
          </cell>
          <cell r="L139" t="str">
            <v>872.00</v>
          </cell>
        </row>
        <row r="140">
          <cell r="B140">
            <v>1638276</v>
          </cell>
          <cell r="C140" t="str">
            <v>102055470439</v>
          </cell>
          <cell r="D140" t="str">
            <v>曼达韦白酒店</v>
          </cell>
          <cell r="E140" t="str">
            <v>QIU ZHONGYONG</v>
          </cell>
          <cell r="F140" t="str">
            <v>2019-10-16</v>
          </cell>
          <cell r="G140" t="str">
            <v>2019-10-18</v>
          </cell>
          <cell r="H140" t="str">
            <v>退房日周结</v>
          </cell>
          <cell r="I140" t="str">
            <v>872.00</v>
          </cell>
          <cell r="J140" t="str">
            <v>RMB</v>
          </cell>
          <cell r="K140" t="str">
            <v>872.00</v>
          </cell>
          <cell r="L140" t="str">
            <v>872.00</v>
          </cell>
        </row>
        <row r="141">
          <cell r="B141">
            <v>1638301</v>
          </cell>
          <cell r="C141" t="str">
            <v>102055022293</v>
          </cell>
          <cell r="D141" t="str">
            <v>香港仕德福酒店</v>
          </cell>
          <cell r="E141" t="str">
            <v>TSE SZECHIU</v>
          </cell>
          <cell r="F141" t="str">
            <v>2019-10-15</v>
          </cell>
          <cell r="G141" t="str">
            <v>2019-10-16</v>
          </cell>
          <cell r="H141" t="str">
            <v>退房日周结</v>
          </cell>
          <cell r="I141" t="str">
            <v>279.00</v>
          </cell>
          <cell r="J141" t="str">
            <v>RMB</v>
          </cell>
          <cell r="K141" t="str">
            <v>279.00</v>
          </cell>
          <cell r="L141" t="str">
            <v>279.00</v>
          </cell>
        </row>
        <row r="142">
          <cell r="B142">
            <v>1638392</v>
          </cell>
          <cell r="C142" t="str">
            <v>102055771300</v>
          </cell>
          <cell r="D142" t="str">
            <v>香港富荟炮台山酒店</v>
          </cell>
          <cell r="E142" t="str">
            <v>QIN SENFENG</v>
          </cell>
          <cell r="F142" t="str">
            <v>2019-10-15</v>
          </cell>
          <cell r="G142" t="str">
            <v>2019-10-16</v>
          </cell>
          <cell r="H142" t="str">
            <v>退房日周结</v>
          </cell>
          <cell r="I142" t="str">
            <v>279.00</v>
          </cell>
          <cell r="J142" t="str">
            <v>RMB</v>
          </cell>
          <cell r="K142" t="str">
            <v>279.00</v>
          </cell>
          <cell r="L142" t="str">
            <v>279.00</v>
          </cell>
        </row>
        <row r="143">
          <cell r="B143">
            <v>1638428</v>
          </cell>
          <cell r="C143" t="str">
            <v>102055838366</v>
          </cell>
          <cell r="D143" t="str">
            <v>普吉岛卡利马度假村及水疗中心</v>
          </cell>
          <cell r="E143" t="str">
            <v>CHEN TIANSHU,PENG CHUNMAN</v>
          </cell>
          <cell r="F143" t="str">
            <v>2019-10-16</v>
          </cell>
          <cell r="G143" t="str">
            <v>2019-10-19</v>
          </cell>
          <cell r="H143" t="str">
            <v>退房日周结</v>
          </cell>
          <cell r="I143" t="str">
            <v>6216.00</v>
          </cell>
          <cell r="J143" t="str">
            <v>RMB</v>
          </cell>
          <cell r="K143" t="str">
            <v>6216.00</v>
          </cell>
          <cell r="L143" t="str">
            <v>6216.00</v>
          </cell>
        </row>
        <row r="144">
          <cell r="B144">
            <v>1638484</v>
          </cell>
          <cell r="C144" t="str">
            <v>102055036115</v>
          </cell>
          <cell r="D144" t="str">
            <v>香港逸豪酒店</v>
          </cell>
          <cell r="E144" t="str">
            <v>LI YINBING</v>
          </cell>
          <cell r="F144" t="str">
            <v>2019-10-18</v>
          </cell>
          <cell r="G144" t="str">
            <v>2019-10-19</v>
          </cell>
          <cell r="H144" t="str">
            <v>退房日周结</v>
          </cell>
          <cell r="I144" t="str">
            <v>522.00</v>
          </cell>
          <cell r="J144" t="str">
            <v>RMB</v>
          </cell>
          <cell r="K144" t="str">
            <v>522.00</v>
          </cell>
          <cell r="L144" t="str">
            <v>522.00</v>
          </cell>
        </row>
        <row r="145">
          <cell r="B145">
            <v>1638528</v>
          </cell>
          <cell r="C145" t="str">
            <v>102055603225</v>
          </cell>
          <cell r="D145" t="str">
            <v>芽庄诺富特酒店</v>
          </cell>
          <cell r="E145" t="str">
            <v>YU HANJUN</v>
          </cell>
          <cell r="F145" t="str">
            <v>2019-10-16</v>
          </cell>
          <cell r="G145" t="str">
            <v>2019-10-17</v>
          </cell>
          <cell r="H145" t="str">
            <v>退房日周结</v>
          </cell>
          <cell r="I145" t="str">
            <v>511.00</v>
          </cell>
          <cell r="J145" t="str">
            <v>RMB</v>
          </cell>
          <cell r="K145" t="str">
            <v>511.00</v>
          </cell>
          <cell r="L145" t="str">
            <v>511.00</v>
          </cell>
        </row>
        <row r="146">
          <cell r="B146">
            <v>1638816</v>
          </cell>
          <cell r="C146" t="str">
            <v>102056551920</v>
          </cell>
          <cell r="D146" t="str">
            <v>澳门励庭海景酒店</v>
          </cell>
          <cell r="E146" t="str">
            <v>ZHENG JIAYIN</v>
          </cell>
          <cell r="F146" t="str">
            <v>2019-10-16</v>
          </cell>
          <cell r="G146" t="str">
            <v>2019-10-17</v>
          </cell>
          <cell r="H146" t="str">
            <v>退房日周结</v>
          </cell>
          <cell r="I146" t="str">
            <v>568.00</v>
          </cell>
          <cell r="J146" t="str">
            <v>RMB</v>
          </cell>
          <cell r="K146" t="str">
            <v>568.00</v>
          </cell>
          <cell r="L146" t="str">
            <v>568.00</v>
          </cell>
        </row>
        <row r="147">
          <cell r="B147">
            <v>1638817</v>
          </cell>
          <cell r="C147" t="str">
            <v>102056223518</v>
          </cell>
          <cell r="D147" t="str">
            <v>澳门励庭海景酒店</v>
          </cell>
          <cell r="E147" t="str">
            <v>LI JIE</v>
          </cell>
          <cell r="F147" t="str">
            <v>2019-10-16</v>
          </cell>
          <cell r="G147" t="str">
            <v>2019-10-17</v>
          </cell>
          <cell r="H147" t="str">
            <v>退房日周结</v>
          </cell>
          <cell r="I147" t="str">
            <v>568.00</v>
          </cell>
          <cell r="J147" t="str">
            <v>RMB</v>
          </cell>
          <cell r="K147" t="str">
            <v>568.00</v>
          </cell>
          <cell r="L147" t="str">
            <v>568.00</v>
          </cell>
        </row>
        <row r="148">
          <cell r="B148">
            <v>1639125</v>
          </cell>
          <cell r="C148" t="str">
            <v>102056053683</v>
          </cell>
          <cell r="D148" t="str">
            <v>皇冠丽晶大厦酒店</v>
          </cell>
          <cell r="E148" t="str">
            <v>CAO LUWEN</v>
          </cell>
          <cell r="F148" t="str">
            <v>2019-10-17</v>
          </cell>
          <cell r="G148" t="str">
            <v>2019-10-18</v>
          </cell>
          <cell r="H148" t="str">
            <v>退房日周结</v>
          </cell>
          <cell r="I148" t="str">
            <v>272.00</v>
          </cell>
          <cell r="J148" t="str">
            <v>RMB</v>
          </cell>
          <cell r="K148" t="str">
            <v>272.00</v>
          </cell>
          <cell r="L148" t="str">
            <v>272.00</v>
          </cell>
        </row>
        <row r="149">
          <cell r="B149">
            <v>1639211</v>
          </cell>
          <cell r="C149" t="str">
            <v>102056156451</v>
          </cell>
          <cell r="D149" t="str">
            <v>澳门新东方商务宾馆南座</v>
          </cell>
          <cell r="E149" t="str">
            <v>SHI JIANXING</v>
          </cell>
          <cell r="F149" t="str">
            <v>2019-10-17</v>
          </cell>
          <cell r="G149" t="str">
            <v>2019-10-18</v>
          </cell>
          <cell r="H149" t="str">
            <v>退房日周结</v>
          </cell>
          <cell r="I149" t="str">
            <v>361.00</v>
          </cell>
          <cell r="J149" t="str">
            <v>RMB</v>
          </cell>
          <cell r="K149" t="str">
            <v>361.00</v>
          </cell>
          <cell r="L149" t="str">
            <v>361.00</v>
          </cell>
        </row>
        <row r="150">
          <cell r="B150">
            <v>1639258</v>
          </cell>
          <cell r="C150" t="str">
            <v>102056061591</v>
          </cell>
          <cell r="D150" t="str">
            <v>悦品酒店(荃湾店)</v>
          </cell>
          <cell r="E150" t="str">
            <v>HWANG HAEGUK,XUE YUAN,NAKATOAWA SHIGEO</v>
          </cell>
          <cell r="F150" t="str">
            <v>2019-10-16</v>
          </cell>
          <cell r="G150" t="str">
            <v>2019-10-17</v>
          </cell>
          <cell r="H150" t="str">
            <v>退房日周结</v>
          </cell>
          <cell r="I150" t="str">
            <v>1179.00</v>
          </cell>
          <cell r="J150" t="str">
            <v>RMB</v>
          </cell>
          <cell r="K150" t="str">
            <v>1179.00</v>
          </cell>
          <cell r="L150" t="str">
            <v>1179.00</v>
          </cell>
        </row>
        <row r="151">
          <cell r="B151">
            <v>1639277</v>
          </cell>
          <cell r="C151" t="str">
            <v>102056132994</v>
          </cell>
          <cell r="D151" t="str">
            <v>萨默塞特苏安普卢公园酒店</v>
          </cell>
          <cell r="E151" t="str">
            <v>ZHAO JUAN</v>
          </cell>
          <cell r="F151" t="str">
            <v>2019-10-17</v>
          </cell>
          <cell r="G151" t="str">
            <v>2019-10-19</v>
          </cell>
          <cell r="H151" t="str">
            <v>退房日周结</v>
          </cell>
          <cell r="I151" t="str">
            <v>960.00</v>
          </cell>
          <cell r="J151" t="str">
            <v>RMB</v>
          </cell>
          <cell r="K151" t="str">
            <v>960.00</v>
          </cell>
          <cell r="L151" t="str">
            <v>960.00</v>
          </cell>
        </row>
        <row r="152">
          <cell r="B152">
            <v>1639697</v>
          </cell>
          <cell r="C152" t="str">
            <v>102057570203</v>
          </cell>
          <cell r="D152" t="str">
            <v>芽庄诺富特酒店</v>
          </cell>
          <cell r="E152" t="str">
            <v>YU HANJUN</v>
          </cell>
          <cell r="F152" t="str">
            <v>2019-10-17</v>
          </cell>
          <cell r="G152" t="str">
            <v>2019-10-18</v>
          </cell>
          <cell r="H152" t="str">
            <v>退房日周结</v>
          </cell>
          <cell r="I152" t="str">
            <v>511.00</v>
          </cell>
          <cell r="J152" t="str">
            <v>RMB</v>
          </cell>
          <cell r="K152" t="str">
            <v>511.00</v>
          </cell>
          <cell r="L152" t="str">
            <v>511.00</v>
          </cell>
        </row>
        <row r="153">
          <cell r="B153">
            <v>1639717</v>
          </cell>
          <cell r="C153" t="str">
            <v>102057731414</v>
          </cell>
          <cell r="D153" t="str">
            <v>阿夸酒店</v>
          </cell>
          <cell r="E153" t="str">
            <v>ZHANG JINGZHU,ZHOU RONGJI,WANG YUTING</v>
          </cell>
          <cell r="F153" t="str">
            <v>2019-10-17</v>
          </cell>
          <cell r="G153" t="str">
            <v>2019-10-18</v>
          </cell>
          <cell r="H153" t="str">
            <v>退房日周结</v>
          </cell>
          <cell r="I153" t="str">
            <v>768.00</v>
          </cell>
          <cell r="J153" t="str">
            <v>RMB</v>
          </cell>
          <cell r="K153" t="str">
            <v>768.00</v>
          </cell>
          <cell r="L153" t="str">
            <v>768.00</v>
          </cell>
        </row>
        <row r="154">
          <cell r="B154">
            <v>1639720</v>
          </cell>
          <cell r="C154" t="str">
            <v>102057896458</v>
          </cell>
          <cell r="D154" t="str">
            <v>洛杉矶圣加百利喜来登酒店</v>
          </cell>
          <cell r="E154" t="str">
            <v>SHANG JINGLIN</v>
          </cell>
          <cell r="F154" t="str">
            <v>2019-10-17</v>
          </cell>
          <cell r="G154" t="str">
            <v>2019-10-19</v>
          </cell>
          <cell r="H154" t="str">
            <v>退房日周结</v>
          </cell>
          <cell r="I154" t="str">
            <v>3240.00</v>
          </cell>
          <cell r="J154" t="str">
            <v>RMB</v>
          </cell>
          <cell r="K154" t="str">
            <v>3240.00</v>
          </cell>
          <cell r="L154" t="str">
            <v>3240.00</v>
          </cell>
        </row>
        <row r="155">
          <cell r="B155">
            <v>1639732</v>
          </cell>
          <cell r="C155" t="str">
            <v>102057130373</v>
          </cell>
          <cell r="D155" t="str">
            <v>洲际芽庄酒店（芽庄洲际酒店）</v>
          </cell>
          <cell r="E155" t="str">
            <v>KONG CAIXIA,SU CUIFENG,WANG JINGJIANG</v>
          </cell>
          <cell r="F155" t="str">
            <v>2019-10-17</v>
          </cell>
          <cell r="G155" t="str">
            <v>2019-10-18</v>
          </cell>
          <cell r="H155" t="str">
            <v>退房日周结</v>
          </cell>
          <cell r="I155" t="str">
            <v>3150.00</v>
          </cell>
          <cell r="J155" t="str">
            <v>RMB</v>
          </cell>
          <cell r="K155" t="str">
            <v>3150.00</v>
          </cell>
          <cell r="L155" t="str">
            <v>3150.00</v>
          </cell>
        </row>
        <row r="156">
          <cell r="B156">
            <v>1639867</v>
          </cell>
          <cell r="C156" t="str">
            <v>102057299405</v>
          </cell>
          <cell r="D156" t="str">
            <v>曼达韦白酒店</v>
          </cell>
          <cell r="E156" t="str">
            <v>QIU ZHONGYONG</v>
          </cell>
          <cell r="F156" t="str">
            <v>2019-10-18</v>
          </cell>
          <cell r="G156" t="str">
            <v>2019-10-20</v>
          </cell>
          <cell r="H156" t="str">
            <v>退房日周结</v>
          </cell>
          <cell r="I156" t="str">
            <v>872.00</v>
          </cell>
          <cell r="J156" t="str">
            <v>RMB</v>
          </cell>
          <cell r="K156" t="str">
            <v>872.00</v>
          </cell>
          <cell r="L156" t="str">
            <v>872.00</v>
          </cell>
        </row>
        <row r="157">
          <cell r="B157">
            <v>1639870</v>
          </cell>
          <cell r="C157" t="str">
            <v>102057622255</v>
          </cell>
          <cell r="D157" t="str">
            <v>曼达韦白酒店</v>
          </cell>
          <cell r="E157" t="str">
            <v>CAI QINGKE</v>
          </cell>
          <cell r="F157" t="str">
            <v>2019-10-18</v>
          </cell>
          <cell r="G157" t="str">
            <v>2019-10-20</v>
          </cell>
          <cell r="H157" t="str">
            <v>退房日周结</v>
          </cell>
          <cell r="I157" t="str">
            <v>872.00</v>
          </cell>
          <cell r="J157" t="str">
            <v>RMB</v>
          </cell>
          <cell r="K157" t="str">
            <v>872.00</v>
          </cell>
          <cell r="L157" t="str">
            <v>872.00</v>
          </cell>
        </row>
        <row r="158">
          <cell r="B158">
            <v>1639925</v>
          </cell>
          <cell r="C158" t="str">
            <v>102057595891</v>
          </cell>
          <cell r="D158" t="str">
            <v>达拉海角度假酒店</v>
          </cell>
          <cell r="E158" t="str">
            <v>CHEN SHUJUAN,CHEN YONGJING</v>
          </cell>
          <cell r="F158" t="str">
            <v>2019-10-17</v>
          </cell>
          <cell r="G158" t="str">
            <v>2019-10-19</v>
          </cell>
          <cell r="H158" t="str">
            <v>退房日周结</v>
          </cell>
          <cell r="I158" t="str">
            <v>3160.00</v>
          </cell>
          <cell r="J158" t="str">
            <v>RMB</v>
          </cell>
          <cell r="K158" t="str">
            <v>3160.00</v>
          </cell>
          <cell r="L158" t="str">
            <v>3160.00</v>
          </cell>
        </row>
        <row r="159">
          <cell r="B159">
            <v>1640053</v>
          </cell>
          <cell r="C159" t="str">
            <v>102057755619</v>
          </cell>
          <cell r="D159" t="str">
            <v>吉隆坡威斯汀酒店</v>
          </cell>
          <cell r="E159" t="str">
            <v>CHEN LIU</v>
          </cell>
          <cell r="F159" t="str">
            <v>2019-10-17</v>
          </cell>
          <cell r="G159" t="str">
            <v>2019-10-19</v>
          </cell>
          <cell r="H159" t="str">
            <v>退房日周结</v>
          </cell>
          <cell r="I159" t="str">
            <v>2025.00</v>
          </cell>
          <cell r="J159" t="str">
            <v>RMB</v>
          </cell>
          <cell r="K159" t="str">
            <v>2025.00</v>
          </cell>
          <cell r="L159" t="str">
            <v>2025.00</v>
          </cell>
        </row>
        <row r="160">
          <cell r="B160">
            <v>1640077</v>
          </cell>
          <cell r="C160" t="str">
            <v>102057128984</v>
          </cell>
          <cell r="D160" t="str">
            <v>曼谷Akara酒店</v>
          </cell>
          <cell r="E160" t="str">
            <v>GU HAO</v>
          </cell>
          <cell r="F160" t="str">
            <v>2019-10-18</v>
          </cell>
          <cell r="G160" t="str">
            <v>2019-10-19</v>
          </cell>
          <cell r="H160" t="str">
            <v>退房日周结</v>
          </cell>
          <cell r="I160" t="str">
            <v>681.00</v>
          </cell>
          <cell r="J160" t="str">
            <v>RMB</v>
          </cell>
          <cell r="K160" t="str">
            <v>681.00</v>
          </cell>
          <cell r="L160" t="str">
            <v>681.00</v>
          </cell>
        </row>
        <row r="161">
          <cell r="B161">
            <v>1640100</v>
          </cell>
          <cell r="C161" t="str">
            <v>702057873494</v>
          </cell>
          <cell r="D161" t="str">
            <v>芽庄珍珠帝国酒店</v>
          </cell>
          <cell r="E161" t="str">
            <v>PENG GUIRONG</v>
          </cell>
          <cell r="F161" t="str">
            <v>2019-10-18</v>
          </cell>
          <cell r="G161" t="str">
            <v>2019-10-19</v>
          </cell>
          <cell r="H161" t="str">
            <v>退房日周结</v>
          </cell>
          <cell r="I161" t="str">
            <v>507.00</v>
          </cell>
          <cell r="J161" t="str">
            <v>RMB</v>
          </cell>
          <cell r="K161" t="str">
            <v>507.00</v>
          </cell>
          <cell r="L161" t="str">
            <v>507.00</v>
          </cell>
        </row>
        <row r="162">
          <cell r="B162">
            <v>1640301</v>
          </cell>
          <cell r="C162" t="str">
            <v>702057549796</v>
          </cell>
          <cell r="D162" t="str">
            <v>超越芭东酒店</v>
          </cell>
          <cell r="E162" t="str">
            <v>LUO HUIWEN,SUI/ZENGYAN</v>
          </cell>
          <cell r="F162" t="str">
            <v>2019-10-18</v>
          </cell>
          <cell r="G162" t="str">
            <v>2019-10-19</v>
          </cell>
          <cell r="H162" t="str">
            <v>退房日周结</v>
          </cell>
          <cell r="I162" t="str">
            <v>427.00</v>
          </cell>
          <cell r="J162" t="str">
            <v>RMB</v>
          </cell>
          <cell r="K162" t="str">
            <v>427.00</v>
          </cell>
          <cell r="L162" t="str">
            <v>427.00</v>
          </cell>
        </row>
        <row r="163">
          <cell r="B163">
            <v>1640606</v>
          </cell>
          <cell r="C163" t="str">
            <v>702058778469</v>
          </cell>
          <cell r="D163" t="str">
            <v>新加坡喜来登大酒店</v>
          </cell>
          <cell r="E163" t="str">
            <v>LI CHUCHENG</v>
          </cell>
          <cell r="F163" t="str">
            <v>2019-10-19</v>
          </cell>
          <cell r="G163" t="str">
            <v>2019-10-20</v>
          </cell>
          <cell r="H163" t="str">
            <v>退房日周结</v>
          </cell>
          <cell r="I163" t="str">
            <v>1097.00</v>
          </cell>
          <cell r="J163" t="str">
            <v>RMB</v>
          </cell>
          <cell r="K163" t="str">
            <v>1097.00</v>
          </cell>
          <cell r="L163" t="str">
            <v>1097.00</v>
          </cell>
        </row>
        <row r="164">
          <cell r="B164">
            <v>1640903</v>
          </cell>
          <cell r="C164" t="str">
            <v>702058594563</v>
          </cell>
          <cell r="D164" t="str">
            <v>澳门君悦酒店</v>
          </cell>
          <cell r="E164" t="str">
            <v>WANG BIN</v>
          </cell>
          <cell r="F164" t="str">
            <v>2019-10-18</v>
          </cell>
          <cell r="G164" t="str">
            <v>2019-10-19</v>
          </cell>
          <cell r="H164" t="str">
            <v>退房日周结</v>
          </cell>
          <cell r="I164" t="str">
            <v>1413.00</v>
          </cell>
          <cell r="J164" t="str">
            <v>RMB</v>
          </cell>
          <cell r="K164" t="str">
            <v>1413.00</v>
          </cell>
          <cell r="L164" t="str">
            <v>1413.00</v>
          </cell>
        </row>
        <row r="165">
          <cell r="B165">
            <v>1640913</v>
          </cell>
          <cell r="C165" t="str">
            <v>702058321644</v>
          </cell>
          <cell r="D165" t="str">
            <v>16世纪意大利宫殿NH酒店</v>
          </cell>
          <cell r="E165" t="str">
            <v>GE ZHUOHAN,LI CHUNJIE</v>
          </cell>
          <cell r="F165" t="str">
            <v>2019-10-18</v>
          </cell>
          <cell r="G165" t="str">
            <v>2019-10-19</v>
          </cell>
          <cell r="H165" t="str">
            <v>退房日周结</v>
          </cell>
          <cell r="I165" t="str">
            <v>2696.00</v>
          </cell>
          <cell r="J165" t="str">
            <v>RMB</v>
          </cell>
          <cell r="K165" t="str">
            <v>2696.00</v>
          </cell>
          <cell r="L165" t="str">
            <v>2696.00</v>
          </cell>
        </row>
        <row r="166">
          <cell r="B166">
            <v>1640924</v>
          </cell>
          <cell r="C166" t="str">
            <v>702058858895</v>
          </cell>
          <cell r="D166" t="str">
            <v>花筑芭堤雅海豚湾酒店</v>
          </cell>
          <cell r="E166" t="str">
            <v>PAN/LIMIN,CHU/LIAN,SHEN LING</v>
          </cell>
          <cell r="F166" t="str">
            <v>2019-10-19</v>
          </cell>
          <cell r="G166" t="str">
            <v>2019-10-20</v>
          </cell>
          <cell r="H166" t="str">
            <v>退房日周结</v>
          </cell>
          <cell r="I166" t="str">
            <v>381.00</v>
          </cell>
          <cell r="J166" t="str">
            <v>RMB</v>
          </cell>
          <cell r="K166" t="str">
            <v>381.00</v>
          </cell>
          <cell r="L166" t="str">
            <v>381.00</v>
          </cell>
        </row>
        <row r="167">
          <cell r="B167">
            <v>1640945</v>
          </cell>
          <cell r="C167" t="str">
            <v>702058114028</v>
          </cell>
          <cell r="D167" t="str">
            <v>曼达韦白酒店</v>
          </cell>
          <cell r="E167" t="str">
            <v>FANG Rongsheng</v>
          </cell>
          <cell r="F167" t="str">
            <v>2019-10-19</v>
          </cell>
          <cell r="G167" t="str">
            <v>2019-10-20</v>
          </cell>
          <cell r="H167" t="str">
            <v>退房日周结</v>
          </cell>
          <cell r="I167" t="str">
            <v>436.00</v>
          </cell>
          <cell r="J167" t="str">
            <v>RMB</v>
          </cell>
          <cell r="K167" t="str">
            <v>436.00</v>
          </cell>
          <cell r="L167" t="str">
            <v>436.00</v>
          </cell>
        </row>
        <row r="168">
          <cell r="B168">
            <v>1641090</v>
          </cell>
          <cell r="C168" t="str">
            <v>702058560898</v>
          </cell>
          <cell r="D168" t="str">
            <v>香港九龙海逸君绰酒店</v>
          </cell>
          <cell r="E168" t="str">
            <v>ZHANG GUOLONG</v>
          </cell>
          <cell r="F168" t="str">
            <v>2019-10-19</v>
          </cell>
          <cell r="G168" t="str">
            <v>2019-10-20</v>
          </cell>
          <cell r="H168" t="str">
            <v>退房日周结</v>
          </cell>
          <cell r="I168" t="str">
            <v>1010.00</v>
          </cell>
          <cell r="J168" t="str">
            <v>RMB</v>
          </cell>
          <cell r="K168" t="str">
            <v>1010.00</v>
          </cell>
          <cell r="L168" t="str">
            <v>1010.00</v>
          </cell>
        </row>
        <row r="169">
          <cell r="B169">
            <v>1641111</v>
          </cell>
          <cell r="C169" t="str">
            <v>702058194928</v>
          </cell>
          <cell r="D169" t="str">
            <v>花筑芭堤雅海豚湾酒店</v>
          </cell>
          <cell r="E169" t="str">
            <v>LI BIN</v>
          </cell>
          <cell r="F169" t="str">
            <v>2019-10-19</v>
          </cell>
          <cell r="G169" t="str">
            <v>2019-10-20</v>
          </cell>
          <cell r="H169" t="str">
            <v>退房日周结</v>
          </cell>
          <cell r="I169" t="str">
            <v>268.00</v>
          </cell>
          <cell r="J169" t="str">
            <v>RMB</v>
          </cell>
          <cell r="K169" t="str">
            <v>268.00</v>
          </cell>
          <cell r="L169" t="str">
            <v>268.00</v>
          </cell>
        </row>
        <row r="170">
          <cell r="B170">
            <v>1641680</v>
          </cell>
          <cell r="C170" t="str">
            <v>702059052040</v>
          </cell>
          <cell r="D170" t="str">
            <v>米里铂尔曼大酒店</v>
          </cell>
          <cell r="E170" t="str">
            <v>DAN NA</v>
          </cell>
          <cell r="F170" t="str">
            <v>2019-10-19</v>
          </cell>
          <cell r="G170" t="str">
            <v>2019-10-20</v>
          </cell>
          <cell r="H170" t="str">
            <v>退房日周结</v>
          </cell>
          <cell r="I170" t="str">
            <v>485.00</v>
          </cell>
          <cell r="J170" t="str">
            <v>RMB</v>
          </cell>
          <cell r="K170" t="str">
            <v>485.00</v>
          </cell>
          <cell r="L170" t="str">
            <v>485.00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203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23</v>
      </c>
      <c r="G5" s="37">
        <v>0</v>
      </c>
      <c r="H5" s="38" t="s">
        <v>19</v>
      </c>
      <c r="I5" s="49" t="s">
        <v>24</v>
      </c>
      <c r="J5" s="34" t="s">
        <v>19</v>
      </c>
      <c r="K5" s="34" t="s">
        <v>24</v>
      </c>
    </row>
    <row r="6" ht="27.95" customHeight="1" spans="1:9">
      <c r="A6" s="28" t="s">
        <v>25</v>
      </c>
      <c r="D6" s="39"/>
      <c r="E6" s="40"/>
      <c r="F6" s="40"/>
      <c r="G6" s="41"/>
      <c r="H6" s="40"/>
      <c r="I6" s="45"/>
    </row>
    <row r="7" ht="15" customHeight="1" spans="1:11">
      <c r="A7" s="30" t="s">
        <v>26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27</v>
      </c>
      <c r="B8" s="43">
        <v>203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28</v>
      </c>
      <c r="J8" s="34" t="s">
        <v>19</v>
      </c>
      <c r="K8" s="34" t="s">
        <v>28</v>
      </c>
    </row>
    <row r="9" ht="15" customHeight="1" spans="1:11">
      <c r="A9" s="42" t="s">
        <v>29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30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31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32</v>
      </c>
      <c r="B12" s="47"/>
      <c r="C12" s="26"/>
      <c r="F12" s="48"/>
      <c r="I12" s="48"/>
    </row>
    <row r="13" ht="15" customHeight="1" spans="1:9">
      <c r="A13" s="46" t="s">
        <v>33</v>
      </c>
      <c r="B13" s="47" t="s">
        <v>34</v>
      </c>
      <c r="C13" s="26"/>
      <c r="F13" s="48"/>
      <c r="I13" s="48"/>
    </row>
    <row r="14" ht="15" customHeight="1" spans="1:9">
      <c r="A14" s="46" t="s">
        <v>35</v>
      </c>
      <c r="B14" s="47" t="s">
        <v>36</v>
      </c>
      <c r="C14" s="26"/>
      <c r="F14" s="48"/>
      <c r="G14" s="26"/>
      <c r="H14" s="26"/>
      <c r="I14" s="48"/>
    </row>
    <row r="15" ht="15" customHeight="1" spans="1:9">
      <c r="A15" s="46" t="s">
        <v>37</v>
      </c>
      <c r="B15" s="47" t="s">
        <v>38</v>
      </c>
      <c r="C15" s="26"/>
      <c r="F15" s="48"/>
      <c r="I15" s="48"/>
    </row>
    <row r="16" ht="15" customHeight="1" spans="1:9">
      <c r="A16" s="46" t="s">
        <v>39</v>
      </c>
      <c r="B16" s="47" t="s">
        <v>40</v>
      </c>
      <c r="C16" s="26"/>
      <c r="F16" s="48"/>
      <c r="I16" s="48"/>
    </row>
    <row r="17" ht="15" customHeight="1" spans="1:6">
      <c r="A17" s="46" t="s">
        <v>41</v>
      </c>
      <c r="B17" s="47" t="s">
        <v>42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M228"/>
  <sheetViews>
    <sheetView topLeftCell="T188" workbookViewId="0">
      <selection activeCell="AF224" sqref="AF224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9.57142857142857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4" width="13.2857142857143" customWidth="1"/>
    <col min="25" max="25" width="25.8571428571429" customWidth="1"/>
    <col min="26" max="26" width="13.7142857142857" customWidth="1"/>
    <col min="27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9" t="s">
        <v>43</v>
      </c>
      <c r="B1" s="9" t="s">
        <v>44</v>
      </c>
      <c r="C1" s="9" t="s">
        <v>26</v>
      </c>
      <c r="D1" s="9" t="s">
        <v>45</v>
      </c>
      <c r="E1" s="9" t="s">
        <v>46</v>
      </c>
      <c r="F1" s="9" t="s">
        <v>47</v>
      </c>
      <c r="G1" s="9" t="s">
        <v>48</v>
      </c>
      <c r="H1" s="9" t="s">
        <v>49</v>
      </c>
      <c r="I1" s="9" t="s">
        <v>50</v>
      </c>
      <c r="J1" s="9" t="s">
        <v>51</v>
      </c>
      <c r="K1" s="9" t="s">
        <v>52</v>
      </c>
      <c r="L1" s="9" t="s">
        <v>53</v>
      </c>
      <c r="M1" s="9" t="s">
        <v>54</v>
      </c>
      <c r="N1" s="9" t="s">
        <v>55</v>
      </c>
      <c r="O1" s="9" t="s">
        <v>56</v>
      </c>
      <c r="P1" s="9" t="s">
        <v>57</v>
      </c>
      <c r="Q1" s="9" t="s">
        <v>58</v>
      </c>
      <c r="R1" s="9" t="s">
        <v>10</v>
      </c>
      <c r="S1" s="9" t="s">
        <v>11</v>
      </c>
      <c r="T1" s="9" t="s">
        <v>59</v>
      </c>
      <c r="U1" s="9" t="s">
        <v>60</v>
      </c>
      <c r="V1" s="9" t="s">
        <v>61</v>
      </c>
      <c r="W1" s="9" t="s">
        <v>62</v>
      </c>
      <c r="X1" s="13" t="s">
        <v>63</v>
      </c>
      <c r="Y1" s="13" t="s">
        <v>64</v>
      </c>
      <c r="Z1" s="9" t="s">
        <v>17</v>
      </c>
      <c r="AA1" s="9" t="s">
        <v>14</v>
      </c>
      <c r="AB1" s="9" t="s">
        <v>65</v>
      </c>
      <c r="AC1" s="9" t="s">
        <v>18</v>
      </c>
      <c r="AD1" s="9" t="s">
        <v>66</v>
      </c>
      <c r="AE1" s="9" t="s">
        <v>67</v>
      </c>
      <c r="AF1" s="9" t="s">
        <v>68</v>
      </c>
      <c r="AG1" s="9" t="s">
        <v>69</v>
      </c>
      <c r="AH1" s="9" t="s">
        <v>70</v>
      </c>
      <c r="AI1" s="9" t="s">
        <v>71</v>
      </c>
    </row>
    <row r="2" ht="14.25" customHeight="1" spans="1:39">
      <c r="A2" s="10" t="s">
        <v>72</v>
      </c>
      <c r="B2" s="10">
        <v>1619344</v>
      </c>
      <c r="C2" s="10" t="s">
        <v>73</v>
      </c>
      <c r="D2" s="10" t="s">
        <v>74</v>
      </c>
      <c r="E2" s="10" t="s">
        <v>75</v>
      </c>
      <c r="F2" s="10" t="s">
        <v>74</v>
      </c>
      <c r="G2" s="10" t="s">
        <v>76</v>
      </c>
      <c r="H2" s="11" t="s">
        <v>77</v>
      </c>
      <c r="I2" s="11" t="s">
        <v>78</v>
      </c>
      <c r="J2" s="11" t="s">
        <v>2</v>
      </c>
      <c r="K2" s="11" t="s">
        <v>79</v>
      </c>
      <c r="L2" s="11">
        <v>1</v>
      </c>
      <c r="M2" s="11">
        <v>1</v>
      </c>
      <c r="N2" s="11" t="s">
        <v>80</v>
      </c>
      <c r="O2" s="11" t="s">
        <v>81</v>
      </c>
      <c r="P2" s="11" t="s">
        <v>82</v>
      </c>
      <c r="Q2" s="11"/>
      <c r="R2" s="14" t="s">
        <v>83</v>
      </c>
      <c r="S2" s="17" t="s">
        <v>19</v>
      </c>
      <c r="T2" s="11"/>
      <c r="U2" s="14" t="s">
        <v>19</v>
      </c>
      <c r="V2" s="14" t="s">
        <v>83</v>
      </c>
      <c r="W2" s="17" t="s">
        <v>84</v>
      </c>
      <c r="X2" s="17" t="s">
        <v>19</v>
      </c>
      <c r="Y2" s="14" t="s">
        <v>19</v>
      </c>
      <c r="Z2" s="17" t="s">
        <v>19</v>
      </c>
      <c r="AA2" s="18" t="s">
        <v>19</v>
      </c>
      <c r="AB2" t="s">
        <v>19</v>
      </c>
      <c r="AC2" s="19">
        <v>436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  <c r="AI2" t="e">
        <f>VLOOKUP(B2,HOP!$A$12:$H$184,8,0)</f>
        <v>#N/A</v>
      </c>
      <c r="AJ2" t="e">
        <f>AI2-AC2</f>
        <v>#N/A</v>
      </c>
      <c r="AK2" s="20" t="s">
        <v>87</v>
      </c>
      <c r="AL2" t="e">
        <f>VLOOKUP(B2,[1]入账数据统计!$B$1:$L$170,11,0)</f>
        <v>#N/A</v>
      </c>
      <c r="AM2" t="e">
        <f>AL2-AC2</f>
        <v>#N/A</v>
      </c>
    </row>
    <row r="3" ht="14.25" customHeight="1" spans="1:39">
      <c r="A3" s="10" t="s">
        <v>88</v>
      </c>
      <c r="B3" s="10">
        <v>1629413</v>
      </c>
      <c r="C3" s="10" t="s">
        <v>73</v>
      </c>
      <c r="D3" s="10" t="s">
        <v>74</v>
      </c>
      <c r="E3" s="10" t="s">
        <v>75</v>
      </c>
      <c r="F3" s="10" t="s">
        <v>74</v>
      </c>
      <c r="G3" s="10" t="s">
        <v>89</v>
      </c>
      <c r="H3" s="11" t="s">
        <v>90</v>
      </c>
      <c r="I3" s="11" t="s">
        <v>78</v>
      </c>
      <c r="J3" s="11" t="s">
        <v>2</v>
      </c>
      <c r="K3" s="11" t="s">
        <v>91</v>
      </c>
      <c r="L3" s="11">
        <v>1</v>
      </c>
      <c r="M3" s="11">
        <v>1</v>
      </c>
      <c r="N3" s="11" t="s">
        <v>92</v>
      </c>
      <c r="O3" s="11" t="s">
        <v>81</v>
      </c>
      <c r="P3" s="11" t="s">
        <v>82</v>
      </c>
      <c r="Q3" s="11"/>
      <c r="R3" s="14" t="s">
        <v>93</v>
      </c>
      <c r="S3" s="17" t="s">
        <v>19</v>
      </c>
      <c r="T3" s="11"/>
      <c r="U3" s="14" t="s">
        <v>19</v>
      </c>
      <c r="V3" s="14" t="s">
        <v>93</v>
      </c>
      <c r="W3" s="17" t="s">
        <v>94</v>
      </c>
      <c r="X3" s="17" t="s">
        <v>19</v>
      </c>
      <c r="Y3" s="14" t="s">
        <v>19</v>
      </c>
      <c r="Z3" s="17" t="s">
        <v>19</v>
      </c>
      <c r="AA3" s="18" t="s">
        <v>19</v>
      </c>
      <c r="AB3" t="s">
        <v>19</v>
      </c>
      <c r="AC3" s="19">
        <v>366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  <c r="AI3" t="str">
        <f>VLOOKUP(B3,HOP!$A$12:$H$184,8,0)</f>
        <v>366.00</v>
      </c>
      <c r="AJ3">
        <f t="shared" ref="AJ3:AJ66" si="0">AI3-AC3</f>
        <v>0</v>
      </c>
      <c r="AL3" t="str">
        <f>VLOOKUP(B3,[1]入账数据统计!$B$1:$L$170,11,0)</f>
        <v>366.00</v>
      </c>
      <c r="AM3">
        <f t="shared" ref="AM3:AM19" si="1">AL3-AC3</f>
        <v>0</v>
      </c>
    </row>
    <row r="4" ht="14.25" customHeight="1" spans="1:39">
      <c r="A4" s="10" t="s">
        <v>96</v>
      </c>
      <c r="B4" s="10">
        <v>1636250</v>
      </c>
      <c r="C4" s="10" t="s">
        <v>73</v>
      </c>
      <c r="D4" s="10" t="s">
        <v>74</v>
      </c>
      <c r="E4" s="10" t="s">
        <v>75</v>
      </c>
      <c r="F4" s="10" t="s">
        <v>74</v>
      </c>
      <c r="G4" s="10" t="s">
        <v>97</v>
      </c>
      <c r="H4" s="11" t="s">
        <v>98</v>
      </c>
      <c r="I4" s="11" t="s">
        <v>78</v>
      </c>
      <c r="J4" s="11" t="s">
        <v>2</v>
      </c>
      <c r="K4" s="11" t="s">
        <v>99</v>
      </c>
      <c r="L4" s="11">
        <v>1</v>
      </c>
      <c r="M4" s="11">
        <v>1</v>
      </c>
      <c r="N4" s="11" t="s">
        <v>81</v>
      </c>
      <c r="O4" s="11" t="s">
        <v>81</v>
      </c>
      <c r="P4" s="11" t="s">
        <v>82</v>
      </c>
      <c r="Q4" s="11"/>
      <c r="R4" s="14" t="s">
        <v>100</v>
      </c>
      <c r="S4" s="17" t="s">
        <v>19</v>
      </c>
      <c r="T4" s="11"/>
      <c r="U4" s="14" t="s">
        <v>19</v>
      </c>
      <c r="V4" s="14" t="s">
        <v>100</v>
      </c>
      <c r="W4" s="17" t="s">
        <v>101</v>
      </c>
      <c r="X4" s="17" t="s">
        <v>19</v>
      </c>
      <c r="Y4" s="14" t="s">
        <v>19</v>
      </c>
      <c r="Z4" s="17" t="s">
        <v>19</v>
      </c>
      <c r="AA4" s="18" t="s">
        <v>19</v>
      </c>
      <c r="AB4" t="s">
        <v>19</v>
      </c>
      <c r="AC4" s="19">
        <v>590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  <c r="AI4" t="str">
        <f>VLOOKUP(B4,HOP!$A$12:$H$184,8,0)</f>
        <v>590.00</v>
      </c>
      <c r="AJ4">
        <f t="shared" si="0"/>
        <v>0</v>
      </c>
      <c r="AL4" t="str">
        <f>VLOOKUP(B4,[1]入账数据统计!$B$1:$L$170,11,0)</f>
        <v>590.00</v>
      </c>
      <c r="AM4">
        <f t="shared" si="1"/>
        <v>0</v>
      </c>
    </row>
    <row r="5" ht="14.25" customHeight="1" spans="1:39">
      <c r="A5" s="10" t="s">
        <v>103</v>
      </c>
      <c r="B5" s="10">
        <v>1636308</v>
      </c>
      <c r="C5" s="10" t="s">
        <v>73</v>
      </c>
      <c r="D5" s="10" t="s">
        <v>74</v>
      </c>
      <c r="E5" s="10" t="s">
        <v>75</v>
      </c>
      <c r="F5" s="10" t="s">
        <v>74</v>
      </c>
      <c r="G5" s="10" t="s">
        <v>104</v>
      </c>
      <c r="H5" s="11" t="s">
        <v>105</v>
      </c>
      <c r="I5" s="11" t="s">
        <v>78</v>
      </c>
      <c r="J5" s="11" t="s">
        <v>2</v>
      </c>
      <c r="K5" s="11" t="s">
        <v>106</v>
      </c>
      <c r="L5" s="11">
        <v>2</v>
      </c>
      <c r="M5" s="11">
        <v>1</v>
      </c>
      <c r="N5" s="11" t="s">
        <v>81</v>
      </c>
      <c r="O5" s="11" t="s">
        <v>81</v>
      </c>
      <c r="P5" s="11" t="s">
        <v>82</v>
      </c>
      <c r="Q5" s="11"/>
      <c r="R5" s="14" t="s">
        <v>107</v>
      </c>
      <c r="S5" s="17" t="s">
        <v>19</v>
      </c>
      <c r="T5" s="11"/>
      <c r="U5" s="14" t="s">
        <v>19</v>
      </c>
      <c r="V5" s="14" t="s">
        <v>107</v>
      </c>
      <c r="W5" s="17" t="s">
        <v>108</v>
      </c>
      <c r="X5" s="17" t="s">
        <v>19</v>
      </c>
      <c r="Y5" s="14" t="s">
        <v>19</v>
      </c>
      <c r="Z5" s="17" t="s">
        <v>19</v>
      </c>
      <c r="AA5" s="18" t="s">
        <v>19</v>
      </c>
      <c r="AB5" t="s">
        <v>19</v>
      </c>
      <c r="AC5" s="19">
        <v>900</v>
      </c>
      <c r="AD5" t="s">
        <v>6</v>
      </c>
      <c r="AE5" t="s">
        <v>109</v>
      </c>
      <c r="AF5" t="s">
        <v>86</v>
      </c>
      <c r="AG5" t="s">
        <v>74</v>
      </c>
      <c r="AH5" t="s">
        <v>19</v>
      </c>
      <c r="AI5" t="str">
        <f>VLOOKUP(B5,HOP!$A$12:$H$184,8,0)</f>
        <v>900.00</v>
      </c>
      <c r="AJ5">
        <f t="shared" si="0"/>
        <v>0</v>
      </c>
      <c r="AL5" t="str">
        <f>VLOOKUP(B5,[1]入账数据统计!$B$1:$L$170,11,0)</f>
        <v>900.00</v>
      </c>
      <c r="AM5">
        <f t="shared" si="1"/>
        <v>0</v>
      </c>
    </row>
    <row r="6" ht="14.25" customHeight="1" spans="1:39">
      <c r="A6" s="10" t="s">
        <v>110</v>
      </c>
      <c r="B6" s="10">
        <v>1633051</v>
      </c>
      <c r="C6" s="10" t="s">
        <v>73</v>
      </c>
      <c r="D6" s="10" t="s">
        <v>74</v>
      </c>
      <c r="E6" s="10" t="s">
        <v>75</v>
      </c>
      <c r="F6" s="10" t="s">
        <v>74</v>
      </c>
      <c r="G6" s="10" t="s">
        <v>89</v>
      </c>
      <c r="H6" s="11" t="s">
        <v>90</v>
      </c>
      <c r="I6" s="11" t="s">
        <v>78</v>
      </c>
      <c r="J6" s="11" t="s">
        <v>2</v>
      </c>
      <c r="K6" s="11" t="s">
        <v>111</v>
      </c>
      <c r="L6" s="11">
        <v>1</v>
      </c>
      <c r="M6" s="11">
        <v>2</v>
      </c>
      <c r="N6" s="11" t="s">
        <v>112</v>
      </c>
      <c r="O6" s="11" t="s">
        <v>81</v>
      </c>
      <c r="P6" s="11" t="s">
        <v>113</v>
      </c>
      <c r="Q6" s="11"/>
      <c r="R6" s="14" t="s">
        <v>114</v>
      </c>
      <c r="S6" s="17" t="s">
        <v>114</v>
      </c>
      <c r="T6" s="11" t="s">
        <v>115</v>
      </c>
      <c r="U6" s="14" t="s">
        <v>19</v>
      </c>
      <c r="V6" s="14" t="s">
        <v>19</v>
      </c>
      <c r="W6" s="17" t="s">
        <v>19</v>
      </c>
      <c r="X6" s="17" t="s">
        <v>19</v>
      </c>
      <c r="Y6" s="14" t="s">
        <v>19</v>
      </c>
      <c r="Z6" s="17" t="s">
        <v>19</v>
      </c>
      <c r="AA6" s="18" t="s">
        <v>19</v>
      </c>
      <c r="AB6" t="s">
        <v>19</v>
      </c>
      <c r="AC6" s="19">
        <v>0</v>
      </c>
      <c r="AD6" t="s">
        <v>6</v>
      </c>
      <c r="AE6" t="s">
        <v>95</v>
      </c>
      <c r="AF6" t="s">
        <v>86</v>
      </c>
      <c r="AG6" t="s">
        <v>74</v>
      </c>
      <c r="AH6" t="s">
        <v>19</v>
      </c>
      <c r="AI6" t="str">
        <f>VLOOKUP(B6,HOP!$A$12:$H$184,8,0)</f>
        <v>0.00</v>
      </c>
      <c r="AJ6">
        <f t="shared" si="0"/>
        <v>0</v>
      </c>
      <c r="AL6" t="str">
        <f>VLOOKUP(B6,[1]入账数据统计!$B$1:$L$170,11,0)</f>
        <v>0.00</v>
      </c>
      <c r="AM6">
        <f t="shared" si="1"/>
        <v>0</v>
      </c>
    </row>
    <row r="7" ht="14.25" customHeight="1" spans="1:39">
      <c r="A7" s="10" t="s">
        <v>116</v>
      </c>
      <c r="B7" s="10">
        <v>1600302</v>
      </c>
      <c r="C7" s="10" t="s">
        <v>73</v>
      </c>
      <c r="D7" s="10" t="s">
        <v>74</v>
      </c>
      <c r="E7" s="10" t="s">
        <v>75</v>
      </c>
      <c r="F7" s="10" t="s">
        <v>74</v>
      </c>
      <c r="G7" s="10" t="s">
        <v>117</v>
      </c>
      <c r="H7" s="11" t="s">
        <v>118</v>
      </c>
      <c r="I7" s="11" t="s">
        <v>78</v>
      </c>
      <c r="J7" s="11" t="s">
        <v>2</v>
      </c>
      <c r="K7" s="11" t="s">
        <v>119</v>
      </c>
      <c r="L7" s="11">
        <v>2</v>
      </c>
      <c r="M7" s="11">
        <v>1</v>
      </c>
      <c r="N7" s="11" t="s">
        <v>120</v>
      </c>
      <c r="O7" s="11" t="s">
        <v>81</v>
      </c>
      <c r="P7" s="11" t="s">
        <v>82</v>
      </c>
      <c r="Q7" s="11"/>
      <c r="R7" s="14" t="s">
        <v>121</v>
      </c>
      <c r="S7" s="17" t="s">
        <v>19</v>
      </c>
      <c r="T7" s="11"/>
      <c r="U7" s="14" t="s">
        <v>19</v>
      </c>
      <c r="V7" s="14" t="s">
        <v>121</v>
      </c>
      <c r="W7" s="17" t="s">
        <v>122</v>
      </c>
      <c r="X7" s="17" t="s">
        <v>19</v>
      </c>
      <c r="Y7" s="14" t="s">
        <v>19</v>
      </c>
      <c r="Z7" s="17" t="s">
        <v>19</v>
      </c>
      <c r="AA7" s="18" t="s">
        <v>19</v>
      </c>
      <c r="AB7" t="s">
        <v>19</v>
      </c>
      <c r="AC7" s="19">
        <v>2296</v>
      </c>
      <c r="AD7" t="s">
        <v>6</v>
      </c>
      <c r="AE7" t="s">
        <v>123</v>
      </c>
      <c r="AF7" t="s">
        <v>86</v>
      </c>
      <c r="AG7" t="s">
        <v>74</v>
      </c>
      <c r="AH7" t="s">
        <v>19</v>
      </c>
      <c r="AI7" t="str">
        <f>VLOOKUP(B7,HOP!$A$12:$H$184,8,0)</f>
        <v>2296.00</v>
      </c>
      <c r="AJ7">
        <f t="shared" si="0"/>
        <v>0</v>
      </c>
      <c r="AL7" t="str">
        <f>VLOOKUP(B7,[1]入账数据统计!$B$1:$L$170,11,0)</f>
        <v>2296.00</v>
      </c>
      <c r="AM7">
        <f t="shared" si="1"/>
        <v>0</v>
      </c>
    </row>
    <row r="8" ht="14.25" customHeight="1" spans="1:39">
      <c r="A8" s="10" t="s">
        <v>124</v>
      </c>
      <c r="B8" s="10">
        <v>1570973</v>
      </c>
      <c r="C8" s="10" t="s">
        <v>73</v>
      </c>
      <c r="D8" s="10" t="s">
        <v>74</v>
      </c>
      <c r="E8" s="10" t="s">
        <v>75</v>
      </c>
      <c r="F8" s="10" t="s">
        <v>74</v>
      </c>
      <c r="G8" s="10" t="s">
        <v>125</v>
      </c>
      <c r="H8" s="11" t="s">
        <v>126</v>
      </c>
      <c r="I8" s="11" t="s">
        <v>78</v>
      </c>
      <c r="J8" s="11" t="s">
        <v>2</v>
      </c>
      <c r="K8" s="11" t="s">
        <v>127</v>
      </c>
      <c r="L8" s="11">
        <v>2</v>
      </c>
      <c r="M8" s="11">
        <v>2</v>
      </c>
      <c r="N8" s="11" t="s">
        <v>128</v>
      </c>
      <c r="O8" s="11" t="s">
        <v>129</v>
      </c>
      <c r="P8" s="11" t="s">
        <v>82</v>
      </c>
      <c r="Q8" s="11"/>
      <c r="R8" s="14" t="s">
        <v>130</v>
      </c>
      <c r="S8" s="17" t="s">
        <v>19</v>
      </c>
      <c r="T8" s="11"/>
      <c r="U8" s="14" t="s">
        <v>19</v>
      </c>
      <c r="V8" s="14" t="s">
        <v>130</v>
      </c>
      <c r="W8" s="17" t="s">
        <v>131</v>
      </c>
      <c r="X8" s="17" t="s">
        <v>19</v>
      </c>
      <c r="Y8" s="14" t="s">
        <v>19</v>
      </c>
      <c r="Z8" s="17" t="s">
        <v>19</v>
      </c>
      <c r="AA8" s="18" t="s">
        <v>19</v>
      </c>
      <c r="AB8" t="s">
        <v>19</v>
      </c>
      <c r="AC8" s="19">
        <v>3192</v>
      </c>
      <c r="AD8" t="s">
        <v>6</v>
      </c>
      <c r="AE8" t="s">
        <v>132</v>
      </c>
      <c r="AF8" t="s">
        <v>86</v>
      </c>
      <c r="AG8" t="s">
        <v>74</v>
      </c>
      <c r="AH8" t="s">
        <v>19</v>
      </c>
      <c r="AI8" t="str">
        <f>VLOOKUP(B8,HOP!$A$12:$H$184,8,0)</f>
        <v>3192.00</v>
      </c>
      <c r="AJ8">
        <f t="shared" si="0"/>
        <v>0</v>
      </c>
      <c r="AL8" t="str">
        <f>VLOOKUP(B8,[1]入账数据统计!$B$1:$L$170,11,0)</f>
        <v>3192.00</v>
      </c>
      <c r="AM8">
        <f t="shared" si="1"/>
        <v>0</v>
      </c>
    </row>
    <row r="9" ht="14.25" customHeight="1" spans="1:39">
      <c r="A9" s="10" t="s">
        <v>133</v>
      </c>
      <c r="B9" s="10">
        <v>1626299</v>
      </c>
      <c r="C9" s="10" t="s">
        <v>73</v>
      </c>
      <c r="D9" s="10" t="s">
        <v>74</v>
      </c>
      <c r="E9" s="10" t="s">
        <v>75</v>
      </c>
      <c r="F9" s="10" t="s">
        <v>74</v>
      </c>
      <c r="G9" s="10" t="s">
        <v>134</v>
      </c>
      <c r="H9" s="11" t="s">
        <v>135</v>
      </c>
      <c r="I9" s="11" t="s">
        <v>78</v>
      </c>
      <c r="J9" s="11" t="s">
        <v>2</v>
      </c>
      <c r="K9" s="11" t="s">
        <v>136</v>
      </c>
      <c r="L9" s="11">
        <v>1</v>
      </c>
      <c r="M9" s="11">
        <v>7</v>
      </c>
      <c r="N9" s="11" t="s">
        <v>137</v>
      </c>
      <c r="O9" s="11" t="s">
        <v>138</v>
      </c>
      <c r="P9" s="11" t="s">
        <v>82</v>
      </c>
      <c r="Q9" s="11"/>
      <c r="R9" s="14" t="s">
        <v>139</v>
      </c>
      <c r="S9" s="17" t="s">
        <v>19</v>
      </c>
      <c r="T9" s="11"/>
      <c r="U9" s="14" t="s">
        <v>19</v>
      </c>
      <c r="V9" s="14" t="s">
        <v>139</v>
      </c>
      <c r="W9" s="17" t="s">
        <v>140</v>
      </c>
      <c r="X9" s="17" t="s">
        <v>19</v>
      </c>
      <c r="Y9" s="14" t="s">
        <v>19</v>
      </c>
      <c r="Z9" s="17" t="s">
        <v>19</v>
      </c>
      <c r="AA9" s="18" t="s">
        <v>19</v>
      </c>
      <c r="AB9" t="s">
        <v>19</v>
      </c>
      <c r="AC9" s="19">
        <v>1400</v>
      </c>
      <c r="AD9" t="s">
        <v>6</v>
      </c>
      <c r="AE9" t="s">
        <v>141</v>
      </c>
      <c r="AF9" t="s">
        <v>86</v>
      </c>
      <c r="AG9" t="s">
        <v>74</v>
      </c>
      <c r="AH9" t="s">
        <v>19</v>
      </c>
      <c r="AI9" t="str">
        <f>VLOOKUP(B9,HOP!$A$12:$H$184,8,0)</f>
        <v>1400.00</v>
      </c>
      <c r="AJ9">
        <f t="shared" si="0"/>
        <v>0</v>
      </c>
      <c r="AL9" t="str">
        <f>VLOOKUP(B9,[1]入账数据统计!$B$1:$L$170,11,0)</f>
        <v>1400.00</v>
      </c>
      <c r="AM9">
        <f t="shared" si="1"/>
        <v>0</v>
      </c>
    </row>
    <row r="10" ht="14.25" customHeight="1" spans="1:39">
      <c r="A10" s="10" t="s">
        <v>142</v>
      </c>
      <c r="B10" s="10">
        <v>1624955</v>
      </c>
      <c r="C10" s="10" t="s">
        <v>73</v>
      </c>
      <c r="D10" s="10" t="s">
        <v>74</v>
      </c>
      <c r="E10" s="10" t="s">
        <v>75</v>
      </c>
      <c r="F10" s="10" t="s">
        <v>74</v>
      </c>
      <c r="G10" s="10" t="s">
        <v>143</v>
      </c>
      <c r="H10" s="11" t="s">
        <v>144</v>
      </c>
      <c r="I10" s="11" t="s">
        <v>78</v>
      </c>
      <c r="J10" s="11" t="s">
        <v>2</v>
      </c>
      <c r="K10" s="11" t="s">
        <v>145</v>
      </c>
      <c r="L10" s="11">
        <v>1</v>
      </c>
      <c r="M10" s="11">
        <v>2</v>
      </c>
      <c r="N10" s="11" t="s">
        <v>146</v>
      </c>
      <c r="O10" s="11" t="s">
        <v>129</v>
      </c>
      <c r="P10" s="11" t="s">
        <v>82</v>
      </c>
      <c r="Q10" s="11"/>
      <c r="R10" s="14" t="s">
        <v>147</v>
      </c>
      <c r="S10" s="17" t="s">
        <v>19</v>
      </c>
      <c r="T10" s="11"/>
      <c r="U10" s="14" t="s">
        <v>19</v>
      </c>
      <c r="V10" s="14" t="s">
        <v>147</v>
      </c>
      <c r="W10" s="17" t="s">
        <v>148</v>
      </c>
      <c r="X10" s="17" t="s">
        <v>19</v>
      </c>
      <c r="Y10" s="14" t="s">
        <v>19</v>
      </c>
      <c r="Z10" s="17" t="s">
        <v>19</v>
      </c>
      <c r="AA10" s="18" t="s">
        <v>19</v>
      </c>
      <c r="AB10" t="s">
        <v>19</v>
      </c>
      <c r="AC10" s="19">
        <v>1594</v>
      </c>
      <c r="AD10" t="s">
        <v>6</v>
      </c>
      <c r="AE10" t="s">
        <v>149</v>
      </c>
      <c r="AF10" t="s">
        <v>86</v>
      </c>
      <c r="AG10" t="s">
        <v>74</v>
      </c>
      <c r="AH10" t="s">
        <v>19</v>
      </c>
      <c r="AI10" t="str">
        <f>VLOOKUP(B10,HOP!$A$12:$H$184,8,0)</f>
        <v>1594.00</v>
      </c>
      <c r="AJ10">
        <f t="shared" si="0"/>
        <v>0</v>
      </c>
      <c r="AL10" t="str">
        <f>VLOOKUP(B10,[1]入账数据统计!$B$1:$L$170,11,0)</f>
        <v>1594.00</v>
      </c>
      <c r="AM10">
        <f t="shared" si="1"/>
        <v>0</v>
      </c>
    </row>
    <row r="11" ht="14.25" customHeight="1" spans="1:39">
      <c r="A11" s="10" t="s">
        <v>150</v>
      </c>
      <c r="B11" s="10">
        <v>1597453</v>
      </c>
      <c r="C11" s="10" t="s">
        <v>73</v>
      </c>
      <c r="D11" s="10" t="s">
        <v>74</v>
      </c>
      <c r="E11" s="10" t="s">
        <v>75</v>
      </c>
      <c r="F11" s="10" t="s">
        <v>74</v>
      </c>
      <c r="G11" s="10" t="s">
        <v>151</v>
      </c>
      <c r="H11" s="11" t="s">
        <v>152</v>
      </c>
      <c r="I11" s="11" t="s">
        <v>78</v>
      </c>
      <c r="J11" s="11" t="s">
        <v>2</v>
      </c>
      <c r="K11" s="11" t="s">
        <v>153</v>
      </c>
      <c r="L11" s="11">
        <v>1</v>
      </c>
      <c r="M11" s="11">
        <v>2</v>
      </c>
      <c r="N11" s="11" t="s">
        <v>154</v>
      </c>
      <c r="O11" s="11" t="s">
        <v>129</v>
      </c>
      <c r="P11" s="11" t="s">
        <v>82</v>
      </c>
      <c r="Q11" s="11"/>
      <c r="R11" s="14" t="s">
        <v>155</v>
      </c>
      <c r="S11" s="17" t="s">
        <v>19</v>
      </c>
      <c r="T11" s="11"/>
      <c r="U11" s="14" t="s">
        <v>19</v>
      </c>
      <c r="V11" s="14" t="s">
        <v>155</v>
      </c>
      <c r="W11" s="17" t="s">
        <v>140</v>
      </c>
      <c r="X11" s="17" t="s">
        <v>19</v>
      </c>
      <c r="Y11" s="14" t="s">
        <v>19</v>
      </c>
      <c r="Z11" s="17" t="s">
        <v>19</v>
      </c>
      <c r="AA11" s="18" t="s">
        <v>19</v>
      </c>
      <c r="AB11" t="s">
        <v>19</v>
      </c>
      <c r="AC11" s="19">
        <v>1870</v>
      </c>
      <c r="AD11" t="s">
        <v>6</v>
      </c>
      <c r="AE11" t="s">
        <v>156</v>
      </c>
      <c r="AF11" t="s">
        <v>86</v>
      </c>
      <c r="AG11" t="s">
        <v>74</v>
      </c>
      <c r="AH11" t="s">
        <v>19</v>
      </c>
      <c r="AI11" t="str">
        <f>VLOOKUP(B11,HOP!$A$12:$H$184,8,0)</f>
        <v>1870.00</v>
      </c>
      <c r="AJ11">
        <f t="shared" si="0"/>
        <v>0</v>
      </c>
      <c r="AL11" t="str">
        <f>VLOOKUP(B11,[1]入账数据统计!$B$1:$L$170,11,0)</f>
        <v>1870.00</v>
      </c>
      <c r="AM11">
        <f t="shared" si="1"/>
        <v>0</v>
      </c>
    </row>
    <row r="12" ht="14.25" customHeight="1" spans="1:39">
      <c r="A12" s="10" t="s">
        <v>157</v>
      </c>
      <c r="B12" s="10">
        <v>1621861</v>
      </c>
      <c r="C12" s="10" t="s">
        <v>73</v>
      </c>
      <c r="D12" s="10" t="s">
        <v>74</v>
      </c>
      <c r="E12" s="10" t="s">
        <v>75</v>
      </c>
      <c r="F12" s="10" t="s">
        <v>74</v>
      </c>
      <c r="G12" s="10" t="s">
        <v>158</v>
      </c>
      <c r="H12" s="11" t="s">
        <v>159</v>
      </c>
      <c r="I12" s="11" t="s">
        <v>78</v>
      </c>
      <c r="J12" s="11" t="s">
        <v>2</v>
      </c>
      <c r="K12" s="11" t="s">
        <v>160</v>
      </c>
      <c r="L12" s="11">
        <v>2</v>
      </c>
      <c r="M12" s="11">
        <v>2</v>
      </c>
      <c r="N12" s="11" t="s">
        <v>161</v>
      </c>
      <c r="O12" s="11" t="s">
        <v>129</v>
      </c>
      <c r="P12" s="11" t="s">
        <v>82</v>
      </c>
      <c r="Q12" s="11"/>
      <c r="R12" s="14" t="s">
        <v>162</v>
      </c>
      <c r="S12" s="17" t="s">
        <v>19</v>
      </c>
      <c r="T12" s="11"/>
      <c r="U12" s="14" t="s">
        <v>19</v>
      </c>
      <c r="V12" s="14" t="s">
        <v>162</v>
      </c>
      <c r="W12" s="17" t="s">
        <v>163</v>
      </c>
      <c r="X12" s="17" t="s">
        <v>19</v>
      </c>
      <c r="Y12" s="14" t="s">
        <v>19</v>
      </c>
      <c r="Z12" s="17" t="s">
        <v>19</v>
      </c>
      <c r="AA12" s="18" t="s">
        <v>19</v>
      </c>
      <c r="AB12" t="s">
        <v>19</v>
      </c>
      <c r="AC12" s="19">
        <v>1704</v>
      </c>
      <c r="AD12" t="s">
        <v>6</v>
      </c>
      <c r="AE12" t="s">
        <v>164</v>
      </c>
      <c r="AF12" t="s">
        <v>86</v>
      </c>
      <c r="AG12" t="s">
        <v>74</v>
      </c>
      <c r="AH12" t="s">
        <v>19</v>
      </c>
      <c r="AI12" t="str">
        <f>VLOOKUP(B12,HOP!$A$12:$H$184,8,0)</f>
        <v>1704.00</v>
      </c>
      <c r="AJ12">
        <f t="shared" si="0"/>
        <v>0</v>
      </c>
      <c r="AL12" t="str">
        <f>VLOOKUP(B12,[1]入账数据统计!$B$1:$L$170,11,0)</f>
        <v>1704.00</v>
      </c>
      <c r="AM12">
        <f t="shared" si="1"/>
        <v>0</v>
      </c>
    </row>
    <row r="13" ht="14.25" customHeight="1" spans="1:39">
      <c r="A13" s="10" t="s">
        <v>165</v>
      </c>
      <c r="B13" s="10">
        <v>1634505</v>
      </c>
      <c r="C13" s="10" t="s">
        <v>73</v>
      </c>
      <c r="D13" s="10" t="s">
        <v>74</v>
      </c>
      <c r="E13" s="10" t="s">
        <v>75</v>
      </c>
      <c r="F13" s="10" t="s">
        <v>74</v>
      </c>
      <c r="G13" s="10" t="s">
        <v>166</v>
      </c>
      <c r="H13" s="11" t="s">
        <v>167</v>
      </c>
      <c r="I13" s="11" t="s">
        <v>78</v>
      </c>
      <c r="J13" s="11" t="s">
        <v>2</v>
      </c>
      <c r="K13" s="11" t="s">
        <v>168</v>
      </c>
      <c r="L13" s="11">
        <v>1</v>
      </c>
      <c r="M13" s="11">
        <v>2</v>
      </c>
      <c r="N13" s="11" t="s">
        <v>169</v>
      </c>
      <c r="O13" s="11" t="s">
        <v>129</v>
      </c>
      <c r="P13" s="11" t="s">
        <v>82</v>
      </c>
      <c r="Q13" s="11"/>
      <c r="R13" s="14" t="s">
        <v>170</v>
      </c>
      <c r="S13" s="17" t="s">
        <v>19</v>
      </c>
      <c r="T13" s="11"/>
      <c r="U13" s="14" t="s">
        <v>19</v>
      </c>
      <c r="V13" s="14" t="s">
        <v>170</v>
      </c>
      <c r="W13" s="17" t="s">
        <v>171</v>
      </c>
      <c r="X13" s="17" t="s">
        <v>19</v>
      </c>
      <c r="Y13" s="14" t="s">
        <v>19</v>
      </c>
      <c r="Z13" s="17" t="s">
        <v>19</v>
      </c>
      <c r="AA13" s="18" t="s">
        <v>19</v>
      </c>
      <c r="AB13" t="s">
        <v>19</v>
      </c>
      <c r="AC13" s="19">
        <v>1102</v>
      </c>
      <c r="AD13" t="s">
        <v>6</v>
      </c>
      <c r="AE13" t="s">
        <v>172</v>
      </c>
      <c r="AF13" t="s">
        <v>86</v>
      </c>
      <c r="AG13" t="s">
        <v>74</v>
      </c>
      <c r="AH13" t="s">
        <v>19</v>
      </c>
      <c r="AI13" t="str">
        <f>VLOOKUP(B13,HOP!$A$12:$H$184,8,0)</f>
        <v>1102.00</v>
      </c>
      <c r="AJ13">
        <f t="shared" si="0"/>
        <v>0</v>
      </c>
      <c r="AL13" t="str">
        <f>VLOOKUP(B13,[1]入账数据统计!$B$1:$L$170,11,0)</f>
        <v>1102.00</v>
      </c>
      <c r="AM13">
        <f t="shared" si="1"/>
        <v>0</v>
      </c>
    </row>
    <row r="14" ht="14.25" customHeight="1" spans="1:39">
      <c r="A14" s="10" t="s">
        <v>173</v>
      </c>
      <c r="B14" s="10">
        <v>1632185</v>
      </c>
      <c r="C14" s="10" t="s">
        <v>73</v>
      </c>
      <c r="D14" s="10" t="s">
        <v>74</v>
      </c>
      <c r="E14" s="10" t="s">
        <v>75</v>
      </c>
      <c r="F14" s="10" t="s">
        <v>74</v>
      </c>
      <c r="G14" s="10" t="s">
        <v>174</v>
      </c>
      <c r="H14" s="11" t="s">
        <v>175</v>
      </c>
      <c r="I14" s="11" t="s">
        <v>78</v>
      </c>
      <c r="J14" s="11" t="s">
        <v>2</v>
      </c>
      <c r="K14" s="11" t="s">
        <v>176</v>
      </c>
      <c r="L14" s="11">
        <v>1</v>
      </c>
      <c r="M14" s="11">
        <v>5</v>
      </c>
      <c r="N14" s="11" t="s">
        <v>177</v>
      </c>
      <c r="O14" s="11" t="s">
        <v>112</v>
      </c>
      <c r="P14" s="11" t="s">
        <v>82</v>
      </c>
      <c r="Q14" s="11"/>
      <c r="R14" s="14" t="s">
        <v>178</v>
      </c>
      <c r="S14" s="17" t="s">
        <v>19</v>
      </c>
      <c r="T14" s="11"/>
      <c r="U14" s="14" t="s">
        <v>19</v>
      </c>
      <c r="V14" s="14" t="s">
        <v>178</v>
      </c>
      <c r="W14" s="17" t="s">
        <v>179</v>
      </c>
      <c r="X14" s="17" t="s">
        <v>19</v>
      </c>
      <c r="Y14" s="14" t="s">
        <v>19</v>
      </c>
      <c r="Z14" s="17" t="s">
        <v>19</v>
      </c>
      <c r="AA14" s="18" t="s">
        <v>19</v>
      </c>
      <c r="AB14" t="s">
        <v>19</v>
      </c>
      <c r="AC14" s="19">
        <v>1650</v>
      </c>
      <c r="AD14" t="s">
        <v>6</v>
      </c>
      <c r="AE14" t="s">
        <v>180</v>
      </c>
      <c r="AF14" t="s">
        <v>86</v>
      </c>
      <c r="AG14" t="s">
        <v>74</v>
      </c>
      <c r="AH14" t="s">
        <v>19</v>
      </c>
      <c r="AI14" t="str">
        <f>VLOOKUP(B14,HOP!$A$12:$H$184,8,0)</f>
        <v>1650.00</v>
      </c>
      <c r="AJ14">
        <f t="shared" si="0"/>
        <v>0</v>
      </c>
      <c r="AL14" t="str">
        <f>VLOOKUP(B14,[1]入账数据统计!$B$1:$L$170,11,0)</f>
        <v>1650.00</v>
      </c>
      <c r="AM14">
        <f t="shared" si="1"/>
        <v>0</v>
      </c>
    </row>
    <row r="15" ht="14.25" customHeight="1" spans="1:39">
      <c r="A15" s="10" t="s">
        <v>181</v>
      </c>
      <c r="B15" s="10">
        <v>1632248</v>
      </c>
      <c r="C15" s="10" t="s">
        <v>73</v>
      </c>
      <c r="D15" s="10" t="s">
        <v>74</v>
      </c>
      <c r="E15" s="10" t="s">
        <v>75</v>
      </c>
      <c r="F15" s="10" t="s">
        <v>74</v>
      </c>
      <c r="G15" s="10" t="s">
        <v>182</v>
      </c>
      <c r="H15" s="11" t="s">
        <v>183</v>
      </c>
      <c r="I15" s="11" t="s">
        <v>78</v>
      </c>
      <c r="J15" s="11" t="s">
        <v>2</v>
      </c>
      <c r="K15" s="11" t="s">
        <v>184</v>
      </c>
      <c r="L15" s="11">
        <v>1</v>
      </c>
      <c r="M15" s="11">
        <v>1</v>
      </c>
      <c r="N15" s="11" t="s">
        <v>177</v>
      </c>
      <c r="O15" s="11" t="s">
        <v>81</v>
      </c>
      <c r="P15" s="11" t="s">
        <v>82</v>
      </c>
      <c r="Q15" s="11"/>
      <c r="R15" s="14" t="s">
        <v>185</v>
      </c>
      <c r="S15" s="17" t="s">
        <v>19</v>
      </c>
      <c r="T15" s="11"/>
      <c r="U15" s="14" t="s">
        <v>19</v>
      </c>
      <c r="V15" s="14" t="s">
        <v>185</v>
      </c>
      <c r="W15" s="17" t="s">
        <v>186</v>
      </c>
      <c r="X15" s="17" t="s">
        <v>19</v>
      </c>
      <c r="Y15" s="14" t="s">
        <v>19</v>
      </c>
      <c r="Z15" s="17" t="s">
        <v>19</v>
      </c>
      <c r="AA15" s="18" t="s">
        <v>19</v>
      </c>
      <c r="AB15" t="s">
        <v>19</v>
      </c>
      <c r="AC15" s="19">
        <v>244</v>
      </c>
      <c r="AD15" t="s">
        <v>6</v>
      </c>
      <c r="AE15" t="s">
        <v>187</v>
      </c>
      <c r="AF15" t="s">
        <v>86</v>
      </c>
      <c r="AG15" t="s">
        <v>74</v>
      </c>
      <c r="AH15" t="s">
        <v>19</v>
      </c>
      <c r="AI15" t="str">
        <f>VLOOKUP(B15,HOP!$A$12:$H$184,8,0)</f>
        <v>244.00</v>
      </c>
      <c r="AJ15">
        <f t="shared" si="0"/>
        <v>0</v>
      </c>
      <c r="AL15" t="str">
        <f>VLOOKUP(B15,[1]入账数据统计!$B$1:$L$170,11,0)</f>
        <v>244.00</v>
      </c>
      <c r="AM15">
        <f t="shared" si="1"/>
        <v>0</v>
      </c>
    </row>
    <row r="16" ht="14.25" customHeight="1" spans="1:39">
      <c r="A16" s="10" t="s">
        <v>188</v>
      </c>
      <c r="B16" s="10">
        <v>1634506</v>
      </c>
      <c r="C16" s="10" t="s">
        <v>73</v>
      </c>
      <c r="D16" s="10" t="s">
        <v>74</v>
      </c>
      <c r="E16" s="10" t="s">
        <v>75</v>
      </c>
      <c r="F16" s="10" t="s">
        <v>74</v>
      </c>
      <c r="G16" s="10" t="s">
        <v>166</v>
      </c>
      <c r="H16" s="11" t="s">
        <v>167</v>
      </c>
      <c r="I16" s="11" t="s">
        <v>78</v>
      </c>
      <c r="J16" s="11" t="s">
        <v>2</v>
      </c>
      <c r="K16" s="11" t="s">
        <v>189</v>
      </c>
      <c r="L16" s="11">
        <v>1</v>
      </c>
      <c r="M16" s="11">
        <v>2</v>
      </c>
      <c r="N16" s="11" t="s">
        <v>169</v>
      </c>
      <c r="O16" s="11" t="s">
        <v>129</v>
      </c>
      <c r="P16" s="11" t="s">
        <v>82</v>
      </c>
      <c r="Q16" s="11"/>
      <c r="R16" s="14" t="s">
        <v>170</v>
      </c>
      <c r="S16" s="17" t="s">
        <v>19</v>
      </c>
      <c r="T16" s="11"/>
      <c r="U16" s="14" t="s">
        <v>19</v>
      </c>
      <c r="V16" s="14" t="s">
        <v>170</v>
      </c>
      <c r="W16" s="17" t="s">
        <v>171</v>
      </c>
      <c r="X16" s="17" t="s">
        <v>19</v>
      </c>
      <c r="Y16" s="14" t="s">
        <v>19</v>
      </c>
      <c r="Z16" s="17" t="s">
        <v>19</v>
      </c>
      <c r="AA16" s="18" t="s">
        <v>19</v>
      </c>
      <c r="AB16" t="s">
        <v>19</v>
      </c>
      <c r="AC16" s="19">
        <v>1102</v>
      </c>
      <c r="AD16" t="s">
        <v>6</v>
      </c>
      <c r="AE16" t="s">
        <v>172</v>
      </c>
      <c r="AF16" t="s">
        <v>86</v>
      </c>
      <c r="AG16" t="s">
        <v>74</v>
      </c>
      <c r="AH16" t="s">
        <v>19</v>
      </c>
      <c r="AI16" t="str">
        <f>VLOOKUP(B16,HOP!$A$12:$H$184,8,0)</f>
        <v>1102.00</v>
      </c>
      <c r="AJ16">
        <f t="shared" si="0"/>
        <v>0</v>
      </c>
      <c r="AL16" t="str">
        <f>VLOOKUP(B16,[1]入账数据统计!$B$1:$L$170,11,0)</f>
        <v>1102.00</v>
      </c>
      <c r="AM16">
        <f t="shared" si="1"/>
        <v>0</v>
      </c>
    </row>
    <row r="17" ht="14.25" customHeight="1" spans="1:39">
      <c r="A17" s="10" t="s">
        <v>190</v>
      </c>
      <c r="B17" s="10">
        <v>1633517</v>
      </c>
      <c r="C17" s="10" t="s">
        <v>73</v>
      </c>
      <c r="D17" s="10" t="s">
        <v>74</v>
      </c>
      <c r="E17" s="10" t="s">
        <v>75</v>
      </c>
      <c r="F17" s="10" t="s">
        <v>74</v>
      </c>
      <c r="G17" s="10" t="s">
        <v>191</v>
      </c>
      <c r="H17" s="11" t="s">
        <v>192</v>
      </c>
      <c r="I17" s="11" t="s">
        <v>78</v>
      </c>
      <c r="J17" s="11" t="s">
        <v>2</v>
      </c>
      <c r="K17" s="11" t="s">
        <v>193</v>
      </c>
      <c r="L17" s="11">
        <v>1</v>
      </c>
      <c r="M17" s="11">
        <v>1</v>
      </c>
      <c r="N17" s="11" t="s">
        <v>194</v>
      </c>
      <c r="O17" s="11" t="s">
        <v>81</v>
      </c>
      <c r="P17" s="11" t="s">
        <v>82</v>
      </c>
      <c r="Q17" s="11"/>
      <c r="R17" s="14" t="s">
        <v>195</v>
      </c>
      <c r="S17" s="17" t="s">
        <v>19</v>
      </c>
      <c r="T17" s="11"/>
      <c r="U17" s="14" t="s">
        <v>19</v>
      </c>
      <c r="V17" s="14" t="s">
        <v>195</v>
      </c>
      <c r="W17" s="17" t="s">
        <v>171</v>
      </c>
      <c r="X17" s="17" t="s">
        <v>19</v>
      </c>
      <c r="Y17" s="14" t="s">
        <v>19</v>
      </c>
      <c r="Z17" s="17" t="s">
        <v>19</v>
      </c>
      <c r="AA17" s="18" t="s">
        <v>19</v>
      </c>
      <c r="AB17" t="s">
        <v>19</v>
      </c>
      <c r="AC17" s="19">
        <v>969</v>
      </c>
      <c r="AD17" t="s">
        <v>6</v>
      </c>
      <c r="AE17" t="s">
        <v>196</v>
      </c>
      <c r="AF17" t="s">
        <v>86</v>
      </c>
      <c r="AG17" t="s">
        <v>74</v>
      </c>
      <c r="AH17" t="s">
        <v>19</v>
      </c>
      <c r="AI17" t="str">
        <f>VLOOKUP(B17,HOP!$A$12:$H$184,8,0)</f>
        <v>969.00</v>
      </c>
      <c r="AJ17">
        <f t="shared" si="0"/>
        <v>0</v>
      </c>
      <c r="AL17" t="str">
        <f>VLOOKUP(B17,[1]入账数据统计!$B$1:$L$170,11,0)</f>
        <v>969.00</v>
      </c>
      <c r="AM17">
        <f t="shared" si="1"/>
        <v>0</v>
      </c>
    </row>
    <row r="18" ht="14.25" customHeight="1" spans="1:39">
      <c r="A18" s="10" t="s">
        <v>197</v>
      </c>
      <c r="B18" s="10">
        <v>1635819</v>
      </c>
      <c r="C18" s="10" t="s">
        <v>73</v>
      </c>
      <c r="D18" s="10" t="s">
        <v>74</v>
      </c>
      <c r="E18" s="10" t="s">
        <v>75</v>
      </c>
      <c r="F18" s="10" t="s">
        <v>74</v>
      </c>
      <c r="G18" s="10" t="s">
        <v>198</v>
      </c>
      <c r="H18" s="11" t="s">
        <v>199</v>
      </c>
      <c r="I18" s="11" t="s">
        <v>78</v>
      </c>
      <c r="J18" s="11" t="s">
        <v>2</v>
      </c>
      <c r="K18" s="11" t="s">
        <v>200</v>
      </c>
      <c r="L18" s="11">
        <v>2</v>
      </c>
      <c r="M18" s="11">
        <v>1</v>
      </c>
      <c r="N18" s="11" t="s">
        <v>129</v>
      </c>
      <c r="O18" s="11" t="s">
        <v>81</v>
      </c>
      <c r="P18" s="11" t="s">
        <v>82</v>
      </c>
      <c r="Q18" s="11"/>
      <c r="R18" s="14" t="s">
        <v>201</v>
      </c>
      <c r="S18" s="17" t="s">
        <v>19</v>
      </c>
      <c r="T18" s="11"/>
      <c r="U18" s="14" t="s">
        <v>19</v>
      </c>
      <c r="V18" s="14" t="s">
        <v>201</v>
      </c>
      <c r="W18" s="17" t="s">
        <v>202</v>
      </c>
      <c r="X18" s="17" t="s">
        <v>19</v>
      </c>
      <c r="Y18" s="14" t="s">
        <v>19</v>
      </c>
      <c r="Z18" s="17" t="s">
        <v>19</v>
      </c>
      <c r="AA18" s="18" t="s">
        <v>19</v>
      </c>
      <c r="AB18" t="s">
        <v>19</v>
      </c>
      <c r="AC18" s="19">
        <v>1350</v>
      </c>
      <c r="AD18" t="s">
        <v>6</v>
      </c>
      <c r="AE18" t="s">
        <v>203</v>
      </c>
      <c r="AF18" t="s">
        <v>86</v>
      </c>
      <c r="AG18" t="s">
        <v>74</v>
      </c>
      <c r="AH18" t="s">
        <v>19</v>
      </c>
      <c r="AI18" t="str">
        <f>VLOOKUP(B18,HOP!$A$12:$H$184,8,0)</f>
        <v>1350.00</v>
      </c>
      <c r="AJ18">
        <f t="shared" si="0"/>
        <v>0</v>
      </c>
      <c r="AL18" t="str">
        <f>VLOOKUP(B18,[1]入账数据统计!$B$1:$L$170,11,0)</f>
        <v>1350.00</v>
      </c>
      <c r="AM18">
        <f t="shared" si="1"/>
        <v>0</v>
      </c>
    </row>
    <row r="19" ht="14.25" customHeight="1" spans="1:39">
      <c r="A19" s="10" t="s">
        <v>204</v>
      </c>
      <c r="B19" s="10">
        <v>1636167</v>
      </c>
      <c r="C19" s="10" t="s">
        <v>73</v>
      </c>
      <c r="D19" s="10" t="s">
        <v>74</v>
      </c>
      <c r="E19" s="10" t="s">
        <v>75</v>
      </c>
      <c r="F19" s="10" t="s">
        <v>74</v>
      </c>
      <c r="G19" s="10" t="s">
        <v>205</v>
      </c>
      <c r="H19" s="11" t="s">
        <v>206</v>
      </c>
      <c r="I19" s="11" t="s">
        <v>78</v>
      </c>
      <c r="J19" s="11" t="s">
        <v>2</v>
      </c>
      <c r="K19" s="11" t="s">
        <v>207</v>
      </c>
      <c r="L19" s="11">
        <v>1</v>
      </c>
      <c r="M19" s="11">
        <v>1</v>
      </c>
      <c r="N19" s="11" t="s">
        <v>81</v>
      </c>
      <c r="O19" s="11" t="s">
        <v>81</v>
      </c>
      <c r="P19" s="11" t="s">
        <v>82</v>
      </c>
      <c r="Q19" s="11"/>
      <c r="R19" s="14" t="s">
        <v>208</v>
      </c>
      <c r="S19" s="17" t="s">
        <v>19</v>
      </c>
      <c r="T19" s="11"/>
      <c r="U19" s="14" t="s">
        <v>19</v>
      </c>
      <c r="V19" s="14" t="s">
        <v>208</v>
      </c>
      <c r="W19" s="17" t="s">
        <v>209</v>
      </c>
      <c r="X19" s="17" t="s">
        <v>19</v>
      </c>
      <c r="Y19" s="14" t="s">
        <v>19</v>
      </c>
      <c r="Z19" s="17" t="s">
        <v>19</v>
      </c>
      <c r="AA19" s="18" t="s">
        <v>19</v>
      </c>
      <c r="AB19" t="s">
        <v>19</v>
      </c>
      <c r="AC19" s="19">
        <v>705</v>
      </c>
      <c r="AD19" t="s">
        <v>6</v>
      </c>
      <c r="AE19" t="s">
        <v>210</v>
      </c>
      <c r="AF19" t="s">
        <v>86</v>
      </c>
      <c r="AG19" t="s">
        <v>74</v>
      </c>
      <c r="AH19" t="s">
        <v>19</v>
      </c>
      <c r="AI19" t="str">
        <f>VLOOKUP(B19,HOP!$A$12:$H$184,8,0)</f>
        <v>705.00</v>
      </c>
      <c r="AJ19">
        <f t="shared" si="0"/>
        <v>0</v>
      </c>
      <c r="AL19" t="str">
        <f>VLOOKUP(B19,[1]入账数据统计!$B$1:$L$170,11,0)</f>
        <v>705.00</v>
      </c>
      <c r="AM19">
        <f t="shared" si="1"/>
        <v>0</v>
      </c>
    </row>
    <row r="20" ht="14.25" hidden="1" customHeight="1" spans="1:35">
      <c r="A20" s="10" t="s">
        <v>211</v>
      </c>
      <c r="B20" s="10"/>
      <c r="C20" s="10" t="s">
        <v>73</v>
      </c>
      <c r="D20" s="10" t="s">
        <v>74</v>
      </c>
      <c r="E20" s="10" t="s">
        <v>75</v>
      </c>
      <c r="F20" s="10" t="s">
        <v>74</v>
      </c>
      <c r="G20" s="10" t="s">
        <v>212</v>
      </c>
      <c r="H20" s="11" t="s">
        <v>213</v>
      </c>
      <c r="I20" s="11" t="s">
        <v>78</v>
      </c>
      <c r="J20" s="11" t="s">
        <v>2</v>
      </c>
      <c r="K20" s="11" t="s">
        <v>214</v>
      </c>
      <c r="L20" s="11">
        <v>1</v>
      </c>
      <c r="M20" s="11">
        <v>2</v>
      </c>
      <c r="N20" s="11" t="s">
        <v>82</v>
      </c>
      <c r="O20" s="11" t="s">
        <v>215</v>
      </c>
      <c r="P20" s="11" t="s">
        <v>216</v>
      </c>
      <c r="Q20" s="11"/>
      <c r="R20" s="14" t="s">
        <v>217</v>
      </c>
      <c r="S20" s="17" t="s">
        <v>217</v>
      </c>
      <c r="T20" s="11" t="s">
        <v>218</v>
      </c>
      <c r="U20" s="14" t="s">
        <v>19</v>
      </c>
      <c r="V20" s="14" t="s">
        <v>19</v>
      </c>
      <c r="W20" s="17" t="s">
        <v>19</v>
      </c>
      <c r="X20" s="17" t="s">
        <v>19</v>
      </c>
      <c r="Y20" s="14" t="s">
        <v>19</v>
      </c>
      <c r="Z20" s="17" t="s">
        <v>19</v>
      </c>
      <c r="AA20" s="18" t="s">
        <v>19</v>
      </c>
      <c r="AB20" t="s">
        <v>19</v>
      </c>
      <c r="AC20" s="19">
        <v>0</v>
      </c>
      <c r="AD20" t="s">
        <v>6</v>
      </c>
      <c r="AE20" t="s">
        <v>85</v>
      </c>
      <c r="AF20" t="s">
        <v>86</v>
      </c>
      <c r="AG20" t="s">
        <v>74</v>
      </c>
      <c r="AH20" t="s">
        <v>19</v>
      </c>
      <c r="AI20" t="e">
        <f>VLOOKUP(B20,HOP!$A$12:$H$184,8,0)</f>
        <v>#N/A</v>
      </c>
    </row>
    <row r="21" ht="14.25" customHeight="1" spans="1:39">
      <c r="A21" s="10" t="s">
        <v>219</v>
      </c>
      <c r="B21" s="10">
        <v>1597886</v>
      </c>
      <c r="C21" s="10" t="s">
        <v>73</v>
      </c>
      <c r="D21" s="10" t="s">
        <v>74</v>
      </c>
      <c r="E21" s="10" t="s">
        <v>75</v>
      </c>
      <c r="F21" s="10" t="s">
        <v>74</v>
      </c>
      <c r="G21" s="10" t="s">
        <v>220</v>
      </c>
      <c r="H21" s="11" t="s">
        <v>221</v>
      </c>
      <c r="I21" s="11" t="s">
        <v>78</v>
      </c>
      <c r="J21" s="11" t="s">
        <v>2</v>
      </c>
      <c r="K21" s="11" t="s">
        <v>222</v>
      </c>
      <c r="L21" s="11">
        <v>1</v>
      </c>
      <c r="M21" s="11">
        <v>1</v>
      </c>
      <c r="N21" s="11" t="s">
        <v>154</v>
      </c>
      <c r="O21" s="11" t="s">
        <v>81</v>
      </c>
      <c r="P21" s="11" t="s">
        <v>82</v>
      </c>
      <c r="Q21" s="11"/>
      <c r="R21" s="14" t="s">
        <v>223</v>
      </c>
      <c r="S21" s="17" t="s">
        <v>19</v>
      </c>
      <c r="T21" s="11"/>
      <c r="U21" s="14" t="s">
        <v>19</v>
      </c>
      <c r="V21" s="14" t="s">
        <v>223</v>
      </c>
      <c r="W21" s="17" t="s">
        <v>94</v>
      </c>
      <c r="X21" s="17" t="s">
        <v>19</v>
      </c>
      <c r="Y21" s="14" t="s">
        <v>19</v>
      </c>
      <c r="Z21" s="17" t="s">
        <v>19</v>
      </c>
      <c r="AA21" s="18" t="s">
        <v>19</v>
      </c>
      <c r="AB21" t="s">
        <v>19</v>
      </c>
      <c r="AC21" s="19">
        <v>791</v>
      </c>
      <c r="AD21" t="s">
        <v>6</v>
      </c>
      <c r="AE21" t="s">
        <v>224</v>
      </c>
      <c r="AF21" t="s">
        <v>86</v>
      </c>
      <c r="AG21" t="s">
        <v>74</v>
      </c>
      <c r="AH21" t="s">
        <v>19</v>
      </c>
      <c r="AI21" t="str">
        <f>VLOOKUP(B21,HOP!$A$12:$H$184,8,0)</f>
        <v>791.00</v>
      </c>
      <c r="AJ21">
        <f t="shared" si="0"/>
        <v>0</v>
      </c>
      <c r="AL21" t="str">
        <f>VLOOKUP(B21,[1]入账数据统计!$B$1:$L$170,11,0)</f>
        <v>791.00</v>
      </c>
      <c r="AM21">
        <f>AL21-AC21</f>
        <v>0</v>
      </c>
    </row>
    <row r="22" ht="14.25" customHeight="1" spans="1:39">
      <c r="A22" s="10" t="s">
        <v>225</v>
      </c>
      <c r="B22" s="10">
        <v>1633999</v>
      </c>
      <c r="C22" s="10" t="s">
        <v>73</v>
      </c>
      <c r="D22" s="10" t="s">
        <v>74</v>
      </c>
      <c r="E22" s="10" t="s">
        <v>75</v>
      </c>
      <c r="F22" s="10" t="s">
        <v>74</v>
      </c>
      <c r="G22" s="10" t="s">
        <v>226</v>
      </c>
      <c r="H22" s="11" t="s">
        <v>227</v>
      </c>
      <c r="I22" s="11" t="s">
        <v>78</v>
      </c>
      <c r="J22" s="11" t="s">
        <v>2</v>
      </c>
      <c r="K22" s="11" t="s">
        <v>228</v>
      </c>
      <c r="L22" s="11">
        <v>1</v>
      </c>
      <c r="M22" s="11">
        <v>3</v>
      </c>
      <c r="N22" s="11" t="s">
        <v>194</v>
      </c>
      <c r="O22" s="11" t="s">
        <v>169</v>
      </c>
      <c r="P22" s="11" t="s">
        <v>82</v>
      </c>
      <c r="Q22" s="11"/>
      <c r="R22" s="14" t="s">
        <v>229</v>
      </c>
      <c r="S22" s="17" t="s">
        <v>19</v>
      </c>
      <c r="T22" s="11"/>
      <c r="U22" s="14" t="s">
        <v>19</v>
      </c>
      <c r="V22" s="14" t="s">
        <v>229</v>
      </c>
      <c r="W22" s="17" t="s">
        <v>230</v>
      </c>
      <c r="X22" s="17" t="s">
        <v>19</v>
      </c>
      <c r="Y22" s="14" t="s">
        <v>19</v>
      </c>
      <c r="Z22" s="17" t="s">
        <v>19</v>
      </c>
      <c r="AA22" s="18" t="s">
        <v>19</v>
      </c>
      <c r="AB22" t="s">
        <v>19</v>
      </c>
      <c r="AC22" s="19">
        <v>6174</v>
      </c>
      <c r="AD22" t="s">
        <v>6</v>
      </c>
      <c r="AE22" t="s">
        <v>231</v>
      </c>
      <c r="AF22" t="s">
        <v>86</v>
      </c>
      <c r="AG22" t="s">
        <v>74</v>
      </c>
      <c r="AH22" t="s">
        <v>19</v>
      </c>
      <c r="AI22" t="str">
        <f>VLOOKUP(B22,HOP!$A$12:$H$184,8,0)</f>
        <v>6174.00</v>
      </c>
      <c r="AJ22">
        <f t="shared" si="0"/>
        <v>0</v>
      </c>
      <c r="AL22" t="str">
        <f>VLOOKUP(B22,[1]入账数据统计!$B$1:$L$170,11,0)</f>
        <v>6174.00</v>
      </c>
      <c r="AM22">
        <f>AL22-AC22</f>
        <v>0</v>
      </c>
    </row>
    <row r="23" ht="14.25" hidden="1" customHeight="1" spans="1:35">
      <c r="A23" s="10" t="s">
        <v>232</v>
      </c>
      <c r="B23" s="10"/>
      <c r="C23" s="10" t="s">
        <v>73</v>
      </c>
      <c r="D23" s="10" t="s">
        <v>74</v>
      </c>
      <c r="E23" s="10" t="s">
        <v>75</v>
      </c>
      <c r="F23" s="10" t="s">
        <v>74</v>
      </c>
      <c r="G23" s="10" t="s">
        <v>233</v>
      </c>
      <c r="H23" s="11" t="s">
        <v>234</v>
      </c>
      <c r="I23" s="11" t="s">
        <v>78</v>
      </c>
      <c r="J23" s="11" t="s">
        <v>2</v>
      </c>
      <c r="K23" s="11" t="s">
        <v>235</v>
      </c>
      <c r="L23" s="11">
        <v>1</v>
      </c>
      <c r="M23" s="11">
        <v>3</v>
      </c>
      <c r="N23" s="11" t="s">
        <v>82</v>
      </c>
      <c r="O23" s="11" t="s">
        <v>236</v>
      </c>
      <c r="P23" s="11" t="s">
        <v>237</v>
      </c>
      <c r="Q23" s="11"/>
      <c r="R23" s="14" t="s">
        <v>238</v>
      </c>
      <c r="S23" s="17" t="s">
        <v>238</v>
      </c>
      <c r="T23" s="11" t="s">
        <v>239</v>
      </c>
      <c r="U23" s="14" t="s">
        <v>19</v>
      </c>
      <c r="V23" s="14" t="s">
        <v>19</v>
      </c>
      <c r="W23" s="17" t="s">
        <v>19</v>
      </c>
      <c r="X23" s="17" t="s">
        <v>19</v>
      </c>
      <c r="Y23" s="14" t="s">
        <v>19</v>
      </c>
      <c r="Z23" s="17" t="s">
        <v>19</v>
      </c>
      <c r="AA23" s="18" t="s">
        <v>19</v>
      </c>
      <c r="AB23" t="s">
        <v>19</v>
      </c>
      <c r="AC23" s="19">
        <v>0</v>
      </c>
      <c r="AD23" t="s">
        <v>6</v>
      </c>
      <c r="AE23" t="s">
        <v>240</v>
      </c>
      <c r="AF23" t="s">
        <v>86</v>
      </c>
      <c r="AG23" t="s">
        <v>74</v>
      </c>
      <c r="AH23" t="s">
        <v>19</v>
      </c>
      <c r="AI23" t="e">
        <f>VLOOKUP(B23,HOP!$A$12:$H$184,8,0)</f>
        <v>#N/A</v>
      </c>
    </row>
    <row r="24" ht="14.25" hidden="1" customHeight="1" spans="1:35">
      <c r="A24" s="10" t="s">
        <v>241</v>
      </c>
      <c r="B24" s="10"/>
      <c r="C24" s="10" t="s">
        <v>73</v>
      </c>
      <c r="D24" s="10" t="s">
        <v>74</v>
      </c>
      <c r="E24" s="10" t="s">
        <v>75</v>
      </c>
      <c r="F24" s="10" t="s">
        <v>74</v>
      </c>
      <c r="G24" s="10" t="s">
        <v>242</v>
      </c>
      <c r="H24" s="11" t="s">
        <v>243</v>
      </c>
      <c r="I24" s="11" t="s">
        <v>78</v>
      </c>
      <c r="J24" s="11" t="s">
        <v>2</v>
      </c>
      <c r="K24" s="11" t="s">
        <v>244</v>
      </c>
      <c r="L24" s="11">
        <v>1</v>
      </c>
      <c r="M24" s="11">
        <v>2</v>
      </c>
      <c r="N24" s="11" t="s">
        <v>82</v>
      </c>
      <c r="O24" s="11" t="s">
        <v>113</v>
      </c>
      <c r="P24" s="11" t="s">
        <v>245</v>
      </c>
      <c r="Q24" s="11"/>
      <c r="R24" s="14" t="s">
        <v>246</v>
      </c>
      <c r="S24" s="17" t="s">
        <v>246</v>
      </c>
      <c r="T24" s="11" t="s">
        <v>247</v>
      </c>
      <c r="U24" s="14" t="s">
        <v>19</v>
      </c>
      <c r="V24" s="14" t="s">
        <v>19</v>
      </c>
      <c r="W24" s="17" t="s">
        <v>19</v>
      </c>
      <c r="X24" s="17" t="s">
        <v>19</v>
      </c>
      <c r="Y24" s="14" t="s">
        <v>19</v>
      </c>
      <c r="Z24" s="17" t="s">
        <v>19</v>
      </c>
      <c r="AA24" s="18" t="s">
        <v>19</v>
      </c>
      <c r="AB24" t="s">
        <v>19</v>
      </c>
      <c r="AC24" s="19">
        <v>0</v>
      </c>
      <c r="AD24" t="s">
        <v>6</v>
      </c>
      <c r="AE24" t="s">
        <v>248</v>
      </c>
      <c r="AF24" t="s">
        <v>86</v>
      </c>
      <c r="AG24" t="s">
        <v>74</v>
      </c>
      <c r="AH24" t="s">
        <v>19</v>
      </c>
      <c r="AI24" t="e">
        <f>VLOOKUP(B24,HOP!$A$12:$H$184,8,0)</f>
        <v>#N/A</v>
      </c>
    </row>
    <row r="25" ht="14.25" customHeight="1" spans="1:39">
      <c r="A25" s="10" t="s">
        <v>249</v>
      </c>
      <c r="B25" s="10">
        <v>1585831</v>
      </c>
      <c r="C25" s="10" t="s">
        <v>73</v>
      </c>
      <c r="D25" s="10" t="s">
        <v>74</v>
      </c>
      <c r="E25" s="10" t="s">
        <v>75</v>
      </c>
      <c r="F25" s="10" t="s">
        <v>74</v>
      </c>
      <c r="G25" s="10" t="s">
        <v>250</v>
      </c>
      <c r="H25" s="11" t="s">
        <v>251</v>
      </c>
      <c r="I25" s="11" t="s">
        <v>78</v>
      </c>
      <c r="J25" s="11" t="s">
        <v>2</v>
      </c>
      <c r="K25" s="11" t="s">
        <v>252</v>
      </c>
      <c r="L25" s="11">
        <v>2</v>
      </c>
      <c r="M25" s="11">
        <v>1</v>
      </c>
      <c r="N25" s="11" t="s">
        <v>253</v>
      </c>
      <c r="O25" s="11" t="s">
        <v>82</v>
      </c>
      <c r="P25" s="11" t="s">
        <v>113</v>
      </c>
      <c r="Q25" s="11"/>
      <c r="R25" s="14" t="s">
        <v>254</v>
      </c>
      <c r="S25" s="17" t="s">
        <v>19</v>
      </c>
      <c r="T25" s="11"/>
      <c r="U25" s="14" t="s">
        <v>19</v>
      </c>
      <c r="V25" s="14" t="s">
        <v>254</v>
      </c>
      <c r="W25" s="17" t="s">
        <v>255</v>
      </c>
      <c r="X25" s="17" t="s">
        <v>19</v>
      </c>
      <c r="Y25" s="14" t="s">
        <v>19</v>
      </c>
      <c r="Z25" s="17" t="s">
        <v>19</v>
      </c>
      <c r="AA25" s="18" t="s">
        <v>19</v>
      </c>
      <c r="AB25" t="s">
        <v>19</v>
      </c>
      <c r="AC25" s="19">
        <v>1080</v>
      </c>
      <c r="AD25" t="s">
        <v>6</v>
      </c>
      <c r="AE25" t="s">
        <v>256</v>
      </c>
      <c r="AF25" t="s">
        <v>86</v>
      </c>
      <c r="AG25" t="s">
        <v>74</v>
      </c>
      <c r="AH25" t="s">
        <v>19</v>
      </c>
      <c r="AI25" t="str">
        <f>VLOOKUP(B25,HOP!$A$12:$H$184,8,0)</f>
        <v>1080.00</v>
      </c>
      <c r="AJ25">
        <f t="shared" si="0"/>
        <v>0</v>
      </c>
      <c r="AL25" t="str">
        <f>VLOOKUP(B25,[1]入账数据统计!$B$1:$L$170,11,0)</f>
        <v>1080.00</v>
      </c>
      <c r="AM25">
        <f t="shared" ref="AM25:AM44" si="2">AL25-AC25</f>
        <v>0</v>
      </c>
    </row>
    <row r="26" ht="14.25" customHeight="1" spans="1:39">
      <c r="A26" s="10" t="s">
        <v>257</v>
      </c>
      <c r="B26" s="10">
        <v>1591300</v>
      </c>
      <c r="C26" s="10" t="s">
        <v>73</v>
      </c>
      <c r="D26" s="10" t="s">
        <v>74</v>
      </c>
      <c r="E26" s="10" t="s">
        <v>75</v>
      </c>
      <c r="F26" s="10" t="s">
        <v>74</v>
      </c>
      <c r="G26" s="10" t="s">
        <v>258</v>
      </c>
      <c r="H26" s="11" t="s">
        <v>259</v>
      </c>
      <c r="I26" s="11" t="s">
        <v>78</v>
      </c>
      <c r="J26" s="11" t="s">
        <v>2</v>
      </c>
      <c r="K26" s="11" t="s">
        <v>260</v>
      </c>
      <c r="L26" s="11">
        <v>1</v>
      </c>
      <c r="M26" s="11">
        <v>2</v>
      </c>
      <c r="N26" s="11" t="s">
        <v>261</v>
      </c>
      <c r="O26" s="11" t="s">
        <v>81</v>
      </c>
      <c r="P26" s="11" t="s">
        <v>113</v>
      </c>
      <c r="Q26" s="11"/>
      <c r="R26" s="14" t="s">
        <v>262</v>
      </c>
      <c r="S26" s="17" t="s">
        <v>19</v>
      </c>
      <c r="T26" s="11"/>
      <c r="U26" s="14" t="s">
        <v>19</v>
      </c>
      <c r="V26" s="14" t="s">
        <v>262</v>
      </c>
      <c r="W26" s="17" t="s">
        <v>263</v>
      </c>
      <c r="X26" s="17" t="s">
        <v>19</v>
      </c>
      <c r="Y26" s="14" t="s">
        <v>19</v>
      </c>
      <c r="Z26" s="17" t="s">
        <v>19</v>
      </c>
      <c r="AA26" s="18" t="s">
        <v>19</v>
      </c>
      <c r="AB26" t="s">
        <v>19</v>
      </c>
      <c r="AC26" s="19">
        <v>802</v>
      </c>
      <c r="AD26" t="s">
        <v>6</v>
      </c>
      <c r="AE26" t="s">
        <v>264</v>
      </c>
      <c r="AF26" t="s">
        <v>86</v>
      </c>
      <c r="AG26" t="s">
        <v>74</v>
      </c>
      <c r="AH26" t="s">
        <v>19</v>
      </c>
      <c r="AI26" t="str">
        <f>VLOOKUP(B26,HOP!$A$12:$H$184,8,0)</f>
        <v>802.00</v>
      </c>
      <c r="AJ26">
        <f t="shared" si="0"/>
        <v>0</v>
      </c>
      <c r="AL26" t="str">
        <f>VLOOKUP(B26,[1]入账数据统计!$B$1:$L$170,11,0)</f>
        <v>802.00</v>
      </c>
      <c r="AM26">
        <f t="shared" si="2"/>
        <v>0</v>
      </c>
    </row>
    <row r="27" ht="14.25" customHeight="1" spans="1:39">
      <c r="A27" s="10" t="s">
        <v>265</v>
      </c>
      <c r="B27" s="10">
        <v>1631795</v>
      </c>
      <c r="C27" s="10" t="s">
        <v>73</v>
      </c>
      <c r="D27" s="10" t="s">
        <v>74</v>
      </c>
      <c r="E27" s="10" t="s">
        <v>75</v>
      </c>
      <c r="F27" s="10" t="s">
        <v>74</v>
      </c>
      <c r="G27" s="10" t="s">
        <v>266</v>
      </c>
      <c r="H27" s="11" t="s">
        <v>267</v>
      </c>
      <c r="I27" s="11" t="s">
        <v>78</v>
      </c>
      <c r="J27" s="11" t="s">
        <v>2</v>
      </c>
      <c r="K27" s="11" t="s">
        <v>268</v>
      </c>
      <c r="L27" s="11">
        <v>1</v>
      </c>
      <c r="M27" s="11">
        <v>5</v>
      </c>
      <c r="N27" s="11" t="s">
        <v>177</v>
      </c>
      <c r="O27" s="11" t="s">
        <v>194</v>
      </c>
      <c r="P27" s="11" t="s">
        <v>113</v>
      </c>
      <c r="Q27" s="11"/>
      <c r="R27" s="14" t="s">
        <v>269</v>
      </c>
      <c r="S27" s="17" t="s">
        <v>19</v>
      </c>
      <c r="T27" s="11"/>
      <c r="U27" s="14" t="s">
        <v>19</v>
      </c>
      <c r="V27" s="14" t="s">
        <v>269</v>
      </c>
      <c r="W27" s="17" t="s">
        <v>270</v>
      </c>
      <c r="X27" s="17" t="s">
        <v>19</v>
      </c>
      <c r="Y27" s="14" t="s">
        <v>19</v>
      </c>
      <c r="Z27" s="17" t="s">
        <v>19</v>
      </c>
      <c r="AA27" s="18" t="s">
        <v>19</v>
      </c>
      <c r="AB27" t="s">
        <v>19</v>
      </c>
      <c r="AC27" s="19">
        <v>1375</v>
      </c>
      <c r="AD27" t="s">
        <v>6</v>
      </c>
      <c r="AE27" t="s">
        <v>85</v>
      </c>
      <c r="AF27" t="s">
        <v>86</v>
      </c>
      <c r="AG27" t="s">
        <v>74</v>
      </c>
      <c r="AH27" t="s">
        <v>19</v>
      </c>
      <c r="AI27" t="str">
        <f>VLOOKUP(B27,HOP!$A$12:$H$184,8,0)</f>
        <v>1375.00</v>
      </c>
      <c r="AJ27">
        <f t="shared" si="0"/>
        <v>0</v>
      </c>
      <c r="AL27" t="str">
        <f>VLOOKUP(B27,[1]入账数据统计!$B$1:$L$170,11,0)</f>
        <v>1375.00</v>
      </c>
      <c r="AM27">
        <f t="shared" si="2"/>
        <v>0</v>
      </c>
    </row>
    <row r="28" ht="14.25" customHeight="1" spans="1:39">
      <c r="A28" s="10" t="s">
        <v>271</v>
      </c>
      <c r="B28" s="10">
        <v>1635806</v>
      </c>
      <c r="C28" s="10" t="s">
        <v>73</v>
      </c>
      <c r="D28" s="10" t="s">
        <v>74</v>
      </c>
      <c r="E28" s="10" t="s">
        <v>75</v>
      </c>
      <c r="F28" s="10" t="s">
        <v>74</v>
      </c>
      <c r="G28" s="10" t="s">
        <v>272</v>
      </c>
      <c r="H28" s="11" t="s">
        <v>273</v>
      </c>
      <c r="I28" s="11" t="s">
        <v>78</v>
      </c>
      <c r="J28" s="11" t="s">
        <v>2</v>
      </c>
      <c r="K28" s="11" t="s">
        <v>274</v>
      </c>
      <c r="L28" s="11">
        <v>1</v>
      </c>
      <c r="M28" s="11">
        <v>1</v>
      </c>
      <c r="N28" s="11" t="s">
        <v>129</v>
      </c>
      <c r="O28" s="11" t="s">
        <v>82</v>
      </c>
      <c r="P28" s="11" t="s">
        <v>113</v>
      </c>
      <c r="Q28" s="11"/>
      <c r="R28" s="14" t="s">
        <v>275</v>
      </c>
      <c r="S28" s="17" t="s">
        <v>19</v>
      </c>
      <c r="T28" s="11"/>
      <c r="U28" s="14" t="s">
        <v>19</v>
      </c>
      <c r="V28" s="14" t="s">
        <v>275</v>
      </c>
      <c r="W28" s="17" t="s">
        <v>276</v>
      </c>
      <c r="X28" s="17" t="s">
        <v>19</v>
      </c>
      <c r="Y28" s="14" t="s">
        <v>19</v>
      </c>
      <c r="Z28" s="17" t="s">
        <v>19</v>
      </c>
      <c r="AA28" s="18" t="s">
        <v>19</v>
      </c>
      <c r="AB28" t="s">
        <v>19</v>
      </c>
      <c r="AC28" s="19">
        <v>434</v>
      </c>
      <c r="AD28" t="s">
        <v>6</v>
      </c>
      <c r="AE28" t="s">
        <v>85</v>
      </c>
      <c r="AF28" t="s">
        <v>86</v>
      </c>
      <c r="AG28" t="s">
        <v>74</v>
      </c>
      <c r="AH28" t="s">
        <v>19</v>
      </c>
      <c r="AI28" t="str">
        <f>VLOOKUP(B28,HOP!$A$12:$H$184,8,0)</f>
        <v>434.00</v>
      </c>
      <c r="AJ28">
        <f t="shared" si="0"/>
        <v>0</v>
      </c>
      <c r="AL28" t="str">
        <f>VLOOKUP(B28,[1]入账数据统计!$B$1:$L$170,11,0)</f>
        <v>434.00</v>
      </c>
      <c r="AM28">
        <f t="shared" si="2"/>
        <v>0</v>
      </c>
    </row>
    <row r="29" ht="14.25" customHeight="1" spans="1:39">
      <c r="A29" s="10" t="s">
        <v>277</v>
      </c>
      <c r="B29" s="10">
        <v>1636800</v>
      </c>
      <c r="C29" s="10" t="s">
        <v>73</v>
      </c>
      <c r="D29" s="10" t="s">
        <v>74</v>
      </c>
      <c r="E29" s="10" t="s">
        <v>75</v>
      </c>
      <c r="F29" s="10" t="s">
        <v>74</v>
      </c>
      <c r="G29" s="10" t="s">
        <v>76</v>
      </c>
      <c r="H29" s="11" t="s">
        <v>77</v>
      </c>
      <c r="I29" s="11" t="s">
        <v>78</v>
      </c>
      <c r="J29" s="11" t="s">
        <v>2</v>
      </c>
      <c r="K29" s="11" t="s">
        <v>278</v>
      </c>
      <c r="L29" s="11">
        <v>1</v>
      </c>
      <c r="M29" s="11">
        <v>1</v>
      </c>
      <c r="N29" s="11" t="s">
        <v>82</v>
      </c>
      <c r="O29" s="11" t="s">
        <v>82</v>
      </c>
      <c r="P29" s="11" t="s">
        <v>113</v>
      </c>
      <c r="Q29" s="11"/>
      <c r="R29" s="14" t="s">
        <v>279</v>
      </c>
      <c r="S29" s="17" t="s">
        <v>19</v>
      </c>
      <c r="T29" s="11"/>
      <c r="U29" s="14" t="s">
        <v>19</v>
      </c>
      <c r="V29" s="14" t="s">
        <v>279</v>
      </c>
      <c r="W29" s="17" t="s">
        <v>280</v>
      </c>
      <c r="X29" s="17" t="s">
        <v>19</v>
      </c>
      <c r="Y29" s="14" t="s">
        <v>19</v>
      </c>
      <c r="Z29" s="17" t="s">
        <v>19</v>
      </c>
      <c r="AA29" s="18" t="s">
        <v>19</v>
      </c>
      <c r="AB29" t="s">
        <v>19</v>
      </c>
      <c r="AC29" s="19">
        <v>436</v>
      </c>
      <c r="AD29" t="s">
        <v>6</v>
      </c>
      <c r="AE29" t="s">
        <v>85</v>
      </c>
      <c r="AF29" t="s">
        <v>86</v>
      </c>
      <c r="AG29" t="s">
        <v>74</v>
      </c>
      <c r="AH29" t="s">
        <v>19</v>
      </c>
      <c r="AI29" t="str">
        <f>VLOOKUP(B29,HOP!$A$12:$H$184,8,0)</f>
        <v>436.00</v>
      </c>
      <c r="AJ29">
        <f t="shared" si="0"/>
        <v>0</v>
      </c>
      <c r="AL29" t="str">
        <f>VLOOKUP(B29,[1]入账数据统计!$B$1:$L$170,11,0)</f>
        <v>436.00</v>
      </c>
      <c r="AM29">
        <f t="shared" si="2"/>
        <v>0</v>
      </c>
    </row>
    <row r="30" ht="14.25" customHeight="1" spans="1:39">
      <c r="A30" s="10" t="s">
        <v>281</v>
      </c>
      <c r="B30" s="10">
        <v>1636580</v>
      </c>
      <c r="C30" s="10" t="s">
        <v>73</v>
      </c>
      <c r="D30" s="10" t="s">
        <v>74</v>
      </c>
      <c r="E30" s="10" t="s">
        <v>75</v>
      </c>
      <c r="F30" s="10" t="s">
        <v>74</v>
      </c>
      <c r="G30" s="10" t="s">
        <v>282</v>
      </c>
      <c r="H30" s="11" t="s">
        <v>283</v>
      </c>
      <c r="I30" s="11" t="s">
        <v>78</v>
      </c>
      <c r="J30" s="11" t="s">
        <v>2</v>
      </c>
      <c r="K30" s="11" t="s">
        <v>284</v>
      </c>
      <c r="L30" s="11">
        <v>1</v>
      </c>
      <c r="M30" s="11">
        <v>1</v>
      </c>
      <c r="N30" s="11" t="s">
        <v>81</v>
      </c>
      <c r="O30" s="11" t="s">
        <v>82</v>
      </c>
      <c r="P30" s="11" t="s">
        <v>113</v>
      </c>
      <c r="Q30" s="11"/>
      <c r="R30" s="14" t="s">
        <v>285</v>
      </c>
      <c r="S30" s="17" t="s">
        <v>19</v>
      </c>
      <c r="T30" s="11"/>
      <c r="U30" s="14" t="s">
        <v>19</v>
      </c>
      <c r="V30" s="14" t="s">
        <v>285</v>
      </c>
      <c r="W30" s="17" t="s">
        <v>286</v>
      </c>
      <c r="X30" s="17" t="s">
        <v>19</v>
      </c>
      <c r="Y30" s="14" t="s">
        <v>19</v>
      </c>
      <c r="Z30" s="17" t="s">
        <v>19</v>
      </c>
      <c r="AA30" s="18" t="s">
        <v>19</v>
      </c>
      <c r="AB30" t="s">
        <v>19</v>
      </c>
      <c r="AC30" s="19">
        <v>187</v>
      </c>
      <c r="AD30" t="s">
        <v>6</v>
      </c>
      <c r="AE30" t="s">
        <v>287</v>
      </c>
      <c r="AF30" t="s">
        <v>86</v>
      </c>
      <c r="AG30" t="s">
        <v>74</v>
      </c>
      <c r="AH30" t="s">
        <v>19</v>
      </c>
      <c r="AI30" t="str">
        <f>VLOOKUP(B30,HOP!$A$12:$H$184,8,0)</f>
        <v>187.00</v>
      </c>
      <c r="AJ30">
        <f t="shared" si="0"/>
        <v>0</v>
      </c>
      <c r="AL30" t="str">
        <f>VLOOKUP(B30,[1]入账数据统计!$B$1:$L$170,11,0)</f>
        <v>187.00</v>
      </c>
      <c r="AM30">
        <f t="shared" si="2"/>
        <v>0</v>
      </c>
    </row>
    <row r="31" ht="14.25" customHeight="1" spans="1:39">
      <c r="A31" s="10" t="s">
        <v>288</v>
      </c>
      <c r="B31" s="10">
        <v>1637512</v>
      </c>
      <c r="C31" s="10" t="s">
        <v>73</v>
      </c>
      <c r="D31" s="10" t="s">
        <v>74</v>
      </c>
      <c r="E31" s="10" t="s">
        <v>75</v>
      </c>
      <c r="F31" s="10" t="s">
        <v>74</v>
      </c>
      <c r="G31" s="10" t="s">
        <v>289</v>
      </c>
      <c r="H31" s="11" t="s">
        <v>290</v>
      </c>
      <c r="I31" s="11" t="s">
        <v>78</v>
      </c>
      <c r="J31" s="11" t="s">
        <v>2</v>
      </c>
      <c r="K31" s="11" t="s">
        <v>291</v>
      </c>
      <c r="L31" s="11">
        <v>1</v>
      </c>
      <c r="M31" s="11">
        <v>1</v>
      </c>
      <c r="N31" s="11" t="s">
        <v>82</v>
      </c>
      <c r="O31" s="11" t="s">
        <v>82</v>
      </c>
      <c r="P31" s="11" t="s">
        <v>113</v>
      </c>
      <c r="Q31" s="11"/>
      <c r="R31" s="14" t="s">
        <v>292</v>
      </c>
      <c r="S31" s="17" t="s">
        <v>19</v>
      </c>
      <c r="T31" s="11"/>
      <c r="U31" s="14" t="s">
        <v>19</v>
      </c>
      <c r="V31" s="14" t="s">
        <v>292</v>
      </c>
      <c r="W31" s="17" t="s">
        <v>293</v>
      </c>
      <c r="X31" s="17" t="s">
        <v>19</v>
      </c>
      <c r="Y31" s="14" t="s">
        <v>19</v>
      </c>
      <c r="Z31" s="17" t="s">
        <v>19</v>
      </c>
      <c r="AA31" s="18" t="s">
        <v>19</v>
      </c>
      <c r="AB31" t="s">
        <v>19</v>
      </c>
      <c r="AC31" s="19">
        <v>331</v>
      </c>
      <c r="AD31" t="s">
        <v>6</v>
      </c>
      <c r="AE31" t="s">
        <v>85</v>
      </c>
      <c r="AF31" t="s">
        <v>86</v>
      </c>
      <c r="AG31" t="s">
        <v>74</v>
      </c>
      <c r="AH31" t="s">
        <v>19</v>
      </c>
      <c r="AI31" t="str">
        <f>VLOOKUP(B31,HOP!$A$12:$H$184,8,0)</f>
        <v>331.00</v>
      </c>
      <c r="AJ31">
        <f t="shared" si="0"/>
        <v>0</v>
      </c>
      <c r="AL31" t="str">
        <f>VLOOKUP(B31,[1]入账数据统计!$B$1:$L$170,11,0)</f>
        <v>331.00</v>
      </c>
      <c r="AM31">
        <f t="shared" si="2"/>
        <v>0</v>
      </c>
    </row>
    <row r="32" ht="14.25" customHeight="1" spans="1:39">
      <c r="A32" s="10" t="s">
        <v>294</v>
      </c>
      <c r="B32" s="10">
        <v>1607693</v>
      </c>
      <c r="C32" s="10" t="s">
        <v>73</v>
      </c>
      <c r="D32" s="10" t="s">
        <v>74</v>
      </c>
      <c r="E32" s="10" t="s">
        <v>75</v>
      </c>
      <c r="F32" s="10" t="s">
        <v>74</v>
      </c>
      <c r="G32" s="10" t="s">
        <v>295</v>
      </c>
      <c r="H32" s="11" t="s">
        <v>296</v>
      </c>
      <c r="I32" s="11" t="s">
        <v>78</v>
      </c>
      <c r="J32" s="11" t="s">
        <v>2</v>
      </c>
      <c r="K32" s="11" t="s">
        <v>297</v>
      </c>
      <c r="L32" s="11">
        <v>1</v>
      </c>
      <c r="M32" s="11">
        <v>1</v>
      </c>
      <c r="N32" s="11" t="s">
        <v>298</v>
      </c>
      <c r="O32" s="11" t="s">
        <v>82</v>
      </c>
      <c r="P32" s="11" t="s">
        <v>113</v>
      </c>
      <c r="Q32" s="11"/>
      <c r="R32" s="14" t="s">
        <v>299</v>
      </c>
      <c r="S32" s="17" t="s">
        <v>19</v>
      </c>
      <c r="T32" s="11"/>
      <c r="U32" s="14" t="s">
        <v>19</v>
      </c>
      <c r="V32" s="14" t="s">
        <v>299</v>
      </c>
      <c r="W32" s="17" t="s">
        <v>300</v>
      </c>
      <c r="X32" s="17" t="s">
        <v>19</v>
      </c>
      <c r="Y32" s="14" t="s">
        <v>19</v>
      </c>
      <c r="Z32" s="17" t="s">
        <v>19</v>
      </c>
      <c r="AA32" s="18" t="s">
        <v>19</v>
      </c>
      <c r="AB32" t="s">
        <v>19</v>
      </c>
      <c r="AC32" s="19">
        <v>310</v>
      </c>
      <c r="AD32" t="s">
        <v>6</v>
      </c>
      <c r="AE32" t="s">
        <v>85</v>
      </c>
      <c r="AF32" t="s">
        <v>86</v>
      </c>
      <c r="AG32" t="s">
        <v>74</v>
      </c>
      <c r="AH32" t="s">
        <v>19</v>
      </c>
      <c r="AI32" t="str">
        <f>VLOOKUP(B32,HOP!$A$12:$H$184,8,0)</f>
        <v>310.00</v>
      </c>
      <c r="AJ32">
        <f t="shared" si="0"/>
        <v>0</v>
      </c>
      <c r="AL32" t="str">
        <f>VLOOKUP(B32,[1]入账数据统计!$B$1:$L$170,11,0)</f>
        <v>310.00</v>
      </c>
      <c r="AM32">
        <f t="shared" si="2"/>
        <v>0</v>
      </c>
    </row>
    <row r="33" ht="14.25" customHeight="1" spans="1:39">
      <c r="A33" s="10" t="s">
        <v>301</v>
      </c>
      <c r="B33" s="10">
        <v>1596248</v>
      </c>
      <c r="C33" s="10" t="s">
        <v>73</v>
      </c>
      <c r="D33" s="10" t="s">
        <v>74</v>
      </c>
      <c r="E33" s="10" t="s">
        <v>75</v>
      </c>
      <c r="F33" s="10" t="s">
        <v>74</v>
      </c>
      <c r="G33" s="10" t="s">
        <v>302</v>
      </c>
      <c r="H33" s="11" t="s">
        <v>303</v>
      </c>
      <c r="I33" s="11" t="s">
        <v>78</v>
      </c>
      <c r="J33" s="11" t="s">
        <v>2</v>
      </c>
      <c r="K33" s="11" t="s">
        <v>304</v>
      </c>
      <c r="L33" s="11">
        <v>1</v>
      </c>
      <c r="M33" s="11">
        <v>3</v>
      </c>
      <c r="N33" s="11" t="s">
        <v>305</v>
      </c>
      <c r="O33" s="11" t="s">
        <v>129</v>
      </c>
      <c r="P33" s="11" t="s">
        <v>113</v>
      </c>
      <c r="Q33" s="11"/>
      <c r="R33" s="14" t="s">
        <v>306</v>
      </c>
      <c r="S33" s="17" t="s">
        <v>19</v>
      </c>
      <c r="T33" s="11"/>
      <c r="U33" s="14" t="s">
        <v>19</v>
      </c>
      <c r="V33" s="14" t="s">
        <v>306</v>
      </c>
      <c r="W33" s="17" t="s">
        <v>307</v>
      </c>
      <c r="X33" s="17" t="s">
        <v>19</v>
      </c>
      <c r="Y33" s="14" t="s">
        <v>19</v>
      </c>
      <c r="Z33" s="17" t="s">
        <v>19</v>
      </c>
      <c r="AA33" s="18" t="s">
        <v>19</v>
      </c>
      <c r="AB33" t="s">
        <v>19</v>
      </c>
      <c r="AC33" s="19">
        <v>1713</v>
      </c>
      <c r="AD33" t="s">
        <v>6</v>
      </c>
      <c r="AE33" t="s">
        <v>308</v>
      </c>
      <c r="AF33" t="s">
        <v>86</v>
      </c>
      <c r="AG33" t="s">
        <v>74</v>
      </c>
      <c r="AH33" t="s">
        <v>19</v>
      </c>
      <c r="AI33" t="str">
        <f>VLOOKUP(B33,HOP!$A$12:$H$184,8,0)</f>
        <v>1713.00</v>
      </c>
      <c r="AJ33">
        <f t="shared" si="0"/>
        <v>0</v>
      </c>
      <c r="AL33" t="str">
        <f>VLOOKUP(B33,[1]入账数据统计!$B$1:$L$170,11,0)</f>
        <v>1713.00</v>
      </c>
      <c r="AM33">
        <f t="shared" si="2"/>
        <v>0</v>
      </c>
    </row>
    <row r="34" ht="14.25" customHeight="1" spans="1:39">
      <c r="A34" s="10" t="s">
        <v>309</v>
      </c>
      <c r="B34" s="10">
        <v>1616531</v>
      </c>
      <c r="C34" s="10" t="s">
        <v>73</v>
      </c>
      <c r="D34" s="10" t="s">
        <v>74</v>
      </c>
      <c r="E34" s="10" t="s">
        <v>75</v>
      </c>
      <c r="F34" s="10" t="s">
        <v>74</v>
      </c>
      <c r="G34" s="10" t="s">
        <v>310</v>
      </c>
      <c r="H34" s="11" t="s">
        <v>311</v>
      </c>
      <c r="I34" s="11" t="s">
        <v>78</v>
      </c>
      <c r="J34" s="11" t="s">
        <v>2</v>
      </c>
      <c r="K34" s="11" t="s">
        <v>312</v>
      </c>
      <c r="L34" s="11">
        <v>1</v>
      </c>
      <c r="M34" s="11">
        <v>3</v>
      </c>
      <c r="N34" s="11" t="s">
        <v>313</v>
      </c>
      <c r="O34" s="11" t="s">
        <v>129</v>
      </c>
      <c r="P34" s="11" t="s">
        <v>113</v>
      </c>
      <c r="Q34" s="11"/>
      <c r="R34" s="14" t="s">
        <v>314</v>
      </c>
      <c r="S34" s="17" t="s">
        <v>19</v>
      </c>
      <c r="T34" s="11"/>
      <c r="U34" s="14" t="s">
        <v>19</v>
      </c>
      <c r="V34" s="14" t="s">
        <v>314</v>
      </c>
      <c r="W34" s="17" t="s">
        <v>315</v>
      </c>
      <c r="X34" s="17" t="s">
        <v>19</v>
      </c>
      <c r="Y34" s="14" t="s">
        <v>19</v>
      </c>
      <c r="Z34" s="17" t="s">
        <v>19</v>
      </c>
      <c r="AA34" s="18" t="s">
        <v>19</v>
      </c>
      <c r="AB34" t="s">
        <v>19</v>
      </c>
      <c r="AC34" s="19">
        <v>1740</v>
      </c>
      <c r="AD34" t="s">
        <v>6</v>
      </c>
      <c r="AE34" t="s">
        <v>316</v>
      </c>
      <c r="AF34" t="s">
        <v>86</v>
      </c>
      <c r="AG34" t="s">
        <v>74</v>
      </c>
      <c r="AH34" t="s">
        <v>19</v>
      </c>
      <c r="AI34" t="str">
        <f>VLOOKUP(B34,HOP!$A$12:$H$184,8,0)</f>
        <v>1740.00</v>
      </c>
      <c r="AJ34">
        <f t="shared" si="0"/>
        <v>0</v>
      </c>
      <c r="AL34" t="str">
        <f>VLOOKUP(B34,[1]入账数据统计!$B$1:$L$170,11,0)</f>
        <v>1740.00</v>
      </c>
      <c r="AM34">
        <f t="shared" si="2"/>
        <v>0</v>
      </c>
    </row>
    <row r="35" ht="14.25" customHeight="1" spans="1:39">
      <c r="A35" s="10" t="s">
        <v>317</v>
      </c>
      <c r="B35" s="10">
        <v>1632373</v>
      </c>
      <c r="C35" s="10" t="s">
        <v>73</v>
      </c>
      <c r="D35" s="10" t="s">
        <v>74</v>
      </c>
      <c r="E35" s="10" t="s">
        <v>75</v>
      </c>
      <c r="F35" s="10" t="s">
        <v>74</v>
      </c>
      <c r="G35" s="10" t="s">
        <v>318</v>
      </c>
      <c r="H35" s="11" t="s">
        <v>319</v>
      </c>
      <c r="I35" s="11" t="s">
        <v>78</v>
      </c>
      <c r="J35" s="11" t="s">
        <v>2</v>
      </c>
      <c r="K35" s="11" t="s">
        <v>320</v>
      </c>
      <c r="L35" s="11">
        <v>2</v>
      </c>
      <c r="M35" s="11">
        <v>1</v>
      </c>
      <c r="N35" s="11" t="s">
        <v>177</v>
      </c>
      <c r="O35" s="11" t="s">
        <v>82</v>
      </c>
      <c r="P35" s="11" t="s">
        <v>113</v>
      </c>
      <c r="Q35" s="11"/>
      <c r="R35" s="14" t="s">
        <v>321</v>
      </c>
      <c r="S35" s="17" t="s">
        <v>19</v>
      </c>
      <c r="T35" s="11"/>
      <c r="U35" s="14" t="s">
        <v>19</v>
      </c>
      <c r="V35" s="14" t="s">
        <v>321</v>
      </c>
      <c r="W35" s="17" t="s">
        <v>322</v>
      </c>
      <c r="X35" s="17" t="s">
        <v>19</v>
      </c>
      <c r="Y35" s="14" t="s">
        <v>19</v>
      </c>
      <c r="Z35" s="17" t="s">
        <v>19</v>
      </c>
      <c r="AA35" s="18" t="s">
        <v>19</v>
      </c>
      <c r="AB35" t="s">
        <v>19</v>
      </c>
      <c r="AC35" s="19">
        <v>3200</v>
      </c>
      <c r="AD35" t="s">
        <v>6</v>
      </c>
      <c r="AE35" t="s">
        <v>323</v>
      </c>
      <c r="AF35" t="s">
        <v>86</v>
      </c>
      <c r="AG35" t="s">
        <v>74</v>
      </c>
      <c r="AH35" t="s">
        <v>19</v>
      </c>
      <c r="AI35" t="str">
        <f>VLOOKUP(B35,HOP!$A$12:$H$184,8,0)</f>
        <v>3200.00</v>
      </c>
      <c r="AJ35">
        <f t="shared" si="0"/>
        <v>0</v>
      </c>
      <c r="AL35" t="str">
        <f>VLOOKUP(B35,[1]入账数据统计!$B$1:$L$170,11,0)</f>
        <v>3200.00</v>
      </c>
      <c r="AM35">
        <f t="shared" si="2"/>
        <v>0</v>
      </c>
    </row>
    <row r="36" ht="14.25" customHeight="1" spans="1:39">
      <c r="A36" s="10" t="s">
        <v>324</v>
      </c>
      <c r="B36" s="10">
        <v>1625975</v>
      </c>
      <c r="C36" s="10" t="s">
        <v>73</v>
      </c>
      <c r="D36" s="10" t="s">
        <v>74</v>
      </c>
      <c r="E36" s="10" t="s">
        <v>75</v>
      </c>
      <c r="F36" s="10" t="s">
        <v>74</v>
      </c>
      <c r="G36" s="10" t="s">
        <v>325</v>
      </c>
      <c r="H36" s="11" t="s">
        <v>326</v>
      </c>
      <c r="I36" s="11" t="s">
        <v>78</v>
      </c>
      <c r="J36" s="11" t="s">
        <v>2</v>
      </c>
      <c r="K36" s="11" t="s">
        <v>327</v>
      </c>
      <c r="L36" s="11">
        <v>2</v>
      </c>
      <c r="M36" s="11">
        <v>2</v>
      </c>
      <c r="N36" s="11" t="s">
        <v>137</v>
      </c>
      <c r="O36" s="11" t="s">
        <v>81</v>
      </c>
      <c r="P36" s="11" t="s">
        <v>113</v>
      </c>
      <c r="Q36" s="11"/>
      <c r="R36" s="14" t="s">
        <v>328</v>
      </c>
      <c r="S36" s="17" t="s">
        <v>19</v>
      </c>
      <c r="T36" s="11"/>
      <c r="U36" s="14" t="s">
        <v>19</v>
      </c>
      <c r="V36" s="14" t="s">
        <v>328</v>
      </c>
      <c r="W36" s="17" t="s">
        <v>163</v>
      </c>
      <c r="X36" s="17" t="s">
        <v>19</v>
      </c>
      <c r="Y36" s="14" t="s">
        <v>19</v>
      </c>
      <c r="Z36" s="17" t="s">
        <v>19</v>
      </c>
      <c r="AA36" s="18" t="s">
        <v>19</v>
      </c>
      <c r="AB36" t="s">
        <v>19</v>
      </c>
      <c r="AC36" s="19">
        <v>1528</v>
      </c>
      <c r="AD36" t="s">
        <v>6</v>
      </c>
      <c r="AE36" t="s">
        <v>329</v>
      </c>
      <c r="AF36" t="s">
        <v>86</v>
      </c>
      <c r="AG36" t="s">
        <v>74</v>
      </c>
      <c r="AH36" t="s">
        <v>19</v>
      </c>
      <c r="AI36" t="str">
        <f>VLOOKUP(B36,HOP!$A$12:$H$184,8,0)</f>
        <v>1528.00</v>
      </c>
      <c r="AJ36">
        <f t="shared" si="0"/>
        <v>0</v>
      </c>
      <c r="AL36" t="str">
        <f>VLOOKUP(B36,[1]入账数据统计!$B$1:$L$170,11,0)</f>
        <v>1528.00</v>
      </c>
      <c r="AM36">
        <f t="shared" si="2"/>
        <v>0</v>
      </c>
    </row>
    <row r="37" ht="14.25" customHeight="1" spans="1:39">
      <c r="A37" s="10" t="s">
        <v>330</v>
      </c>
      <c r="B37" s="10">
        <v>1625976</v>
      </c>
      <c r="C37" s="10" t="s">
        <v>73</v>
      </c>
      <c r="D37" s="10" t="s">
        <v>74</v>
      </c>
      <c r="E37" s="10" t="s">
        <v>75</v>
      </c>
      <c r="F37" s="10" t="s">
        <v>74</v>
      </c>
      <c r="G37" s="10" t="s">
        <v>325</v>
      </c>
      <c r="H37" s="11" t="s">
        <v>326</v>
      </c>
      <c r="I37" s="11" t="s">
        <v>78</v>
      </c>
      <c r="J37" s="11" t="s">
        <v>2</v>
      </c>
      <c r="K37" s="11" t="s">
        <v>331</v>
      </c>
      <c r="L37" s="11">
        <v>1</v>
      </c>
      <c r="M37" s="11">
        <v>2</v>
      </c>
      <c r="N37" s="11" t="s">
        <v>137</v>
      </c>
      <c r="O37" s="11" t="s">
        <v>81</v>
      </c>
      <c r="P37" s="11" t="s">
        <v>113</v>
      </c>
      <c r="Q37" s="11"/>
      <c r="R37" s="14" t="s">
        <v>332</v>
      </c>
      <c r="S37" s="17" t="s">
        <v>19</v>
      </c>
      <c r="T37" s="11"/>
      <c r="U37" s="14" t="s">
        <v>19</v>
      </c>
      <c r="V37" s="14" t="s">
        <v>332</v>
      </c>
      <c r="W37" s="17" t="s">
        <v>333</v>
      </c>
      <c r="X37" s="17" t="s">
        <v>19</v>
      </c>
      <c r="Y37" s="14" t="s">
        <v>19</v>
      </c>
      <c r="Z37" s="17" t="s">
        <v>19</v>
      </c>
      <c r="AA37" s="18" t="s">
        <v>19</v>
      </c>
      <c r="AB37" t="s">
        <v>19</v>
      </c>
      <c r="AC37" s="19">
        <v>764</v>
      </c>
      <c r="AD37" t="s">
        <v>6</v>
      </c>
      <c r="AE37" t="s">
        <v>329</v>
      </c>
      <c r="AF37" t="s">
        <v>86</v>
      </c>
      <c r="AG37" t="s">
        <v>74</v>
      </c>
      <c r="AH37" t="s">
        <v>19</v>
      </c>
      <c r="AI37" t="str">
        <f>VLOOKUP(B37,HOP!$A$12:$H$184,8,0)</f>
        <v>764.00</v>
      </c>
      <c r="AJ37">
        <f t="shared" si="0"/>
        <v>0</v>
      </c>
      <c r="AL37" t="str">
        <f>VLOOKUP(B37,[1]入账数据统计!$B$1:$L$170,11,0)</f>
        <v>764.00</v>
      </c>
      <c r="AM37">
        <f t="shared" si="2"/>
        <v>0</v>
      </c>
    </row>
    <row r="38" ht="14.25" customHeight="1" spans="1:39">
      <c r="A38" s="10" t="s">
        <v>334</v>
      </c>
      <c r="B38" s="10">
        <v>1633036</v>
      </c>
      <c r="C38" s="10" t="s">
        <v>73</v>
      </c>
      <c r="D38" s="10" t="s">
        <v>74</v>
      </c>
      <c r="E38" s="10" t="s">
        <v>75</v>
      </c>
      <c r="F38" s="10" t="s">
        <v>74</v>
      </c>
      <c r="G38" s="10" t="s">
        <v>335</v>
      </c>
      <c r="H38" s="11" t="s">
        <v>336</v>
      </c>
      <c r="I38" s="11" t="s">
        <v>78</v>
      </c>
      <c r="J38" s="11" t="s">
        <v>2</v>
      </c>
      <c r="K38" s="11" t="s">
        <v>337</v>
      </c>
      <c r="L38" s="11">
        <v>1</v>
      </c>
      <c r="M38" s="11">
        <v>1</v>
      </c>
      <c r="N38" s="11" t="s">
        <v>112</v>
      </c>
      <c r="O38" s="11" t="s">
        <v>82</v>
      </c>
      <c r="P38" s="11" t="s">
        <v>113</v>
      </c>
      <c r="Q38" s="11"/>
      <c r="R38" s="14" t="s">
        <v>338</v>
      </c>
      <c r="S38" s="17" t="s">
        <v>19</v>
      </c>
      <c r="T38" s="11"/>
      <c r="U38" s="14" t="s">
        <v>19</v>
      </c>
      <c r="V38" s="14" t="s">
        <v>338</v>
      </c>
      <c r="W38" s="17" t="s">
        <v>276</v>
      </c>
      <c r="X38" s="17" t="s">
        <v>19</v>
      </c>
      <c r="Y38" s="14" t="s">
        <v>19</v>
      </c>
      <c r="Z38" s="17" t="s">
        <v>19</v>
      </c>
      <c r="AA38" s="18" t="s">
        <v>19</v>
      </c>
      <c r="AB38" t="s">
        <v>19</v>
      </c>
      <c r="AC38" s="19">
        <v>612</v>
      </c>
      <c r="AD38" t="s">
        <v>6</v>
      </c>
      <c r="AE38" t="s">
        <v>85</v>
      </c>
      <c r="AF38" t="s">
        <v>86</v>
      </c>
      <c r="AG38" t="s">
        <v>74</v>
      </c>
      <c r="AH38" t="s">
        <v>19</v>
      </c>
      <c r="AI38" t="str">
        <f>VLOOKUP(B38,HOP!$A$12:$H$184,8,0)</f>
        <v>612.00</v>
      </c>
      <c r="AJ38">
        <f t="shared" si="0"/>
        <v>0</v>
      </c>
      <c r="AL38" t="str">
        <f>VLOOKUP(B38,[1]入账数据统计!$B$1:$L$170,11,0)</f>
        <v>612.00</v>
      </c>
      <c r="AM38">
        <f t="shared" si="2"/>
        <v>0</v>
      </c>
    </row>
    <row r="39" ht="14.25" customHeight="1" spans="1:39">
      <c r="A39" s="10" t="s">
        <v>339</v>
      </c>
      <c r="B39" s="10">
        <v>1634696</v>
      </c>
      <c r="C39" s="10" t="s">
        <v>73</v>
      </c>
      <c r="D39" s="10" t="s">
        <v>74</v>
      </c>
      <c r="E39" s="10" t="s">
        <v>75</v>
      </c>
      <c r="F39" s="10" t="s">
        <v>74</v>
      </c>
      <c r="G39" s="10" t="s">
        <v>340</v>
      </c>
      <c r="H39" s="11" t="s">
        <v>341</v>
      </c>
      <c r="I39" s="11" t="s">
        <v>78</v>
      </c>
      <c r="J39" s="11" t="s">
        <v>2</v>
      </c>
      <c r="K39" s="11" t="s">
        <v>342</v>
      </c>
      <c r="L39" s="11">
        <v>1</v>
      </c>
      <c r="M39" s="11">
        <v>3</v>
      </c>
      <c r="N39" s="11" t="s">
        <v>169</v>
      </c>
      <c r="O39" s="11" t="s">
        <v>129</v>
      </c>
      <c r="P39" s="11" t="s">
        <v>113</v>
      </c>
      <c r="Q39" s="11"/>
      <c r="R39" s="14" t="s">
        <v>343</v>
      </c>
      <c r="S39" s="17" t="s">
        <v>19</v>
      </c>
      <c r="T39" s="11"/>
      <c r="U39" s="14" t="s">
        <v>19</v>
      </c>
      <c r="V39" s="14" t="s">
        <v>343</v>
      </c>
      <c r="W39" s="17" t="s">
        <v>209</v>
      </c>
      <c r="X39" s="17" t="s">
        <v>19</v>
      </c>
      <c r="Y39" s="14" t="s">
        <v>19</v>
      </c>
      <c r="Z39" s="17" t="s">
        <v>19</v>
      </c>
      <c r="AA39" s="18" t="s">
        <v>19</v>
      </c>
      <c r="AB39" t="s">
        <v>19</v>
      </c>
      <c r="AC39" s="19">
        <v>795</v>
      </c>
      <c r="AD39" t="s">
        <v>6</v>
      </c>
      <c r="AE39" t="s">
        <v>248</v>
      </c>
      <c r="AF39" t="s">
        <v>86</v>
      </c>
      <c r="AG39" t="s">
        <v>74</v>
      </c>
      <c r="AH39" t="s">
        <v>19</v>
      </c>
      <c r="AI39" t="str">
        <f>VLOOKUP(B39,HOP!$A$12:$H$184,8,0)</f>
        <v>795.00</v>
      </c>
      <c r="AJ39">
        <f t="shared" si="0"/>
        <v>0</v>
      </c>
      <c r="AL39" t="str">
        <f>VLOOKUP(B39,[1]入账数据统计!$B$1:$L$170,11,0)</f>
        <v>795.00</v>
      </c>
      <c r="AM39">
        <f t="shared" si="2"/>
        <v>0</v>
      </c>
    </row>
    <row r="40" ht="14.25" customHeight="1" spans="1:39">
      <c r="A40" s="10" t="s">
        <v>344</v>
      </c>
      <c r="B40" s="10">
        <v>1636761</v>
      </c>
      <c r="C40" s="10" t="s">
        <v>73</v>
      </c>
      <c r="D40" s="10" t="s">
        <v>74</v>
      </c>
      <c r="E40" s="10" t="s">
        <v>75</v>
      </c>
      <c r="F40" s="10" t="s">
        <v>74</v>
      </c>
      <c r="G40" s="10" t="s">
        <v>345</v>
      </c>
      <c r="H40" s="11" t="s">
        <v>346</v>
      </c>
      <c r="I40" s="11" t="s">
        <v>78</v>
      </c>
      <c r="J40" s="11" t="s">
        <v>2</v>
      </c>
      <c r="K40" s="11" t="s">
        <v>347</v>
      </c>
      <c r="L40" s="11">
        <v>1</v>
      </c>
      <c r="M40" s="11">
        <v>1</v>
      </c>
      <c r="N40" s="11" t="s">
        <v>82</v>
      </c>
      <c r="O40" s="11" t="s">
        <v>82</v>
      </c>
      <c r="P40" s="11" t="s">
        <v>113</v>
      </c>
      <c r="Q40" s="11"/>
      <c r="R40" s="14" t="s">
        <v>348</v>
      </c>
      <c r="S40" s="17" t="s">
        <v>19</v>
      </c>
      <c r="T40" s="11"/>
      <c r="U40" s="14" t="s">
        <v>19</v>
      </c>
      <c r="V40" s="14" t="s">
        <v>348</v>
      </c>
      <c r="W40" s="17" t="s">
        <v>349</v>
      </c>
      <c r="X40" s="17" t="s">
        <v>19</v>
      </c>
      <c r="Y40" s="14" t="s">
        <v>19</v>
      </c>
      <c r="Z40" s="17" t="s">
        <v>19</v>
      </c>
      <c r="AA40" s="18" t="s">
        <v>19</v>
      </c>
      <c r="AB40" t="s">
        <v>19</v>
      </c>
      <c r="AC40" s="19">
        <v>421</v>
      </c>
      <c r="AD40" t="s">
        <v>6</v>
      </c>
      <c r="AE40" t="s">
        <v>350</v>
      </c>
      <c r="AF40" t="s">
        <v>86</v>
      </c>
      <c r="AG40" t="s">
        <v>74</v>
      </c>
      <c r="AH40" t="s">
        <v>19</v>
      </c>
      <c r="AI40" t="str">
        <f>VLOOKUP(B40,HOP!$A$12:$H$184,8,0)</f>
        <v>421.00</v>
      </c>
      <c r="AJ40">
        <f t="shared" si="0"/>
        <v>0</v>
      </c>
      <c r="AL40" t="str">
        <f>VLOOKUP(B40,[1]入账数据统计!$B$1:$L$170,11,0)</f>
        <v>421.00</v>
      </c>
      <c r="AM40">
        <f t="shared" si="2"/>
        <v>0</v>
      </c>
    </row>
    <row r="41" ht="14.25" customHeight="1" spans="1:39">
      <c r="A41" s="10" t="s">
        <v>351</v>
      </c>
      <c r="B41" s="10">
        <v>1636558</v>
      </c>
      <c r="C41" s="10" t="s">
        <v>73</v>
      </c>
      <c r="D41" s="10" t="s">
        <v>74</v>
      </c>
      <c r="E41" s="10" t="s">
        <v>75</v>
      </c>
      <c r="F41" s="10" t="s">
        <v>74</v>
      </c>
      <c r="G41" s="10" t="s">
        <v>352</v>
      </c>
      <c r="H41" s="11" t="s">
        <v>353</v>
      </c>
      <c r="I41" s="11" t="s">
        <v>78</v>
      </c>
      <c r="J41" s="11" t="s">
        <v>2</v>
      </c>
      <c r="K41" s="11" t="s">
        <v>354</v>
      </c>
      <c r="L41" s="11">
        <v>1</v>
      </c>
      <c r="M41" s="11">
        <v>1</v>
      </c>
      <c r="N41" s="11" t="s">
        <v>81</v>
      </c>
      <c r="O41" s="11" t="s">
        <v>82</v>
      </c>
      <c r="P41" s="11" t="s">
        <v>113</v>
      </c>
      <c r="Q41" s="11"/>
      <c r="R41" s="14" t="s">
        <v>355</v>
      </c>
      <c r="S41" s="17" t="s">
        <v>19</v>
      </c>
      <c r="T41" s="11"/>
      <c r="U41" s="14" t="s">
        <v>19</v>
      </c>
      <c r="V41" s="14" t="s">
        <v>355</v>
      </c>
      <c r="W41" s="17" t="s">
        <v>101</v>
      </c>
      <c r="X41" s="17" t="s">
        <v>19</v>
      </c>
      <c r="Y41" s="14" t="s">
        <v>19</v>
      </c>
      <c r="Z41" s="17" t="s">
        <v>19</v>
      </c>
      <c r="AA41" s="18" t="s">
        <v>19</v>
      </c>
      <c r="AB41" t="s">
        <v>19</v>
      </c>
      <c r="AC41" s="19">
        <v>436</v>
      </c>
      <c r="AD41" t="s">
        <v>6</v>
      </c>
      <c r="AE41" t="s">
        <v>356</v>
      </c>
      <c r="AF41" t="s">
        <v>86</v>
      </c>
      <c r="AG41" t="s">
        <v>74</v>
      </c>
      <c r="AH41" t="s">
        <v>19</v>
      </c>
      <c r="AI41" t="str">
        <f>VLOOKUP(B41,HOP!$A$12:$H$184,8,0)</f>
        <v>436.00</v>
      </c>
      <c r="AJ41">
        <f t="shared" si="0"/>
        <v>0</v>
      </c>
      <c r="AL41" t="str">
        <f>VLOOKUP(B41,[1]入账数据统计!$B$1:$L$170,11,0)</f>
        <v>436.00</v>
      </c>
      <c r="AM41">
        <f t="shared" si="2"/>
        <v>0</v>
      </c>
    </row>
    <row r="42" ht="14.25" customHeight="1" spans="1:39">
      <c r="A42" s="10" t="s">
        <v>357</v>
      </c>
      <c r="B42" s="10">
        <v>1636780</v>
      </c>
      <c r="C42" s="10" t="s">
        <v>73</v>
      </c>
      <c r="D42" s="10" t="s">
        <v>74</v>
      </c>
      <c r="E42" s="10" t="s">
        <v>75</v>
      </c>
      <c r="F42" s="10" t="s">
        <v>74</v>
      </c>
      <c r="G42" s="10" t="s">
        <v>358</v>
      </c>
      <c r="H42" s="11" t="s">
        <v>359</v>
      </c>
      <c r="I42" s="11" t="s">
        <v>78</v>
      </c>
      <c r="J42" s="11" t="s">
        <v>2</v>
      </c>
      <c r="K42" s="11" t="s">
        <v>360</v>
      </c>
      <c r="L42" s="11">
        <v>1</v>
      </c>
      <c r="M42" s="11">
        <v>1</v>
      </c>
      <c r="N42" s="11" t="s">
        <v>82</v>
      </c>
      <c r="O42" s="11" t="s">
        <v>82</v>
      </c>
      <c r="P42" s="11" t="s">
        <v>113</v>
      </c>
      <c r="Q42" s="11"/>
      <c r="R42" s="14" t="s">
        <v>361</v>
      </c>
      <c r="S42" s="17" t="s">
        <v>19</v>
      </c>
      <c r="T42" s="11"/>
      <c r="U42" s="14" t="s">
        <v>19</v>
      </c>
      <c r="V42" s="14" t="s">
        <v>361</v>
      </c>
      <c r="W42" s="17" t="s">
        <v>362</v>
      </c>
      <c r="X42" s="17" t="s">
        <v>19</v>
      </c>
      <c r="Y42" s="14" t="s">
        <v>19</v>
      </c>
      <c r="Z42" s="17" t="s">
        <v>19</v>
      </c>
      <c r="AA42" s="18" t="s">
        <v>19</v>
      </c>
      <c r="AB42" t="s">
        <v>19</v>
      </c>
      <c r="AC42" s="19">
        <v>695</v>
      </c>
      <c r="AD42" t="s">
        <v>6</v>
      </c>
      <c r="AE42" t="s">
        <v>363</v>
      </c>
      <c r="AF42" t="s">
        <v>86</v>
      </c>
      <c r="AG42" t="s">
        <v>74</v>
      </c>
      <c r="AH42" t="s">
        <v>19</v>
      </c>
      <c r="AI42" t="str">
        <f>VLOOKUP(B42,HOP!$A$12:$H$184,8,0)</f>
        <v>695.00</v>
      </c>
      <c r="AJ42">
        <f t="shared" si="0"/>
        <v>0</v>
      </c>
      <c r="AL42" t="str">
        <f>VLOOKUP(B42,[1]入账数据统计!$B$1:$L$170,11,0)</f>
        <v>695.00</v>
      </c>
      <c r="AM42">
        <f t="shared" si="2"/>
        <v>0</v>
      </c>
    </row>
    <row r="43" ht="14.25" customHeight="1" spans="1:39">
      <c r="A43" s="10" t="s">
        <v>364</v>
      </c>
      <c r="B43" s="10">
        <v>1637017</v>
      </c>
      <c r="C43" s="10" t="s">
        <v>73</v>
      </c>
      <c r="D43" s="10" t="s">
        <v>74</v>
      </c>
      <c r="E43" s="10" t="s">
        <v>75</v>
      </c>
      <c r="F43" s="10" t="s">
        <v>74</v>
      </c>
      <c r="G43" s="10" t="s">
        <v>365</v>
      </c>
      <c r="H43" s="11" t="s">
        <v>366</v>
      </c>
      <c r="I43" s="11" t="s">
        <v>78</v>
      </c>
      <c r="J43" s="11" t="s">
        <v>2</v>
      </c>
      <c r="K43" s="11" t="s">
        <v>367</v>
      </c>
      <c r="L43" s="11">
        <v>1</v>
      </c>
      <c r="M43" s="11">
        <v>1</v>
      </c>
      <c r="N43" s="11" t="s">
        <v>82</v>
      </c>
      <c r="O43" s="11" t="s">
        <v>82</v>
      </c>
      <c r="P43" s="11" t="s">
        <v>113</v>
      </c>
      <c r="Q43" s="11"/>
      <c r="R43" s="14" t="s">
        <v>368</v>
      </c>
      <c r="S43" s="17" t="s">
        <v>19</v>
      </c>
      <c r="T43" s="11"/>
      <c r="U43" s="14" t="s">
        <v>19</v>
      </c>
      <c r="V43" s="14" t="s">
        <v>368</v>
      </c>
      <c r="W43" s="17" t="s">
        <v>369</v>
      </c>
      <c r="X43" s="17" t="s">
        <v>19</v>
      </c>
      <c r="Y43" s="14" t="s">
        <v>19</v>
      </c>
      <c r="Z43" s="17" t="s">
        <v>19</v>
      </c>
      <c r="AA43" s="18" t="s">
        <v>19</v>
      </c>
      <c r="AB43" t="s">
        <v>19</v>
      </c>
      <c r="AC43" s="19">
        <v>2645</v>
      </c>
      <c r="AD43" t="s">
        <v>6</v>
      </c>
      <c r="AE43" t="s">
        <v>370</v>
      </c>
      <c r="AF43" t="s">
        <v>86</v>
      </c>
      <c r="AG43" t="s">
        <v>74</v>
      </c>
      <c r="AH43" t="s">
        <v>19</v>
      </c>
      <c r="AI43" t="str">
        <f>VLOOKUP(B43,HOP!$A$12:$H$184,8,0)</f>
        <v>2645.00</v>
      </c>
      <c r="AJ43">
        <f t="shared" si="0"/>
        <v>0</v>
      </c>
      <c r="AL43" t="str">
        <f>VLOOKUP(B43,[1]入账数据统计!$B$1:$L$170,11,0)</f>
        <v>2645.00</v>
      </c>
      <c r="AM43">
        <f t="shared" si="2"/>
        <v>0</v>
      </c>
    </row>
    <row r="44" ht="14.25" customHeight="1" spans="1:39">
      <c r="A44" s="10" t="s">
        <v>371</v>
      </c>
      <c r="B44" s="10">
        <v>1636620</v>
      </c>
      <c r="C44" s="10" t="s">
        <v>73</v>
      </c>
      <c r="D44" s="10" t="s">
        <v>74</v>
      </c>
      <c r="E44" s="10" t="s">
        <v>75</v>
      </c>
      <c r="F44" s="10" t="s">
        <v>74</v>
      </c>
      <c r="G44" s="10" t="s">
        <v>345</v>
      </c>
      <c r="H44" s="11" t="s">
        <v>346</v>
      </c>
      <c r="I44" s="11" t="s">
        <v>78</v>
      </c>
      <c r="J44" s="11" t="s">
        <v>2</v>
      </c>
      <c r="K44" s="11" t="s">
        <v>372</v>
      </c>
      <c r="L44" s="11">
        <v>1</v>
      </c>
      <c r="M44" s="11">
        <v>1</v>
      </c>
      <c r="N44" s="11" t="s">
        <v>81</v>
      </c>
      <c r="O44" s="11" t="s">
        <v>82</v>
      </c>
      <c r="P44" s="11" t="s">
        <v>113</v>
      </c>
      <c r="Q44" s="11"/>
      <c r="R44" s="14" t="s">
        <v>373</v>
      </c>
      <c r="S44" s="17" t="s">
        <v>19</v>
      </c>
      <c r="T44" s="11"/>
      <c r="U44" s="14" t="s">
        <v>19</v>
      </c>
      <c r="V44" s="14" t="s">
        <v>373</v>
      </c>
      <c r="W44" s="17" t="s">
        <v>374</v>
      </c>
      <c r="X44" s="17" t="s">
        <v>19</v>
      </c>
      <c r="Y44" s="14" t="s">
        <v>19</v>
      </c>
      <c r="Z44" s="17" t="s">
        <v>19</v>
      </c>
      <c r="AA44" s="18" t="s">
        <v>19</v>
      </c>
      <c r="AB44" t="s">
        <v>19</v>
      </c>
      <c r="AC44" s="19">
        <v>463</v>
      </c>
      <c r="AD44" t="s">
        <v>6</v>
      </c>
      <c r="AE44" t="s">
        <v>350</v>
      </c>
      <c r="AF44" t="s">
        <v>86</v>
      </c>
      <c r="AG44" t="s">
        <v>74</v>
      </c>
      <c r="AH44" t="s">
        <v>19</v>
      </c>
      <c r="AI44" t="str">
        <f>VLOOKUP(B44,HOP!$A$12:$H$184,8,0)</f>
        <v>463.00</v>
      </c>
      <c r="AJ44">
        <f t="shared" si="0"/>
        <v>0</v>
      </c>
      <c r="AL44" t="str">
        <f>VLOOKUP(B44,[1]入账数据统计!$B$1:$L$170,11,0)</f>
        <v>463.00</v>
      </c>
      <c r="AM44">
        <f t="shared" si="2"/>
        <v>0</v>
      </c>
    </row>
    <row r="45" ht="14.25" hidden="1" customHeight="1" spans="1:35">
      <c r="A45" s="10" t="s">
        <v>375</v>
      </c>
      <c r="B45" s="10"/>
      <c r="C45" s="10" t="s">
        <v>73</v>
      </c>
      <c r="D45" s="10" t="s">
        <v>74</v>
      </c>
      <c r="E45" s="10" t="s">
        <v>75</v>
      </c>
      <c r="F45" s="10" t="s">
        <v>74</v>
      </c>
      <c r="G45" s="10" t="s">
        <v>376</v>
      </c>
      <c r="H45" s="11" t="s">
        <v>377</v>
      </c>
      <c r="I45" s="11" t="s">
        <v>78</v>
      </c>
      <c r="J45" s="11" t="s">
        <v>2</v>
      </c>
      <c r="K45" s="11" t="s">
        <v>378</v>
      </c>
      <c r="L45" s="11">
        <v>3</v>
      </c>
      <c r="M45" s="11">
        <v>3</v>
      </c>
      <c r="N45" s="11" t="s">
        <v>82</v>
      </c>
      <c r="O45" s="11" t="s">
        <v>379</v>
      </c>
      <c r="P45" s="11" t="s">
        <v>380</v>
      </c>
      <c r="Q45" s="11"/>
      <c r="R45" s="14" t="s">
        <v>381</v>
      </c>
      <c r="S45" s="17" t="s">
        <v>381</v>
      </c>
      <c r="T45" s="11" t="s">
        <v>382</v>
      </c>
      <c r="U45" s="14" t="s">
        <v>19</v>
      </c>
      <c r="V45" s="14" t="s">
        <v>19</v>
      </c>
      <c r="W45" s="17" t="s">
        <v>19</v>
      </c>
      <c r="X45" s="17" t="s">
        <v>19</v>
      </c>
      <c r="Y45" s="14" t="s">
        <v>19</v>
      </c>
      <c r="Z45" s="17" t="s">
        <v>19</v>
      </c>
      <c r="AA45" s="18" t="s">
        <v>19</v>
      </c>
      <c r="AB45" t="s">
        <v>19</v>
      </c>
      <c r="AC45" s="19">
        <v>0</v>
      </c>
      <c r="AD45" t="s">
        <v>6</v>
      </c>
      <c r="AE45" t="s">
        <v>383</v>
      </c>
      <c r="AF45" t="s">
        <v>86</v>
      </c>
      <c r="AG45" t="s">
        <v>74</v>
      </c>
      <c r="AH45" t="s">
        <v>19</v>
      </c>
      <c r="AI45" t="e">
        <f>VLOOKUP(B45,HOP!$A$12:$H$184,8,0)</f>
        <v>#N/A</v>
      </c>
    </row>
    <row r="46" ht="14.25" hidden="1" customHeight="1" spans="1:35">
      <c r="A46" s="10" t="s">
        <v>384</v>
      </c>
      <c r="B46" s="10"/>
      <c r="C46" s="10" t="s">
        <v>73</v>
      </c>
      <c r="D46" s="10" t="s">
        <v>74</v>
      </c>
      <c r="E46" s="10" t="s">
        <v>75</v>
      </c>
      <c r="F46" s="10" t="s">
        <v>74</v>
      </c>
      <c r="G46" s="10" t="s">
        <v>376</v>
      </c>
      <c r="H46" s="11" t="s">
        <v>377</v>
      </c>
      <c r="I46" s="11" t="s">
        <v>78</v>
      </c>
      <c r="J46" s="11" t="s">
        <v>2</v>
      </c>
      <c r="K46" s="11" t="s">
        <v>385</v>
      </c>
      <c r="L46" s="11">
        <v>1</v>
      </c>
      <c r="M46" s="11">
        <v>3</v>
      </c>
      <c r="N46" s="11" t="s">
        <v>82</v>
      </c>
      <c r="O46" s="11" t="s">
        <v>379</v>
      </c>
      <c r="P46" s="11" t="s">
        <v>380</v>
      </c>
      <c r="Q46" s="11"/>
      <c r="R46" s="14" t="s">
        <v>386</v>
      </c>
      <c r="S46" s="17" t="s">
        <v>386</v>
      </c>
      <c r="T46" s="11" t="s">
        <v>387</v>
      </c>
      <c r="U46" s="14" t="s">
        <v>19</v>
      </c>
      <c r="V46" s="14" t="s">
        <v>19</v>
      </c>
      <c r="W46" s="17" t="s">
        <v>19</v>
      </c>
      <c r="X46" s="17" t="s">
        <v>19</v>
      </c>
      <c r="Y46" s="14" t="s">
        <v>19</v>
      </c>
      <c r="Z46" s="17" t="s">
        <v>19</v>
      </c>
      <c r="AA46" s="18" t="s">
        <v>19</v>
      </c>
      <c r="AB46" t="s">
        <v>19</v>
      </c>
      <c r="AC46" s="19">
        <v>0</v>
      </c>
      <c r="AD46" t="s">
        <v>6</v>
      </c>
      <c r="AE46" t="s">
        <v>388</v>
      </c>
      <c r="AF46" t="s">
        <v>86</v>
      </c>
      <c r="AG46" t="s">
        <v>74</v>
      </c>
      <c r="AH46" t="s">
        <v>19</v>
      </c>
      <c r="AI46" t="e">
        <f>VLOOKUP(B46,HOP!$A$12:$H$184,8,0)</f>
        <v>#N/A</v>
      </c>
    </row>
    <row r="47" ht="14.25" hidden="1" customHeight="1" spans="1:35">
      <c r="A47" s="10" t="s">
        <v>389</v>
      </c>
      <c r="B47" s="10"/>
      <c r="C47" s="10" t="s">
        <v>73</v>
      </c>
      <c r="D47" s="10" t="s">
        <v>74</v>
      </c>
      <c r="E47" s="10" t="s">
        <v>75</v>
      </c>
      <c r="F47" s="10" t="s">
        <v>74</v>
      </c>
      <c r="G47" s="10" t="s">
        <v>191</v>
      </c>
      <c r="H47" s="11" t="s">
        <v>192</v>
      </c>
      <c r="I47" s="11" t="s">
        <v>78</v>
      </c>
      <c r="J47" s="11" t="s">
        <v>2</v>
      </c>
      <c r="K47" s="11" t="s">
        <v>390</v>
      </c>
      <c r="L47" s="11">
        <v>2</v>
      </c>
      <c r="M47" s="11">
        <v>1</v>
      </c>
      <c r="N47" s="11" t="s">
        <v>113</v>
      </c>
      <c r="O47" s="11" t="s">
        <v>113</v>
      </c>
      <c r="P47" s="11" t="s">
        <v>391</v>
      </c>
      <c r="Q47" s="11"/>
      <c r="R47" s="14" t="s">
        <v>392</v>
      </c>
      <c r="S47" s="17" t="s">
        <v>392</v>
      </c>
      <c r="T47" s="11" t="s">
        <v>393</v>
      </c>
      <c r="U47" s="14" t="s">
        <v>19</v>
      </c>
      <c r="V47" s="14" t="s">
        <v>19</v>
      </c>
      <c r="W47" s="17" t="s">
        <v>19</v>
      </c>
      <c r="X47" s="17" t="s">
        <v>19</v>
      </c>
      <c r="Y47" s="14" t="s">
        <v>19</v>
      </c>
      <c r="Z47" s="17" t="s">
        <v>19</v>
      </c>
      <c r="AA47" s="18" t="s">
        <v>19</v>
      </c>
      <c r="AB47" t="s">
        <v>19</v>
      </c>
      <c r="AC47" s="19">
        <v>0</v>
      </c>
      <c r="AD47" t="s">
        <v>6</v>
      </c>
      <c r="AE47" t="s">
        <v>196</v>
      </c>
      <c r="AF47" t="s">
        <v>86</v>
      </c>
      <c r="AG47" t="s">
        <v>74</v>
      </c>
      <c r="AH47" t="s">
        <v>19</v>
      </c>
      <c r="AI47" t="e">
        <f>VLOOKUP(B47,HOP!$A$12:$H$184,8,0)</f>
        <v>#N/A</v>
      </c>
    </row>
    <row r="48" ht="14.25" hidden="1" customHeight="1" spans="1:35">
      <c r="A48" s="10" t="s">
        <v>394</v>
      </c>
      <c r="B48" s="10"/>
      <c r="C48" s="10" t="s">
        <v>73</v>
      </c>
      <c r="D48" s="10" t="s">
        <v>74</v>
      </c>
      <c r="E48" s="10" t="s">
        <v>75</v>
      </c>
      <c r="F48" s="10" t="s">
        <v>74</v>
      </c>
      <c r="G48" s="10" t="s">
        <v>395</v>
      </c>
      <c r="H48" s="11" t="s">
        <v>396</v>
      </c>
      <c r="I48" s="11" t="s">
        <v>78</v>
      </c>
      <c r="J48" s="11" t="s">
        <v>2</v>
      </c>
      <c r="K48" s="11" t="s">
        <v>397</v>
      </c>
      <c r="L48" s="11">
        <v>3</v>
      </c>
      <c r="M48" s="11">
        <v>1</v>
      </c>
      <c r="N48" s="11" t="s">
        <v>113</v>
      </c>
      <c r="O48" s="11" t="s">
        <v>398</v>
      </c>
      <c r="P48" s="11" t="s">
        <v>399</v>
      </c>
      <c r="Q48" s="11"/>
      <c r="R48" s="14" t="s">
        <v>400</v>
      </c>
      <c r="S48" s="17" t="s">
        <v>400</v>
      </c>
      <c r="T48" s="11" t="s">
        <v>401</v>
      </c>
      <c r="U48" s="14" t="s">
        <v>19</v>
      </c>
      <c r="V48" s="14" t="s">
        <v>19</v>
      </c>
      <c r="W48" s="17" t="s">
        <v>19</v>
      </c>
      <c r="X48" s="17" t="s">
        <v>19</v>
      </c>
      <c r="Y48" s="14" t="s">
        <v>19</v>
      </c>
      <c r="Z48" s="17" t="s">
        <v>19</v>
      </c>
      <c r="AA48" s="18" t="s">
        <v>19</v>
      </c>
      <c r="AB48" t="s">
        <v>19</v>
      </c>
      <c r="AC48" s="19">
        <v>0</v>
      </c>
      <c r="AD48" t="s">
        <v>6</v>
      </c>
      <c r="AE48" t="s">
        <v>172</v>
      </c>
      <c r="AF48" t="s">
        <v>86</v>
      </c>
      <c r="AG48" t="s">
        <v>74</v>
      </c>
      <c r="AH48" t="s">
        <v>19</v>
      </c>
      <c r="AI48" t="e">
        <f>VLOOKUP(B48,HOP!$A$12:$H$184,8,0)</f>
        <v>#N/A</v>
      </c>
    </row>
    <row r="49" ht="14.25" hidden="1" customHeight="1" spans="1:35">
      <c r="A49" s="10" t="s">
        <v>402</v>
      </c>
      <c r="B49" s="10"/>
      <c r="C49" s="10" t="s">
        <v>73</v>
      </c>
      <c r="D49" s="10" t="s">
        <v>74</v>
      </c>
      <c r="E49" s="10" t="s">
        <v>75</v>
      </c>
      <c r="F49" s="10" t="s">
        <v>74</v>
      </c>
      <c r="G49" s="10" t="s">
        <v>403</v>
      </c>
      <c r="H49" s="11" t="s">
        <v>404</v>
      </c>
      <c r="I49" s="11" t="s">
        <v>78</v>
      </c>
      <c r="J49" s="11" t="s">
        <v>2</v>
      </c>
      <c r="K49" s="11" t="s">
        <v>405</v>
      </c>
      <c r="L49" s="11">
        <v>1</v>
      </c>
      <c r="M49" s="11">
        <v>8</v>
      </c>
      <c r="N49" s="11" t="s">
        <v>113</v>
      </c>
      <c r="O49" s="11" t="s">
        <v>406</v>
      </c>
      <c r="P49" s="11" t="s">
        <v>407</v>
      </c>
      <c r="Q49" s="11"/>
      <c r="R49" s="14" t="s">
        <v>408</v>
      </c>
      <c r="S49" s="17" t="s">
        <v>408</v>
      </c>
      <c r="T49" s="11" t="s">
        <v>409</v>
      </c>
      <c r="U49" s="14" t="s">
        <v>19</v>
      </c>
      <c r="V49" s="14" t="s">
        <v>19</v>
      </c>
      <c r="W49" s="17" t="s">
        <v>19</v>
      </c>
      <c r="X49" s="17" t="s">
        <v>19</v>
      </c>
      <c r="Y49" s="14" t="s">
        <v>19</v>
      </c>
      <c r="Z49" s="17" t="s">
        <v>19</v>
      </c>
      <c r="AA49" s="18" t="s">
        <v>19</v>
      </c>
      <c r="AB49" t="s">
        <v>19</v>
      </c>
      <c r="AC49" s="19">
        <v>0</v>
      </c>
      <c r="AD49" t="s">
        <v>6</v>
      </c>
      <c r="AE49" t="s">
        <v>410</v>
      </c>
      <c r="AF49" t="s">
        <v>86</v>
      </c>
      <c r="AG49" t="s">
        <v>74</v>
      </c>
      <c r="AH49" t="s">
        <v>19</v>
      </c>
      <c r="AI49" t="e">
        <f>VLOOKUP(B49,HOP!$A$12:$H$184,8,0)</f>
        <v>#N/A</v>
      </c>
    </row>
    <row r="50" ht="14.25" hidden="1" customHeight="1" spans="1:35">
      <c r="A50" s="10" t="s">
        <v>411</v>
      </c>
      <c r="B50" s="10"/>
      <c r="C50" s="10" t="s">
        <v>73</v>
      </c>
      <c r="D50" s="10" t="s">
        <v>74</v>
      </c>
      <c r="E50" s="10" t="s">
        <v>75</v>
      </c>
      <c r="F50" s="10" t="s">
        <v>74</v>
      </c>
      <c r="G50" s="10" t="s">
        <v>403</v>
      </c>
      <c r="H50" s="11" t="s">
        <v>404</v>
      </c>
      <c r="I50" s="11" t="s">
        <v>78</v>
      </c>
      <c r="J50" s="11" t="s">
        <v>2</v>
      </c>
      <c r="K50" s="11" t="s">
        <v>412</v>
      </c>
      <c r="L50" s="11">
        <v>1</v>
      </c>
      <c r="M50" s="11">
        <v>8</v>
      </c>
      <c r="N50" s="11" t="s">
        <v>113</v>
      </c>
      <c r="O50" s="11" t="s">
        <v>406</v>
      </c>
      <c r="P50" s="11" t="s">
        <v>407</v>
      </c>
      <c r="Q50" s="11"/>
      <c r="R50" s="14" t="s">
        <v>408</v>
      </c>
      <c r="S50" s="17" t="s">
        <v>408</v>
      </c>
      <c r="T50" s="11" t="s">
        <v>413</v>
      </c>
      <c r="U50" s="14" t="s">
        <v>19</v>
      </c>
      <c r="V50" s="14" t="s">
        <v>19</v>
      </c>
      <c r="W50" s="17" t="s">
        <v>19</v>
      </c>
      <c r="X50" s="17" t="s">
        <v>19</v>
      </c>
      <c r="Y50" s="14" t="s">
        <v>19</v>
      </c>
      <c r="Z50" s="17" t="s">
        <v>19</v>
      </c>
      <c r="AA50" s="18" t="s">
        <v>19</v>
      </c>
      <c r="AB50" t="s">
        <v>19</v>
      </c>
      <c r="AC50" s="19">
        <v>0</v>
      </c>
      <c r="AD50" t="s">
        <v>6</v>
      </c>
      <c r="AE50" t="s">
        <v>410</v>
      </c>
      <c r="AF50" t="s">
        <v>86</v>
      </c>
      <c r="AG50" t="s">
        <v>74</v>
      </c>
      <c r="AH50" t="s">
        <v>19</v>
      </c>
      <c r="AI50" t="e">
        <f>VLOOKUP(B50,HOP!$A$12:$H$184,8,0)</f>
        <v>#N/A</v>
      </c>
    </row>
    <row r="51" ht="14.25" hidden="1" customHeight="1" spans="1:35">
      <c r="A51" s="10" t="s">
        <v>414</v>
      </c>
      <c r="B51" s="10"/>
      <c r="C51" s="10" t="s">
        <v>73</v>
      </c>
      <c r="D51" s="10" t="s">
        <v>74</v>
      </c>
      <c r="E51" s="10" t="s">
        <v>75</v>
      </c>
      <c r="F51" s="10" t="s">
        <v>74</v>
      </c>
      <c r="G51" s="10" t="s">
        <v>403</v>
      </c>
      <c r="H51" s="11" t="s">
        <v>404</v>
      </c>
      <c r="I51" s="11" t="s">
        <v>78</v>
      </c>
      <c r="J51" s="11" t="s">
        <v>2</v>
      </c>
      <c r="K51" s="11" t="s">
        <v>415</v>
      </c>
      <c r="L51" s="11">
        <v>1</v>
      </c>
      <c r="M51" s="11">
        <v>8</v>
      </c>
      <c r="N51" s="11" t="s">
        <v>113</v>
      </c>
      <c r="O51" s="11" t="s">
        <v>406</v>
      </c>
      <c r="P51" s="11" t="s">
        <v>407</v>
      </c>
      <c r="Q51" s="11"/>
      <c r="R51" s="14" t="s">
        <v>408</v>
      </c>
      <c r="S51" s="17" t="s">
        <v>408</v>
      </c>
      <c r="T51" s="11" t="s">
        <v>416</v>
      </c>
      <c r="U51" s="14" t="s">
        <v>19</v>
      </c>
      <c r="V51" s="14" t="s">
        <v>19</v>
      </c>
      <c r="W51" s="17" t="s">
        <v>19</v>
      </c>
      <c r="X51" s="17" t="s">
        <v>19</v>
      </c>
      <c r="Y51" s="14" t="s">
        <v>19</v>
      </c>
      <c r="Z51" s="17" t="s">
        <v>19</v>
      </c>
      <c r="AA51" s="18" t="s">
        <v>19</v>
      </c>
      <c r="AB51" t="s">
        <v>19</v>
      </c>
      <c r="AC51" s="19">
        <v>0</v>
      </c>
      <c r="AD51" t="s">
        <v>6</v>
      </c>
      <c r="AE51" t="s">
        <v>410</v>
      </c>
      <c r="AF51" t="s">
        <v>86</v>
      </c>
      <c r="AG51" t="s">
        <v>74</v>
      </c>
      <c r="AH51" t="s">
        <v>19</v>
      </c>
      <c r="AI51" t="e">
        <f>VLOOKUP(B51,HOP!$A$12:$H$184,8,0)</f>
        <v>#N/A</v>
      </c>
    </row>
    <row r="52" ht="14.25" customHeight="1" spans="1:39">
      <c r="A52" s="10" t="s">
        <v>417</v>
      </c>
      <c r="B52" s="10">
        <v>1636835</v>
      </c>
      <c r="C52" s="10" t="s">
        <v>73</v>
      </c>
      <c r="D52" s="10" t="s">
        <v>74</v>
      </c>
      <c r="E52" s="10" t="s">
        <v>75</v>
      </c>
      <c r="F52" s="10" t="s">
        <v>74</v>
      </c>
      <c r="G52" s="10" t="s">
        <v>418</v>
      </c>
      <c r="H52" s="11" t="s">
        <v>419</v>
      </c>
      <c r="I52" s="11" t="s">
        <v>78</v>
      </c>
      <c r="J52" s="11" t="s">
        <v>2</v>
      </c>
      <c r="K52" s="11" t="s">
        <v>420</v>
      </c>
      <c r="L52" s="11">
        <v>1</v>
      </c>
      <c r="M52" s="11">
        <v>1</v>
      </c>
      <c r="N52" s="11" t="s">
        <v>82</v>
      </c>
      <c r="O52" s="11" t="s">
        <v>82</v>
      </c>
      <c r="P52" s="11" t="s">
        <v>113</v>
      </c>
      <c r="Q52" s="11"/>
      <c r="R52" s="14" t="s">
        <v>421</v>
      </c>
      <c r="S52" s="17" t="s">
        <v>19</v>
      </c>
      <c r="T52" s="11"/>
      <c r="U52" s="14" t="s">
        <v>19</v>
      </c>
      <c r="V52" s="14" t="s">
        <v>421</v>
      </c>
      <c r="W52" s="17" t="s">
        <v>108</v>
      </c>
      <c r="X52" s="17" t="s">
        <v>19</v>
      </c>
      <c r="Y52" s="14" t="s">
        <v>19</v>
      </c>
      <c r="Z52" s="17" t="s">
        <v>19</v>
      </c>
      <c r="AA52" s="18" t="s">
        <v>19</v>
      </c>
      <c r="AB52" t="s">
        <v>19</v>
      </c>
      <c r="AC52" s="19">
        <v>1447</v>
      </c>
      <c r="AD52" t="s">
        <v>6</v>
      </c>
      <c r="AE52" t="s">
        <v>422</v>
      </c>
      <c r="AF52" t="s">
        <v>86</v>
      </c>
      <c r="AG52" t="s">
        <v>74</v>
      </c>
      <c r="AH52" t="s">
        <v>19</v>
      </c>
      <c r="AI52" t="str">
        <f>VLOOKUP(B52,HOP!$A$12:$H$184,8,0)</f>
        <v>1447.00</v>
      </c>
      <c r="AJ52">
        <f t="shared" si="0"/>
        <v>0</v>
      </c>
      <c r="AL52" t="str">
        <f>VLOOKUP(B52,[1]入账数据统计!$B$1:$L$170,11,0)</f>
        <v>1447.00</v>
      </c>
      <c r="AM52">
        <f t="shared" ref="AM52:AM60" si="3">AL52-AC52</f>
        <v>0</v>
      </c>
    </row>
    <row r="53" ht="14.25" customHeight="1" spans="1:39">
      <c r="A53" s="10" t="s">
        <v>423</v>
      </c>
      <c r="B53" s="10">
        <v>1625671</v>
      </c>
      <c r="C53" s="10" t="s">
        <v>73</v>
      </c>
      <c r="D53" s="10" t="s">
        <v>74</v>
      </c>
      <c r="E53" s="10" t="s">
        <v>75</v>
      </c>
      <c r="F53" s="10" t="s">
        <v>74</v>
      </c>
      <c r="G53" s="10" t="s">
        <v>424</v>
      </c>
      <c r="H53" s="11" t="s">
        <v>425</v>
      </c>
      <c r="I53" s="11" t="s">
        <v>78</v>
      </c>
      <c r="J53" s="11" t="s">
        <v>2</v>
      </c>
      <c r="K53" s="11" t="s">
        <v>426</v>
      </c>
      <c r="L53" s="11">
        <v>1</v>
      </c>
      <c r="M53" s="11">
        <v>3</v>
      </c>
      <c r="N53" s="11" t="s">
        <v>146</v>
      </c>
      <c r="O53" s="11" t="s">
        <v>81</v>
      </c>
      <c r="P53" s="11" t="s">
        <v>391</v>
      </c>
      <c r="Q53" s="11"/>
      <c r="R53" s="14" t="s">
        <v>427</v>
      </c>
      <c r="S53" s="17" t="s">
        <v>19</v>
      </c>
      <c r="T53" s="11"/>
      <c r="U53" s="14" t="s">
        <v>19</v>
      </c>
      <c r="V53" s="14" t="s">
        <v>427</v>
      </c>
      <c r="W53" s="17" t="s">
        <v>428</v>
      </c>
      <c r="X53" s="17" t="s">
        <v>19</v>
      </c>
      <c r="Y53" s="14" t="s">
        <v>19</v>
      </c>
      <c r="Z53" s="17" t="s">
        <v>19</v>
      </c>
      <c r="AA53" s="18" t="s">
        <v>19</v>
      </c>
      <c r="AB53" t="s">
        <v>19</v>
      </c>
      <c r="AC53" s="19">
        <v>744</v>
      </c>
      <c r="AD53" t="s">
        <v>6</v>
      </c>
      <c r="AE53" t="s">
        <v>429</v>
      </c>
      <c r="AF53" t="s">
        <v>86</v>
      </c>
      <c r="AG53" t="s">
        <v>74</v>
      </c>
      <c r="AH53" t="s">
        <v>19</v>
      </c>
      <c r="AI53" t="str">
        <f>VLOOKUP(B53,HOP!$A$12:$H$184,8,0)</f>
        <v>744.00</v>
      </c>
      <c r="AJ53">
        <f t="shared" si="0"/>
        <v>0</v>
      </c>
      <c r="AL53" t="str">
        <f>VLOOKUP(B53,[1]入账数据统计!$B$1:$L$170,11,0)</f>
        <v>744.00</v>
      </c>
      <c r="AM53">
        <f t="shared" si="3"/>
        <v>0</v>
      </c>
    </row>
    <row r="54" ht="14.25" customHeight="1" spans="1:39">
      <c r="A54" s="10" t="s">
        <v>430</v>
      </c>
      <c r="B54" s="10">
        <v>1632490</v>
      </c>
      <c r="C54" s="10" t="s">
        <v>73</v>
      </c>
      <c r="D54" s="10" t="s">
        <v>74</v>
      </c>
      <c r="E54" s="10" t="s">
        <v>75</v>
      </c>
      <c r="F54" s="10" t="s">
        <v>74</v>
      </c>
      <c r="G54" s="10" t="s">
        <v>431</v>
      </c>
      <c r="H54" s="11" t="s">
        <v>432</v>
      </c>
      <c r="I54" s="11" t="s">
        <v>78</v>
      </c>
      <c r="J54" s="11" t="s">
        <v>2</v>
      </c>
      <c r="K54" s="11" t="s">
        <v>433</v>
      </c>
      <c r="L54" s="11">
        <v>1</v>
      </c>
      <c r="M54" s="11">
        <v>3</v>
      </c>
      <c r="N54" s="11" t="s">
        <v>177</v>
      </c>
      <c r="O54" s="11" t="s">
        <v>81</v>
      </c>
      <c r="P54" s="11" t="s">
        <v>391</v>
      </c>
      <c r="Q54" s="11"/>
      <c r="R54" s="14" t="s">
        <v>434</v>
      </c>
      <c r="S54" s="17" t="s">
        <v>19</v>
      </c>
      <c r="T54" s="11"/>
      <c r="U54" s="14" t="s">
        <v>19</v>
      </c>
      <c r="V54" s="14" t="s">
        <v>434</v>
      </c>
      <c r="W54" s="17" t="s">
        <v>333</v>
      </c>
      <c r="X54" s="17" t="s">
        <v>19</v>
      </c>
      <c r="Y54" s="14" t="s">
        <v>19</v>
      </c>
      <c r="Z54" s="17" t="s">
        <v>19</v>
      </c>
      <c r="AA54" s="18" t="s">
        <v>19</v>
      </c>
      <c r="AB54" t="s">
        <v>19</v>
      </c>
      <c r="AC54" s="19">
        <v>918</v>
      </c>
      <c r="AD54" t="s">
        <v>6</v>
      </c>
      <c r="AE54" t="s">
        <v>435</v>
      </c>
      <c r="AF54" t="s">
        <v>86</v>
      </c>
      <c r="AG54" t="s">
        <v>74</v>
      </c>
      <c r="AH54" t="s">
        <v>19</v>
      </c>
      <c r="AI54" t="str">
        <f>VLOOKUP(B54,HOP!$A$12:$H$184,8,0)</f>
        <v>918.00</v>
      </c>
      <c r="AJ54">
        <f t="shared" si="0"/>
        <v>0</v>
      </c>
      <c r="AL54" t="str">
        <f>VLOOKUP(B54,[1]入账数据统计!$B$1:$L$170,11,0)</f>
        <v>918.00</v>
      </c>
      <c r="AM54">
        <f t="shared" si="3"/>
        <v>0</v>
      </c>
    </row>
    <row r="55" ht="14.25" customHeight="1" spans="1:39">
      <c r="A55" s="10" t="s">
        <v>436</v>
      </c>
      <c r="B55" s="10">
        <v>1598231</v>
      </c>
      <c r="C55" s="10" t="s">
        <v>73</v>
      </c>
      <c r="D55" s="10" t="s">
        <v>74</v>
      </c>
      <c r="E55" s="10" t="s">
        <v>75</v>
      </c>
      <c r="F55" s="10" t="s">
        <v>74</v>
      </c>
      <c r="G55" s="10" t="s">
        <v>437</v>
      </c>
      <c r="H55" s="11" t="s">
        <v>438</v>
      </c>
      <c r="I55" s="11" t="s">
        <v>78</v>
      </c>
      <c r="J55" s="11" t="s">
        <v>2</v>
      </c>
      <c r="K55" s="11" t="s">
        <v>439</v>
      </c>
      <c r="L55" s="11">
        <v>1</v>
      </c>
      <c r="M55" s="11">
        <v>1</v>
      </c>
      <c r="N55" s="11" t="s">
        <v>440</v>
      </c>
      <c r="O55" s="11" t="s">
        <v>113</v>
      </c>
      <c r="P55" s="11" t="s">
        <v>391</v>
      </c>
      <c r="Q55" s="11"/>
      <c r="R55" s="14" t="s">
        <v>441</v>
      </c>
      <c r="S55" s="17" t="s">
        <v>19</v>
      </c>
      <c r="T55" s="11"/>
      <c r="U55" s="14" t="s">
        <v>19</v>
      </c>
      <c r="V55" s="14" t="s">
        <v>441</v>
      </c>
      <c r="W55" s="17" t="s">
        <v>148</v>
      </c>
      <c r="X55" s="17" t="s">
        <v>19</v>
      </c>
      <c r="Y55" s="14" t="s">
        <v>19</v>
      </c>
      <c r="Z55" s="17" t="s">
        <v>19</v>
      </c>
      <c r="AA55" s="18" t="s">
        <v>19</v>
      </c>
      <c r="AB55" t="s">
        <v>19</v>
      </c>
      <c r="AC55" s="19">
        <v>1968</v>
      </c>
      <c r="AD55" t="s">
        <v>6</v>
      </c>
      <c r="AE55" t="s">
        <v>442</v>
      </c>
      <c r="AF55" t="s">
        <v>86</v>
      </c>
      <c r="AG55" t="s">
        <v>74</v>
      </c>
      <c r="AH55" t="s">
        <v>19</v>
      </c>
      <c r="AI55" t="str">
        <f>VLOOKUP(B55,HOP!$A$12:$H$184,8,0)</f>
        <v>1968.00</v>
      </c>
      <c r="AJ55">
        <f t="shared" si="0"/>
        <v>0</v>
      </c>
      <c r="AL55" t="str">
        <f>VLOOKUP(B55,[1]入账数据统计!$B$1:$L$170,11,0)</f>
        <v>1968.00</v>
      </c>
      <c r="AM55">
        <f t="shared" si="3"/>
        <v>0</v>
      </c>
    </row>
    <row r="56" ht="14.25" customHeight="1" spans="1:39">
      <c r="A56" s="10" t="s">
        <v>443</v>
      </c>
      <c r="B56" s="10">
        <v>1632989</v>
      </c>
      <c r="C56" s="10" t="s">
        <v>73</v>
      </c>
      <c r="D56" s="10" t="s">
        <v>74</v>
      </c>
      <c r="E56" s="10" t="s">
        <v>75</v>
      </c>
      <c r="F56" s="10" t="s">
        <v>74</v>
      </c>
      <c r="G56" s="10" t="s">
        <v>444</v>
      </c>
      <c r="H56" s="11" t="s">
        <v>445</v>
      </c>
      <c r="I56" s="11" t="s">
        <v>78</v>
      </c>
      <c r="J56" s="11" t="s">
        <v>2</v>
      </c>
      <c r="K56" s="11" t="s">
        <v>446</v>
      </c>
      <c r="L56" s="11">
        <v>1</v>
      </c>
      <c r="M56" s="11">
        <v>1</v>
      </c>
      <c r="N56" s="11" t="s">
        <v>112</v>
      </c>
      <c r="O56" s="11" t="s">
        <v>113</v>
      </c>
      <c r="P56" s="11" t="s">
        <v>391</v>
      </c>
      <c r="Q56" s="11"/>
      <c r="R56" s="14" t="s">
        <v>447</v>
      </c>
      <c r="S56" s="17" t="s">
        <v>19</v>
      </c>
      <c r="T56" s="11"/>
      <c r="U56" s="14" t="s">
        <v>19</v>
      </c>
      <c r="V56" s="14" t="s">
        <v>447</v>
      </c>
      <c r="W56" s="17" t="s">
        <v>448</v>
      </c>
      <c r="X56" s="17" t="s">
        <v>19</v>
      </c>
      <c r="Y56" s="14" t="s">
        <v>19</v>
      </c>
      <c r="Z56" s="17" t="s">
        <v>19</v>
      </c>
      <c r="AA56" s="18" t="s">
        <v>19</v>
      </c>
      <c r="AB56" t="s">
        <v>19</v>
      </c>
      <c r="AC56" s="19">
        <v>326</v>
      </c>
      <c r="AD56" t="s">
        <v>6</v>
      </c>
      <c r="AE56" t="s">
        <v>449</v>
      </c>
      <c r="AF56" t="s">
        <v>86</v>
      </c>
      <c r="AG56" t="s">
        <v>74</v>
      </c>
      <c r="AH56" t="s">
        <v>19</v>
      </c>
      <c r="AI56" t="str">
        <f>VLOOKUP(B56,HOP!$A$12:$H$184,8,0)</f>
        <v>326.00</v>
      </c>
      <c r="AJ56">
        <f t="shared" si="0"/>
        <v>0</v>
      </c>
      <c r="AL56" t="str">
        <f>VLOOKUP(B56,[1]入账数据统计!$B$1:$L$170,11,0)</f>
        <v>326.00</v>
      </c>
      <c r="AM56">
        <f t="shared" si="3"/>
        <v>0</v>
      </c>
    </row>
    <row r="57" ht="14.25" customHeight="1" spans="1:39">
      <c r="A57" s="10" t="s">
        <v>450</v>
      </c>
      <c r="B57" s="10">
        <v>1635568</v>
      </c>
      <c r="C57" s="10" t="s">
        <v>73</v>
      </c>
      <c r="D57" s="10" t="s">
        <v>74</v>
      </c>
      <c r="E57" s="10" t="s">
        <v>75</v>
      </c>
      <c r="F57" s="10" t="s">
        <v>74</v>
      </c>
      <c r="G57" s="10" t="s">
        <v>451</v>
      </c>
      <c r="H57" s="11" t="s">
        <v>452</v>
      </c>
      <c r="I57" s="11" t="s">
        <v>78</v>
      </c>
      <c r="J57" s="11" t="s">
        <v>2</v>
      </c>
      <c r="K57" s="11" t="s">
        <v>453</v>
      </c>
      <c r="L57" s="11">
        <v>1</v>
      </c>
      <c r="M57" s="11">
        <v>1</v>
      </c>
      <c r="N57" s="11" t="s">
        <v>129</v>
      </c>
      <c r="O57" s="11" t="s">
        <v>113</v>
      </c>
      <c r="P57" s="11" t="s">
        <v>391</v>
      </c>
      <c r="Q57" s="11"/>
      <c r="R57" s="14" t="s">
        <v>454</v>
      </c>
      <c r="S57" s="17" t="s">
        <v>19</v>
      </c>
      <c r="T57" s="11"/>
      <c r="U57" s="14" t="s">
        <v>19</v>
      </c>
      <c r="V57" s="14" t="s">
        <v>454</v>
      </c>
      <c r="W57" s="17" t="s">
        <v>280</v>
      </c>
      <c r="X57" s="17" t="s">
        <v>19</v>
      </c>
      <c r="Y57" s="14" t="s">
        <v>19</v>
      </c>
      <c r="Z57" s="17" t="s">
        <v>19</v>
      </c>
      <c r="AA57" s="18" t="s">
        <v>19</v>
      </c>
      <c r="AB57" t="s">
        <v>19</v>
      </c>
      <c r="AC57" s="19">
        <v>429</v>
      </c>
      <c r="AD57" t="s">
        <v>6</v>
      </c>
      <c r="AE57" t="s">
        <v>85</v>
      </c>
      <c r="AF57" t="s">
        <v>86</v>
      </c>
      <c r="AG57" t="s">
        <v>74</v>
      </c>
      <c r="AH57" t="s">
        <v>19</v>
      </c>
      <c r="AI57" t="str">
        <f>VLOOKUP(B57,HOP!$A$12:$H$184,8,0)</f>
        <v>429.00</v>
      </c>
      <c r="AJ57">
        <f t="shared" si="0"/>
        <v>0</v>
      </c>
      <c r="AL57" t="str">
        <f>VLOOKUP(B57,[1]入账数据统计!$B$1:$L$170,11,0)</f>
        <v>429.00</v>
      </c>
      <c r="AM57">
        <f t="shared" si="3"/>
        <v>0</v>
      </c>
    </row>
    <row r="58" ht="14.25" customHeight="1" spans="1:39">
      <c r="A58" s="10" t="s">
        <v>455</v>
      </c>
      <c r="B58" s="10">
        <v>1638108</v>
      </c>
      <c r="C58" s="10" t="s">
        <v>73</v>
      </c>
      <c r="D58" s="10" t="s">
        <v>74</v>
      </c>
      <c r="E58" s="10" t="s">
        <v>75</v>
      </c>
      <c r="F58" s="10" t="s">
        <v>74</v>
      </c>
      <c r="G58" s="10" t="s">
        <v>456</v>
      </c>
      <c r="H58" s="11" t="s">
        <v>457</v>
      </c>
      <c r="I58" s="11" t="s">
        <v>78</v>
      </c>
      <c r="J58" s="11" t="s">
        <v>2</v>
      </c>
      <c r="K58" s="11" t="s">
        <v>458</v>
      </c>
      <c r="L58" s="11">
        <v>1</v>
      </c>
      <c r="M58" s="11">
        <v>1</v>
      </c>
      <c r="N58" s="11" t="s">
        <v>113</v>
      </c>
      <c r="O58" s="11" t="s">
        <v>113</v>
      </c>
      <c r="P58" s="11" t="s">
        <v>391</v>
      </c>
      <c r="Q58" s="11"/>
      <c r="R58" s="14" t="s">
        <v>459</v>
      </c>
      <c r="S58" s="17" t="s">
        <v>19</v>
      </c>
      <c r="T58" s="11"/>
      <c r="U58" s="14" t="s">
        <v>19</v>
      </c>
      <c r="V58" s="14" t="s">
        <v>459</v>
      </c>
      <c r="W58" s="17" t="s">
        <v>460</v>
      </c>
      <c r="X58" s="17" t="s">
        <v>19</v>
      </c>
      <c r="Y58" s="14" t="s">
        <v>19</v>
      </c>
      <c r="Z58" s="17" t="s">
        <v>19</v>
      </c>
      <c r="AA58" s="18" t="s">
        <v>19</v>
      </c>
      <c r="AB58" t="s">
        <v>19</v>
      </c>
      <c r="AC58" s="19">
        <v>1069</v>
      </c>
      <c r="AD58" t="s">
        <v>6</v>
      </c>
      <c r="AE58" t="s">
        <v>461</v>
      </c>
      <c r="AF58" t="s">
        <v>86</v>
      </c>
      <c r="AG58" t="s">
        <v>74</v>
      </c>
      <c r="AH58" t="s">
        <v>19</v>
      </c>
      <c r="AI58" t="str">
        <f>VLOOKUP(B58,HOP!$A$12:$H$184,8,0)</f>
        <v>1069.00</v>
      </c>
      <c r="AJ58">
        <f t="shared" si="0"/>
        <v>0</v>
      </c>
      <c r="AL58" t="str">
        <f>VLOOKUP(B58,[1]入账数据统计!$B$1:$L$170,11,0)</f>
        <v>1069.00</v>
      </c>
      <c r="AM58">
        <f t="shared" si="3"/>
        <v>0</v>
      </c>
    </row>
    <row r="59" ht="14.25" customHeight="1" spans="1:39">
      <c r="A59" s="10" t="s">
        <v>462</v>
      </c>
      <c r="B59" s="10">
        <v>1638392</v>
      </c>
      <c r="C59" s="10" t="s">
        <v>73</v>
      </c>
      <c r="D59" s="10" t="s">
        <v>74</v>
      </c>
      <c r="E59" s="10" t="s">
        <v>75</v>
      </c>
      <c r="F59" s="10" t="s">
        <v>74</v>
      </c>
      <c r="G59" s="10" t="s">
        <v>463</v>
      </c>
      <c r="H59" s="11" t="s">
        <v>464</v>
      </c>
      <c r="I59" s="11" t="s">
        <v>78</v>
      </c>
      <c r="J59" s="11" t="s">
        <v>2</v>
      </c>
      <c r="K59" s="11" t="s">
        <v>465</v>
      </c>
      <c r="L59" s="11">
        <v>1</v>
      </c>
      <c r="M59" s="11">
        <v>1</v>
      </c>
      <c r="N59" s="11" t="s">
        <v>113</v>
      </c>
      <c r="O59" s="11" t="s">
        <v>113</v>
      </c>
      <c r="P59" s="11" t="s">
        <v>391</v>
      </c>
      <c r="Q59" s="11"/>
      <c r="R59" s="14" t="s">
        <v>466</v>
      </c>
      <c r="S59" s="17" t="s">
        <v>19</v>
      </c>
      <c r="T59" s="11"/>
      <c r="U59" s="14" t="s">
        <v>19</v>
      </c>
      <c r="V59" s="14" t="s">
        <v>466</v>
      </c>
      <c r="W59" s="17" t="s">
        <v>467</v>
      </c>
      <c r="X59" s="17" t="s">
        <v>19</v>
      </c>
      <c r="Y59" s="14" t="s">
        <v>19</v>
      </c>
      <c r="Z59" s="17" t="s">
        <v>19</v>
      </c>
      <c r="AA59" s="18" t="s">
        <v>19</v>
      </c>
      <c r="AB59" t="s">
        <v>19</v>
      </c>
      <c r="AC59" s="19">
        <v>279</v>
      </c>
      <c r="AD59" t="s">
        <v>6</v>
      </c>
      <c r="AE59" t="s">
        <v>468</v>
      </c>
      <c r="AF59" t="s">
        <v>86</v>
      </c>
      <c r="AG59" t="s">
        <v>74</v>
      </c>
      <c r="AH59" t="s">
        <v>19</v>
      </c>
      <c r="AI59" t="str">
        <f>VLOOKUP(B59,HOP!$A$12:$H$184,8,0)</f>
        <v>279.00</v>
      </c>
      <c r="AJ59">
        <f t="shared" si="0"/>
        <v>0</v>
      </c>
      <c r="AL59" t="str">
        <f>VLOOKUP(B59,[1]入账数据统计!$B$1:$L$170,11,0)</f>
        <v>279.00</v>
      </c>
      <c r="AM59">
        <f t="shared" si="3"/>
        <v>0</v>
      </c>
    </row>
    <row r="60" ht="14.25" customHeight="1" spans="1:39">
      <c r="A60" s="10" t="s">
        <v>469</v>
      </c>
      <c r="B60" s="10">
        <v>1638301</v>
      </c>
      <c r="C60" s="10" t="s">
        <v>73</v>
      </c>
      <c r="D60" s="10" t="s">
        <v>74</v>
      </c>
      <c r="E60" s="10" t="s">
        <v>75</v>
      </c>
      <c r="F60" s="10" t="s">
        <v>74</v>
      </c>
      <c r="G60" s="10" t="s">
        <v>470</v>
      </c>
      <c r="H60" s="11" t="s">
        <v>471</v>
      </c>
      <c r="I60" s="11" t="s">
        <v>78</v>
      </c>
      <c r="J60" s="11" t="s">
        <v>2</v>
      </c>
      <c r="K60" s="11" t="s">
        <v>472</v>
      </c>
      <c r="L60" s="11">
        <v>1</v>
      </c>
      <c r="M60" s="11">
        <v>1</v>
      </c>
      <c r="N60" s="11" t="s">
        <v>113</v>
      </c>
      <c r="O60" s="11" t="s">
        <v>113</v>
      </c>
      <c r="P60" s="11" t="s">
        <v>391</v>
      </c>
      <c r="Q60" s="11"/>
      <c r="R60" s="14" t="s">
        <v>466</v>
      </c>
      <c r="S60" s="17" t="s">
        <v>19</v>
      </c>
      <c r="T60" s="11"/>
      <c r="U60" s="14" t="s">
        <v>19</v>
      </c>
      <c r="V60" s="14" t="s">
        <v>466</v>
      </c>
      <c r="W60" s="17" t="s">
        <v>467</v>
      </c>
      <c r="X60" s="17" t="s">
        <v>19</v>
      </c>
      <c r="Y60" s="14" t="s">
        <v>19</v>
      </c>
      <c r="Z60" s="17" t="s">
        <v>19</v>
      </c>
      <c r="AA60" s="18" t="s">
        <v>19</v>
      </c>
      <c r="AB60" t="s">
        <v>19</v>
      </c>
      <c r="AC60" s="19">
        <v>279</v>
      </c>
      <c r="AD60" t="s">
        <v>6</v>
      </c>
      <c r="AE60" t="s">
        <v>473</v>
      </c>
      <c r="AF60" t="s">
        <v>86</v>
      </c>
      <c r="AG60" t="s">
        <v>74</v>
      </c>
      <c r="AH60" t="s">
        <v>19</v>
      </c>
      <c r="AI60" t="str">
        <f>VLOOKUP(B60,HOP!$A$12:$H$184,8,0)</f>
        <v>279.00</v>
      </c>
      <c r="AJ60">
        <f t="shared" si="0"/>
        <v>0</v>
      </c>
      <c r="AL60" t="str">
        <f>VLOOKUP(B60,[1]入账数据统计!$B$1:$L$170,11,0)</f>
        <v>279.00</v>
      </c>
      <c r="AM60">
        <f t="shared" si="3"/>
        <v>0</v>
      </c>
    </row>
    <row r="61" ht="14.25" hidden="1" customHeight="1" spans="1:35">
      <c r="A61" s="10" t="s">
        <v>474</v>
      </c>
      <c r="B61" s="10"/>
      <c r="C61" s="10" t="s">
        <v>73</v>
      </c>
      <c r="D61" s="10" t="s">
        <v>74</v>
      </c>
      <c r="E61" s="10" t="s">
        <v>75</v>
      </c>
      <c r="F61" s="10" t="s">
        <v>74</v>
      </c>
      <c r="G61" s="10" t="s">
        <v>475</v>
      </c>
      <c r="H61" s="11" t="s">
        <v>476</v>
      </c>
      <c r="I61" s="11" t="s">
        <v>78</v>
      </c>
      <c r="J61" s="11" t="s">
        <v>2</v>
      </c>
      <c r="K61" s="11" t="s">
        <v>477</v>
      </c>
      <c r="L61" s="11">
        <v>1</v>
      </c>
      <c r="M61" s="11">
        <v>2</v>
      </c>
      <c r="N61" s="11" t="s">
        <v>113</v>
      </c>
      <c r="O61" s="11" t="s">
        <v>391</v>
      </c>
      <c r="P61" s="11" t="s">
        <v>236</v>
      </c>
      <c r="Q61" s="11"/>
      <c r="R61" s="14" t="s">
        <v>478</v>
      </c>
      <c r="S61" s="17" t="s">
        <v>478</v>
      </c>
      <c r="T61" s="11" t="s">
        <v>479</v>
      </c>
      <c r="U61" s="14" t="s">
        <v>19</v>
      </c>
      <c r="V61" s="14" t="s">
        <v>19</v>
      </c>
      <c r="W61" s="17" t="s">
        <v>19</v>
      </c>
      <c r="X61" s="17" t="s">
        <v>19</v>
      </c>
      <c r="Y61" s="14" t="s">
        <v>19</v>
      </c>
      <c r="Z61" s="17" t="s">
        <v>19</v>
      </c>
      <c r="AA61" s="18" t="s">
        <v>19</v>
      </c>
      <c r="AB61" t="s">
        <v>19</v>
      </c>
      <c r="AC61" s="19">
        <v>0</v>
      </c>
      <c r="AD61" t="s">
        <v>6</v>
      </c>
      <c r="AE61" t="s">
        <v>480</v>
      </c>
      <c r="AF61" t="s">
        <v>86</v>
      </c>
      <c r="AG61" t="s">
        <v>74</v>
      </c>
      <c r="AH61" t="s">
        <v>19</v>
      </c>
      <c r="AI61" t="e">
        <f>VLOOKUP(B61,HOP!$A$12:$H$184,8,0)</f>
        <v>#N/A</v>
      </c>
    </row>
    <row r="62" ht="14.25" customHeight="1" spans="1:39">
      <c r="A62" s="10" t="s">
        <v>481</v>
      </c>
      <c r="B62" s="10">
        <v>1592263</v>
      </c>
      <c r="C62" s="10" t="s">
        <v>73</v>
      </c>
      <c r="D62" s="10" t="s">
        <v>74</v>
      </c>
      <c r="E62" s="10" t="s">
        <v>75</v>
      </c>
      <c r="F62" s="10" t="s">
        <v>74</v>
      </c>
      <c r="G62" s="10" t="s">
        <v>345</v>
      </c>
      <c r="H62" s="11" t="s">
        <v>346</v>
      </c>
      <c r="I62" s="11" t="s">
        <v>78</v>
      </c>
      <c r="J62" s="11" t="s">
        <v>2</v>
      </c>
      <c r="K62" s="11" t="s">
        <v>482</v>
      </c>
      <c r="L62" s="11">
        <v>1</v>
      </c>
      <c r="M62" s="11">
        <v>3</v>
      </c>
      <c r="N62" s="11" t="s">
        <v>483</v>
      </c>
      <c r="O62" s="11" t="s">
        <v>81</v>
      </c>
      <c r="P62" s="11" t="s">
        <v>391</v>
      </c>
      <c r="Q62" s="11"/>
      <c r="R62" s="14" t="s">
        <v>484</v>
      </c>
      <c r="S62" s="17" t="s">
        <v>19</v>
      </c>
      <c r="T62" s="11"/>
      <c r="U62" s="14" t="s">
        <v>19</v>
      </c>
      <c r="V62" s="14" t="s">
        <v>484</v>
      </c>
      <c r="W62" s="17" t="s">
        <v>428</v>
      </c>
      <c r="X62" s="17" t="s">
        <v>19</v>
      </c>
      <c r="Y62" s="14" t="s">
        <v>19</v>
      </c>
      <c r="Z62" s="17" t="s">
        <v>19</v>
      </c>
      <c r="AA62" s="18" t="s">
        <v>19</v>
      </c>
      <c r="AB62" t="s">
        <v>19</v>
      </c>
      <c r="AC62" s="19">
        <v>1125</v>
      </c>
      <c r="AD62" t="s">
        <v>6</v>
      </c>
      <c r="AE62" t="s">
        <v>141</v>
      </c>
      <c r="AF62" t="s">
        <v>86</v>
      </c>
      <c r="AG62" t="s">
        <v>74</v>
      </c>
      <c r="AH62" t="s">
        <v>19</v>
      </c>
      <c r="AI62" t="str">
        <f>VLOOKUP(B62,HOP!$A$12:$H$184,8,0)</f>
        <v>1125.00</v>
      </c>
      <c r="AJ62">
        <f t="shared" si="0"/>
        <v>0</v>
      </c>
      <c r="AL62" t="str">
        <f>VLOOKUP(B62,[1]入账数据统计!$B$1:$L$170,11,0)</f>
        <v>1125.00</v>
      </c>
      <c r="AM62">
        <f t="shared" ref="AM62:AM74" si="4">AL62-AC62</f>
        <v>0</v>
      </c>
    </row>
    <row r="63" ht="14.25" customHeight="1" spans="1:39">
      <c r="A63" s="10" t="s">
        <v>485</v>
      </c>
      <c r="B63" s="10">
        <v>1594135</v>
      </c>
      <c r="C63" s="10" t="s">
        <v>73</v>
      </c>
      <c r="D63" s="10" t="s">
        <v>74</v>
      </c>
      <c r="E63" s="10" t="s">
        <v>75</v>
      </c>
      <c r="F63" s="10" t="s">
        <v>74</v>
      </c>
      <c r="G63" s="10" t="s">
        <v>486</v>
      </c>
      <c r="H63" s="11" t="s">
        <v>487</v>
      </c>
      <c r="I63" s="11" t="s">
        <v>78</v>
      </c>
      <c r="J63" s="11" t="s">
        <v>2</v>
      </c>
      <c r="K63" s="11" t="s">
        <v>488</v>
      </c>
      <c r="L63" s="11">
        <v>1</v>
      </c>
      <c r="M63" s="11">
        <v>4</v>
      </c>
      <c r="N63" s="11" t="s">
        <v>489</v>
      </c>
      <c r="O63" s="11" t="s">
        <v>129</v>
      </c>
      <c r="P63" s="11" t="s">
        <v>391</v>
      </c>
      <c r="Q63" s="11"/>
      <c r="R63" s="14" t="s">
        <v>490</v>
      </c>
      <c r="S63" s="17" t="s">
        <v>19</v>
      </c>
      <c r="T63" s="11"/>
      <c r="U63" s="14" t="s">
        <v>19</v>
      </c>
      <c r="V63" s="14" t="s">
        <v>490</v>
      </c>
      <c r="W63" s="17" t="s">
        <v>491</v>
      </c>
      <c r="X63" s="17" t="s">
        <v>19</v>
      </c>
      <c r="Y63" s="14" t="s">
        <v>19</v>
      </c>
      <c r="Z63" s="17" t="s">
        <v>19</v>
      </c>
      <c r="AA63" s="18" t="s">
        <v>19</v>
      </c>
      <c r="AB63" t="s">
        <v>19</v>
      </c>
      <c r="AC63" s="19">
        <v>6120</v>
      </c>
      <c r="AD63" t="s">
        <v>6</v>
      </c>
      <c r="AE63" t="s">
        <v>492</v>
      </c>
      <c r="AF63" t="s">
        <v>86</v>
      </c>
      <c r="AG63" t="s">
        <v>74</v>
      </c>
      <c r="AH63" t="s">
        <v>19</v>
      </c>
      <c r="AI63" t="str">
        <f>VLOOKUP(B63,HOP!$A$12:$H$184,8,0)</f>
        <v>6120.00</v>
      </c>
      <c r="AJ63">
        <f t="shared" si="0"/>
        <v>0</v>
      </c>
      <c r="AL63" t="str">
        <f>VLOOKUP(B63,[1]入账数据统计!$B$1:$L$170,11,0)</f>
        <v>6120.00</v>
      </c>
      <c r="AM63">
        <f t="shared" si="4"/>
        <v>0</v>
      </c>
    </row>
    <row r="64" ht="14.25" customHeight="1" spans="1:39">
      <c r="A64" s="10" t="s">
        <v>493</v>
      </c>
      <c r="B64" s="10">
        <v>1629168</v>
      </c>
      <c r="C64" s="10" t="s">
        <v>73</v>
      </c>
      <c r="D64" s="10" t="s">
        <v>74</v>
      </c>
      <c r="E64" s="10" t="s">
        <v>75</v>
      </c>
      <c r="F64" s="10" t="s">
        <v>74</v>
      </c>
      <c r="G64" s="10" t="s">
        <v>494</v>
      </c>
      <c r="H64" s="11" t="s">
        <v>495</v>
      </c>
      <c r="I64" s="11" t="s">
        <v>78</v>
      </c>
      <c r="J64" s="11" t="s">
        <v>2</v>
      </c>
      <c r="K64" s="11" t="s">
        <v>496</v>
      </c>
      <c r="L64" s="11">
        <v>1</v>
      </c>
      <c r="M64" s="11">
        <v>3</v>
      </c>
      <c r="N64" s="11" t="s">
        <v>497</v>
      </c>
      <c r="O64" s="11" t="s">
        <v>81</v>
      </c>
      <c r="P64" s="11" t="s">
        <v>391</v>
      </c>
      <c r="Q64" s="11"/>
      <c r="R64" s="14" t="s">
        <v>498</v>
      </c>
      <c r="S64" s="17" t="s">
        <v>19</v>
      </c>
      <c r="T64" s="11"/>
      <c r="U64" s="14" t="s">
        <v>19</v>
      </c>
      <c r="V64" s="14" t="s">
        <v>498</v>
      </c>
      <c r="W64" s="17" t="s">
        <v>499</v>
      </c>
      <c r="X64" s="17" t="s">
        <v>19</v>
      </c>
      <c r="Y64" s="14" t="s">
        <v>19</v>
      </c>
      <c r="Z64" s="17" t="s">
        <v>19</v>
      </c>
      <c r="AA64" s="18" t="s">
        <v>19</v>
      </c>
      <c r="AB64" t="s">
        <v>19</v>
      </c>
      <c r="AC64" s="19">
        <v>1158</v>
      </c>
      <c r="AD64" t="s">
        <v>6</v>
      </c>
      <c r="AE64" t="s">
        <v>248</v>
      </c>
      <c r="AF64" t="s">
        <v>86</v>
      </c>
      <c r="AG64" t="s">
        <v>74</v>
      </c>
      <c r="AH64" t="s">
        <v>19</v>
      </c>
      <c r="AI64" t="str">
        <f>VLOOKUP(B64,HOP!$A$12:$H$184,8,0)</f>
        <v>1158.00</v>
      </c>
      <c r="AJ64">
        <f t="shared" si="0"/>
        <v>0</v>
      </c>
      <c r="AL64" t="str">
        <f>VLOOKUP(B64,[1]入账数据统计!$B$1:$L$170,11,0)</f>
        <v>1158.00</v>
      </c>
      <c r="AM64">
        <f t="shared" si="4"/>
        <v>0</v>
      </c>
    </row>
    <row r="65" ht="14.25" customHeight="1" spans="1:39">
      <c r="A65" s="10" t="s">
        <v>500</v>
      </c>
      <c r="B65" s="10">
        <v>1625734</v>
      </c>
      <c r="C65" s="10" t="s">
        <v>73</v>
      </c>
      <c r="D65" s="10" t="s">
        <v>74</v>
      </c>
      <c r="E65" s="10" t="s">
        <v>75</v>
      </c>
      <c r="F65" s="10" t="s">
        <v>74</v>
      </c>
      <c r="G65" s="10" t="s">
        <v>501</v>
      </c>
      <c r="H65" s="11" t="s">
        <v>502</v>
      </c>
      <c r="I65" s="11" t="s">
        <v>78</v>
      </c>
      <c r="J65" s="11" t="s">
        <v>2</v>
      </c>
      <c r="K65" s="11" t="s">
        <v>503</v>
      </c>
      <c r="L65" s="11">
        <v>1</v>
      </c>
      <c r="M65" s="11">
        <v>1</v>
      </c>
      <c r="N65" s="11" t="s">
        <v>146</v>
      </c>
      <c r="O65" s="11" t="s">
        <v>113</v>
      </c>
      <c r="P65" s="11" t="s">
        <v>391</v>
      </c>
      <c r="Q65" s="11"/>
      <c r="R65" s="14" t="s">
        <v>504</v>
      </c>
      <c r="S65" s="17" t="s">
        <v>19</v>
      </c>
      <c r="T65" s="11"/>
      <c r="U65" s="14" t="s">
        <v>19</v>
      </c>
      <c r="V65" s="14" t="s">
        <v>504</v>
      </c>
      <c r="W65" s="17" t="s">
        <v>505</v>
      </c>
      <c r="X65" s="17" t="s">
        <v>19</v>
      </c>
      <c r="Y65" s="14" t="s">
        <v>19</v>
      </c>
      <c r="Z65" s="17" t="s">
        <v>19</v>
      </c>
      <c r="AA65" s="18" t="s">
        <v>19</v>
      </c>
      <c r="AB65" t="s">
        <v>19</v>
      </c>
      <c r="AC65" s="19">
        <v>663</v>
      </c>
      <c r="AD65" t="s">
        <v>6</v>
      </c>
      <c r="AE65" t="s">
        <v>506</v>
      </c>
      <c r="AF65" t="s">
        <v>86</v>
      </c>
      <c r="AG65" t="s">
        <v>74</v>
      </c>
      <c r="AH65" t="s">
        <v>19</v>
      </c>
      <c r="AI65" t="str">
        <f>VLOOKUP(B65,HOP!$A$12:$H$184,8,0)</f>
        <v>663.00</v>
      </c>
      <c r="AJ65">
        <f t="shared" si="0"/>
        <v>0</v>
      </c>
      <c r="AL65" t="str">
        <f>VLOOKUP(B65,[1]入账数据统计!$B$1:$L$170,11,0)</f>
        <v>663.00</v>
      </c>
      <c r="AM65">
        <f t="shared" si="4"/>
        <v>0</v>
      </c>
    </row>
    <row r="66" ht="14.25" customHeight="1" spans="1:39">
      <c r="A66" s="10" t="s">
        <v>507</v>
      </c>
      <c r="B66" s="10">
        <v>1618691</v>
      </c>
      <c r="C66" s="10" t="s">
        <v>73</v>
      </c>
      <c r="D66" s="10" t="s">
        <v>74</v>
      </c>
      <c r="E66" s="10" t="s">
        <v>75</v>
      </c>
      <c r="F66" s="10" t="s">
        <v>74</v>
      </c>
      <c r="G66" s="10" t="s">
        <v>508</v>
      </c>
      <c r="H66" s="11" t="s">
        <v>509</v>
      </c>
      <c r="I66" s="11" t="s">
        <v>78</v>
      </c>
      <c r="J66" s="11" t="s">
        <v>2</v>
      </c>
      <c r="K66" s="11" t="s">
        <v>510</v>
      </c>
      <c r="L66" s="11">
        <v>1</v>
      </c>
      <c r="M66" s="11">
        <v>2</v>
      </c>
      <c r="N66" s="11" t="s">
        <v>511</v>
      </c>
      <c r="O66" s="11" t="s">
        <v>82</v>
      </c>
      <c r="P66" s="11" t="s">
        <v>391</v>
      </c>
      <c r="Q66" s="11"/>
      <c r="R66" s="14" t="s">
        <v>512</v>
      </c>
      <c r="S66" s="17" t="s">
        <v>19</v>
      </c>
      <c r="T66" s="11"/>
      <c r="U66" s="14" t="s">
        <v>19</v>
      </c>
      <c r="V66" s="14" t="s">
        <v>512</v>
      </c>
      <c r="W66" s="17" t="s">
        <v>513</v>
      </c>
      <c r="X66" s="17" t="s">
        <v>19</v>
      </c>
      <c r="Y66" s="14" t="s">
        <v>19</v>
      </c>
      <c r="Z66" s="17" t="s">
        <v>19</v>
      </c>
      <c r="AA66" s="18" t="s">
        <v>19</v>
      </c>
      <c r="AB66" t="s">
        <v>19</v>
      </c>
      <c r="AC66" s="19">
        <v>802</v>
      </c>
      <c r="AD66" t="s">
        <v>6</v>
      </c>
      <c r="AE66" t="s">
        <v>449</v>
      </c>
      <c r="AF66" t="s">
        <v>86</v>
      </c>
      <c r="AG66" t="s">
        <v>74</v>
      </c>
      <c r="AH66" t="s">
        <v>19</v>
      </c>
      <c r="AI66" t="str">
        <f>VLOOKUP(B66,HOP!$A$12:$H$184,8,0)</f>
        <v>802.00</v>
      </c>
      <c r="AJ66">
        <f t="shared" si="0"/>
        <v>0</v>
      </c>
      <c r="AL66" t="str">
        <f>VLOOKUP(B66,[1]入账数据统计!$B$1:$L$170,11,0)</f>
        <v>802.00</v>
      </c>
      <c r="AM66">
        <f t="shared" si="4"/>
        <v>0</v>
      </c>
    </row>
    <row r="67" ht="14.25" customHeight="1" spans="1:39">
      <c r="A67" s="10" t="s">
        <v>514</v>
      </c>
      <c r="B67" s="10">
        <v>1606783</v>
      </c>
      <c r="C67" s="10" t="s">
        <v>73</v>
      </c>
      <c r="D67" s="10" t="s">
        <v>74</v>
      </c>
      <c r="E67" s="10" t="s">
        <v>75</v>
      </c>
      <c r="F67" s="10" t="s">
        <v>74</v>
      </c>
      <c r="G67" s="10" t="s">
        <v>295</v>
      </c>
      <c r="H67" s="11" t="s">
        <v>296</v>
      </c>
      <c r="I67" s="11" t="s">
        <v>78</v>
      </c>
      <c r="J67" s="11" t="s">
        <v>2</v>
      </c>
      <c r="K67" s="11" t="s">
        <v>515</v>
      </c>
      <c r="L67" s="11">
        <v>1</v>
      </c>
      <c r="M67" s="11">
        <v>4</v>
      </c>
      <c r="N67" s="11" t="s">
        <v>516</v>
      </c>
      <c r="O67" s="11" t="s">
        <v>129</v>
      </c>
      <c r="P67" s="11" t="s">
        <v>391</v>
      </c>
      <c r="Q67" s="11"/>
      <c r="R67" s="14" t="s">
        <v>517</v>
      </c>
      <c r="S67" s="17" t="s">
        <v>19</v>
      </c>
      <c r="T67" s="11"/>
      <c r="U67" s="14" t="s">
        <v>19</v>
      </c>
      <c r="V67" s="14" t="s">
        <v>517</v>
      </c>
      <c r="W67" s="17" t="s">
        <v>518</v>
      </c>
      <c r="X67" s="17" t="s">
        <v>19</v>
      </c>
      <c r="Y67" s="14" t="s">
        <v>19</v>
      </c>
      <c r="Z67" s="17" t="s">
        <v>19</v>
      </c>
      <c r="AA67" s="18" t="s">
        <v>19</v>
      </c>
      <c r="AB67" t="s">
        <v>19</v>
      </c>
      <c r="AC67" s="19">
        <v>1240</v>
      </c>
      <c r="AD67" t="s">
        <v>6</v>
      </c>
      <c r="AE67" t="s">
        <v>85</v>
      </c>
      <c r="AF67" t="s">
        <v>86</v>
      </c>
      <c r="AG67" t="s">
        <v>74</v>
      </c>
      <c r="AH67" t="s">
        <v>19</v>
      </c>
      <c r="AI67" t="str">
        <f>VLOOKUP(B67,HOP!$A$12:$H$184,8,0)</f>
        <v>1240.00</v>
      </c>
      <c r="AJ67">
        <f t="shared" ref="AJ67:AJ130" si="5">AI67-AC67</f>
        <v>0</v>
      </c>
      <c r="AL67" t="str">
        <f>VLOOKUP(B67,[1]入账数据统计!$B$1:$L$170,11,0)</f>
        <v>1240.00</v>
      </c>
      <c r="AM67">
        <f t="shared" si="4"/>
        <v>0</v>
      </c>
    </row>
    <row r="68" ht="14.25" customHeight="1" spans="1:39">
      <c r="A68" s="10" t="s">
        <v>519</v>
      </c>
      <c r="B68" s="10">
        <v>1585038</v>
      </c>
      <c r="C68" s="10" t="s">
        <v>73</v>
      </c>
      <c r="D68" s="10" t="s">
        <v>74</v>
      </c>
      <c r="E68" s="10" t="s">
        <v>75</v>
      </c>
      <c r="F68" s="10" t="s">
        <v>74</v>
      </c>
      <c r="G68" s="10" t="s">
        <v>520</v>
      </c>
      <c r="H68" s="11" t="s">
        <v>521</v>
      </c>
      <c r="I68" s="11" t="s">
        <v>78</v>
      </c>
      <c r="J68" s="11" t="s">
        <v>2</v>
      </c>
      <c r="K68" s="11" t="s">
        <v>522</v>
      </c>
      <c r="L68" s="11">
        <v>1</v>
      </c>
      <c r="M68" s="11">
        <v>3</v>
      </c>
      <c r="N68" s="11" t="s">
        <v>523</v>
      </c>
      <c r="O68" s="11" t="s">
        <v>81</v>
      </c>
      <c r="P68" s="11" t="s">
        <v>391</v>
      </c>
      <c r="Q68" s="11"/>
      <c r="R68" s="14" t="s">
        <v>524</v>
      </c>
      <c r="S68" s="17" t="s">
        <v>19</v>
      </c>
      <c r="T68" s="11"/>
      <c r="U68" s="14" t="s">
        <v>19</v>
      </c>
      <c r="V68" s="14" t="s">
        <v>524</v>
      </c>
      <c r="W68" s="17" t="s">
        <v>525</v>
      </c>
      <c r="X68" s="17" t="s">
        <v>19</v>
      </c>
      <c r="Y68" s="14" t="s">
        <v>19</v>
      </c>
      <c r="Z68" s="17" t="s">
        <v>19</v>
      </c>
      <c r="AA68" s="18" t="s">
        <v>19</v>
      </c>
      <c r="AB68" t="s">
        <v>19</v>
      </c>
      <c r="AC68" s="19">
        <v>1800</v>
      </c>
      <c r="AD68" t="s">
        <v>6</v>
      </c>
      <c r="AE68" t="s">
        <v>248</v>
      </c>
      <c r="AF68" t="s">
        <v>86</v>
      </c>
      <c r="AG68" t="s">
        <v>74</v>
      </c>
      <c r="AH68" t="s">
        <v>19</v>
      </c>
      <c r="AI68" t="str">
        <f>VLOOKUP(B68,HOP!$A$12:$H$184,8,0)</f>
        <v>1800.00</v>
      </c>
      <c r="AJ68">
        <f t="shared" si="5"/>
        <v>0</v>
      </c>
      <c r="AL68" t="str">
        <f>VLOOKUP(B68,[1]入账数据统计!$B$1:$L$170,11,0)</f>
        <v>1800.00</v>
      </c>
      <c r="AM68">
        <f t="shared" si="4"/>
        <v>0</v>
      </c>
    </row>
    <row r="69" ht="14.25" customHeight="1" spans="1:39">
      <c r="A69" s="10" t="s">
        <v>526</v>
      </c>
      <c r="B69" s="10">
        <v>1633086</v>
      </c>
      <c r="C69" s="10" t="s">
        <v>73</v>
      </c>
      <c r="D69" s="10" t="s">
        <v>74</v>
      </c>
      <c r="E69" s="10" t="s">
        <v>75</v>
      </c>
      <c r="F69" s="10" t="s">
        <v>74</v>
      </c>
      <c r="G69" s="10" t="s">
        <v>527</v>
      </c>
      <c r="H69" s="11" t="s">
        <v>528</v>
      </c>
      <c r="I69" s="11" t="s">
        <v>78</v>
      </c>
      <c r="J69" s="11" t="s">
        <v>2</v>
      </c>
      <c r="K69" s="11" t="s">
        <v>529</v>
      </c>
      <c r="L69" s="11">
        <v>2</v>
      </c>
      <c r="M69" s="11">
        <v>5</v>
      </c>
      <c r="N69" s="11" t="s">
        <v>112</v>
      </c>
      <c r="O69" s="11" t="s">
        <v>169</v>
      </c>
      <c r="P69" s="11" t="s">
        <v>391</v>
      </c>
      <c r="Q69" s="11"/>
      <c r="R69" s="14" t="s">
        <v>530</v>
      </c>
      <c r="S69" s="17" t="s">
        <v>19</v>
      </c>
      <c r="T69" s="11"/>
      <c r="U69" s="14" t="s">
        <v>19</v>
      </c>
      <c r="V69" s="14" t="s">
        <v>530</v>
      </c>
      <c r="W69" s="17" t="s">
        <v>531</v>
      </c>
      <c r="X69" s="17" t="s">
        <v>19</v>
      </c>
      <c r="Y69" s="14" t="s">
        <v>19</v>
      </c>
      <c r="Z69" s="17" t="s">
        <v>19</v>
      </c>
      <c r="AA69" s="18" t="s">
        <v>19</v>
      </c>
      <c r="AB69" t="s">
        <v>19</v>
      </c>
      <c r="AC69" s="19">
        <v>3176</v>
      </c>
      <c r="AD69" t="s">
        <v>6</v>
      </c>
      <c r="AE69" t="s">
        <v>532</v>
      </c>
      <c r="AF69" t="s">
        <v>86</v>
      </c>
      <c r="AG69" t="s">
        <v>74</v>
      </c>
      <c r="AH69" t="s">
        <v>19</v>
      </c>
      <c r="AI69" t="str">
        <f>VLOOKUP(B69,HOP!$A$12:$H$184,8,0)</f>
        <v>3176.00</v>
      </c>
      <c r="AJ69">
        <f t="shared" si="5"/>
        <v>0</v>
      </c>
      <c r="AL69" t="str">
        <f>VLOOKUP(B69,[1]入账数据统计!$B$1:$L$170,11,0)</f>
        <v>3176.00</v>
      </c>
      <c r="AM69">
        <f t="shared" si="4"/>
        <v>0</v>
      </c>
    </row>
    <row r="70" ht="14.25" customHeight="1" spans="1:39">
      <c r="A70" s="10" t="s">
        <v>533</v>
      </c>
      <c r="B70" s="10">
        <v>1635487</v>
      </c>
      <c r="C70" s="10" t="s">
        <v>73</v>
      </c>
      <c r="D70" s="10" t="s">
        <v>74</v>
      </c>
      <c r="E70" s="10" t="s">
        <v>75</v>
      </c>
      <c r="F70" s="10" t="s">
        <v>74</v>
      </c>
      <c r="G70" s="10" t="s">
        <v>158</v>
      </c>
      <c r="H70" s="11" t="s">
        <v>159</v>
      </c>
      <c r="I70" s="11" t="s">
        <v>78</v>
      </c>
      <c r="J70" s="11" t="s">
        <v>2</v>
      </c>
      <c r="K70" s="11" t="s">
        <v>534</v>
      </c>
      <c r="L70" s="11">
        <v>1</v>
      </c>
      <c r="M70" s="11">
        <v>1</v>
      </c>
      <c r="N70" s="11" t="s">
        <v>129</v>
      </c>
      <c r="O70" s="11" t="s">
        <v>113</v>
      </c>
      <c r="P70" s="11" t="s">
        <v>391</v>
      </c>
      <c r="Q70" s="11"/>
      <c r="R70" s="14" t="s">
        <v>535</v>
      </c>
      <c r="S70" s="17" t="s">
        <v>19</v>
      </c>
      <c r="T70" s="11"/>
      <c r="U70" s="14" t="s">
        <v>19</v>
      </c>
      <c r="V70" s="14" t="s">
        <v>535</v>
      </c>
      <c r="W70" s="17" t="s">
        <v>349</v>
      </c>
      <c r="X70" s="17" t="s">
        <v>19</v>
      </c>
      <c r="Y70" s="14" t="s">
        <v>19</v>
      </c>
      <c r="Z70" s="17" t="s">
        <v>19</v>
      </c>
      <c r="AA70" s="18" t="s">
        <v>19</v>
      </c>
      <c r="AB70" t="s">
        <v>19</v>
      </c>
      <c r="AC70" s="19">
        <v>426</v>
      </c>
      <c r="AD70" t="s">
        <v>6</v>
      </c>
      <c r="AE70" t="s">
        <v>164</v>
      </c>
      <c r="AF70" t="s">
        <v>86</v>
      </c>
      <c r="AG70" t="s">
        <v>74</v>
      </c>
      <c r="AH70" t="s">
        <v>19</v>
      </c>
      <c r="AI70" t="str">
        <f>VLOOKUP(B70,HOP!$A$12:$H$184,8,0)</f>
        <v>426.00</v>
      </c>
      <c r="AJ70">
        <f t="shared" si="5"/>
        <v>0</v>
      </c>
      <c r="AL70" t="str">
        <f>VLOOKUP(B70,[1]入账数据统计!$B$1:$L$170,11,0)</f>
        <v>426.00</v>
      </c>
      <c r="AM70">
        <f t="shared" si="4"/>
        <v>0</v>
      </c>
    </row>
    <row r="71" ht="14.25" customHeight="1" spans="1:39">
      <c r="A71" s="10" t="s">
        <v>536</v>
      </c>
      <c r="B71" s="10">
        <v>1585020</v>
      </c>
      <c r="C71" s="10" t="s">
        <v>73</v>
      </c>
      <c r="D71" s="10" t="s">
        <v>74</v>
      </c>
      <c r="E71" s="10" t="s">
        <v>75</v>
      </c>
      <c r="F71" s="10" t="s">
        <v>74</v>
      </c>
      <c r="G71" s="10" t="s">
        <v>520</v>
      </c>
      <c r="H71" s="11" t="s">
        <v>521</v>
      </c>
      <c r="I71" s="11" t="s">
        <v>78</v>
      </c>
      <c r="J71" s="11" t="s">
        <v>2</v>
      </c>
      <c r="K71" s="11" t="s">
        <v>537</v>
      </c>
      <c r="L71" s="11">
        <v>1</v>
      </c>
      <c r="M71" s="11">
        <v>3</v>
      </c>
      <c r="N71" s="11" t="s">
        <v>523</v>
      </c>
      <c r="O71" s="11" t="s">
        <v>81</v>
      </c>
      <c r="P71" s="11" t="s">
        <v>391</v>
      </c>
      <c r="Q71" s="11"/>
      <c r="R71" s="14" t="s">
        <v>524</v>
      </c>
      <c r="S71" s="17" t="s">
        <v>19</v>
      </c>
      <c r="T71" s="11"/>
      <c r="U71" s="14" t="s">
        <v>19</v>
      </c>
      <c r="V71" s="14" t="s">
        <v>524</v>
      </c>
      <c r="W71" s="17" t="s">
        <v>525</v>
      </c>
      <c r="X71" s="17" t="s">
        <v>19</v>
      </c>
      <c r="Y71" s="14" t="s">
        <v>19</v>
      </c>
      <c r="Z71" s="17" t="s">
        <v>19</v>
      </c>
      <c r="AA71" s="18" t="s">
        <v>19</v>
      </c>
      <c r="AB71" t="s">
        <v>19</v>
      </c>
      <c r="AC71" s="19">
        <v>1800</v>
      </c>
      <c r="AD71" t="s">
        <v>6</v>
      </c>
      <c r="AE71" t="s">
        <v>248</v>
      </c>
      <c r="AF71" t="s">
        <v>86</v>
      </c>
      <c r="AG71" t="s">
        <v>74</v>
      </c>
      <c r="AH71" t="s">
        <v>19</v>
      </c>
      <c r="AI71" t="str">
        <f>VLOOKUP(B71,HOP!$A$12:$H$184,8,0)</f>
        <v>1800.00</v>
      </c>
      <c r="AJ71">
        <f t="shared" si="5"/>
        <v>0</v>
      </c>
      <c r="AL71" t="str">
        <f>VLOOKUP(B71,[1]入账数据统计!$B$1:$L$170,11,0)</f>
        <v>1800.00</v>
      </c>
      <c r="AM71">
        <f t="shared" si="4"/>
        <v>0</v>
      </c>
    </row>
    <row r="72" ht="14.25" customHeight="1" spans="1:39">
      <c r="A72" s="10" t="s">
        <v>538</v>
      </c>
      <c r="B72" s="10">
        <v>1635519</v>
      </c>
      <c r="C72" s="10" t="s">
        <v>73</v>
      </c>
      <c r="D72" s="10" t="s">
        <v>74</v>
      </c>
      <c r="E72" s="10" t="s">
        <v>75</v>
      </c>
      <c r="F72" s="10" t="s">
        <v>74</v>
      </c>
      <c r="G72" s="10" t="s">
        <v>539</v>
      </c>
      <c r="H72" s="11" t="s">
        <v>540</v>
      </c>
      <c r="I72" s="11" t="s">
        <v>78</v>
      </c>
      <c r="J72" s="11" t="s">
        <v>2</v>
      </c>
      <c r="K72" s="11" t="s">
        <v>541</v>
      </c>
      <c r="L72" s="11">
        <v>1</v>
      </c>
      <c r="M72" s="11">
        <v>1</v>
      </c>
      <c r="N72" s="11" t="s">
        <v>129</v>
      </c>
      <c r="O72" s="11" t="s">
        <v>113</v>
      </c>
      <c r="P72" s="11" t="s">
        <v>391</v>
      </c>
      <c r="Q72" s="11"/>
      <c r="R72" s="14" t="s">
        <v>542</v>
      </c>
      <c r="S72" s="17" t="s">
        <v>19</v>
      </c>
      <c r="T72" s="11"/>
      <c r="U72" s="14" t="s">
        <v>19</v>
      </c>
      <c r="V72" s="14" t="s">
        <v>542</v>
      </c>
      <c r="W72" s="17" t="s">
        <v>543</v>
      </c>
      <c r="X72" s="17" t="s">
        <v>19</v>
      </c>
      <c r="Y72" s="14" t="s">
        <v>19</v>
      </c>
      <c r="Z72" s="17" t="s">
        <v>19</v>
      </c>
      <c r="AA72" s="18" t="s">
        <v>19</v>
      </c>
      <c r="AB72" t="s">
        <v>19</v>
      </c>
      <c r="AC72" s="19">
        <v>1500</v>
      </c>
      <c r="AD72" t="s">
        <v>6</v>
      </c>
      <c r="AE72" t="s">
        <v>544</v>
      </c>
      <c r="AF72" t="s">
        <v>86</v>
      </c>
      <c r="AG72" t="s">
        <v>74</v>
      </c>
      <c r="AH72" t="s">
        <v>19</v>
      </c>
      <c r="AI72" t="str">
        <f>VLOOKUP(B72,HOP!$A$12:$H$184,8,0)</f>
        <v>1500.00</v>
      </c>
      <c r="AJ72">
        <f t="shared" si="5"/>
        <v>0</v>
      </c>
      <c r="AL72" t="str">
        <f>VLOOKUP(B72,[1]入账数据统计!$B$1:$L$170,11,0)</f>
        <v>1500.00</v>
      </c>
      <c r="AM72">
        <f t="shared" si="4"/>
        <v>0</v>
      </c>
    </row>
    <row r="73" ht="14.25" customHeight="1" spans="1:39">
      <c r="A73" s="10" t="s">
        <v>545</v>
      </c>
      <c r="B73" s="10">
        <v>1585302</v>
      </c>
      <c r="C73" s="10" t="s">
        <v>73</v>
      </c>
      <c r="D73" s="10" t="s">
        <v>74</v>
      </c>
      <c r="E73" s="10" t="s">
        <v>75</v>
      </c>
      <c r="F73" s="10" t="s">
        <v>74</v>
      </c>
      <c r="G73" s="10" t="s">
        <v>520</v>
      </c>
      <c r="H73" s="11" t="s">
        <v>521</v>
      </c>
      <c r="I73" s="11" t="s">
        <v>78</v>
      </c>
      <c r="J73" s="11" t="s">
        <v>2</v>
      </c>
      <c r="K73" s="11" t="s">
        <v>546</v>
      </c>
      <c r="L73" s="11">
        <v>1</v>
      </c>
      <c r="M73" s="11">
        <v>3</v>
      </c>
      <c r="N73" s="11" t="s">
        <v>253</v>
      </c>
      <c r="O73" s="11" t="s">
        <v>81</v>
      </c>
      <c r="P73" s="11" t="s">
        <v>391</v>
      </c>
      <c r="Q73" s="11"/>
      <c r="R73" s="14" t="s">
        <v>524</v>
      </c>
      <c r="S73" s="17" t="s">
        <v>19</v>
      </c>
      <c r="T73" s="11"/>
      <c r="U73" s="14" t="s">
        <v>19</v>
      </c>
      <c r="V73" s="14" t="s">
        <v>524</v>
      </c>
      <c r="W73" s="17" t="s">
        <v>525</v>
      </c>
      <c r="X73" s="17" t="s">
        <v>19</v>
      </c>
      <c r="Y73" s="14" t="s">
        <v>19</v>
      </c>
      <c r="Z73" s="17" t="s">
        <v>19</v>
      </c>
      <c r="AA73" s="18" t="s">
        <v>19</v>
      </c>
      <c r="AB73" t="s">
        <v>19</v>
      </c>
      <c r="AC73" s="19">
        <v>1800</v>
      </c>
      <c r="AD73" t="s">
        <v>6</v>
      </c>
      <c r="AE73" t="s">
        <v>248</v>
      </c>
      <c r="AF73" t="s">
        <v>86</v>
      </c>
      <c r="AG73" t="s">
        <v>74</v>
      </c>
      <c r="AH73" t="s">
        <v>19</v>
      </c>
      <c r="AI73" t="str">
        <f>VLOOKUP(B73,HOP!$A$12:$H$184,8,0)</f>
        <v>1800.00</v>
      </c>
      <c r="AJ73">
        <f t="shared" si="5"/>
        <v>0</v>
      </c>
      <c r="AL73" t="str">
        <f>VLOOKUP(B73,[1]入账数据统计!$B$1:$L$170,11,0)</f>
        <v>1800.00</v>
      </c>
      <c r="AM73">
        <f t="shared" si="4"/>
        <v>0</v>
      </c>
    </row>
    <row r="74" ht="14.25" customHeight="1" spans="1:39">
      <c r="A74" s="10" t="s">
        <v>547</v>
      </c>
      <c r="B74" s="10">
        <v>1638056</v>
      </c>
      <c r="C74" s="10" t="s">
        <v>73</v>
      </c>
      <c r="D74" s="10" t="s">
        <v>74</v>
      </c>
      <c r="E74" s="10" t="s">
        <v>75</v>
      </c>
      <c r="F74" s="10" t="s">
        <v>74</v>
      </c>
      <c r="G74" s="10" t="s">
        <v>548</v>
      </c>
      <c r="H74" s="11" t="s">
        <v>549</v>
      </c>
      <c r="I74" s="11" t="s">
        <v>78</v>
      </c>
      <c r="J74" s="11" t="s">
        <v>2</v>
      </c>
      <c r="K74" s="11" t="s">
        <v>550</v>
      </c>
      <c r="L74" s="11">
        <v>1</v>
      </c>
      <c r="M74" s="11">
        <v>1</v>
      </c>
      <c r="N74" s="11" t="s">
        <v>113</v>
      </c>
      <c r="O74" s="11" t="s">
        <v>113</v>
      </c>
      <c r="P74" s="11" t="s">
        <v>391</v>
      </c>
      <c r="Q74" s="11"/>
      <c r="R74" s="14" t="s">
        <v>551</v>
      </c>
      <c r="S74" s="17" t="s">
        <v>19</v>
      </c>
      <c r="T74" s="11"/>
      <c r="U74" s="14" t="s">
        <v>19</v>
      </c>
      <c r="V74" s="14" t="s">
        <v>551</v>
      </c>
      <c r="W74" s="17" t="s">
        <v>552</v>
      </c>
      <c r="X74" s="17" t="s">
        <v>19</v>
      </c>
      <c r="Y74" s="14" t="s">
        <v>19</v>
      </c>
      <c r="Z74" s="17" t="s">
        <v>19</v>
      </c>
      <c r="AA74" s="18" t="s">
        <v>19</v>
      </c>
      <c r="AB74" t="s">
        <v>19</v>
      </c>
      <c r="AC74" s="19">
        <v>589</v>
      </c>
      <c r="AD74" t="s">
        <v>6</v>
      </c>
      <c r="AE74" t="s">
        <v>553</v>
      </c>
      <c r="AF74" t="s">
        <v>86</v>
      </c>
      <c r="AG74" t="s">
        <v>74</v>
      </c>
      <c r="AH74" t="s">
        <v>19</v>
      </c>
      <c r="AI74" t="str">
        <f>VLOOKUP(B74,HOP!$A$12:$H$184,8,0)</f>
        <v>589.00</v>
      </c>
      <c r="AJ74">
        <f t="shared" si="5"/>
        <v>0</v>
      </c>
      <c r="AL74" t="str">
        <f>VLOOKUP(B74,[1]入账数据统计!$B$1:$L$170,11,0)</f>
        <v>589.00</v>
      </c>
      <c r="AM74">
        <f t="shared" si="4"/>
        <v>0</v>
      </c>
    </row>
    <row r="75" ht="14.25" hidden="1" customHeight="1" spans="1:35">
      <c r="A75" s="10" t="s">
        <v>554</v>
      </c>
      <c r="B75" s="10"/>
      <c r="C75" s="10" t="s">
        <v>73</v>
      </c>
      <c r="D75" s="10" t="s">
        <v>74</v>
      </c>
      <c r="E75" s="10" t="s">
        <v>75</v>
      </c>
      <c r="F75" s="10" t="s">
        <v>74</v>
      </c>
      <c r="G75" s="10" t="s">
        <v>555</v>
      </c>
      <c r="H75" s="11" t="s">
        <v>556</v>
      </c>
      <c r="I75" s="11" t="s">
        <v>78</v>
      </c>
      <c r="J75" s="11" t="s">
        <v>2</v>
      </c>
      <c r="K75" s="11" t="s">
        <v>557</v>
      </c>
      <c r="L75" s="11">
        <v>2</v>
      </c>
      <c r="M75" s="11">
        <v>3</v>
      </c>
      <c r="N75" s="11" t="s">
        <v>391</v>
      </c>
      <c r="O75" s="11" t="s">
        <v>245</v>
      </c>
      <c r="P75" s="11" t="s">
        <v>558</v>
      </c>
      <c r="Q75" s="11"/>
      <c r="R75" s="14" t="s">
        <v>559</v>
      </c>
      <c r="S75" s="17" t="s">
        <v>559</v>
      </c>
      <c r="T75" s="11" t="s">
        <v>560</v>
      </c>
      <c r="U75" s="14" t="s">
        <v>19</v>
      </c>
      <c r="V75" s="14" t="s">
        <v>19</v>
      </c>
      <c r="W75" s="17" t="s">
        <v>19</v>
      </c>
      <c r="X75" s="17" t="s">
        <v>19</v>
      </c>
      <c r="Y75" s="14" t="s">
        <v>19</v>
      </c>
      <c r="Z75" s="17" t="s">
        <v>19</v>
      </c>
      <c r="AA75" s="18" t="s">
        <v>19</v>
      </c>
      <c r="AB75" t="s">
        <v>19</v>
      </c>
      <c r="AC75" s="19">
        <v>0</v>
      </c>
      <c r="AD75" t="s">
        <v>6</v>
      </c>
      <c r="AE75" t="s">
        <v>85</v>
      </c>
      <c r="AF75" t="s">
        <v>86</v>
      </c>
      <c r="AG75" t="s">
        <v>74</v>
      </c>
      <c r="AH75" t="s">
        <v>19</v>
      </c>
      <c r="AI75" t="e">
        <f>VLOOKUP(B75,HOP!$A$12:$H$184,8,0)</f>
        <v>#N/A</v>
      </c>
    </row>
    <row r="76" ht="14.25" hidden="1" customHeight="1" spans="1:35">
      <c r="A76" s="10" t="s">
        <v>561</v>
      </c>
      <c r="B76" s="10"/>
      <c r="C76" s="10" t="s">
        <v>73</v>
      </c>
      <c r="D76" s="10" t="s">
        <v>74</v>
      </c>
      <c r="E76" s="10" t="s">
        <v>75</v>
      </c>
      <c r="F76" s="10" t="s">
        <v>74</v>
      </c>
      <c r="G76" s="10" t="s">
        <v>555</v>
      </c>
      <c r="H76" s="11" t="s">
        <v>556</v>
      </c>
      <c r="I76" s="11" t="s">
        <v>78</v>
      </c>
      <c r="J76" s="11" t="s">
        <v>2</v>
      </c>
      <c r="K76" s="11" t="s">
        <v>562</v>
      </c>
      <c r="L76" s="11">
        <v>1</v>
      </c>
      <c r="M76" s="11">
        <v>3</v>
      </c>
      <c r="N76" s="11" t="s">
        <v>391</v>
      </c>
      <c r="O76" s="11" t="s">
        <v>245</v>
      </c>
      <c r="P76" s="11" t="s">
        <v>558</v>
      </c>
      <c r="Q76" s="11"/>
      <c r="R76" s="14" t="s">
        <v>563</v>
      </c>
      <c r="S76" s="17" t="s">
        <v>563</v>
      </c>
      <c r="T76" s="11" t="s">
        <v>564</v>
      </c>
      <c r="U76" s="14" t="s">
        <v>19</v>
      </c>
      <c r="V76" s="14" t="s">
        <v>19</v>
      </c>
      <c r="W76" s="17" t="s">
        <v>19</v>
      </c>
      <c r="X76" s="17" t="s">
        <v>19</v>
      </c>
      <c r="Y76" s="14" t="s">
        <v>19</v>
      </c>
      <c r="Z76" s="17" t="s">
        <v>19</v>
      </c>
      <c r="AA76" s="18" t="s">
        <v>19</v>
      </c>
      <c r="AB76" t="s">
        <v>19</v>
      </c>
      <c r="AC76" s="19">
        <v>0</v>
      </c>
      <c r="AD76" t="s">
        <v>6</v>
      </c>
      <c r="AE76" t="s">
        <v>85</v>
      </c>
      <c r="AF76" t="s">
        <v>86</v>
      </c>
      <c r="AG76" t="s">
        <v>74</v>
      </c>
      <c r="AH76" t="s">
        <v>19</v>
      </c>
      <c r="AI76" t="e">
        <f>VLOOKUP(B76,HOP!$A$12:$H$184,8,0)</f>
        <v>#N/A</v>
      </c>
    </row>
    <row r="77" ht="14.25" hidden="1" customHeight="1" spans="1:35">
      <c r="A77" s="10" t="s">
        <v>565</v>
      </c>
      <c r="B77" s="10"/>
      <c r="C77" s="10" t="s">
        <v>73</v>
      </c>
      <c r="D77" s="10" t="s">
        <v>74</v>
      </c>
      <c r="E77" s="10" t="s">
        <v>75</v>
      </c>
      <c r="F77" s="10" t="s">
        <v>74</v>
      </c>
      <c r="G77" s="10" t="s">
        <v>566</v>
      </c>
      <c r="H77" s="11" t="s">
        <v>567</v>
      </c>
      <c r="I77" s="11" t="s">
        <v>78</v>
      </c>
      <c r="J77" s="11" t="s">
        <v>2</v>
      </c>
      <c r="K77" s="11" t="s">
        <v>568</v>
      </c>
      <c r="L77" s="11">
        <v>1</v>
      </c>
      <c r="M77" s="11">
        <v>1</v>
      </c>
      <c r="N77" s="11" t="s">
        <v>391</v>
      </c>
      <c r="O77" s="11" t="s">
        <v>398</v>
      </c>
      <c r="P77" s="11" t="s">
        <v>399</v>
      </c>
      <c r="Q77" s="11"/>
      <c r="R77" s="14" t="s">
        <v>569</v>
      </c>
      <c r="S77" s="17" t="s">
        <v>569</v>
      </c>
      <c r="T77" s="11" t="s">
        <v>570</v>
      </c>
      <c r="U77" s="14" t="s">
        <v>19</v>
      </c>
      <c r="V77" s="14" t="s">
        <v>19</v>
      </c>
      <c r="W77" s="17" t="s">
        <v>19</v>
      </c>
      <c r="X77" s="17" t="s">
        <v>19</v>
      </c>
      <c r="Y77" s="14" t="s">
        <v>19</v>
      </c>
      <c r="Z77" s="17" t="s">
        <v>19</v>
      </c>
      <c r="AA77" s="18" t="s">
        <v>19</v>
      </c>
      <c r="AB77" t="s">
        <v>19</v>
      </c>
      <c r="AC77" s="19">
        <v>0</v>
      </c>
      <c r="AD77" t="s">
        <v>6</v>
      </c>
      <c r="AE77" t="s">
        <v>571</v>
      </c>
      <c r="AF77" t="s">
        <v>86</v>
      </c>
      <c r="AG77" t="s">
        <v>74</v>
      </c>
      <c r="AH77" t="s">
        <v>19</v>
      </c>
      <c r="AI77" t="e">
        <f>VLOOKUP(B77,HOP!$A$12:$H$184,8,0)</f>
        <v>#N/A</v>
      </c>
    </row>
    <row r="78" ht="14.25" hidden="1" customHeight="1" spans="1:35">
      <c r="A78" s="10" t="s">
        <v>572</v>
      </c>
      <c r="B78" s="10"/>
      <c r="C78" s="10" t="s">
        <v>73</v>
      </c>
      <c r="D78" s="10" t="s">
        <v>74</v>
      </c>
      <c r="E78" s="10" t="s">
        <v>75</v>
      </c>
      <c r="F78" s="10" t="s">
        <v>74</v>
      </c>
      <c r="G78" s="10" t="s">
        <v>403</v>
      </c>
      <c r="H78" s="11" t="s">
        <v>404</v>
      </c>
      <c r="I78" s="11" t="s">
        <v>78</v>
      </c>
      <c r="J78" s="11" t="s">
        <v>2</v>
      </c>
      <c r="K78" s="11" t="s">
        <v>573</v>
      </c>
      <c r="L78" s="11">
        <v>1</v>
      </c>
      <c r="M78" s="11">
        <v>1</v>
      </c>
      <c r="N78" s="11" t="s">
        <v>391</v>
      </c>
      <c r="O78" s="11" t="s">
        <v>574</v>
      </c>
      <c r="P78" s="11" t="s">
        <v>558</v>
      </c>
      <c r="Q78" s="11"/>
      <c r="R78" s="14" t="s">
        <v>575</v>
      </c>
      <c r="S78" s="17" t="s">
        <v>575</v>
      </c>
      <c r="T78" s="11" t="s">
        <v>576</v>
      </c>
      <c r="U78" s="14" t="s">
        <v>19</v>
      </c>
      <c r="V78" s="14" t="s">
        <v>19</v>
      </c>
      <c r="W78" s="17" t="s">
        <v>19</v>
      </c>
      <c r="X78" s="17" t="s">
        <v>19</v>
      </c>
      <c r="Y78" s="14" t="s">
        <v>19</v>
      </c>
      <c r="Z78" s="17" t="s">
        <v>19</v>
      </c>
      <c r="AA78" s="18" t="s">
        <v>19</v>
      </c>
      <c r="AB78" t="s">
        <v>19</v>
      </c>
      <c r="AC78" s="19">
        <v>0</v>
      </c>
      <c r="AD78" t="s">
        <v>6</v>
      </c>
      <c r="AE78" t="s">
        <v>577</v>
      </c>
      <c r="AF78" t="s">
        <v>86</v>
      </c>
      <c r="AG78" t="s">
        <v>74</v>
      </c>
      <c r="AH78" t="s">
        <v>19</v>
      </c>
      <c r="AI78" t="e">
        <f>VLOOKUP(B78,HOP!$A$12:$H$184,8,0)</f>
        <v>#N/A</v>
      </c>
    </row>
    <row r="79" ht="14.25" hidden="1" customHeight="1" spans="1:35">
      <c r="A79" s="10" t="s">
        <v>578</v>
      </c>
      <c r="B79" s="10"/>
      <c r="C79" s="10" t="s">
        <v>73</v>
      </c>
      <c r="D79" s="10" t="s">
        <v>74</v>
      </c>
      <c r="E79" s="10" t="s">
        <v>75</v>
      </c>
      <c r="F79" s="10" t="s">
        <v>74</v>
      </c>
      <c r="G79" s="10" t="s">
        <v>579</v>
      </c>
      <c r="H79" s="11" t="s">
        <v>580</v>
      </c>
      <c r="I79" s="11" t="s">
        <v>78</v>
      </c>
      <c r="J79" s="11" t="s">
        <v>2</v>
      </c>
      <c r="K79" s="11" t="s">
        <v>581</v>
      </c>
      <c r="L79" s="11">
        <v>1</v>
      </c>
      <c r="M79" s="11">
        <v>3</v>
      </c>
      <c r="N79" s="11" t="s">
        <v>113</v>
      </c>
      <c r="O79" s="11" t="s">
        <v>216</v>
      </c>
      <c r="P79" s="11" t="s">
        <v>582</v>
      </c>
      <c r="Q79" s="11"/>
      <c r="R79" s="14" t="s">
        <v>583</v>
      </c>
      <c r="S79" s="17" t="s">
        <v>583</v>
      </c>
      <c r="T79" s="11" t="s">
        <v>584</v>
      </c>
      <c r="U79" s="14" t="s">
        <v>19</v>
      </c>
      <c r="V79" s="14" t="s">
        <v>19</v>
      </c>
      <c r="W79" s="17" t="s">
        <v>19</v>
      </c>
      <c r="X79" s="17" t="s">
        <v>19</v>
      </c>
      <c r="Y79" s="14" t="s">
        <v>19</v>
      </c>
      <c r="Z79" s="17" t="s">
        <v>19</v>
      </c>
      <c r="AA79" s="18" t="s">
        <v>19</v>
      </c>
      <c r="AB79" t="s">
        <v>19</v>
      </c>
      <c r="AC79" s="19">
        <v>0</v>
      </c>
      <c r="AD79" t="s">
        <v>6</v>
      </c>
      <c r="AE79" t="s">
        <v>585</v>
      </c>
      <c r="AF79" t="s">
        <v>86</v>
      </c>
      <c r="AG79" t="s">
        <v>74</v>
      </c>
      <c r="AH79" t="s">
        <v>19</v>
      </c>
      <c r="AI79" t="e">
        <f>VLOOKUP(B79,HOP!$A$12:$H$184,8,0)</f>
        <v>#N/A</v>
      </c>
    </row>
    <row r="80" ht="14.25" customHeight="1" spans="1:39">
      <c r="A80" s="10" t="s">
        <v>586</v>
      </c>
      <c r="B80" s="10">
        <v>1636801</v>
      </c>
      <c r="C80" s="10" t="s">
        <v>73</v>
      </c>
      <c r="D80" s="10" t="s">
        <v>74</v>
      </c>
      <c r="E80" s="10" t="s">
        <v>75</v>
      </c>
      <c r="F80" s="10" t="s">
        <v>74</v>
      </c>
      <c r="G80" s="10" t="s">
        <v>76</v>
      </c>
      <c r="H80" s="11" t="s">
        <v>77</v>
      </c>
      <c r="I80" s="11" t="s">
        <v>78</v>
      </c>
      <c r="J80" s="11" t="s">
        <v>2</v>
      </c>
      <c r="K80" s="11" t="s">
        <v>587</v>
      </c>
      <c r="L80" s="11">
        <v>1</v>
      </c>
      <c r="M80" s="11">
        <v>3</v>
      </c>
      <c r="N80" s="11" t="s">
        <v>82</v>
      </c>
      <c r="O80" s="11" t="s">
        <v>391</v>
      </c>
      <c r="P80" s="11" t="s">
        <v>574</v>
      </c>
      <c r="Q80" s="11"/>
      <c r="R80" s="14" t="s">
        <v>588</v>
      </c>
      <c r="S80" s="17" t="s">
        <v>589</v>
      </c>
      <c r="T80" s="11" t="s">
        <v>590</v>
      </c>
      <c r="U80" s="14" t="s">
        <v>19</v>
      </c>
      <c r="V80" s="14" t="s">
        <v>279</v>
      </c>
      <c r="W80" s="17" t="s">
        <v>280</v>
      </c>
      <c r="X80" s="17" t="s">
        <v>19</v>
      </c>
      <c r="Y80" s="14" t="s">
        <v>19</v>
      </c>
      <c r="Z80" s="17" t="s">
        <v>19</v>
      </c>
      <c r="AA80" s="18" t="s">
        <v>19</v>
      </c>
      <c r="AB80" t="s">
        <v>19</v>
      </c>
      <c r="AC80" s="19">
        <v>436</v>
      </c>
      <c r="AD80" t="s">
        <v>6</v>
      </c>
      <c r="AE80" t="s">
        <v>85</v>
      </c>
      <c r="AF80" t="s">
        <v>86</v>
      </c>
      <c r="AG80" t="s">
        <v>74</v>
      </c>
      <c r="AH80" t="s">
        <v>19</v>
      </c>
      <c r="AI80" t="str">
        <f>VLOOKUP(B80,HOP!$A$12:$H$184,8,0)</f>
        <v>1308.00</v>
      </c>
      <c r="AJ80">
        <f t="shared" si="5"/>
        <v>872</v>
      </c>
      <c r="AK80" s="16">
        <v>1636801</v>
      </c>
      <c r="AL80" t="str">
        <f>VLOOKUP(B80,[1]入账数据统计!$B$1:$L$170,11,0)</f>
        <v>436.00</v>
      </c>
      <c r="AM80">
        <f>AL80-AC80</f>
        <v>0</v>
      </c>
    </row>
    <row r="81" ht="14.25" customHeight="1" spans="1:39">
      <c r="A81" s="10" t="s">
        <v>591</v>
      </c>
      <c r="B81" s="10">
        <v>1638490</v>
      </c>
      <c r="C81" s="10" t="s">
        <v>73</v>
      </c>
      <c r="D81" s="10" t="s">
        <v>74</v>
      </c>
      <c r="E81" s="10" t="s">
        <v>75</v>
      </c>
      <c r="F81" s="10" t="s">
        <v>74</v>
      </c>
      <c r="G81" s="10" t="s">
        <v>527</v>
      </c>
      <c r="H81" s="11" t="s">
        <v>528</v>
      </c>
      <c r="I81" s="11" t="s">
        <v>78</v>
      </c>
      <c r="J81" s="11" t="s">
        <v>2</v>
      </c>
      <c r="K81" s="11" t="s">
        <v>592</v>
      </c>
      <c r="L81" s="11">
        <v>2</v>
      </c>
      <c r="M81" s="11">
        <v>6</v>
      </c>
      <c r="N81" s="11" t="s">
        <v>113</v>
      </c>
      <c r="O81" s="11" t="s">
        <v>245</v>
      </c>
      <c r="P81" s="11" t="s">
        <v>593</v>
      </c>
      <c r="Q81" s="11"/>
      <c r="R81" s="14" t="s">
        <v>594</v>
      </c>
      <c r="S81" s="17" t="s">
        <v>595</v>
      </c>
      <c r="T81" s="11" t="s">
        <v>596</v>
      </c>
      <c r="U81" s="14" t="s">
        <v>19</v>
      </c>
      <c r="V81" s="14" t="s">
        <v>597</v>
      </c>
      <c r="W81" s="17" t="s">
        <v>598</v>
      </c>
      <c r="X81" s="17" t="s">
        <v>19</v>
      </c>
      <c r="Y81" s="14" t="s">
        <v>19</v>
      </c>
      <c r="Z81" s="17" t="s">
        <v>19</v>
      </c>
      <c r="AA81" s="18" t="s">
        <v>19</v>
      </c>
      <c r="AB81" t="s">
        <v>19</v>
      </c>
      <c r="AC81" s="19">
        <v>293.12</v>
      </c>
      <c r="AD81" t="s">
        <v>6</v>
      </c>
      <c r="AE81" t="s">
        <v>532</v>
      </c>
      <c r="AF81" t="s">
        <v>86</v>
      </c>
      <c r="AG81" t="s">
        <v>74</v>
      </c>
      <c r="AH81" t="s">
        <v>19</v>
      </c>
      <c r="AI81" t="e">
        <f>VLOOKUP(B81,HOP!$A$12:$H$184,8,0)</f>
        <v>#N/A</v>
      </c>
      <c r="AJ81" t="e">
        <f t="shared" si="5"/>
        <v>#N/A</v>
      </c>
      <c r="AK81" s="20" t="s">
        <v>87</v>
      </c>
      <c r="AL81" t="e">
        <f>VLOOKUP(B81,[1]入账数据统计!$B$1:$L$170,11,0)</f>
        <v>#N/A</v>
      </c>
      <c r="AM81" t="e">
        <f>AL81-AC81</f>
        <v>#N/A</v>
      </c>
    </row>
    <row r="82" ht="14.25" hidden="1" customHeight="1" spans="1:35">
      <c r="A82" s="10" t="s">
        <v>599</v>
      </c>
      <c r="B82" s="10"/>
      <c r="C82" s="10" t="s">
        <v>73</v>
      </c>
      <c r="D82" s="10" t="s">
        <v>74</v>
      </c>
      <c r="E82" s="10" t="s">
        <v>75</v>
      </c>
      <c r="F82" s="10" t="s">
        <v>74</v>
      </c>
      <c r="G82" s="10" t="s">
        <v>600</v>
      </c>
      <c r="H82" s="11" t="s">
        <v>601</v>
      </c>
      <c r="I82" s="11" t="s">
        <v>78</v>
      </c>
      <c r="J82" s="11" t="s">
        <v>2</v>
      </c>
      <c r="K82" s="11" t="s">
        <v>602</v>
      </c>
      <c r="L82" s="11">
        <v>1</v>
      </c>
      <c r="M82" s="11">
        <v>4</v>
      </c>
      <c r="N82" s="11" t="s">
        <v>391</v>
      </c>
      <c r="O82" s="11" t="s">
        <v>237</v>
      </c>
      <c r="P82" s="11" t="s">
        <v>603</v>
      </c>
      <c r="Q82" s="11"/>
      <c r="R82" s="14" t="s">
        <v>604</v>
      </c>
      <c r="S82" s="17" t="s">
        <v>604</v>
      </c>
      <c r="T82" s="11" t="s">
        <v>605</v>
      </c>
      <c r="U82" s="14" t="s">
        <v>19</v>
      </c>
      <c r="V82" s="14" t="s">
        <v>19</v>
      </c>
      <c r="W82" s="17" t="s">
        <v>19</v>
      </c>
      <c r="X82" s="17" t="s">
        <v>19</v>
      </c>
      <c r="Y82" s="14" t="s">
        <v>19</v>
      </c>
      <c r="Z82" s="17" t="s">
        <v>19</v>
      </c>
      <c r="AA82" s="18" t="s">
        <v>19</v>
      </c>
      <c r="AB82" t="s">
        <v>19</v>
      </c>
      <c r="AC82" s="19">
        <v>0</v>
      </c>
      <c r="AD82" t="s">
        <v>6</v>
      </c>
      <c r="AE82" t="s">
        <v>606</v>
      </c>
      <c r="AF82" t="s">
        <v>86</v>
      </c>
      <c r="AG82" t="s">
        <v>74</v>
      </c>
      <c r="AH82" t="s">
        <v>19</v>
      </c>
      <c r="AI82" t="e">
        <f>VLOOKUP(B82,HOP!$A$12:$H$184,8,0)</f>
        <v>#N/A</v>
      </c>
    </row>
    <row r="83" ht="14.25" hidden="1" customHeight="1" spans="1:35">
      <c r="A83" s="10" t="s">
        <v>607</v>
      </c>
      <c r="B83" s="10"/>
      <c r="C83" s="10" t="s">
        <v>73</v>
      </c>
      <c r="D83" s="10" t="s">
        <v>74</v>
      </c>
      <c r="E83" s="10" t="s">
        <v>75</v>
      </c>
      <c r="F83" s="10" t="s">
        <v>74</v>
      </c>
      <c r="G83" s="10" t="s">
        <v>608</v>
      </c>
      <c r="H83" s="11" t="s">
        <v>609</v>
      </c>
      <c r="I83" s="11" t="s">
        <v>78</v>
      </c>
      <c r="J83" s="11" t="s">
        <v>2</v>
      </c>
      <c r="K83" s="11" t="s">
        <v>610</v>
      </c>
      <c r="L83" s="11">
        <v>1</v>
      </c>
      <c r="M83" s="11">
        <v>2</v>
      </c>
      <c r="N83" s="11" t="s">
        <v>611</v>
      </c>
      <c r="O83" s="11" t="s">
        <v>236</v>
      </c>
      <c r="P83" s="11" t="s">
        <v>558</v>
      </c>
      <c r="Q83" s="11"/>
      <c r="R83" s="14" t="s">
        <v>612</v>
      </c>
      <c r="S83" s="17" t="s">
        <v>612</v>
      </c>
      <c r="T83" s="11" t="s">
        <v>613</v>
      </c>
      <c r="U83" s="14" t="s">
        <v>19</v>
      </c>
      <c r="V83" s="14" t="s">
        <v>19</v>
      </c>
      <c r="W83" s="17" t="s">
        <v>19</v>
      </c>
      <c r="X83" s="17" t="s">
        <v>19</v>
      </c>
      <c r="Y83" s="14" t="s">
        <v>19</v>
      </c>
      <c r="Z83" s="17" t="s">
        <v>19</v>
      </c>
      <c r="AA83" s="18" t="s">
        <v>19</v>
      </c>
      <c r="AB83" t="s">
        <v>19</v>
      </c>
      <c r="AC83" s="19">
        <v>0</v>
      </c>
      <c r="AD83" t="s">
        <v>6</v>
      </c>
      <c r="AE83" t="s">
        <v>85</v>
      </c>
      <c r="AF83" t="s">
        <v>86</v>
      </c>
      <c r="AG83" t="s">
        <v>74</v>
      </c>
      <c r="AH83" t="s">
        <v>19</v>
      </c>
      <c r="AI83" t="e">
        <f>VLOOKUP(B83,HOP!$A$12:$H$184,8,0)</f>
        <v>#N/A</v>
      </c>
    </row>
    <row r="84" ht="14.25" hidden="1" customHeight="1" spans="1:35">
      <c r="A84" s="10" t="s">
        <v>614</v>
      </c>
      <c r="B84" s="10"/>
      <c r="C84" s="10" t="s">
        <v>73</v>
      </c>
      <c r="D84" s="10" t="s">
        <v>74</v>
      </c>
      <c r="E84" s="10" t="s">
        <v>75</v>
      </c>
      <c r="F84" s="10" t="s">
        <v>74</v>
      </c>
      <c r="G84" s="10" t="s">
        <v>615</v>
      </c>
      <c r="H84" s="11" t="s">
        <v>616</v>
      </c>
      <c r="I84" s="11" t="s">
        <v>78</v>
      </c>
      <c r="J84" s="11" t="s">
        <v>2</v>
      </c>
      <c r="K84" s="11" t="s">
        <v>568</v>
      </c>
      <c r="L84" s="11">
        <v>1</v>
      </c>
      <c r="M84" s="11">
        <v>1</v>
      </c>
      <c r="N84" s="11" t="s">
        <v>391</v>
      </c>
      <c r="O84" s="11" t="s">
        <v>398</v>
      </c>
      <c r="P84" s="11" t="s">
        <v>399</v>
      </c>
      <c r="Q84" s="11"/>
      <c r="R84" s="14" t="s">
        <v>569</v>
      </c>
      <c r="S84" s="17" t="s">
        <v>569</v>
      </c>
      <c r="T84" s="11" t="s">
        <v>617</v>
      </c>
      <c r="U84" s="14" t="s">
        <v>19</v>
      </c>
      <c r="V84" s="14" t="s">
        <v>19</v>
      </c>
      <c r="W84" s="17" t="s">
        <v>19</v>
      </c>
      <c r="X84" s="17" t="s">
        <v>19</v>
      </c>
      <c r="Y84" s="14" t="s">
        <v>19</v>
      </c>
      <c r="Z84" s="17" t="s">
        <v>19</v>
      </c>
      <c r="AA84" s="18" t="s">
        <v>19</v>
      </c>
      <c r="AB84" t="s">
        <v>19</v>
      </c>
      <c r="AC84" s="19">
        <v>0</v>
      </c>
      <c r="AD84" t="s">
        <v>6</v>
      </c>
      <c r="AE84" t="s">
        <v>571</v>
      </c>
      <c r="AF84" t="s">
        <v>86</v>
      </c>
      <c r="AG84" t="s">
        <v>74</v>
      </c>
      <c r="AH84" t="s">
        <v>19</v>
      </c>
      <c r="AI84" t="e">
        <f>VLOOKUP(B84,HOP!$A$12:$H$184,8,0)</f>
        <v>#N/A</v>
      </c>
    </row>
    <row r="85" ht="14.25" customHeight="1" spans="1:39">
      <c r="A85" s="10" t="s">
        <v>618</v>
      </c>
      <c r="B85" s="10">
        <v>1636841</v>
      </c>
      <c r="C85" s="10" t="s">
        <v>73</v>
      </c>
      <c r="D85" s="10" t="s">
        <v>74</v>
      </c>
      <c r="E85" s="10" t="s">
        <v>75</v>
      </c>
      <c r="F85" s="10" t="s">
        <v>74</v>
      </c>
      <c r="G85" s="10" t="s">
        <v>619</v>
      </c>
      <c r="H85" s="11" t="s">
        <v>620</v>
      </c>
      <c r="I85" s="11" t="s">
        <v>78</v>
      </c>
      <c r="J85" s="11" t="s">
        <v>2</v>
      </c>
      <c r="K85" s="11" t="s">
        <v>621</v>
      </c>
      <c r="L85" s="11">
        <v>1</v>
      </c>
      <c r="M85" s="11">
        <v>1</v>
      </c>
      <c r="N85" s="11" t="s">
        <v>82</v>
      </c>
      <c r="O85" s="11" t="s">
        <v>113</v>
      </c>
      <c r="P85" s="11" t="s">
        <v>391</v>
      </c>
      <c r="Q85" s="11"/>
      <c r="R85" s="14" t="s">
        <v>622</v>
      </c>
      <c r="S85" s="17" t="s">
        <v>19</v>
      </c>
      <c r="T85" s="11"/>
      <c r="U85" s="14" t="s">
        <v>19</v>
      </c>
      <c r="V85" s="14" t="s">
        <v>622</v>
      </c>
      <c r="W85" s="17" t="s">
        <v>623</v>
      </c>
      <c r="X85" s="17" t="s">
        <v>19</v>
      </c>
      <c r="Y85" s="14" t="s">
        <v>19</v>
      </c>
      <c r="Z85" s="17" t="s">
        <v>19</v>
      </c>
      <c r="AA85" s="18" t="s">
        <v>19</v>
      </c>
      <c r="AB85" t="s">
        <v>19</v>
      </c>
      <c r="AC85" s="19">
        <v>762</v>
      </c>
      <c r="AD85" t="s">
        <v>6</v>
      </c>
      <c r="AE85" t="s">
        <v>624</v>
      </c>
      <c r="AF85" t="s">
        <v>86</v>
      </c>
      <c r="AG85" t="s">
        <v>74</v>
      </c>
      <c r="AH85" t="s">
        <v>19</v>
      </c>
      <c r="AI85" t="str">
        <f>VLOOKUP(B85,HOP!$A$12:$H$184,8,0)</f>
        <v>762.00</v>
      </c>
      <c r="AJ85">
        <f t="shared" si="5"/>
        <v>0</v>
      </c>
      <c r="AL85" t="str">
        <f>VLOOKUP(B85,[1]入账数据统计!$B$1:$L$170,11,0)</f>
        <v>762.00</v>
      </c>
      <c r="AM85">
        <f t="shared" ref="AM85:AM106" si="6">AL85-AC85</f>
        <v>0</v>
      </c>
    </row>
    <row r="86" ht="14.25" customHeight="1" spans="1:39">
      <c r="A86" s="10" t="s">
        <v>625</v>
      </c>
      <c r="B86" s="10">
        <v>1626159</v>
      </c>
      <c r="C86" s="10" t="s">
        <v>73</v>
      </c>
      <c r="D86" s="10" t="s">
        <v>74</v>
      </c>
      <c r="E86" s="10" t="s">
        <v>75</v>
      </c>
      <c r="F86" s="10" t="s">
        <v>74</v>
      </c>
      <c r="G86" s="10" t="s">
        <v>626</v>
      </c>
      <c r="H86" s="11" t="s">
        <v>627</v>
      </c>
      <c r="I86" s="11" t="s">
        <v>78</v>
      </c>
      <c r="J86" s="11" t="s">
        <v>2</v>
      </c>
      <c r="K86" s="11" t="s">
        <v>628</v>
      </c>
      <c r="L86" s="11">
        <v>1</v>
      </c>
      <c r="M86" s="11">
        <v>2</v>
      </c>
      <c r="N86" s="11" t="s">
        <v>137</v>
      </c>
      <c r="O86" s="11" t="s">
        <v>113</v>
      </c>
      <c r="P86" s="11" t="s">
        <v>245</v>
      </c>
      <c r="Q86" s="11"/>
      <c r="R86" s="14" t="s">
        <v>629</v>
      </c>
      <c r="S86" s="17" t="s">
        <v>19</v>
      </c>
      <c r="T86" s="11"/>
      <c r="U86" s="14" t="s">
        <v>19</v>
      </c>
      <c r="V86" s="14" t="s">
        <v>629</v>
      </c>
      <c r="W86" s="17" t="s">
        <v>630</v>
      </c>
      <c r="X86" s="17" t="s">
        <v>19</v>
      </c>
      <c r="Y86" s="14" t="s">
        <v>19</v>
      </c>
      <c r="Z86" s="17" t="s">
        <v>19</v>
      </c>
      <c r="AA86" s="18" t="s">
        <v>19</v>
      </c>
      <c r="AB86" t="s">
        <v>19</v>
      </c>
      <c r="AC86" s="19">
        <v>570</v>
      </c>
      <c r="AD86" t="s">
        <v>6</v>
      </c>
      <c r="AE86" t="s">
        <v>631</v>
      </c>
      <c r="AF86" t="s">
        <v>86</v>
      </c>
      <c r="AG86" t="s">
        <v>74</v>
      </c>
      <c r="AH86" t="s">
        <v>19</v>
      </c>
      <c r="AI86" t="str">
        <f>VLOOKUP(B86,HOP!$A$12:$H$184,8,0)</f>
        <v>570.00</v>
      </c>
      <c r="AJ86">
        <f t="shared" si="5"/>
        <v>0</v>
      </c>
      <c r="AL86" t="str">
        <f>VLOOKUP(B86,[1]入账数据统计!$B$1:$L$170,11,0)</f>
        <v>570.00</v>
      </c>
      <c r="AM86">
        <f t="shared" si="6"/>
        <v>0</v>
      </c>
    </row>
    <row r="87" ht="14.25" customHeight="1" spans="1:39">
      <c r="A87" s="10" t="s">
        <v>632</v>
      </c>
      <c r="B87" s="10">
        <v>1633102</v>
      </c>
      <c r="C87" s="10" t="s">
        <v>73</v>
      </c>
      <c r="D87" s="10" t="s">
        <v>74</v>
      </c>
      <c r="E87" s="10" t="s">
        <v>75</v>
      </c>
      <c r="F87" s="10" t="s">
        <v>74</v>
      </c>
      <c r="G87" s="10" t="s">
        <v>451</v>
      </c>
      <c r="H87" s="11" t="s">
        <v>452</v>
      </c>
      <c r="I87" s="11" t="s">
        <v>78</v>
      </c>
      <c r="J87" s="11" t="s">
        <v>2</v>
      </c>
      <c r="K87" s="11" t="s">
        <v>633</v>
      </c>
      <c r="L87" s="11">
        <v>2</v>
      </c>
      <c r="M87" s="11">
        <v>1</v>
      </c>
      <c r="N87" s="11" t="s">
        <v>112</v>
      </c>
      <c r="O87" s="11" t="s">
        <v>391</v>
      </c>
      <c r="P87" s="11" t="s">
        <v>245</v>
      </c>
      <c r="Q87" s="11"/>
      <c r="R87" s="14" t="s">
        <v>634</v>
      </c>
      <c r="S87" s="17" t="s">
        <v>19</v>
      </c>
      <c r="T87" s="11"/>
      <c r="U87" s="14" t="s">
        <v>19</v>
      </c>
      <c r="V87" s="14" t="s">
        <v>634</v>
      </c>
      <c r="W87" s="17" t="s">
        <v>635</v>
      </c>
      <c r="X87" s="17" t="s">
        <v>19</v>
      </c>
      <c r="Y87" s="14" t="s">
        <v>19</v>
      </c>
      <c r="Z87" s="17" t="s">
        <v>19</v>
      </c>
      <c r="AA87" s="18" t="s">
        <v>19</v>
      </c>
      <c r="AB87" t="s">
        <v>19</v>
      </c>
      <c r="AC87" s="19">
        <v>722</v>
      </c>
      <c r="AD87" t="s">
        <v>6</v>
      </c>
      <c r="AE87" t="s">
        <v>636</v>
      </c>
      <c r="AF87" t="s">
        <v>86</v>
      </c>
      <c r="AG87" t="s">
        <v>74</v>
      </c>
      <c r="AH87" t="s">
        <v>19</v>
      </c>
      <c r="AI87" t="str">
        <f>VLOOKUP(B87,HOP!$A$12:$H$184,8,0)</f>
        <v>722.00</v>
      </c>
      <c r="AJ87">
        <f t="shared" si="5"/>
        <v>0</v>
      </c>
      <c r="AL87" t="str">
        <f>VLOOKUP(B87,[1]入账数据统计!$B$1:$L$170,11,0)</f>
        <v>722.00</v>
      </c>
      <c r="AM87">
        <f t="shared" si="6"/>
        <v>0</v>
      </c>
    </row>
    <row r="88" ht="14.25" customHeight="1" spans="1:39">
      <c r="A88" s="10" t="s">
        <v>637</v>
      </c>
      <c r="B88" s="10">
        <v>1628261</v>
      </c>
      <c r="C88" s="10" t="s">
        <v>73</v>
      </c>
      <c r="D88" s="10" t="s">
        <v>74</v>
      </c>
      <c r="E88" s="10" t="s">
        <v>75</v>
      </c>
      <c r="F88" s="10" t="s">
        <v>74</v>
      </c>
      <c r="G88" s="10" t="s">
        <v>463</v>
      </c>
      <c r="H88" s="11" t="s">
        <v>464</v>
      </c>
      <c r="I88" s="11" t="s">
        <v>78</v>
      </c>
      <c r="J88" s="11" t="s">
        <v>2</v>
      </c>
      <c r="K88" s="11" t="s">
        <v>638</v>
      </c>
      <c r="L88" s="11">
        <v>1</v>
      </c>
      <c r="M88" s="11">
        <v>2</v>
      </c>
      <c r="N88" s="11" t="s">
        <v>639</v>
      </c>
      <c r="O88" s="11" t="s">
        <v>113</v>
      </c>
      <c r="P88" s="11" t="s">
        <v>245</v>
      </c>
      <c r="Q88" s="11"/>
      <c r="R88" s="14" t="s">
        <v>640</v>
      </c>
      <c r="S88" s="17" t="s">
        <v>19</v>
      </c>
      <c r="T88" s="11"/>
      <c r="U88" s="14" t="s">
        <v>19</v>
      </c>
      <c r="V88" s="14" t="s">
        <v>640</v>
      </c>
      <c r="W88" s="17" t="s">
        <v>641</v>
      </c>
      <c r="X88" s="17" t="s">
        <v>19</v>
      </c>
      <c r="Y88" s="14" t="s">
        <v>19</v>
      </c>
      <c r="Z88" s="17" t="s">
        <v>19</v>
      </c>
      <c r="AA88" s="18" t="s">
        <v>19</v>
      </c>
      <c r="AB88" t="s">
        <v>19</v>
      </c>
      <c r="AC88" s="19">
        <v>848</v>
      </c>
      <c r="AD88" t="s">
        <v>6</v>
      </c>
      <c r="AE88" t="s">
        <v>468</v>
      </c>
      <c r="AF88" t="s">
        <v>86</v>
      </c>
      <c r="AG88" t="s">
        <v>74</v>
      </c>
      <c r="AH88" t="s">
        <v>19</v>
      </c>
      <c r="AI88" t="str">
        <f>VLOOKUP(B88,HOP!$A$12:$H$184,8,0)</f>
        <v>848.00</v>
      </c>
      <c r="AJ88">
        <f t="shared" si="5"/>
        <v>0</v>
      </c>
      <c r="AL88" t="str">
        <f>VLOOKUP(B88,[1]入账数据统计!$B$1:$L$170,11,0)</f>
        <v>848.00</v>
      </c>
      <c r="AM88">
        <f t="shared" si="6"/>
        <v>0</v>
      </c>
    </row>
    <row r="89" ht="14.25" customHeight="1" spans="1:39">
      <c r="A89" s="10" t="s">
        <v>642</v>
      </c>
      <c r="B89" s="10">
        <v>1636989</v>
      </c>
      <c r="C89" s="10" t="s">
        <v>73</v>
      </c>
      <c r="D89" s="10" t="s">
        <v>74</v>
      </c>
      <c r="E89" s="10" t="s">
        <v>75</v>
      </c>
      <c r="F89" s="10" t="s">
        <v>74</v>
      </c>
      <c r="G89" s="10" t="s">
        <v>266</v>
      </c>
      <c r="H89" s="11" t="s">
        <v>267</v>
      </c>
      <c r="I89" s="11" t="s">
        <v>78</v>
      </c>
      <c r="J89" s="11" t="s">
        <v>2</v>
      </c>
      <c r="K89" s="11" t="s">
        <v>268</v>
      </c>
      <c r="L89" s="11">
        <v>1</v>
      </c>
      <c r="M89" s="11">
        <v>2</v>
      </c>
      <c r="N89" s="11" t="s">
        <v>82</v>
      </c>
      <c r="O89" s="11" t="s">
        <v>113</v>
      </c>
      <c r="P89" s="11" t="s">
        <v>245</v>
      </c>
      <c r="Q89" s="11"/>
      <c r="R89" s="14" t="s">
        <v>643</v>
      </c>
      <c r="S89" s="17" t="s">
        <v>19</v>
      </c>
      <c r="T89" s="11"/>
      <c r="U89" s="14" t="s">
        <v>19</v>
      </c>
      <c r="V89" s="14" t="s">
        <v>643</v>
      </c>
      <c r="W89" s="17" t="s">
        <v>644</v>
      </c>
      <c r="X89" s="17" t="s">
        <v>19</v>
      </c>
      <c r="Y89" s="14" t="s">
        <v>19</v>
      </c>
      <c r="Z89" s="17" t="s">
        <v>19</v>
      </c>
      <c r="AA89" s="18" t="s">
        <v>19</v>
      </c>
      <c r="AB89" t="s">
        <v>19</v>
      </c>
      <c r="AC89" s="19">
        <v>540</v>
      </c>
      <c r="AD89" t="s">
        <v>6</v>
      </c>
      <c r="AE89" t="s">
        <v>248</v>
      </c>
      <c r="AF89" t="s">
        <v>86</v>
      </c>
      <c r="AG89" t="s">
        <v>74</v>
      </c>
      <c r="AH89" t="s">
        <v>19</v>
      </c>
      <c r="AI89" t="str">
        <f>VLOOKUP(B89,HOP!$A$12:$H$184,8,0)</f>
        <v>540.00</v>
      </c>
      <c r="AJ89">
        <f t="shared" si="5"/>
        <v>0</v>
      </c>
      <c r="AL89" t="str">
        <f>VLOOKUP(B89,[1]入账数据统计!$B$1:$L$170,11,0)</f>
        <v>540.00</v>
      </c>
      <c r="AM89">
        <f t="shared" si="6"/>
        <v>0</v>
      </c>
    </row>
    <row r="90" ht="14.25" customHeight="1" spans="1:39">
      <c r="A90" s="10" t="s">
        <v>645</v>
      </c>
      <c r="B90" s="10">
        <v>1638072</v>
      </c>
      <c r="C90" s="10" t="s">
        <v>73</v>
      </c>
      <c r="D90" s="10" t="s">
        <v>74</v>
      </c>
      <c r="E90" s="10" t="s">
        <v>75</v>
      </c>
      <c r="F90" s="10" t="s">
        <v>74</v>
      </c>
      <c r="G90" s="10" t="s">
        <v>76</v>
      </c>
      <c r="H90" s="11" t="s">
        <v>77</v>
      </c>
      <c r="I90" s="11" t="s">
        <v>78</v>
      </c>
      <c r="J90" s="11" t="s">
        <v>2</v>
      </c>
      <c r="K90" s="11" t="s">
        <v>646</v>
      </c>
      <c r="L90" s="11">
        <v>2</v>
      </c>
      <c r="M90" s="11">
        <v>1</v>
      </c>
      <c r="N90" s="11" t="s">
        <v>113</v>
      </c>
      <c r="O90" s="11" t="s">
        <v>391</v>
      </c>
      <c r="P90" s="11" t="s">
        <v>245</v>
      </c>
      <c r="Q90" s="11"/>
      <c r="R90" s="14" t="s">
        <v>589</v>
      </c>
      <c r="S90" s="17" t="s">
        <v>19</v>
      </c>
      <c r="T90" s="11"/>
      <c r="U90" s="14" t="s">
        <v>19</v>
      </c>
      <c r="V90" s="14" t="s">
        <v>589</v>
      </c>
      <c r="W90" s="17" t="s">
        <v>630</v>
      </c>
      <c r="X90" s="17" t="s">
        <v>19</v>
      </c>
      <c r="Y90" s="14" t="s">
        <v>19</v>
      </c>
      <c r="Z90" s="17" t="s">
        <v>19</v>
      </c>
      <c r="AA90" s="18" t="s">
        <v>19</v>
      </c>
      <c r="AB90" t="s">
        <v>19</v>
      </c>
      <c r="AC90" s="19">
        <v>872</v>
      </c>
      <c r="AD90" t="s">
        <v>6</v>
      </c>
      <c r="AE90" t="s">
        <v>85</v>
      </c>
      <c r="AF90" t="s">
        <v>86</v>
      </c>
      <c r="AG90" t="s">
        <v>74</v>
      </c>
      <c r="AH90" t="s">
        <v>19</v>
      </c>
      <c r="AI90" t="str">
        <f>VLOOKUP(B90,HOP!$A$12:$H$184,8,0)</f>
        <v>872.00</v>
      </c>
      <c r="AJ90">
        <f t="shared" si="5"/>
        <v>0</v>
      </c>
      <c r="AL90" t="str">
        <f>VLOOKUP(B90,[1]入账数据统计!$B$1:$L$170,11,0)</f>
        <v>872.00</v>
      </c>
      <c r="AM90">
        <f t="shared" si="6"/>
        <v>0</v>
      </c>
    </row>
    <row r="91" ht="14.25" customHeight="1" spans="1:39">
      <c r="A91" s="10" t="s">
        <v>647</v>
      </c>
      <c r="B91" s="10">
        <v>1638816</v>
      </c>
      <c r="C91" s="10" t="s">
        <v>73</v>
      </c>
      <c r="D91" s="10" t="s">
        <v>74</v>
      </c>
      <c r="E91" s="10" t="s">
        <v>75</v>
      </c>
      <c r="F91" s="10" t="s">
        <v>74</v>
      </c>
      <c r="G91" s="10" t="s">
        <v>648</v>
      </c>
      <c r="H91" s="11" t="s">
        <v>649</v>
      </c>
      <c r="I91" s="11" t="s">
        <v>78</v>
      </c>
      <c r="J91" s="11" t="s">
        <v>2</v>
      </c>
      <c r="K91" s="11" t="s">
        <v>650</v>
      </c>
      <c r="L91" s="11">
        <v>1</v>
      </c>
      <c r="M91" s="11">
        <v>1</v>
      </c>
      <c r="N91" s="11" t="s">
        <v>391</v>
      </c>
      <c r="O91" s="11" t="s">
        <v>391</v>
      </c>
      <c r="P91" s="11" t="s">
        <v>245</v>
      </c>
      <c r="Q91" s="11"/>
      <c r="R91" s="14" t="s">
        <v>651</v>
      </c>
      <c r="S91" s="17" t="s">
        <v>19</v>
      </c>
      <c r="T91" s="11"/>
      <c r="U91" s="14" t="s">
        <v>19</v>
      </c>
      <c r="V91" s="14" t="s">
        <v>651</v>
      </c>
      <c r="W91" s="17" t="s">
        <v>652</v>
      </c>
      <c r="X91" s="17" t="s">
        <v>19</v>
      </c>
      <c r="Y91" s="14" t="s">
        <v>19</v>
      </c>
      <c r="Z91" s="17" t="s">
        <v>19</v>
      </c>
      <c r="AA91" s="18" t="s">
        <v>19</v>
      </c>
      <c r="AB91" t="s">
        <v>19</v>
      </c>
      <c r="AC91" s="19">
        <v>568</v>
      </c>
      <c r="AD91" t="s">
        <v>6</v>
      </c>
      <c r="AE91" t="s">
        <v>653</v>
      </c>
      <c r="AF91" t="s">
        <v>86</v>
      </c>
      <c r="AG91" t="s">
        <v>74</v>
      </c>
      <c r="AH91" t="s">
        <v>19</v>
      </c>
      <c r="AI91" t="str">
        <f>VLOOKUP(B91,HOP!$A$12:$H$184,8,0)</f>
        <v>568.00</v>
      </c>
      <c r="AJ91">
        <f t="shared" si="5"/>
        <v>0</v>
      </c>
      <c r="AL91" t="str">
        <f>VLOOKUP(B91,[1]入账数据统计!$B$1:$L$170,11,0)</f>
        <v>568.00</v>
      </c>
      <c r="AM91">
        <f t="shared" si="6"/>
        <v>0</v>
      </c>
    </row>
    <row r="92" ht="14.25" customHeight="1" spans="1:39">
      <c r="A92" s="10" t="s">
        <v>654</v>
      </c>
      <c r="B92" s="10">
        <v>1638817</v>
      </c>
      <c r="C92" s="10" t="s">
        <v>73</v>
      </c>
      <c r="D92" s="10" t="s">
        <v>74</v>
      </c>
      <c r="E92" s="10" t="s">
        <v>75</v>
      </c>
      <c r="F92" s="10" t="s">
        <v>74</v>
      </c>
      <c r="G92" s="10" t="s">
        <v>648</v>
      </c>
      <c r="H92" s="11" t="s">
        <v>649</v>
      </c>
      <c r="I92" s="11" t="s">
        <v>78</v>
      </c>
      <c r="J92" s="11" t="s">
        <v>2</v>
      </c>
      <c r="K92" s="11" t="s">
        <v>655</v>
      </c>
      <c r="L92" s="11">
        <v>1</v>
      </c>
      <c r="M92" s="11">
        <v>1</v>
      </c>
      <c r="N92" s="11" t="s">
        <v>391</v>
      </c>
      <c r="O92" s="11" t="s">
        <v>391</v>
      </c>
      <c r="P92" s="11" t="s">
        <v>245</v>
      </c>
      <c r="Q92" s="11"/>
      <c r="R92" s="14" t="s">
        <v>651</v>
      </c>
      <c r="S92" s="17" t="s">
        <v>19</v>
      </c>
      <c r="T92" s="11"/>
      <c r="U92" s="14" t="s">
        <v>19</v>
      </c>
      <c r="V92" s="14" t="s">
        <v>651</v>
      </c>
      <c r="W92" s="17" t="s">
        <v>652</v>
      </c>
      <c r="X92" s="17" t="s">
        <v>19</v>
      </c>
      <c r="Y92" s="14" t="s">
        <v>19</v>
      </c>
      <c r="Z92" s="17" t="s">
        <v>19</v>
      </c>
      <c r="AA92" s="18" t="s">
        <v>19</v>
      </c>
      <c r="AB92" t="s">
        <v>19</v>
      </c>
      <c r="AC92" s="19">
        <v>568</v>
      </c>
      <c r="AD92" t="s">
        <v>6</v>
      </c>
      <c r="AE92" t="s">
        <v>653</v>
      </c>
      <c r="AF92" t="s">
        <v>86</v>
      </c>
      <c r="AG92" t="s">
        <v>74</v>
      </c>
      <c r="AH92" t="s">
        <v>19</v>
      </c>
      <c r="AI92" t="str">
        <f>VLOOKUP(B92,HOP!$A$12:$H$184,8,0)</f>
        <v>568.00</v>
      </c>
      <c r="AJ92">
        <f t="shared" si="5"/>
        <v>0</v>
      </c>
      <c r="AL92" t="str">
        <f>VLOOKUP(B92,[1]入账数据统计!$B$1:$L$170,11,0)</f>
        <v>568.00</v>
      </c>
      <c r="AM92">
        <f t="shared" si="6"/>
        <v>0</v>
      </c>
    </row>
    <row r="93" ht="14.25" customHeight="1" spans="1:39">
      <c r="A93" s="10" t="s">
        <v>656</v>
      </c>
      <c r="B93" s="10">
        <v>1639258</v>
      </c>
      <c r="C93" s="10" t="s">
        <v>73</v>
      </c>
      <c r="D93" s="10" t="s">
        <v>74</v>
      </c>
      <c r="E93" s="10" t="s">
        <v>75</v>
      </c>
      <c r="F93" s="10" t="s">
        <v>74</v>
      </c>
      <c r="G93" s="10" t="s">
        <v>657</v>
      </c>
      <c r="H93" s="11" t="s">
        <v>658</v>
      </c>
      <c r="I93" s="11" t="s">
        <v>78</v>
      </c>
      <c r="J93" s="11" t="s">
        <v>2</v>
      </c>
      <c r="K93" s="11" t="s">
        <v>659</v>
      </c>
      <c r="L93" s="11">
        <v>3</v>
      </c>
      <c r="M93" s="11">
        <v>1</v>
      </c>
      <c r="N93" s="11" t="s">
        <v>391</v>
      </c>
      <c r="O93" s="11" t="s">
        <v>391</v>
      </c>
      <c r="P93" s="11" t="s">
        <v>245</v>
      </c>
      <c r="Q93" s="11"/>
      <c r="R93" s="14" t="s">
        <v>660</v>
      </c>
      <c r="S93" s="17" t="s">
        <v>19</v>
      </c>
      <c r="T93" s="11"/>
      <c r="U93" s="14" t="s">
        <v>19</v>
      </c>
      <c r="V93" s="14" t="s">
        <v>660</v>
      </c>
      <c r="W93" s="17" t="s">
        <v>661</v>
      </c>
      <c r="X93" s="17" t="s">
        <v>19</v>
      </c>
      <c r="Y93" s="14" t="s">
        <v>19</v>
      </c>
      <c r="Z93" s="17" t="s">
        <v>19</v>
      </c>
      <c r="AA93" s="18" t="s">
        <v>19</v>
      </c>
      <c r="AB93" t="s">
        <v>19</v>
      </c>
      <c r="AC93" s="19">
        <v>1179</v>
      </c>
      <c r="AD93" t="s">
        <v>6</v>
      </c>
      <c r="AE93" t="s">
        <v>662</v>
      </c>
      <c r="AF93" t="s">
        <v>86</v>
      </c>
      <c r="AG93" t="s">
        <v>74</v>
      </c>
      <c r="AH93" t="s">
        <v>19</v>
      </c>
      <c r="AI93" t="str">
        <f>VLOOKUP(B93,HOP!$A$12:$H$184,8,0)</f>
        <v>1179.00</v>
      </c>
      <c r="AJ93">
        <f t="shared" si="5"/>
        <v>0</v>
      </c>
      <c r="AL93" t="str">
        <f>VLOOKUP(B93,[1]入账数据统计!$B$1:$L$170,11,0)</f>
        <v>1179.00</v>
      </c>
      <c r="AM93">
        <f t="shared" si="6"/>
        <v>0</v>
      </c>
    </row>
    <row r="94" ht="14.25" customHeight="1" spans="1:39">
      <c r="A94" s="10" t="s">
        <v>663</v>
      </c>
      <c r="B94" s="10">
        <v>1592414</v>
      </c>
      <c r="C94" s="10" t="s">
        <v>73</v>
      </c>
      <c r="D94" s="10" t="s">
        <v>74</v>
      </c>
      <c r="E94" s="10" t="s">
        <v>75</v>
      </c>
      <c r="F94" s="10" t="s">
        <v>74</v>
      </c>
      <c r="G94" s="10" t="s">
        <v>134</v>
      </c>
      <c r="H94" s="11" t="s">
        <v>135</v>
      </c>
      <c r="I94" s="11" t="s">
        <v>78</v>
      </c>
      <c r="J94" s="11" t="s">
        <v>2</v>
      </c>
      <c r="K94" s="11" t="s">
        <v>664</v>
      </c>
      <c r="L94" s="11">
        <v>2</v>
      </c>
      <c r="M94" s="11">
        <v>3</v>
      </c>
      <c r="N94" s="11" t="s">
        <v>483</v>
      </c>
      <c r="O94" s="11" t="s">
        <v>82</v>
      </c>
      <c r="P94" s="11" t="s">
        <v>245</v>
      </c>
      <c r="Q94" s="11"/>
      <c r="R94" s="14" t="s">
        <v>665</v>
      </c>
      <c r="S94" s="17" t="s">
        <v>19</v>
      </c>
      <c r="T94" s="11"/>
      <c r="U94" s="14" t="s">
        <v>19</v>
      </c>
      <c r="V94" s="14" t="s">
        <v>665</v>
      </c>
      <c r="W94" s="17" t="s">
        <v>666</v>
      </c>
      <c r="X94" s="17" t="s">
        <v>19</v>
      </c>
      <c r="Y94" s="14" t="s">
        <v>19</v>
      </c>
      <c r="Z94" s="17" t="s">
        <v>19</v>
      </c>
      <c r="AA94" s="18" t="s">
        <v>19</v>
      </c>
      <c r="AB94" t="s">
        <v>19</v>
      </c>
      <c r="AC94" s="19">
        <v>1380</v>
      </c>
      <c r="AD94" t="s">
        <v>6</v>
      </c>
      <c r="AE94" t="s">
        <v>141</v>
      </c>
      <c r="AF94" t="s">
        <v>86</v>
      </c>
      <c r="AG94" t="s">
        <v>74</v>
      </c>
      <c r="AH94" t="s">
        <v>19</v>
      </c>
      <c r="AI94" t="str">
        <f>VLOOKUP(B94,HOP!$A$12:$H$184,8,0)</f>
        <v>1380.00</v>
      </c>
      <c r="AJ94">
        <f t="shared" si="5"/>
        <v>0</v>
      </c>
      <c r="AL94" t="str">
        <f>VLOOKUP(B94,[1]入账数据统计!$B$1:$L$170,11,0)</f>
        <v>1380.00</v>
      </c>
      <c r="AM94">
        <f t="shared" si="6"/>
        <v>0</v>
      </c>
    </row>
    <row r="95" ht="14.25" customHeight="1" spans="1:39">
      <c r="A95" s="10" t="s">
        <v>667</v>
      </c>
      <c r="B95" s="10">
        <v>1618500</v>
      </c>
      <c r="C95" s="10" t="s">
        <v>73</v>
      </c>
      <c r="D95" s="10" t="s">
        <v>74</v>
      </c>
      <c r="E95" s="10" t="s">
        <v>75</v>
      </c>
      <c r="F95" s="10" t="s">
        <v>74</v>
      </c>
      <c r="G95" s="10" t="s">
        <v>626</v>
      </c>
      <c r="H95" s="11" t="s">
        <v>627</v>
      </c>
      <c r="I95" s="11" t="s">
        <v>78</v>
      </c>
      <c r="J95" s="11" t="s">
        <v>2</v>
      </c>
      <c r="K95" s="11" t="s">
        <v>668</v>
      </c>
      <c r="L95" s="11">
        <v>1</v>
      </c>
      <c r="M95" s="11">
        <v>1</v>
      </c>
      <c r="N95" s="11" t="s">
        <v>511</v>
      </c>
      <c r="O95" s="11" t="s">
        <v>391</v>
      </c>
      <c r="P95" s="11" t="s">
        <v>245</v>
      </c>
      <c r="Q95" s="11"/>
      <c r="R95" s="14" t="s">
        <v>466</v>
      </c>
      <c r="S95" s="17" t="s">
        <v>19</v>
      </c>
      <c r="T95" s="11"/>
      <c r="U95" s="14" t="s">
        <v>19</v>
      </c>
      <c r="V95" s="14" t="s">
        <v>466</v>
      </c>
      <c r="W95" s="17" t="s">
        <v>280</v>
      </c>
      <c r="X95" s="17" t="s">
        <v>19</v>
      </c>
      <c r="Y95" s="14" t="s">
        <v>19</v>
      </c>
      <c r="Z95" s="17" t="s">
        <v>19</v>
      </c>
      <c r="AA95" s="18" t="s">
        <v>19</v>
      </c>
      <c r="AB95" t="s">
        <v>19</v>
      </c>
      <c r="AC95" s="19">
        <v>285</v>
      </c>
      <c r="AD95" t="s">
        <v>6</v>
      </c>
      <c r="AE95" t="s">
        <v>631</v>
      </c>
      <c r="AF95" t="s">
        <v>86</v>
      </c>
      <c r="AG95" t="s">
        <v>74</v>
      </c>
      <c r="AH95" t="s">
        <v>19</v>
      </c>
      <c r="AI95" t="str">
        <f>VLOOKUP(B95,HOP!$A$12:$H$184,8,0)</f>
        <v>285.00</v>
      </c>
      <c r="AJ95">
        <f t="shared" si="5"/>
        <v>0</v>
      </c>
      <c r="AL95" t="str">
        <f>VLOOKUP(B95,[1]入账数据统计!$B$1:$L$170,11,0)</f>
        <v>285.00</v>
      </c>
      <c r="AM95">
        <f t="shared" si="6"/>
        <v>0</v>
      </c>
    </row>
    <row r="96" ht="14.25" customHeight="1" spans="1:39">
      <c r="A96" s="10" t="s">
        <v>669</v>
      </c>
      <c r="B96" s="10">
        <v>1616579</v>
      </c>
      <c r="C96" s="10" t="s">
        <v>73</v>
      </c>
      <c r="D96" s="10" t="s">
        <v>74</v>
      </c>
      <c r="E96" s="10" t="s">
        <v>75</v>
      </c>
      <c r="F96" s="10" t="s">
        <v>74</v>
      </c>
      <c r="G96" s="10" t="s">
        <v>250</v>
      </c>
      <c r="H96" s="11" t="s">
        <v>251</v>
      </c>
      <c r="I96" s="11" t="s">
        <v>78</v>
      </c>
      <c r="J96" s="11" t="s">
        <v>2</v>
      </c>
      <c r="K96" s="11" t="s">
        <v>670</v>
      </c>
      <c r="L96" s="11">
        <v>1</v>
      </c>
      <c r="M96" s="11">
        <v>1</v>
      </c>
      <c r="N96" s="11" t="s">
        <v>313</v>
      </c>
      <c r="O96" s="11" t="s">
        <v>391</v>
      </c>
      <c r="P96" s="11" t="s">
        <v>245</v>
      </c>
      <c r="Q96" s="11"/>
      <c r="R96" s="14" t="s">
        <v>671</v>
      </c>
      <c r="S96" s="17" t="s">
        <v>19</v>
      </c>
      <c r="T96" s="11"/>
      <c r="U96" s="14" t="s">
        <v>19</v>
      </c>
      <c r="V96" s="14" t="s">
        <v>671</v>
      </c>
      <c r="W96" s="17" t="s">
        <v>672</v>
      </c>
      <c r="X96" s="17" t="s">
        <v>19</v>
      </c>
      <c r="Y96" s="14" t="s">
        <v>19</v>
      </c>
      <c r="Z96" s="17" t="s">
        <v>19</v>
      </c>
      <c r="AA96" s="18" t="s">
        <v>19</v>
      </c>
      <c r="AB96" t="s">
        <v>19</v>
      </c>
      <c r="AC96" s="19">
        <v>840</v>
      </c>
      <c r="AD96" t="s">
        <v>6</v>
      </c>
      <c r="AE96" t="s">
        <v>673</v>
      </c>
      <c r="AF96" t="s">
        <v>86</v>
      </c>
      <c r="AG96" t="s">
        <v>74</v>
      </c>
      <c r="AH96" t="s">
        <v>19</v>
      </c>
      <c r="AI96" t="str">
        <f>VLOOKUP(B96,HOP!$A$12:$H$184,8,0)</f>
        <v>840.00</v>
      </c>
      <c r="AJ96">
        <f t="shared" si="5"/>
        <v>0</v>
      </c>
      <c r="AL96" t="str">
        <f>VLOOKUP(B96,[1]入账数据统计!$B$1:$L$170,11,0)</f>
        <v>840.00</v>
      </c>
      <c r="AM96">
        <f t="shared" si="6"/>
        <v>0</v>
      </c>
    </row>
    <row r="97" ht="14.25" customHeight="1" spans="1:39">
      <c r="A97" s="10" t="s">
        <v>674</v>
      </c>
      <c r="B97" s="10">
        <v>1618502</v>
      </c>
      <c r="C97" s="10" t="s">
        <v>73</v>
      </c>
      <c r="D97" s="10" t="s">
        <v>74</v>
      </c>
      <c r="E97" s="10" t="s">
        <v>75</v>
      </c>
      <c r="F97" s="10" t="s">
        <v>74</v>
      </c>
      <c r="G97" s="10" t="s">
        <v>626</v>
      </c>
      <c r="H97" s="11" t="s">
        <v>627</v>
      </c>
      <c r="I97" s="11" t="s">
        <v>78</v>
      </c>
      <c r="J97" s="11" t="s">
        <v>2</v>
      </c>
      <c r="K97" s="11" t="s">
        <v>675</v>
      </c>
      <c r="L97" s="11">
        <v>1</v>
      </c>
      <c r="M97" s="11">
        <v>1</v>
      </c>
      <c r="N97" s="11" t="s">
        <v>511</v>
      </c>
      <c r="O97" s="11" t="s">
        <v>391</v>
      </c>
      <c r="P97" s="11" t="s">
        <v>245</v>
      </c>
      <c r="Q97" s="11"/>
      <c r="R97" s="14" t="s">
        <v>466</v>
      </c>
      <c r="S97" s="17" t="s">
        <v>19</v>
      </c>
      <c r="T97" s="11"/>
      <c r="U97" s="14" t="s">
        <v>19</v>
      </c>
      <c r="V97" s="14" t="s">
        <v>466</v>
      </c>
      <c r="W97" s="17" t="s">
        <v>280</v>
      </c>
      <c r="X97" s="17" t="s">
        <v>19</v>
      </c>
      <c r="Y97" s="14" t="s">
        <v>19</v>
      </c>
      <c r="Z97" s="17" t="s">
        <v>19</v>
      </c>
      <c r="AA97" s="18" t="s">
        <v>19</v>
      </c>
      <c r="AB97" t="s">
        <v>19</v>
      </c>
      <c r="AC97" s="19">
        <v>285</v>
      </c>
      <c r="AD97" t="s">
        <v>6</v>
      </c>
      <c r="AE97" t="s">
        <v>631</v>
      </c>
      <c r="AF97" t="s">
        <v>86</v>
      </c>
      <c r="AG97" t="s">
        <v>74</v>
      </c>
      <c r="AH97" t="s">
        <v>19</v>
      </c>
      <c r="AI97" t="str">
        <f>VLOOKUP(B97,HOP!$A$12:$H$184,8,0)</f>
        <v>285.00</v>
      </c>
      <c r="AJ97">
        <f t="shared" si="5"/>
        <v>0</v>
      </c>
      <c r="AL97" t="str">
        <f>VLOOKUP(B97,[1]入账数据统计!$B$1:$L$170,11,0)</f>
        <v>285.00</v>
      </c>
      <c r="AM97">
        <f t="shared" si="6"/>
        <v>0</v>
      </c>
    </row>
    <row r="98" ht="14.25" customHeight="1" spans="1:39">
      <c r="A98" s="10" t="s">
        <v>676</v>
      </c>
      <c r="B98" s="10">
        <v>1617579</v>
      </c>
      <c r="C98" s="10" t="s">
        <v>73</v>
      </c>
      <c r="D98" s="10" t="s">
        <v>74</v>
      </c>
      <c r="E98" s="10" t="s">
        <v>75</v>
      </c>
      <c r="F98" s="10" t="s">
        <v>74</v>
      </c>
      <c r="G98" s="10" t="s">
        <v>250</v>
      </c>
      <c r="H98" s="11" t="s">
        <v>251</v>
      </c>
      <c r="I98" s="11" t="s">
        <v>78</v>
      </c>
      <c r="J98" s="11" t="s">
        <v>2</v>
      </c>
      <c r="K98" s="11" t="s">
        <v>677</v>
      </c>
      <c r="L98" s="11">
        <v>1</v>
      </c>
      <c r="M98" s="11">
        <v>2</v>
      </c>
      <c r="N98" s="11" t="s">
        <v>678</v>
      </c>
      <c r="O98" s="11" t="s">
        <v>113</v>
      </c>
      <c r="P98" s="11" t="s">
        <v>245</v>
      </c>
      <c r="Q98" s="11"/>
      <c r="R98" s="14" t="s">
        <v>679</v>
      </c>
      <c r="S98" s="17" t="s">
        <v>19</v>
      </c>
      <c r="T98" s="11"/>
      <c r="U98" s="14" t="s">
        <v>19</v>
      </c>
      <c r="V98" s="14" t="s">
        <v>679</v>
      </c>
      <c r="W98" s="17" t="s">
        <v>680</v>
      </c>
      <c r="X98" s="17" t="s">
        <v>19</v>
      </c>
      <c r="Y98" s="14" t="s">
        <v>19</v>
      </c>
      <c r="Z98" s="17" t="s">
        <v>19</v>
      </c>
      <c r="AA98" s="18" t="s">
        <v>19</v>
      </c>
      <c r="AB98" t="s">
        <v>19</v>
      </c>
      <c r="AC98" s="19">
        <v>1300</v>
      </c>
      <c r="AD98" t="s">
        <v>6</v>
      </c>
      <c r="AE98" t="s">
        <v>256</v>
      </c>
      <c r="AF98" t="s">
        <v>86</v>
      </c>
      <c r="AG98" t="s">
        <v>74</v>
      </c>
      <c r="AH98" t="s">
        <v>19</v>
      </c>
      <c r="AI98" t="str">
        <f>VLOOKUP(B98,HOP!$A$12:$H$184,8,0)</f>
        <v>1300.00</v>
      </c>
      <c r="AJ98">
        <f t="shared" si="5"/>
        <v>0</v>
      </c>
      <c r="AL98" t="str">
        <f>VLOOKUP(B98,[1]入账数据统计!$B$1:$L$170,11,0)</f>
        <v>1300.00</v>
      </c>
      <c r="AM98">
        <f t="shared" si="6"/>
        <v>0</v>
      </c>
    </row>
    <row r="99" ht="14.25" customHeight="1" spans="1:39">
      <c r="A99" s="10" t="s">
        <v>681</v>
      </c>
      <c r="B99" s="10">
        <v>1627812</v>
      </c>
      <c r="C99" s="10" t="s">
        <v>73</v>
      </c>
      <c r="D99" s="10" t="s">
        <v>74</v>
      </c>
      <c r="E99" s="10" t="s">
        <v>75</v>
      </c>
      <c r="F99" s="10" t="s">
        <v>74</v>
      </c>
      <c r="G99" s="10" t="s">
        <v>682</v>
      </c>
      <c r="H99" s="11" t="s">
        <v>683</v>
      </c>
      <c r="I99" s="11" t="s">
        <v>78</v>
      </c>
      <c r="J99" s="11" t="s">
        <v>2</v>
      </c>
      <c r="K99" s="11" t="s">
        <v>684</v>
      </c>
      <c r="L99" s="11">
        <v>1</v>
      </c>
      <c r="M99" s="11">
        <v>1</v>
      </c>
      <c r="N99" s="11" t="s">
        <v>639</v>
      </c>
      <c r="O99" s="11" t="s">
        <v>391</v>
      </c>
      <c r="P99" s="11" t="s">
        <v>245</v>
      </c>
      <c r="Q99" s="11"/>
      <c r="R99" s="14" t="s">
        <v>685</v>
      </c>
      <c r="S99" s="17" t="s">
        <v>19</v>
      </c>
      <c r="T99" s="11"/>
      <c r="U99" s="14" t="s">
        <v>19</v>
      </c>
      <c r="V99" s="14" t="s">
        <v>685</v>
      </c>
      <c r="W99" s="17" t="s">
        <v>686</v>
      </c>
      <c r="X99" s="17" t="s">
        <v>19</v>
      </c>
      <c r="Y99" s="14" t="s">
        <v>19</v>
      </c>
      <c r="Z99" s="17" t="s">
        <v>19</v>
      </c>
      <c r="AA99" s="18" t="s">
        <v>19</v>
      </c>
      <c r="AB99" t="s">
        <v>19</v>
      </c>
      <c r="AC99" s="19">
        <v>335</v>
      </c>
      <c r="AD99" t="s">
        <v>6</v>
      </c>
      <c r="AE99" t="s">
        <v>687</v>
      </c>
      <c r="AF99" t="s">
        <v>86</v>
      </c>
      <c r="AG99" t="s">
        <v>74</v>
      </c>
      <c r="AH99" t="s">
        <v>19</v>
      </c>
      <c r="AI99" t="str">
        <f>VLOOKUP(B99,HOP!$A$12:$H$184,8,0)</f>
        <v>335.00</v>
      </c>
      <c r="AJ99">
        <f t="shared" si="5"/>
        <v>0</v>
      </c>
      <c r="AL99" t="str">
        <f>VLOOKUP(B99,[1]入账数据统计!$B$1:$L$170,11,0)</f>
        <v>335.00</v>
      </c>
      <c r="AM99">
        <f t="shared" si="6"/>
        <v>0</v>
      </c>
    </row>
    <row r="100" ht="14.25" customHeight="1" spans="1:39">
      <c r="A100" s="10" t="s">
        <v>688</v>
      </c>
      <c r="B100" s="10">
        <v>1633170</v>
      </c>
      <c r="C100" s="10" t="s">
        <v>73</v>
      </c>
      <c r="D100" s="10" t="s">
        <v>74</v>
      </c>
      <c r="E100" s="10" t="s">
        <v>75</v>
      </c>
      <c r="F100" s="10" t="s">
        <v>74</v>
      </c>
      <c r="G100" s="10" t="s">
        <v>689</v>
      </c>
      <c r="H100" s="11" t="s">
        <v>690</v>
      </c>
      <c r="I100" s="11" t="s">
        <v>78</v>
      </c>
      <c r="J100" s="11" t="s">
        <v>2</v>
      </c>
      <c r="K100" s="11" t="s">
        <v>691</v>
      </c>
      <c r="L100" s="11">
        <v>1</v>
      </c>
      <c r="M100" s="11">
        <v>3</v>
      </c>
      <c r="N100" s="11" t="s">
        <v>112</v>
      </c>
      <c r="O100" s="11" t="s">
        <v>82</v>
      </c>
      <c r="P100" s="11" t="s">
        <v>245</v>
      </c>
      <c r="Q100" s="11"/>
      <c r="R100" s="14" t="s">
        <v>692</v>
      </c>
      <c r="S100" s="17" t="s">
        <v>19</v>
      </c>
      <c r="T100" s="11"/>
      <c r="U100" s="14" t="s">
        <v>19</v>
      </c>
      <c r="V100" s="14" t="s">
        <v>692</v>
      </c>
      <c r="W100" s="17" t="s">
        <v>525</v>
      </c>
      <c r="X100" s="17" t="s">
        <v>19</v>
      </c>
      <c r="Y100" s="14" t="s">
        <v>19</v>
      </c>
      <c r="Z100" s="17" t="s">
        <v>19</v>
      </c>
      <c r="AA100" s="18" t="s">
        <v>19</v>
      </c>
      <c r="AB100" t="s">
        <v>19</v>
      </c>
      <c r="AC100" s="19">
        <v>1590</v>
      </c>
      <c r="AD100" t="s">
        <v>6</v>
      </c>
      <c r="AE100" t="s">
        <v>693</v>
      </c>
      <c r="AF100" t="s">
        <v>86</v>
      </c>
      <c r="AG100" t="s">
        <v>74</v>
      </c>
      <c r="AH100" t="s">
        <v>19</v>
      </c>
      <c r="AI100" t="str">
        <f>VLOOKUP(B100,HOP!$A$12:$H$184,8,0)</f>
        <v>1590.00</v>
      </c>
      <c r="AJ100">
        <f t="shared" si="5"/>
        <v>0</v>
      </c>
      <c r="AL100" t="str">
        <f>VLOOKUP(B100,[1]入账数据统计!$B$1:$L$170,11,0)</f>
        <v>1590.00</v>
      </c>
      <c r="AM100">
        <f t="shared" si="6"/>
        <v>0</v>
      </c>
    </row>
    <row r="101" ht="14.25" customHeight="1" spans="1:39">
      <c r="A101" s="10" t="s">
        <v>694</v>
      </c>
      <c r="B101" s="10">
        <v>1627814</v>
      </c>
      <c r="C101" s="10" t="s">
        <v>73</v>
      </c>
      <c r="D101" s="10" t="s">
        <v>74</v>
      </c>
      <c r="E101" s="10" t="s">
        <v>75</v>
      </c>
      <c r="F101" s="10" t="s">
        <v>74</v>
      </c>
      <c r="G101" s="10" t="s">
        <v>682</v>
      </c>
      <c r="H101" s="11" t="s">
        <v>683</v>
      </c>
      <c r="I101" s="11" t="s">
        <v>78</v>
      </c>
      <c r="J101" s="11" t="s">
        <v>2</v>
      </c>
      <c r="K101" s="11" t="s">
        <v>695</v>
      </c>
      <c r="L101" s="11">
        <v>1</v>
      </c>
      <c r="M101" s="11">
        <v>1</v>
      </c>
      <c r="N101" s="11" t="s">
        <v>639</v>
      </c>
      <c r="O101" s="11" t="s">
        <v>391</v>
      </c>
      <c r="P101" s="11" t="s">
        <v>245</v>
      </c>
      <c r="Q101" s="11"/>
      <c r="R101" s="14" t="s">
        <v>696</v>
      </c>
      <c r="S101" s="17" t="s">
        <v>19</v>
      </c>
      <c r="T101" s="11"/>
      <c r="U101" s="14" t="s">
        <v>19</v>
      </c>
      <c r="V101" s="14" t="s">
        <v>696</v>
      </c>
      <c r="W101" s="17" t="s">
        <v>697</v>
      </c>
      <c r="X101" s="17" t="s">
        <v>19</v>
      </c>
      <c r="Y101" s="14" t="s">
        <v>19</v>
      </c>
      <c r="Z101" s="17" t="s">
        <v>19</v>
      </c>
      <c r="AA101" s="18" t="s">
        <v>19</v>
      </c>
      <c r="AB101" t="s">
        <v>19</v>
      </c>
      <c r="AC101" s="19">
        <v>335</v>
      </c>
      <c r="AD101" t="s">
        <v>6</v>
      </c>
      <c r="AE101" t="s">
        <v>687</v>
      </c>
      <c r="AF101" t="s">
        <v>86</v>
      </c>
      <c r="AG101" t="s">
        <v>74</v>
      </c>
      <c r="AH101" t="s">
        <v>19</v>
      </c>
      <c r="AI101" t="str">
        <f>VLOOKUP(B101,HOP!$A$12:$H$184,8,0)</f>
        <v>335.00</v>
      </c>
      <c r="AJ101">
        <f t="shared" si="5"/>
        <v>0</v>
      </c>
      <c r="AL101" t="str">
        <f>VLOOKUP(B101,[1]入账数据统计!$B$1:$L$170,11,0)</f>
        <v>335.00</v>
      </c>
      <c r="AM101">
        <f t="shared" si="6"/>
        <v>0</v>
      </c>
    </row>
    <row r="102" ht="14.25" customHeight="1" spans="1:39">
      <c r="A102" s="10" t="s">
        <v>698</v>
      </c>
      <c r="B102" s="10">
        <v>1636213</v>
      </c>
      <c r="C102" s="10" t="s">
        <v>73</v>
      </c>
      <c r="D102" s="10" t="s">
        <v>74</v>
      </c>
      <c r="E102" s="10" t="s">
        <v>75</v>
      </c>
      <c r="F102" s="10" t="s">
        <v>74</v>
      </c>
      <c r="G102" s="10" t="s">
        <v>699</v>
      </c>
      <c r="H102" s="11" t="s">
        <v>700</v>
      </c>
      <c r="I102" s="11" t="s">
        <v>78</v>
      </c>
      <c r="J102" s="11" t="s">
        <v>2</v>
      </c>
      <c r="K102" s="11" t="s">
        <v>701</v>
      </c>
      <c r="L102" s="11">
        <v>1</v>
      </c>
      <c r="M102" s="11">
        <v>2</v>
      </c>
      <c r="N102" s="11" t="s">
        <v>81</v>
      </c>
      <c r="O102" s="11" t="s">
        <v>113</v>
      </c>
      <c r="P102" s="11" t="s">
        <v>245</v>
      </c>
      <c r="Q102" s="11"/>
      <c r="R102" s="14" t="s">
        <v>702</v>
      </c>
      <c r="S102" s="17" t="s">
        <v>19</v>
      </c>
      <c r="T102" s="11"/>
      <c r="U102" s="14" t="s">
        <v>19</v>
      </c>
      <c r="V102" s="14" t="s">
        <v>702</v>
      </c>
      <c r="W102" s="17" t="s">
        <v>703</v>
      </c>
      <c r="X102" s="17" t="s">
        <v>19</v>
      </c>
      <c r="Y102" s="14" t="s">
        <v>19</v>
      </c>
      <c r="Z102" s="17" t="s">
        <v>19</v>
      </c>
      <c r="AA102" s="18" t="s">
        <v>19</v>
      </c>
      <c r="AB102" t="s">
        <v>19</v>
      </c>
      <c r="AC102" s="19">
        <v>1048</v>
      </c>
      <c r="AD102" t="s">
        <v>6</v>
      </c>
      <c r="AE102" t="s">
        <v>704</v>
      </c>
      <c r="AF102" t="s">
        <v>86</v>
      </c>
      <c r="AG102" t="s">
        <v>74</v>
      </c>
      <c r="AH102" t="s">
        <v>19</v>
      </c>
      <c r="AI102" t="str">
        <f>VLOOKUP(B102,HOP!$A$12:$H$184,8,0)</f>
        <v>1048.00</v>
      </c>
      <c r="AJ102">
        <f t="shared" si="5"/>
        <v>0</v>
      </c>
      <c r="AL102" t="str">
        <f>VLOOKUP(B102,[1]入账数据统计!$B$1:$L$170,11,0)</f>
        <v>1048.00</v>
      </c>
      <c r="AM102">
        <f t="shared" si="6"/>
        <v>0</v>
      </c>
    </row>
    <row r="103" ht="14.25" customHeight="1" spans="1:39">
      <c r="A103" s="10" t="s">
        <v>705</v>
      </c>
      <c r="B103" s="10">
        <v>1634867</v>
      </c>
      <c r="C103" s="10" t="s">
        <v>73</v>
      </c>
      <c r="D103" s="10" t="s">
        <v>74</v>
      </c>
      <c r="E103" s="10" t="s">
        <v>75</v>
      </c>
      <c r="F103" s="10" t="s">
        <v>74</v>
      </c>
      <c r="G103" s="10" t="s">
        <v>501</v>
      </c>
      <c r="H103" s="11" t="s">
        <v>502</v>
      </c>
      <c r="I103" s="11" t="s">
        <v>78</v>
      </c>
      <c r="J103" s="11" t="s">
        <v>2</v>
      </c>
      <c r="K103" s="11" t="s">
        <v>706</v>
      </c>
      <c r="L103" s="11">
        <v>1</v>
      </c>
      <c r="M103" s="11">
        <v>5</v>
      </c>
      <c r="N103" s="11" t="s">
        <v>169</v>
      </c>
      <c r="O103" s="11" t="s">
        <v>129</v>
      </c>
      <c r="P103" s="11" t="s">
        <v>245</v>
      </c>
      <c r="Q103" s="11"/>
      <c r="R103" s="14" t="s">
        <v>707</v>
      </c>
      <c r="S103" s="17" t="s">
        <v>19</v>
      </c>
      <c r="T103" s="11"/>
      <c r="U103" s="14" t="s">
        <v>19</v>
      </c>
      <c r="V103" s="14" t="s">
        <v>707</v>
      </c>
      <c r="W103" s="17" t="s">
        <v>708</v>
      </c>
      <c r="X103" s="17" t="s">
        <v>19</v>
      </c>
      <c r="Y103" s="14" t="s">
        <v>19</v>
      </c>
      <c r="Z103" s="17" t="s">
        <v>19</v>
      </c>
      <c r="AA103" s="18" t="s">
        <v>19</v>
      </c>
      <c r="AB103" t="s">
        <v>19</v>
      </c>
      <c r="AC103" s="19">
        <v>3335</v>
      </c>
      <c r="AD103" t="s">
        <v>6</v>
      </c>
      <c r="AE103" t="s">
        <v>506</v>
      </c>
      <c r="AF103" t="s">
        <v>86</v>
      </c>
      <c r="AG103" t="s">
        <v>74</v>
      </c>
      <c r="AH103" t="s">
        <v>19</v>
      </c>
      <c r="AI103" t="str">
        <f>VLOOKUP(B103,HOP!$A$12:$H$184,8,0)</f>
        <v>3335.00</v>
      </c>
      <c r="AJ103">
        <f t="shared" si="5"/>
        <v>0</v>
      </c>
      <c r="AL103" t="str">
        <f>VLOOKUP(B103,[1]入账数据统计!$B$1:$L$170,11,0)</f>
        <v>3335.00</v>
      </c>
      <c r="AM103">
        <f t="shared" si="6"/>
        <v>0</v>
      </c>
    </row>
    <row r="104" ht="14.25" customHeight="1" spans="1:39">
      <c r="A104" s="10" t="s">
        <v>709</v>
      </c>
      <c r="B104" s="10">
        <v>1637651</v>
      </c>
      <c r="C104" s="10" t="s">
        <v>73</v>
      </c>
      <c r="D104" s="10" t="s">
        <v>74</v>
      </c>
      <c r="E104" s="10" t="s">
        <v>75</v>
      </c>
      <c r="F104" s="10" t="s">
        <v>74</v>
      </c>
      <c r="G104" s="10" t="s">
        <v>710</v>
      </c>
      <c r="H104" s="11" t="s">
        <v>711</v>
      </c>
      <c r="I104" s="11" t="s">
        <v>78</v>
      </c>
      <c r="J104" s="11" t="s">
        <v>2</v>
      </c>
      <c r="K104" s="11" t="s">
        <v>712</v>
      </c>
      <c r="L104" s="11">
        <v>1</v>
      </c>
      <c r="M104" s="11">
        <v>2</v>
      </c>
      <c r="N104" s="11" t="s">
        <v>113</v>
      </c>
      <c r="O104" s="11" t="s">
        <v>113</v>
      </c>
      <c r="P104" s="11" t="s">
        <v>245</v>
      </c>
      <c r="Q104" s="11"/>
      <c r="R104" s="14" t="s">
        <v>713</v>
      </c>
      <c r="S104" s="17" t="s">
        <v>19</v>
      </c>
      <c r="T104" s="11"/>
      <c r="U104" s="14" t="s">
        <v>19</v>
      </c>
      <c r="V104" s="14" t="s">
        <v>713</v>
      </c>
      <c r="W104" s="17" t="s">
        <v>714</v>
      </c>
      <c r="X104" s="17" t="s">
        <v>19</v>
      </c>
      <c r="Y104" s="14" t="s">
        <v>19</v>
      </c>
      <c r="Z104" s="17" t="s">
        <v>19</v>
      </c>
      <c r="AA104" s="18" t="s">
        <v>19</v>
      </c>
      <c r="AB104" t="s">
        <v>19</v>
      </c>
      <c r="AC104" s="19">
        <v>6410</v>
      </c>
      <c r="AD104" t="s">
        <v>6</v>
      </c>
      <c r="AE104" t="s">
        <v>715</v>
      </c>
      <c r="AF104" t="s">
        <v>86</v>
      </c>
      <c r="AG104" t="s">
        <v>74</v>
      </c>
      <c r="AH104" t="s">
        <v>19</v>
      </c>
      <c r="AI104" t="str">
        <f>VLOOKUP(B104,HOP!$A$12:$H$184,8,0)</f>
        <v>6410.00</v>
      </c>
      <c r="AJ104">
        <f t="shared" si="5"/>
        <v>0</v>
      </c>
      <c r="AL104" t="str">
        <f>VLOOKUP(B104,[1]入账数据统计!$B$1:$L$170,11,0)</f>
        <v>6410.00</v>
      </c>
      <c r="AM104">
        <f t="shared" si="6"/>
        <v>0</v>
      </c>
    </row>
    <row r="105" ht="14.25" customHeight="1" spans="1:39">
      <c r="A105" s="10" t="s">
        <v>716</v>
      </c>
      <c r="B105" s="10">
        <v>1638234</v>
      </c>
      <c r="C105" s="10" t="s">
        <v>73</v>
      </c>
      <c r="D105" s="10" t="s">
        <v>74</v>
      </c>
      <c r="E105" s="10" t="s">
        <v>75</v>
      </c>
      <c r="F105" s="10" t="s">
        <v>74</v>
      </c>
      <c r="G105" s="10" t="s">
        <v>717</v>
      </c>
      <c r="H105" s="11" t="s">
        <v>718</v>
      </c>
      <c r="I105" s="11" t="s">
        <v>78</v>
      </c>
      <c r="J105" s="11" t="s">
        <v>2</v>
      </c>
      <c r="K105" s="11" t="s">
        <v>719</v>
      </c>
      <c r="L105" s="11">
        <v>1</v>
      </c>
      <c r="M105" s="11">
        <v>1</v>
      </c>
      <c r="N105" s="11" t="s">
        <v>113</v>
      </c>
      <c r="O105" s="11" t="s">
        <v>391</v>
      </c>
      <c r="P105" s="11" t="s">
        <v>245</v>
      </c>
      <c r="Q105" s="11"/>
      <c r="R105" s="14" t="s">
        <v>720</v>
      </c>
      <c r="S105" s="17" t="s">
        <v>19</v>
      </c>
      <c r="T105" s="11"/>
      <c r="U105" s="14" t="s">
        <v>19</v>
      </c>
      <c r="V105" s="14" t="s">
        <v>720</v>
      </c>
      <c r="W105" s="17" t="s">
        <v>721</v>
      </c>
      <c r="X105" s="17" t="s">
        <v>19</v>
      </c>
      <c r="Y105" s="14" t="s">
        <v>19</v>
      </c>
      <c r="Z105" s="17" t="s">
        <v>19</v>
      </c>
      <c r="AA105" s="18" t="s">
        <v>19</v>
      </c>
      <c r="AB105" t="s">
        <v>19</v>
      </c>
      <c r="AC105" s="19">
        <v>620</v>
      </c>
      <c r="AD105" t="s">
        <v>6</v>
      </c>
      <c r="AE105" t="s">
        <v>722</v>
      </c>
      <c r="AF105" t="s">
        <v>86</v>
      </c>
      <c r="AG105" t="s">
        <v>74</v>
      </c>
      <c r="AH105" t="s">
        <v>19</v>
      </c>
      <c r="AI105" t="str">
        <f>VLOOKUP(B105,HOP!$A$12:$H$184,8,0)</f>
        <v>620.00</v>
      </c>
      <c r="AJ105">
        <f t="shared" si="5"/>
        <v>0</v>
      </c>
      <c r="AL105" t="str">
        <f>VLOOKUP(B105,[1]入账数据统计!$B$1:$L$170,11,0)</f>
        <v>620.00</v>
      </c>
      <c r="AM105">
        <f t="shared" si="6"/>
        <v>0</v>
      </c>
    </row>
    <row r="106" ht="14.25" customHeight="1" spans="1:39">
      <c r="A106" s="10" t="s">
        <v>723</v>
      </c>
      <c r="B106" s="10">
        <v>1638528</v>
      </c>
      <c r="C106" s="10" t="s">
        <v>73</v>
      </c>
      <c r="D106" s="10" t="s">
        <v>74</v>
      </c>
      <c r="E106" s="10" t="s">
        <v>75</v>
      </c>
      <c r="F106" s="10" t="s">
        <v>74</v>
      </c>
      <c r="G106" s="10" t="s">
        <v>724</v>
      </c>
      <c r="H106" s="11" t="s">
        <v>725</v>
      </c>
      <c r="I106" s="11" t="s">
        <v>78</v>
      </c>
      <c r="J106" s="11" t="s">
        <v>2</v>
      </c>
      <c r="K106" s="11" t="s">
        <v>726</v>
      </c>
      <c r="L106" s="11">
        <v>1</v>
      </c>
      <c r="M106" s="11">
        <v>1</v>
      </c>
      <c r="N106" s="11" t="s">
        <v>113</v>
      </c>
      <c r="O106" s="11" t="s">
        <v>391</v>
      </c>
      <c r="P106" s="11" t="s">
        <v>245</v>
      </c>
      <c r="Q106" s="11"/>
      <c r="R106" s="14" t="s">
        <v>727</v>
      </c>
      <c r="S106" s="17" t="s">
        <v>19</v>
      </c>
      <c r="T106" s="11"/>
      <c r="U106" s="14" t="s">
        <v>19</v>
      </c>
      <c r="V106" s="14" t="s">
        <v>727</v>
      </c>
      <c r="W106" s="17" t="s">
        <v>349</v>
      </c>
      <c r="X106" s="17" t="s">
        <v>19</v>
      </c>
      <c r="Y106" s="14" t="s">
        <v>19</v>
      </c>
      <c r="Z106" s="17" t="s">
        <v>19</v>
      </c>
      <c r="AA106" s="18" t="s">
        <v>19</v>
      </c>
      <c r="AB106" t="s">
        <v>19</v>
      </c>
      <c r="AC106" s="19">
        <v>511</v>
      </c>
      <c r="AD106" t="s">
        <v>6</v>
      </c>
      <c r="AE106" t="s">
        <v>636</v>
      </c>
      <c r="AF106" t="s">
        <v>86</v>
      </c>
      <c r="AG106" t="s">
        <v>74</v>
      </c>
      <c r="AH106" t="s">
        <v>19</v>
      </c>
      <c r="AI106" t="str">
        <f>VLOOKUP(B106,HOP!$A$12:$H$184,8,0)</f>
        <v>511.00</v>
      </c>
      <c r="AJ106">
        <f t="shared" si="5"/>
        <v>0</v>
      </c>
      <c r="AL106" t="str">
        <f>VLOOKUP(B106,[1]入账数据统计!$B$1:$L$170,11,0)</f>
        <v>511.00</v>
      </c>
      <c r="AM106">
        <f t="shared" si="6"/>
        <v>0</v>
      </c>
    </row>
    <row r="107" ht="14.25" hidden="1" customHeight="1" spans="1:35">
      <c r="A107" s="10" t="s">
        <v>728</v>
      </c>
      <c r="B107" s="10"/>
      <c r="C107" s="10" t="s">
        <v>73</v>
      </c>
      <c r="D107" s="10" t="s">
        <v>74</v>
      </c>
      <c r="E107" s="10" t="s">
        <v>75</v>
      </c>
      <c r="F107" s="10" t="s">
        <v>74</v>
      </c>
      <c r="G107" s="10" t="s">
        <v>395</v>
      </c>
      <c r="H107" s="11" t="s">
        <v>396</v>
      </c>
      <c r="I107" s="11" t="s">
        <v>78</v>
      </c>
      <c r="J107" s="11" t="s">
        <v>2</v>
      </c>
      <c r="K107" s="11" t="s">
        <v>729</v>
      </c>
      <c r="L107" s="11">
        <v>2</v>
      </c>
      <c r="M107" s="11">
        <v>5</v>
      </c>
      <c r="N107" s="11" t="s">
        <v>245</v>
      </c>
      <c r="O107" s="11" t="s">
        <v>730</v>
      </c>
      <c r="P107" s="11" t="s">
        <v>731</v>
      </c>
      <c r="Q107" s="11"/>
      <c r="R107" s="14" t="s">
        <v>732</v>
      </c>
      <c r="S107" s="17" t="s">
        <v>732</v>
      </c>
      <c r="T107" s="11" t="s">
        <v>733</v>
      </c>
      <c r="U107" s="14" t="s">
        <v>19</v>
      </c>
      <c r="V107" s="14" t="s">
        <v>19</v>
      </c>
      <c r="W107" s="17" t="s">
        <v>19</v>
      </c>
      <c r="X107" s="17" t="s">
        <v>19</v>
      </c>
      <c r="Y107" s="14" t="s">
        <v>19</v>
      </c>
      <c r="Z107" s="17" t="s">
        <v>19</v>
      </c>
      <c r="AA107" s="18" t="s">
        <v>19</v>
      </c>
      <c r="AB107" t="s">
        <v>19</v>
      </c>
      <c r="AC107" s="19">
        <v>0</v>
      </c>
      <c r="AD107" t="s">
        <v>6</v>
      </c>
      <c r="AE107" t="s">
        <v>734</v>
      </c>
      <c r="AF107" t="s">
        <v>86</v>
      </c>
      <c r="AG107" t="s">
        <v>74</v>
      </c>
      <c r="AH107" t="s">
        <v>19</v>
      </c>
      <c r="AI107" t="e">
        <f>VLOOKUP(B107,HOP!$A$12:$H$184,8,0)</f>
        <v>#N/A</v>
      </c>
    </row>
    <row r="108" ht="14.25" customHeight="1" spans="1:39">
      <c r="A108" s="10" t="s">
        <v>735</v>
      </c>
      <c r="B108" s="10">
        <v>1636878</v>
      </c>
      <c r="C108" s="10" t="s">
        <v>73</v>
      </c>
      <c r="D108" s="10" t="s">
        <v>74</v>
      </c>
      <c r="E108" s="10" t="s">
        <v>75</v>
      </c>
      <c r="F108" s="10" t="s">
        <v>74</v>
      </c>
      <c r="G108" s="10" t="s">
        <v>736</v>
      </c>
      <c r="H108" s="11" t="s">
        <v>737</v>
      </c>
      <c r="I108" s="11" t="s">
        <v>78</v>
      </c>
      <c r="J108" s="11" t="s">
        <v>2</v>
      </c>
      <c r="K108" s="11" t="s">
        <v>738</v>
      </c>
      <c r="L108" s="11">
        <v>1</v>
      </c>
      <c r="M108" s="11">
        <v>3</v>
      </c>
      <c r="N108" s="11" t="s">
        <v>82</v>
      </c>
      <c r="O108" s="11" t="s">
        <v>82</v>
      </c>
      <c r="P108" s="11" t="s">
        <v>245</v>
      </c>
      <c r="Q108" s="11"/>
      <c r="R108" s="14" t="s">
        <v>739</v>
      </c>
      <c r="S108" s="17" t="s">
        <v>19</v>
      </c>
      <c r="T108" s="11"/>
      <c r="U108" s="14" t="s">
        <v>19</v>
      </c>
      <c r="V108" s="14" t="s">
        <v>739</v>
      </c>
      <c r="W108" s="17" t="s">
        <v>466</v>
      </c>
      <c r="X108" s="17" t="s">
        <v>19</v>
      </c>
      <c r="Y108" s="14" t="s">
        <v>19</v>
      </c>
      <c r="Z108" s="17" t="s">
        <v>19</v>
      </c>
      <c r="AA108" s="18" t="s">
        <v>19</v>
      </c>
      <c r="AB108" t="s">
        <v>19</v>
      </c>
      <c r="AC108" s="19">
        <v>2394</v>
      </c>
      <c r="AD108" t="s">
        <v>6</v>
      </c>
      <c r="AE108" t="s">
        <v>740</v>
      </c>
      <c r="AF108" t="s">
        <v>86</v>
      </c>
      <c r="AG108" t="s">
        <v>74</v>
      </c>
      <c r="AH108" t="s">
        <v>19</v>
      </c>
      <c r="AI108" t="str">
        <f>VLOOKUP(B108,HOP!$A$12:$H$184,8,0)</f>
        <v>2394.00</v>
      </c>
      <c r="AJ108">
        <f t="shared" si="5"/>
        <v>0</v>
      </c>
      <c r="AL108" t="str">
        <f>VLOOKUP(B108,[1]入账数据统计!$B$1:$L$170,11,0)</f>
        <v>2394.00</v>
      </c>
      <c r="AM108">
        <f t="shared" ref="AM108:AM135" si="7">AL108-AC108</f>
        <v>0</v>
      </c>
    </row>
    <row r="109" ht="14.25" customHeight="1" spans="1:39">
      <c r="A109" s="10" t="s">
        <v>741</v>
      </c>
      <c r="B109" s="10">
        <v>1605712</v>
      </c>
      <c r="C109" s="10" t="s">
        <v>73</v>
      </c>
      <c r="D109" s="10" t="s">
        <v>74</v>
      </c>
      <c r="E109" s="10" t="s">
        <v>75</v>
      </c>
      <c r="F109" s="10" t="s">
        <v>74</v>
      </c>
      <c r="G109" s="10" t="s">
        <v>258</v>
      </c>
      <c r="H109" s="11" t="s">
        <v>259</v>
      </c>
      <c r="I109" s="11" t="s">
        <v>78</v>
      </c>
      <c r="J109" s="11" t="s">
        <v>2</v>
      </c>
      <c r="K109" s="11" t="s">
        <v>742</v>
      </c>
      <c r="L109" s="11">
        <v>1</v>
      </c>
      <c r="M109" s="11">
        <v>1</v>
      </c>
      <c r="N109" s="11" t="s">
        <v>743</v>
      </c>
      <c r="O109" s="11" t="s">
        <v>245</v>
      </c>
      <c r="P109" s="11" t="s">
        <v>236</v>
      </c>
      <c r="Q109" s="11"/>
      <c r="R109" s="14" t="s">
        <v>744</v>
      </c>
      <c r="S109" s="17" t="s">
        <v>19</v>
      </c>
      <c r="T109" s="11"/>
      <c r="U109" s="14" t="s">
        <v>19</v>
      </c>
      <c r="V109" s="14" t="s">
        <v>744</v>
      </c>
      <c r="W109" s="17" t="s">
        <v>293</v>
      </c>
      <c r="X109" s="17" t="s">
        <v>19</v>
      </c>
      <c r="Y109" s="14" t="s">
        <v>19</v>
      </c>
      <c r="Z109" s="17" t="s">
        <v>19</v>
      </c>
      <c r="AA109" s="18" t="s">
        <v>19</v>
      </c>
      <c r="AB109" t="s">
        <v>19</v>
      </c>
      <c r="AC109" s="19">
        <v>385</v>
      </c>
      <c r="AD109" t="s">
        <v>6</v>
      </c>
      <c r="AE109" t="s">
        <v>264</v>
      </c>
      <c r="AF109" t="s">
        <v>86</v>
      </c>
      <c r="AG109" t="s">
        <v>74</v>
      </c>
      <c r="AH109" t="s">
        <v>19</v>
      </c>
      <c r="AI109" t="str">
        <f>VLOOKUP(B109,HOP!$A$12:$H$184,8,0)</f>
        <v>385.00</v>
      </c>
      <c r="AJ109">
        <f t="shared" si="5"/>
        <v>0</v>
      </c>
      <c r="AL109" t="str">
        <f>VLOOKUP(B109,[1]入账数据统计!$B$1:$L$170,11,0)</f>
        <v>385.00</v>
      </c>
      <c r="AM109">
        <f t="shared" si="7"/>
        <v>0</v>
      </c>
    </row>
    <row r="110" ht="14.25" customHeight="1" spans="1:39">
      <c r="A110" s="10" t="s">
        <v>745</v>
      </c>
      <c r="B110" s="10">
        <v>1623764</v>
      </c>
      <c r="C110" s="10" t="s">
        <v>73</v>
      </c>
      <c r="D110" s="10" t="s">
        <v>74</v>
      </c>
      <c r="E110" s="10" t="s">
        <v>75</v>
      </c>
      <c r="F110" s="10" t="s">
        <v>74</v>
      </c>
      <c r="G110" s="10" t="s">
        <v>258</v>
      </c>
      <c r="H110" s="11" t="s">
        <v>259</v>
      </c>
      <c r="I110" s="11" t="s">
        <v>78</v>
      </c>
      <c r="J110" s="11" t="s">
        <v>2</v>
      </c>
      <c r="K110" s="11" t="s">
        <v>746</v>
      </c>
      <c r="L110" s="11">
        <v>1</v>
      </c>
      <c r="M110" s="11">
        <v>4</v>
      </c>
      <c r="N110" s="11" t="s">
        <v>747</v>
      </c>
      <c r="O110" s="11" t="s">
        <v>82</v>
      </c>
      <c r="P110" s="11" t="s">
        <v>236</v>
      </c>
      <c r="Q110" s="11"/>
      <c r="R110" s="14" t="s">
        <v>748</v>
      </c>
      <c r="S110" s="17" t="s">
        <v>19</v>
      </c>
      <c r="T110" s="11"/>
      <c r="U110" s="14" t="s">
        <v>19</v>
      </c>
      <c r="V110" s="14" t="s">
        <v>748</v>
      </c>
      <c r="W110" s="17" t="s">
        <v>749</v>
      </c>
      <c r="X110" s="17" t="s">
        <v>19</v>
      </c>
      <c r="Y110" s="14" t="s">
        <v>19</v>
      </c>
      <c r="Z110" s="17" t="s">
        <v>19</v>
      </c>
      <c r="AA110" s="18" t="s">
        <v>19</v>
      </c>
      <c r="AB110" t="s">
        <v>19</v>
      </c>
      <c r="AC110" s="19">
        <v>1868</v>
      </c>
      <c r="AD110" t="s">
        <v>6</v>
      </c>
      <c r="AE110" t="s">
        <v>750</v>
      </c>
      <c r="AF110" t="s">
        <v>86</v>
      </c>
      <c r="AG110" t="s">
        <v>74</v>
      </c>
      <c r="AH110" t="s">
        <v>19</v>
      </c>
      <c r="AI110" t="str">
        <f>VLOOKUP(B110,HOP!$A$12:$H$184,8,0)</f>
        <v>1868.00</v>
      </c>
      <c r="AJ110">
        <f t="shared" si="5"/>
        <v>0</v>
      </c>
      <c r="AL110" t="str">
        <f>VLOOKUP(B110,[1]入账数据统计!$B$1:$L$170,11,0)</f>
        <v>1868.00</v>
      </c>
      <c r="AM110">
        <f t="shared" si="7"/>
        <v>0</v>
      </c>
    </row>
    <row r="111" ht="14.25" customHeight="1" spans="1:39">
      <c r="A111" s="10" t="s">
        <v>751</v>
      </c>
      <c r="B111" s="10">
        <v>1636884</v>
      </c>
      <c r="C111" s="10" t="s">
        <v>73</v>
      </c>
      <c r="D111" s="10" t="s">
        <v>74</v>
      </c>
      <c r="E111" s="10" t="s">
        <v>75</v>
      </c>
      <c r="F111" s="10" t="s">
        <v>74</v>
      </c>
      <c r="G111" s="10" t="s">
        <v>752</v>
      </c>
      <c r="H111" s="11" t="s">
        <v>753</v>
      </c>
      <c r="I111" s="11" t="s">
        <v>78</v>
      </c>
      <c r="J111" s="11" t="s">
        <v>2</v>
      </c>
      <c r="K111" s="11" t="s">
        <v>754</v>
      </c>
      <c r="L111" s="11">
        <v>2</v>
      </c>
      <c r="M111" s="11">
        <v>4</v>
      </c>
      <c r="N111" s="11" t="s">
        <v>82</v>
      </c>
      <c r="O111" s="11" t="s">
        <v>82</v>
      </c>
      <c r="P111" s="11" t="s">
        <v>236</v>
      </c>
      <c r="Q111" s="11"/>
      <c r="R111" s="14" t="s">
        <v>755</v>
      </c>
      <c r="S111" s="17" t="s">
        <v>19</v>
      </c>
      <c r="T111" s="11"/>
      <c r="U111" s="14" t="s">
        <v>19</v>
      </c>
      <c r="V111" s="14" t="s">
        <v>755</v>
      </c>
      <c r="W111" s="17" t="s">
        <v>756</v>
      </c>
      <c r="X111" s="17" t="s">
        <v>19</v>
      </c>
      <c r="Y111" s="14" t="s">
        <v>19</v>
      </c>
      <c r="Z111" s="17" t="s">
        <v>19</v>
      </c>
      <c r="AA111" s="18" t="s">
        <v>19</v>
      </c>
      <c r="AB111" t="s">
        <v>19</v>
      </c>
      <c r="AC111" s="19">
        <v>56464</v>
      </c>
      <c r="AD111" t="s">
        <v>6</v>
      </c>
      <c r="AE111" t="s">
        <v>757</v>
      </c>
      <c r="AF111" t="s">
        <v>86</v>
      </c>
      <c r="AG111" t="s">
        <v>74</v>
      </c>
      <c r="AH111" t="s">
        <v>19</v>
      </c>
      <c r="AI111" t="str">
        <f>VLOOKUP(B111,HOP!$A$12:$H$184,8,0)</f>
        <v>56464.00</v>
      </c>
      <c r="AJ111">
        <f t="shared" si="5"/>
        <v>0</v>
      </c>
      <c r="AL111" t="str">
        <f>VLOOKUP(B111,[1]入账数据统计!$B$1:$L$170,11,0)</f>
        <v>56464.00</v>
      </c>
      <c r="AM111">
        <f t="shared" si="7"/>
        <v>0</v>
      </c>
    </row>
    <row r="112" ht="14.25" customHeight="1" spans="1:39">
      <c r="A112" s="10" t="s">
        <v>758</v>
      </c>
      <c r="B112" s="10">
        <v>1638110</v>
      </c>
      <c r="C112" s="10" t="s">
        <v>73</v>
      </c>
      <c r="D112" s="10" t="s">
        <v>74</v>
      </c>
      <c r="E112" s="10" t="s">
        <v>75</v>
      </c>
      <c r="F112" s="10" t="s">
        <v>74</v>
      </c>
      <c r="G112" s="10" t="s">
        <v>759</v>
      </c>
      <c r="H112" s="11" t="s">
        <v>760</v>
      </c>
      <c r="I112" s="11" t="s">
        <v>78</v>
      </c>
      <c r="J112" s="11" t="s">
        <v>2</v>
      </c>
      <c r="K112" s="11" t="s">
        <v>761</v>
      </c>
      <c r="L112" s="11">
        <v>2</v>
      </c>
      <c r="M112" s="11">
        <v>1</v>
      </c>
      <c r="N112" s="11" t="s">
        <v>113</v>
      </c>
      <c r="O112" s="11" t="s">
        <v>245</v>
      </c>
      <c r="P112" s="11" t="s">
        <v>236</v>
      </c>
      <c r="Q112" s="11"/>
      <c r="R112" s="14" t="s">
        <v>762</v>
      </c>
      <c r="S112" s="17" t="s">
        <v>19</v>
      </c>
      <c r="T112" s="11"/>
      <c r="U112" s="14" t="s">
        <v>19</v>
      </c>
      <c r="V112" s="14" t="s">
        <v>762</v>
      </c>
      <c r="W112" s="17" t="s">
        <v>763</v>
      </c>
      <c r="X112" s="17" t="s">
        <v>19</v>
      </c>
      <c r="Y112" s="14" t="s">
        <v>19</v>
      </c>
      <c r="Z112" s="17" t="s">
        <v>19</v>
      </c>
      <c r="AA112" s="18" t="s">
        <v>19</v>
      </c>
      <c r="AB112" t="s">
        <v>19</v>
      </c>
      <c r="AC112" s="19">
        <v>412</v>
      </c>
      <c r="AD112" t="s">
        <v>6</v>
      </c>
      <c r="AE112" t="s">
        <v>764</v>
      </c>
      <c r="AF112" t="s">
        <v>86</v>
      </c>
      <c r="AG112" t="s">
        <v>74</v>
      </c>
      <c r="AH112" t="s">
        <v>19</v>
      </c>
      <c r="AI112" t="str">
        <f>VLOOKUP(B112,HOP!$A$12:$H$184,8,0)</f>
        <v>412.00</v>
      </c>
      <c r="AJ112">
        <f t="shared" si="5"/>
        <v>0</v>
      </c>
      <c r="AL112" t="str">
        <f>VLOOKUP(B112,[1]入账数据统计!$B$1:$L$170,11,0)</f>
        <v>412.00</v>
      </c>
      <c r="AM112">
        <f t="shared" si="7"/>
        <v>0</v>
      </c>
    </row>
    <row r="113" ht="14.25" customHeight="1" spans="1:39">
      <c r="A113" s="10" t="s">
        <v>765</v>
      </c>
      <c r="B113" s="10">
        <v>1580701</v>
      </c>
      <c r="C113" s="10" t="s">
        <v>73</v>
      </c>
      <c r="D113" s="10" t="s">
        <v>74</v>
      </c>
      <c r="E113" s="10" t="s">
        <v>75</v>
      </c>
      <c r="F113" s="10" t="s">
        <v>74</v>
      </c>
      <c r="G113" s="10" t="s">
        <v>766</v>
      </c>
      <c r="H113" s="11" t="s">
        <v>767</v>
      </c>
      <c r="I113" s="11" t="s">
        <v>78</v>
      </c>
      <c r="J113" s="11" t="s">
        <v>2</v>
      </c>
      <c r="K113" s="11" t="s">
        <v>768</v>
      </c>
      <c r="L113" s="11">
        <v>2</v>
      </c>
      <c r="M113" s="11">
        <v>2</v>
      </c>
      <c r="N113" s="11" t="s">
        <v>769</v>
      </c>
      <c r="O113" s="11" t="s">
        <v>391</v>
      </c>
      <c r="P113" s="11" t="s">
        <v>236</v>
      </c>
      <c r="Q113" s="11"/>
      <c r="R113" s="14" t="s">
        <v>770</v>
      </c>
      <c r="S113" s="17" t="s">
        <v>19</v>
      </c>
      <c r="T113" s="11"/>
      <c r="U113" s="14" t="s">
        <v>19</v>
      </c>
      <c r="V113" s="14" t="s">
        <v>770</v>
      </c>
      <c r="W113" s="17" t="s">
        <v>771</v>
      </c>
      <c r="X113" s="17" t="s">
        <v>19</v>
      </c>
      <c r="Y113" s="14" t="s">
        <v>19</v>
      </c>
      <c r="Z113" s="17" t="s">
        <v>19</v>
      </c>
      <c r="AA113" s="18" t="s">
        <v>19</v>
      </c>
      <c r="AB113" t="s">
        <v>19</v>
      </c>
      <c r="AC113" s="19">
        <v>6244</v>
      </c>
      <c r="AD113" t="s">
        <v>6</v>
      </c>
      <c r="AE113" t="s">
        <v>772</v>
      </c>
      <c r="AF113" t="s">
        <v>86</v>
      </c>
      <c r="AG113" t="s">
        <v>74</v>
      </c>
      <c r="AH113" t="s">
        <v>19</v>
      </c>
      <c r="AI113" t="str">
        <f>VLOOKUP(B113,HOP!$A$12:$H$184,8,0)</f>
        <v>6244.00</v>
      </c>
      <c r="AJ113">
        <f t="shared" si="5"/>
        <v>0</v>
      </c>
      <c r="AL113" t="str">
        <f>VLOOKUP(B113,[1]入账数据统计!$B$1:$L$170,11,0)</f>
        <v>6244.00</v>
      </c>
      <c r="AM113">
        <f t="shared" si="7"/>
        <v>0</v>
      </c>
    </row>
    <row r="114" ht="14.25" customHeight="1" spans="1:39">
      <c r="A114" s="10" t="s">
        <v>773</v>
      </c>
      <c r="B114" s="10">
        <v>1625762</v>
      </c>
      <c r="C114" s="10" t="s">
        <v>73</v>
      </c>
      <c r="D114" s="10" t="s">
        <v>74</v>
      </c>
      <c r="E114" s="10" t="s">
        <v>75</v>
      </c>
      <c r="F114" s="10" t="s">
        <v>74</v>
      </c>
      <c r="G114" s="10" t="s">
        <v>774</v>
      </c>
      <c r="H114" s="11" t="s">
        <v>775</v>
      </c>
      <c r="I114" s="11" t="s">
        <v>78</v>
      </c>
      <c r="J114" s="11" t="s">
        <v>2</v>
      </c>
      <c r="K114" s="11" t="s">
        <v>776</v>
      </c>
      <c r="L114" s="11">
        <v>1</v>
      </c>
      <c r="M114" s="11">
        <v>2</v>
      </c>
      <c r="N114" s="11" t="s">
        <v>146</v>
      </c>
      <c r="O114" s="11" t="s">
        <v>391</v>
      </c>
      <c r="P114" s="11" t="s">
        <v>236</v>
      </c>
      <c r="Q114" s="11"/>
      <c r="R114" s="14" t="s">
        <v>777</v>
      </c>
      <c r="S114" s="17" t="s">
        <v>19</v>
      </c>
      <c r="T114" s="11"/>
      <c r="U114" s="14" t="s">
        <v>19</v>
      </c>
      <c r="V114" s="14" t="s">
        <v>777</v>
      </c>
      <c r="W114" s="17" t="s">
        <v>778</v>
      </c>
      <c r="X114" s="17" t="s">
        <v>19</v>
      </c>
      <c r="Y114" s="14" t="s">
        <v>19</v>
      </c>
      <c r="Z114" s="17" t="s">
        <v>19</v>
      </c>
      <c r="AA114" s="18" t="s">
        <v>19</v>
      </c>
      <c r="AB114" t="s">
        <v>19</v>
      </c>
      <c r="AC114" s="19">
        <v>2350</v>
      </c>
      <c r="AD114" t="s">
        <v>6</v>
      </c>
      <c r="AE114" t="s">
        <v>779</v>
      </c>
      <c r="AF114" t="s">
        <v>86</v>
      </c>
      <c r="AG114" t="s">
        <v>74</v>
      </c>
      <c r="AH114" t="s">
        <v>19</v>
      </c>
      <c r="AI114" t="str">
        <f>VLOOKUP(B114,HOP!$A$12:$H$184,8,0)</f>
        <v>2350.00</v>
      </c>
      <c r="AJ114">
        <f t="shared" si="5"/>
        <v>0</v>
      </c>
      <c r="AL114" t="str">
        <f>VLOOKUP(B114,[1]入账数据统计!$B$1:$L$170,11,0)</f>
        <v>2350.00</v>
      </c>
      <c r="AM114">
        <f t="shared" si="7"/>
        <v>0</v>
      </c>
    </row>
    <row r="115" ht="14.25" customHeight="1" spans="1:39">
      <c r="A115" s="10" t="s">
        <v>780</v>
      </c>
      <c r="B115" s="10">
        <v>1627298</v>
      </c>
      <c r="C115" s="10" t="s">
        <v>73</v>
      </c>
      <c r="D115" s="10" t="s">
        <v>74</v>
      </c>
      <c r="E115" s="10" t="s">
        <v>75</v>
      </c>
      <c r="F115" s="10" t="s">
        <v>74</v>
      </c>
      <c r="G115" s="10" t="s">
        <v>781</v>
      </c>
      <c r="H115" s="11" t="s">
        <v>782</v>
      </c>
      <c r="I115" s="11" t="s">
        <v>78</v>
      </c>
      <c r="J115" s="11" t="s">
        <v>2</v>
      </c>
      <c r="K115" s="11" t="s">
        <v>783</v>
      </c>
      <c r="L115" s="11">
        <v>1</v>
      </c>
      <c r="M115" s="11">
        <v>1</v>
      </c>
      <c r="N115" s="11" t="s">
        <v>784</v>
      </c>
      <c r="O115" s="11" t="s">
        <v>245</v>
      </c>
      <c r="P115" s="11" t="s">
        <v>236</v>
      </c>
      <c r="Q115" s="11"/>
      <c r="R115" s="14" t="s">
        <v>785</v>
      </c>
      <c r="S115" s="17" t="s">
        <v>19</v>
      </c>
      <c r="T115" s="11"/>
      <c r="U115" s="14" t="s">
        <v>19</v>
      </c>
      <c r="V115" s="14" t="s">
        <v>785</v>
      </c>
      <c r="W115" s="17" t="s">
        <v>300</v>
      </c>
      <c r="X115" s="17" t="s">
        <v>19</v>
      </c>
      <c r="Y115" s="14" t="s">
        <v>19</v>
      </c>
      <c r="Z115" s="17" t="s">
        <v>19</v>
      </c>
      <c r="AA115" s="18" t="s">
        <v>19</v>
      </c>
      <c r="AB115" t="s">
        <v>19</v>
      </c>
      <c r="AC115" s="19">
        <v>234</v>
      </c>
      <c r="AD115" t="s">
        <v>6</v>
      </c>
      <c r="AE115" t="s">
        <v>786</v>
      </c>
      <c r="AF115" t="s">
        <v>86</v>
      </c>
      <c r="AG115" t="s">
        <v>74</v>
      </c>
      <c r="AH115" t="s">
        <v>19</v>
      </c>
      <c r="AI115" t="str">
        <f>VLOOKUP(B115,HOP!$A$12:$H$184,8,0)</f>
        <v>234.00</v>
      </c>
      <c r="AJ115">
        <f t="shared" si="5"/>
        <v>0</v>
      </c>
      <c r="AL115" t="str">
        <f>VLOOKUP(B115,[1]入账数据统计!$B$1:$L$170,11,0)</f>
        <v>234.00</v>
      </c>
      <c r="AM115">
        <f t="shared" si="7"/>
        <v>0</v>
      </c>
    </row>
    <row r="116" ht="14.25" customHeight="1" spans="1:39">
      <c r="A116" s="10" t="s">
        <v>787</v>
      </c>
      <c r="B116" s="10">
        <v>1636687</v>
      </c>
      <c r="C116" s="10" t="s">
        <v>73</v>
      </c>
      <c r="D116" s="10" t="s">
        <v>74</v>
      </c>
      <c r="E116" s="10" t="s">
        <v>75</v>
      </c>
      <c r="F116" s="10" t="s">
        <v>74</v>
      </c>
      <c r="G116" s="10" t="s">
        <v>76</v>
      </c>
      <c r="H116" s="11" t="s">
        <v>77</v>
      </c>
      <c r="I116" s="11" t="s">
        <v>78</v>
      </c>
      <c r="J116" s="11" t="s">
        <v>2</v>
      </c>
      <c r="K116" s="11" t="s">
        <v>788</v>
      </c>
      <c r="L116" s="11">
        <v>1</v>
      </c>
      <c r="M116" s="11">
        <v>2</v>
      </c>
      <c r="N116" s="11" t="s">
        <v>81</v>
      </c>
      <c r="O116" s="11" t="s">
        <v>391</v>
      </c>
      <c r="P116" s="11" t="s">
        <v>236</v>
      </c>
      <c r="Q116" s="11"/>
      <c r="R116" s="14" t="s">
        <v>589</v>
      </c>
      <c r="S116" s="17" t="s">
        <v>19</v>
      </c>
      <c r="T116" s="11"/>
      <c r="U116" s="14" t="s">
        <v>19</v>
      </c>
      <c r="V116" s="14" t="s">
        <v>589</v>
      </c>
      <c r="W116" s="17" t="s">
        <v>630</v>
      </c>
      <c r="X116" s="17" t="s">
        <v>19</v>
      </c>
      <c r="Y116" s="14" t="s">
        <v>19</v>
      </c>
      <c r="Z116" s="17" t="s">
        <v>19</v>
      </c>
      <c r="AA116" s="18" t="s">
        <v>19</v>
      </c>
      <c r="AB116" t="s">
        <v>19</v>
      </c>
      <c r="AC116" s="19">
        <v>872</v>
      </c>
      <c r="AD116" t="s">
        <v>6</v>
      </c>
      <c r="AE116" t="s">
        <v>85</v>
      </c>
      <c r="AF116" t="s">
        <v>86</v>
      </c>
      <c r="AG116" t="s">
        <v>74</v>
      </c>
      <c r="AH116" t="s">
        <v>19</v>
      </c>
      <c r="AI116" t="str">
        <f>VLOOKUP(B116,HOP!$A$12:$H$184,8,0)</f>
        <v>872.00</v>
      </c>
      <c r="AJ116">
        <f t="shared" si="5"/>
        <v>0</v>
      </c>
      <c r="AL116" t="str">
        <f>VLOOKUP(B116,[1]入账数据统计!$B$1:$L$170,11,0)</f>
        <v>872.00</v>
      </c>
      <c r="AM116">
        <f t="shared" si="7"/>
        <v>0</v>
      </c>
    </row>
    <row r="117" ht="14.25" customHeight="1" spans="1:39">
      <c r="A117" s="10" t="s">
        <v>789</v>
      </c>
      <c r="B117" s="10">
        <v>1596978</v>
      </c>
      <c r="C117" s="10" t="s">
        <v>73</v>
      </c>
      <c r="D117" s="10" t="s">
        <v>74</v>
      </c>
      <c r="E117" s="10" t="s">
        <v>75</v>
      </c>
      <c r="F117" s="10" t="s">
        <v>74</v>
      </c>
      <c r="G117" s="10" t="s">
        <v>790</v>
      </c>
      <c r="H117" s="11" t="s">
        <v>791</v>
      </c>
      <c r="I117" s="11" t="s">
        <v>78</v>
      </c>
      <c r="J117" s="11" t="s">
        <v>2</v>
      </c>
      <c r="K117" s="11" t="s">
        <v>792</v>
      </c>
      <c r="L117" s="11">
        <v>1</v>
      </c>
      <c r="M117" s="11">
        <v>1</v>
      </c>
      <c r="N117" s="11" t="s">
        <v>793</v>
      </c>
      <c r="O117" s="11" t="s">
        <v>245</v>
      </c>
      <c r="P117" s="11" t="s">
        <v>236</v>
      </c>
      <c r="Q117" s="11"/>
      <c r="R117" s="14" t="s">
        <v>794</v>
      </c>
      <c r="S117" s="17" t="s">
        <v>19</v>
      </c>
      <c r="T117" s="11"/>
      <c r="U117" s="14" t="s">
        <v>19</v>
      </c>
      <c r="V117" s="14" t="s">
        <v>794</v>
      </c>
      <c r="W117" s="17" t="s">
        <v>374</v>
      </c>
      <c r="X117" s="17" t="s">
        <v>19</v>
      </c>
      <c r="Y117" s="14" t="s">
        <v>19</v>
      </c>
      <c r="Z117" s="17" t="s">
        <v>19</v>
      </c>
      <c r="AA117" s="18" t="s">
        <v>19</v>
      </c>
      <c r="AB117" t="s">
        <v>19</v>
      </c>
      <c r="AC117" s="19">
        <v>476</v>
      </c>
      <c r="AD117" t="s">
        <v>6</v>
      </c>
      <c r="AE117" t="s">
        <v>722</v>
      </c>
      <c r="AF117" t="s">
        <v>86</v>
      </c>
      <c r="AG117" t="s">
        <v>74</v>
      </c>
      <c r="AH117" t="s">
        <v>19</v>
      </c>
      <c r="AI117" t="str">
        <f>VLOOKUP(B117,HOP!$A$12:$H$184,8,0)</f>
        <v>476.00</v>
      </c>
      <c r="AJ117">
        <f t="shared" si="5"/>
        <v>0</v>
      </c>
      <c r="AL117" t="str">
        <f>VLOOKUP(B117,[1]入账数据统计!$B$1:$L$170,11,0)</f>
        <v>476.00</v>
      </c>
      <c r="AM117">
        <f t="shared" si="7"/>
        <v>0</v>
      </c>
    </row>
    <row r="118" ht="14.25" customHeight="1" spans="1:39">
      <c r="A118" s="10" t="s">
        <v>795</v>
      </c>
      <c r="B118" s="10">
        <v>1562536</v>
      </c>
      <c r="C118" s="10" t="s">
        <v>73</v>
      </c>
      <c r="D118" s="10" t="s">
        <v>74</v>
      </c>
      <c r="E118" s="10" t="s">
        <v>75</v>
      </c>
      <c r="F118" s="10" t="s">
        <v>74</v>
      </c>
      <c r="G118" s="10" t="s">
        <v>437</v>
      </c>
      <c r="H118" s="11" t="s">
        <v>438</v>
      </c>
      <c r="I118" s="11" t="s">
        <v>78</v>
      </c>
      <c r="J118" s="11" t="s">
        <v>2</v>
      </c>
      <c r="K118" s="11" t="s">
        <v>796</v>
      </c>
      <c r="L118" s="11">
        <v>1</v>
      </c>
      <c r="M118" s="11">
        <v>1</v>
      </c>
      <c r="N118" s="11" t="s">
        <v>797</v>
      </c>
      <c r="O118" s="11" t="s">
        <v>245</v>
      </c>
      <c r="P118" s="11" t="s">
        <v>236</v>
      </c>
      <c r="Q118" s="11"/>
      <c r="R118" s="14" t="s">
        <v>798</v>
      </c>
      <c r="S118" s="17" t="s">
        <v>19</v>
      </c>
      <c r="T118" s="11"/>
      <c r="U118" s="14" t="s">
        <v>19</v>
      </c>
      <c r="V118" s="14" t="s">
        <v>798</v>
      </c>
      <c r="W118" s="17" t="s">
        <v>666</v>
      </c>
      <c r="X118" s="17" t="s">
        <v>19</v>
      </c>
      <c r="Y118" s="14" t="s">
        <v>19</v>
      </c>
      <c r="Z118" s="17" t="s">
        <v>19</v>
      </c>
      <c r="AA118" s="18" t="s">
        <v>19</v>
      </c>
      <c r="AB118" t="s">
        <v>19</v>
      </c>
      <c r="AC118" s="19">
        <v>2695</v>
      </c>
      <c r="AD118" t="s">
        <v>6</v>
      </c>
      <c r="AE118" t="s">
        <v>799</v>
      </c>
      <c r="AF118" t="s">
        <v>86</v>
      </c>
      <c r="AG118" t="s">
        <v>74</v>
      </c>
      <c r="AH118" t="s">
        <v>19</v>
      </c>
      <c r="AI118" t="str">
        <f>VLOOKUP(B118,HOP!$A$12:$H$184,8,0)</f>
        <v>2695.00</v>
      </c>
      <c r="AJ118">
        <f t="shared" si="5"/>
        <v>0</v>
      </c>
      <c r="AL118" t="str">
        <f>VLOOKUP(B118,[1]入账数据统计!$B$1:$L$170,11,0)</f>
        <v>2695.00</v>
      </c>
      <c r="AM118">
        <f t="shared" si="7"/>
        <v>0</v>
      </c>
    </row>
    <row r="119" ht="14.25" customHeight="1" spans="1:39">
      <c r="A119" s="10" t="s">
        <v>800</v>
      </c>
      <c r="B119" s="10">
        <v>1636690</v>
      </c>
      <c r="C119" s="10" t="s">
        <v>73</v>
      </c>
      <c r="D119" s="10" t="s">
        <v>74</v>
      </c>
      <c r="E119" s="10" t="s">
        <v>75</v>
      </c>
      <c r="F119" s="10" t="s">
        <v>74</v>
      </c>
      <c r="G119" s="10" t="s">
        <v>76</v>
      </c>
      <c r="H119" s="11" t="s">
        <v>77</v>
      </c>
      <c r="I119" s="11" t="s">
        <v>78</v>
      </c>
      <c r="J119" s="11" t="s">
        <v>2</v>
      </c>
      <c r="K119" s="11" t="s">
        <v>801</v>
      </c>
      <c r="L119" s="11">
        <v>1</v>
      </c>
      <c r="M119" s="11">
        <v>2</v>
      </c>
      <c r="N119" s="11" t="s">
        <v>81</v>
      </c>
      <c r="O119" s="11" t="s">
        <v>391</v>
      </c>
      <c r="P119" s="11" t="s">
        <v>236</v>
      </c>
      <c r="Q119" s="11"/>
      <c r="R119" s="14" t="s">
        <v>589</v>
      </c>
      <c r="S119" s="17" t="s">
        <v>19</v>
      </c>
      <c r="T119" s="11"/>
      <c r="U119" s="14" t="s">
        <v>19</v>
      </c>
      <c r="V119" s="14" t="s">
        <v>589</v>
      </c>
      <c r="W119" s="17" t="s">
        <v>630</v>
      </c>
      <c r="X119" s="17" t="s">
        <v>19</v>
      </c>
      <c r="Y119" s="14" t="s">
        <v>19</v>
      </c>
      <c r="Z119" s="17" t="s">
        <v>19</v>
      </c>
      <c r="AA119" s="18" t="s">
        <v>19</v>
      </c>
      <c r="AB119" t="s">
        <v>19</v>
      </c>
      <c r="AC119" s="19">
        <v>872</v>
      </c>
      <c r="AD119" t="s">
        <v>6</v>
      </c>
      <c r="AE119" t="s">
        <v>85</v>
      </c>
      <c r="AF119" t="s">
        <v>86</v>
      </c>
      <c r="AG119" t="s">
        <v>74</v>
      </c>
      <c r="AH119" t="s">
        <v>19</v>
      </c>
      <c r="AI119" t="str">
        <f>VLOOKUP(B119,HOP!$A$12:$H$184,8,0)</f>
        <v>872.00</v>
      </c>
      <c r="AJ119">
        <f t="shared" si="5"/>
        <v>0</v>
      </c>
      <c r="AL119" t="str">
        <f>VLOOKUP(B119,[1]入账数据统计!$B$1:$L$170,11,0)</f>
        <v>872.00</v>
      </c>
      <c r="AM119">
        <f t="shared" si="7"/>
        <v>0</v>
      </c>
    </row>
    <row r="120" ht="14.25" customHeight="1" spans="1:39">
      <c r="A120" s="10" t="s">
        <v>802</v>
      </c>
      <c r="B120" s="10">
        <v>1633514</v>
      </c>
      <c r="C120" s="10" t="s">
        <v>73</v>
      </c>
      <c r="D120" s="10" t="s">
        <v>74</v>
      </c>
      <c r="E120" s="10" t="s">
        <v>75</v>
      </c>
      <c r="F120" s="10" t="s">
        <v>74</v>
      </c>
      <c r="G120" s="10" t="s">
        <v>89</v>
      </c>
      <c r="H120" s="11" t="s">
        <v>90</v>
      </c>
      <c r="I120" s="11" t="s">
        <v>78</v>
      </c>
      <c r="J120" s="11" t="s">
        <v>2</v>
      </c>
      <c r="K120" s="11" t="s">
        <v>803</v>
      </c>
      <c r="L120" s="11">
        <v>1</v>
      </c>
      <c r="M120" s="11">
        <v>1</v>
      </c>
      <c r="N120" s="11" t="s">
        <v>194</v>
      </c>
      <c r="O120" s="11" t="s">
        <v>245</v>
      </c>
      <c r="P120" s="11" t="s">
        <v>236</v>
      </c>
      <c r="Q120" s="11"/>
      <c r="R120" s="14" t="s">
        <v>804</v>
      </c>
      <c r="S120" s="17" t="s">
        <v>19</v>
      </c>
      <c r="T120" s="11"/>
      <c r="U120" s="14" t="s">
        <v>19</v>
      </c>
      <c r="V120" s="14" t="s">
        <v>804</v>
      </c>
      <c r="W120" s="17" t="s">
        <v>94</v>
      </c>
      <c r="X120" s="17" t="s">
        <v>19</v>
      </c>
      <c r="Y120" s="14" t="s">
        <v>19</v>
      </c>
      <c r="Z120" s="17" t="s">
        <v>19</v>
      </c>
      <c r="AA120" s="18" t="s">
        <v>19</v>
      </c>
      <c r="AB120" t="s">
        <v>19</v>
      </c>
      <c r="AC120" s="19">
        <v>365</v>
      </c>
      <c r="AD120" t="s">
        <v>6</v>
      </c>
      <c r="AE120" t="s">
        <v>95</v>
      </c>
      <c r="AF120" t="s">
        <v>86</v>
      </c>
      <c r="AG120" t="s">
        <v>74</v>
      </c>
      <c r="AH120" t="s">
        <v>19</v>
      </c>
      <c r="AI120" t="str">
        <f>VLOOKUP(B120,HOP!$A$12:$H$184,8,0)</f>
        <v>365.00</v>
      </c>
      <c r="AJ120">
        <f t="shared" si="5"/>
        <v>0</v>
      </c>
      <c r="AL120" t="str">
        <f>VLOOKUP(B120,[1]入账数据统计!$B$1:$L$170,11,0)</f>
        <v>365.00</v>
      </c>
      <c r="AM120">
        <f t="shared" si="7"/>
        <v>0</v>
      </c>
    </row>
    <row r="121" ht="14.25" customHeight="1" spans="1:39">
      <c r="A121" s="10" t="s">
        <v>805</v>
      </c>
      <c r="B121" s="10">
        <v>1638275</v>
      </c>
      <c r="C121" s="10" t="s">
        <v>73</v>
      </c>
      <c r="D121" s="10" t="s">
        <v>74</v>
      </c>
      <c r="E121" s="10" t="s">
        <v>75</v>
      </c>
      <c r="F121" s="10" t="s">
        <v>74</v>
      </c>
      <c r="G121" s="10" t="s">
        <v>76</v>
      </c>
      <c r="H121" s="11" t="s">
        <v>77</v>
      </c>
      <c r="I121" s="11" t="s">
        <v>78</v>
      </c>
      <c r="J121" s="11" t="s">
        <v>2</v>
      </c>
      <c r="K121" s="11" t="s">
        <v>806</v>
      </c>
      <c r="L121" s="11">
        <v>1</v>
      </c>
      <c r="M121" s="11">
        <v>2</v>
      </c>
      <c r="N121" s="11" t="s">
        <v>113</v>
      </c>
      <c r="O121" s="11" t="s">
        <v>391</v>
      </c>
      <c r="P121" s="11" t="s">
        <v>236</v>
      </c>
      <c r="Q121" s="11"/>
      <c r="R121" s="14" t="s">
        <v>589</v>
      </c>
      <c r="S121" s="17" t="s">
        <v>19</v>
      </c>
      <c r="T121" s="11"/>
      <c r="U121" s="14" t="s">
        <v>19</v>
      </c>
      <c r="V121" s="14" t="s">
        <v>589</v>
      </c>
      <c r="W121" s="17" t="s">
        <v>630</v>
      </c>
      <c r="X121" s="17" t="s">
        <v>19</v>
      </c>
      <c r="Y121" s="14" t="s">
        <v>19</v>
      </c>
      <c r="Z121" s="17" t="s">
        <v>19</v>
      </c>
      <c r="AA121" s="18" t="s">
        <v>19</v>
      </c>
      <c r="AB121" t="s">
        <v>19</v>
      </c>
      <c r="AC121" s="19">
        <v>872</v>
      </c>
      <c r="AD121" t="s">
        <v>6</v>
      </c>
      <c r="AE121" t="s">
        <v>85</v>
      </c>
      <c r="AF121" t="s">
        <v>86</v>
      </c>
      <c r="AG121" t="s">
        <v>74</v>
      </c>
      <c r="AH121" t="s">
        <v>19</v>
      </c>
      <c r="AI121" t="str">
        <f>VLOOKUP(B121,HOP!$A$12:$H$184,8,0)</f>
        <v>872.00</v>
      </c>
      <c r="AJ121">
        <f t="shared" si="5"/>
        <v>0</v>
      </c>
      <c r="AL121" t="str">
        <f>VLOOKUP(B121,[1]入账数据统计!$B$1:$L$170,11,0)</f>
        <v>872.00</v>
      </c>
      <c r="AM121">
        <f t="shared" si="7"/>
        <v>0</v>
      </c>
    </row>
    <row r="122" ht="14.25" customHeight="1" spans="1:39">
      <c r="A122" s="10" t="s">
        <v>807</v>
      </c>
      <c r="B122" s="10">
        <v>1638276</v>
      </c>
      <c r="C122" s="10" t="s">
        <v>73</v>
      </c>
      <c r="D122" s="10" t="s">
        <v>74</v>
      </c>
      <c r="E122" s="10" t="s">
        <v>75</v>
      </c>
      <c r="F122" s="10" t="s">
        <v>74</v>
      </c>
      <c r="G122" s="10" t="s">
        <v>76</v>
      </c>
      <c r="H122" s="11" t="s">
        <v>77</v>
      </c>
      <c r="I122" s="11" t="s">
        <v>78</v>
      </c>
      <c r="J122" s="11" t="s">
        <v>2</v>
      </c>
      <c r="K122" s="11" t="s">
        <v>808</v>
      </c>
      <c r="L122" s="11">
        <v>1</v>
      </c>
      <c r="M122" s="11">
        <v>2</v>
      </c>
      <c r="N122" s="11" t="s">
        <v>113</v>
      </c>
      <c r="O122" s="11" t="s">
        <v>391</v>
      </c>
      <c r="P122" s="11" t="s">
        <v>236</v>
      </c>
      <c r="Q122" s="11"/>
      <c r="R122" s="14" t="s">
        <v>589</v>
      </c>
      <c r="S122" s="17" t="s">
        <v>19</v>
      </c>
      <c r="T122" s="11"/>
      <c r="U122" s="14" t="s">
        <v>19</v>
      </c>
      <c r="V122" s="14" t="s">
        <v>589</v>
      </c>
      <c r="W122" s="17" t="s">
        <v>630</v>
      </c>
      <c r="X122" s="17" t="s">
        <v>19</v>
      </c>
      <c r="Y122" s="14" t="s">
        <v>19</v>
      </c>
      <c r="Z122" s="17" t="s">
        <v>19</v>
      </c>
      <c r="AA122" s="18" t="s">
        <v>19</v>
      </c>
      <c r="AB122" t="s">
        <v>19</v>
      </c>
      <c r="AC122" s="19">
        <v>872</v>
      </c>
      <c r="AD122" t="s">
        <v>6</v>
      </c>
      <c r="AE122" t="s">
        <v>85</v>
      </c>
      <c r="AF122" t="s">
        <v>86</v>
      </c>
      <c r="AG122" t="s">
        <v>74</v>
      </c>
      <c r="AH122" t="s">
        <v>19</v>
      </c>
      <c r="AI122" t="str">
        <f>VLOOKUP(B122,HOP!$A$12:$H$184,8,0)</f>
        <v>872.00</v>
      </c>
      <c r="AJ122">
        <f t="shared" si="5"/>
        <v>0</v>
      </c>
      <c r="AL122" t="str">
        <f>VLOOKUP(B122,[1]入账数据统计!$B$1:$L$170,11,0)</f>
        <v>872.00</v>
      </c>
      <c r="AM122">
        <f t="shared" si="7"/>
        <v>0</v>
      </c>
    </row>
    <row r="123" ht="14.25" customHeight="1" spans="1:39">
      <c r="A123" s="10" t="s">
        <v>809</v>
      </c>
      <c r="B123" s="10">
        <v>1639125</v>
      </c>
      <c r="C123" s="10" t="s">
        <v>73</v>
      </c>
      <c r="D123" s="10" t="s">
        <v>74</v>
      </c>
      <c r="E123" s="10" t="s">
        <v>75</v>
      </c>
      <c r="F123" s="10" t="s">
        <v>74</v>
      </c>
      <c r="G123" s="10" t="s">
        <v>266</v>
      </c>
      <c r="H123" s="11" t="s">
        <v>267</v>
      </c>
      <c r="I123" s="11" t="s">
        <v>78</v>
      </c>
      <c r="J123" s="11" t="s">
        <v>2</v>
      </c>
      <c r="K123" s="11" t="s">
        <v>268</v>
      </c>
      <c r="L123" s="11">
        <v>1</v>
      </c>
      <c r="M123" s="11">
        <v>1</v>
      </c>
      <c r="N123" s="11" t="s">
        <v>391</v>
      </c>
      <c r="O123" s="11" t="s">
        <v>245</v>
      </c>
      <c r="P123" s="11" t="s">
        <v>236</v>
      </c>
      <c r="Q123" s="11"/>
      <c r="R123" s="14" t="s">
        <v>810</v>
      </c>
      <c r="S123" s="17" t="s">
        <v>19</v>
      </c>
      <c r="T123" s="11"/>
      <c r="U123" s="14" t="s">
        <v>19</v>
      </c>
      <c r="V123" s="14" t="s">
        <v>810</v>
      </c>
      <c r="W123" s="17" t="s">
        <v>811</v>
      </c>
      <c r="X123" s="17" t="s">
        <v>19</v>
      </c>
      <c r="Y123" s="14" t="s">
        <v>19</v>
      </c>
      <c r="Z123" s="17" t="s">
        <v>19</v>
      </c>
      <c r="AA123" s="18" t="s">
        <v>19</v>
      </c>
      <c r="AB123" t="s">
        <v>19</v>
      </c>
      <c r="AC123" s="19">
        <v>272</v>
      </c>
      <c r="AD123" t="s">
        <v>6</v>
      </c>
      <c r="AE123" t="s">
        <v>85</v>
      </c>
      <c r="AF123" t="s">
        <v>86</v>
      </c>
      <c r="AG123" t="s">
        <v>74</v>
      </c>
      <c r="AH123" t="s">
        <v>19</v>
      </c>
      <c r="AI123" t="str">
        <f>VLOOKUP(B123,HOP!$A$12:$H$184,8,0)</f>
        <v>272.00</v>
      </c>
      <c r="AJ123">
        <f t="shared" si="5"/>
        <v>0</v>
      </c>
      <c r="AL123" t="str">
        <f>VLOOKUP(B123,[1]入账数据统计!$B$1:$L$170,11,0)</f>
        <v>272.00</v>
      </c>
      <c r="AM123">
        <f t="shared" si="7"/>
        <v>0</v>
      </c>
    </row>
    <row r="124" ht="14.25" customHeight="1" spans="1:39">
      <c r="A124" s="10" t="s">
        <v>812</v>
      </c>
      <c r="B124" s="10">
        <v>1639211</v>
      </c>
      <c r="C124" s="10" t="s">
        <v>73</v>
      </c>
      <c r="D124" s="10" t="s">
        <v>74</v>
      </c>
      <c r="E124" s="10" t="s">
        <v>75</v>
      </c>
      <c r="F124" s="10" t="s">
        <v>74</v>
      </c>
      <c r="G124" s="10" t="s">
        <v>813</v>
      </c>
      <c r="H124" s="11" t="s">
        <v>814</v>
      </c>
      <c r="I124" s="11" t="s">
        <v>78</v>
      </c>
      <c r="J124" s="11" t="s">
        <v>2</v>
      </c>
      <c r="K124" s="11" t="s">
        <v>815</v>
      </c>
      <c r="L124" s="11">
        <v>1</v>
      </c>
      <c r="M124" s="11">
        <v>1</v>
      </c>
      <c r="N124" s="11" t="s">
        <v>391</v>
      </c>
      <c r="O124" s="11" t="s">
        <v>245</v>
      </c>
      <c r="P124" s="11" t="s">
        <v>236</v>
      </c>
      <c r="Q124" s="11"/>
      <c r="R124" s="14" t="s">
        <v>816</v>
      </c>
      <c r="S124" s="17" t="s">
        <v>19</v>
      </c>
      <c r="T124" s="11"/>
      <c r="U124" s="14" t="s">
        <v>19</v>
      </c>
      <c r="V124" s="14" t="s">
        <v>816</v>
      </c>
      <c r="W124" s="17" t="s">
        <v>817</v>
      </c>
      <c r="X124" s="17" t="s">
        <v>19</v>
      </c>
      <c r="Y124" s="14" t="s">
        <v>19</v>
      </c>
      <c r="Z124" s="17" t="s">
        <v>19</v>
      </c>
      <c r="AA124" s="18" t="s">
        <v>19</v>
      </c>
      <c r="AB124" t="s">
        <v>19</v>
      </c>
      <c r="AC124" s="19">
        <v>361</v>
      </c>
      <c r="AD124" t="s">
        <v>6</v>
      </c>
      <c r="AE124" t="s">
        <v>818</v>
      </c>
      <c r="AF124" t="s">
        <v>86</v>
      </c>
      <c r="AG124" t="s">
        <v>74</v>
      </c>
      <c r="AH124" t="s">
        <v>19</v>
      </c>
      <c r="AI124" t="str">
        <f>VLOOKUP(B124,HOP!$A$12:$H$184,8,0)</f>
        <v>361.00</v>
      </c>
      <c r="AJ124">
        <f t="shared" si="5"/>
        <v>0</v>
      </c>
      <c r="AL124" t="str">
        <f>VLOOKUP(B124,[1]入账数据统计!$B$1:$L$170,11,0)</f>
        <v>361.00</v>
      </c>
      <c r="AM124">
        <f t="shared" si="7"/>
        <v>0</v>
      </c>
    </row>
    <row r="125" ht="14.25" customHeight="1" spans="1:39">
      <c r="A125" s="10" t="s">
        <v>819</v>
      </c>
      <c r="B125" s="10">
        <v>1632949</v>
      </c>
      <c r="C125" s="10" t="s">
        <v>73</v>
      </c>
      <c r="D125" s="10" t="s">
        <v>74</v>
      </c>
      <c r="E125" s="10" t="s">
        <v>75</v>
      </c>
      <c r="F125" s="10" t="s">
        <v>74</v>
      </c>
      <c r="G125" s="10" t="s">
        <v>182</v>
      </c>
      <c r="H125" s="11" t="s">
        <v>183</v>
      </c>
      <c r="I125" s="11" t="s">
        <v>78</v>
      </c>
      <c r="J125" s="11" t="s">
        <v>2</v>
      </c>
      <c r="K125" s="11" t="s">
        <v>820</v>
      </c>
      <c r="L125" s="11">
        <v>1</v>
      </c>
      <c r="M125" s="11">
        <v>1</v>
      </c>
      <c r="N125" s="11" t="s">
        <v>112</v>
      </c>
      <c r="O125" s="11" t="s">
        <v>245</v>
      </c>
      <c r="P125" s="11" t="s">
        <v>236</v>
      </c>
      <c r="Q125" s="11"/>
      <c r="R125" s="14" t="s">
        <v>185</v>
      </c>
      <c r="S125" s="17" t="s">
        <v>19</v>
      </c>
      <c r="T125" s="11"/>
      <c r="U125" s="14" t="s">
        <v>19</v>
      </c>
      <c r="V125" s="14" t="s">
        <v>185</v>
      </c>
      <c r="W125" s="17" t="s">
        <v>186</v>
      </c>
      <c r="X125" s="17" t="s">
        <v>19</v>
      </c>
      <c r="Y125" s="14" t="s">
        <v>19</v>
      </c>
      <c r="Z125" s="17" t="s">
        <v>19</v>
      </c>
      <c r="AA125" s="18" t="s">
        <v>19</v>
      </c>
      <c r="AB125" t="s">
        <v>19</v>
      </c>
      <c r="AC125" s="19">
        <v>244</v>
      </c>
      <c r="AD125" t="s">
        <v>6</v>
      </c>
      <c r="AE125" t="s">
        <v>187</v>
      </c>
      <c r="AF125" t="s">
        <v>86</v>
      </c>
      <c r="AG125" t="s">
        <v>74</v>
      </c>
      <c r="AH125" t="s">
        <v>19</v>
      </c>
      <c r="AI125" t="str">
        <f>VLOOKUP(B125,HOP!$A$12:$H$184,8,0)</f>
        <v>244.00</v>
      </c>
      <c r="AJ125">
        <f t="shared" si="5"/>
        <v>0</v>
      </c>
      <c r="AL125" t="str">
        <f>VLOOKUP(B125,[1]入账数据统计!$B$1:$L$170,11,0)</f>
        <v>244.00</v>
      </c>
      <c r="AM125">
        <f t="shared" si="7"/>
        <v>0</v>
      </c>
    </row>
    <row r="126" ht="14.25" customHeight="1" spans="1:39">
      <c r="A126" s="10" t="s">
        <v>821</v>
      </c>
      <c r="B126" s="10">
        <v>1610530</v>
      </c>
      <c r="C126" s="10" t="s">
        <v>73</v>
      </c>
      <c r="D126" s="10" t="s">
        <v>74</v>
      </c>
      <c r="E126" s="10" t="s">
        <v>75</v>
      </c>
      <c r="F126" s="10" t="s">
        <v>74</v>
      </c>
      <c r="G126" s="10" t="s">
        <v>318</v>
      </c>
      <c r="H126" s="11" t="s">
        <v>319</v>
      </c>
      <c r="I126" s="11" t="s">
        <v>78</v>
      </c>
      <c r="J126" s="11" t="s">
        <v>2</v>
      </c>
      <c r="K126" s="11" t="s">
        <v>822</v>
      </c>
      <c r="L126" s="11">
        <v>1</v>
      </c>
      <c r="M126" s="11">
        <v>2</v>
      </c>
      <c r="N126" s="11" t="s">
        <v>823</v>
      </c>
      <c r="O126" s="11" t="s">
        <v>391</v>
      </c>
      <c r="P126" s="11" t="s">
        <v>236</v>
      </c>
      <c r="Q126" s="11"/>
      <c r="R126" s="14" t="s">
        <v>824</v>
      </c>
      <c r="S126" s="17" t="s">
        <v>19</v>
      </c>
      <c r="T126" s="11"/>
      <c r="U126" s="14" t="s">
        <v>19</v>
      </c>
      <c r="V126" s="14" t="s">
        <v>824</v>
      </c>
      <c r="W126" s="17" t="s">
        <v>825</v>
      </c>
      <c r="X126" s="17" t="s">
        <v>19</v>
      </c>
      <c r="Y126" s="14" t="s">
        <v>19</v>
      </c>
      <c r="Z126" s="17" t="s">
        <v>19</v>
      </c>
      <c r="AA126" s="18" t="s">
        <v>19</v>
      </c>
      <c r="AB126" t="s">
        <v>19</v>
      </c>
      <c r="AC126" s="19">
        <v>3120</v>
      </c>
      <c r="AD126" t="s">
        <v>6</v>
      </c>
      <c r="AE126" t="s">
        <v>323</v>
      </c>
      <c r="AF126" t="s">
        <v>86</v>
      </c>
      <c r="AG126" t="s">
        <v>74</v>
      </c>
      <c r="AH126" t="s">
        <v>19</v>
      </c>
      <c r="AI126" t="str">
        <f>VLOOKUP(B126,HOP!$A$12:$H$184,8,0)</f>
        <v>3120.00</v>
      </c>
      <c r="AJ126">
        <f t="shared" si="5"/>
        <v>0</v>
      </c>
      <c r="AL126" t="str">
        <f>VLOOKUP(B126,[1]入账数据统计!$B$1:$L$170,11,0)</f>
        <v>3120.00</v>
      </c>
      <c r="AM126">
        <f t="shared" si="7"/>
        <v>0</v>
      </c>
    </row>
    <row r="127" ht="14.25" customHeight="1" spans="1:39">
      <c r="A127" s="10" t="s">
        <v>826</v>
      </c>
      <c r="B127" s="10">
        <v>1635735</v>
      </c>
      <c r="C127" s="10" t="s">
        <v>73</v>
      </c>
      <c r="D127" s="10" t="s">
        <v>74</v>
      </c>
      <c r="E127" s="10" t="s">
        <v>75</v>
      </c>
      <c r="F127" s="10" t="s">
        <v>74</v>
      </c>
      <c r="G127" s="10" t="s">
        <v>827</v>
      </c>
      <c r="H127" s="11" t="s">
        <v>828</v>
      </c>
      <c r="I127" s="11" t="s">
        <v>78</v>
      </c>
      <c r="J127" s="11" t="s">
        <v>2</v>
      </c>
      <c r="K127" s="11" t="s">
        <v>829</v>
      </c>
      <c r="L127" s="11">
        <v>1</v>
      </c>
      <c r="M127" s="11">
        <v>2</v>
      </c>
      <c r="N127" s="11" t="s">
        <v>129</v>
      </c>
      <c r="O127" s="11" t="s">
        <v>391</v>
      </c>
      <c r="P127" s="11" t="s">
        <v>236</v>
      </c>
      <c r="Q127" s="11"/>
      <c r="R127" s="14" t="s">
        <v>830</v>
      </c>
      <c r="S127" s="17" t="s">
        <v>19</v>
      </c>
      <c r="T127" s="11"/>
      <c r="U127" s="14" t="s">
        <v>19</v>
      </c>
      <c r="V127" s="14" t="s">
        <v>830</v>
      </c>
      <c r="W127" s="17" t="s">
        <v>202</v>
      </c>
      <c r="X127" s="17" t="s">
        <v>19</v>
      </c>
      <c r="Y127" s="14" t="s">
        <v>19</v>
      </c>
      <c r="Z127" s="17" t="s">
        <v>19</v>
      </c>
      <c r="AA127" s="18" t="s">
        <v>19</v>
      </c>
      <c r="AB127" t="s">
        <v>19</v>
      </c>
      <c r="AC127" s="19">
        <v>1100</v>
      </c>
      <c r="AD127" t="s">
        <v>6</v>
      </c>
      <c r="AE127" t="s">
        <v>831</v>
      </c>
      <c r="AF127" t="s">
        <v>86</v>
      </c>
      <c r="AG127" t="s">
        <v>74</v>
      </c>
      <c r="AH127" t="s">
        <v>19</v>
      </c>
      <c r="AI127" t="str">
        <f>VLOOKUP(B127,HOP!$A$12:$H$184,8,0)</f>
        <v>1100.00</v>
      </c>
      <c r="AJ127">
        <f t="shared" si="5"/>
        <v>0</v>
      </c>
      <c r="AL127" t="str">
        <f>VLOOKUP(B127,[1]入账数据统计!$B$1:$L$170,11,0)</f>
        <v>1100.00</v>
      </c>
      <c r="AM127">
        <f t="shared" si="7"/>
        <v>0</v>
      </c>
    </row>
    <row r="128" ht="14.25" customHeight="1" spans="1:39">
      <c r="A128" s="10" t="s">
        <v>832</v>
      </c>
      <c r="B128" s="10">
        <v>1635676</v>
      </c>
      <c r="C128" s="10" t="s">
        <v>73</v>
      </c>
      <c r="D128" s="10" t="s">
        <v>74</v>
      </c>
      <c r="E128" s="10" t="s">
        <v>75</v>
      </c>
      <c r="F128" s="10" t="s">
        <v>74</v>
      </c>
      <c r="G128" s="10" t="s">
        <v>182</v>
      </c>
      <c r="H128" s="11" t="s">
        <v>183</v>
      </c>
      <c r="I128" s="11" t="s">
        <v>78</v>
      </c>
      <c r="J128" s="11" t="s">
        <v>2</v>
      </c>
      <c r="K128" s="11" t="s">
        <v>833</v>
      </c>
      <c r="L128" s="11">
        <v>2</v>
      </c>
      <c r="M128" s="11">
        <v>1</v>
      </c>
      <c r="N128" s="11" t="s">
        <v>129</v>
      </c>
      <c r="O128" s="11" t="s">
        <v>245</v>
      </c>
      <c r="P128" s="11" t="s">
        <v>236</v>
      </c>
      <c r="Q128" s="11"/>
      <c r="R128" s="14" t="s">
        <v>834</v>
      </c>
      <c r="S128" s="17" t="s">
        <v>19</v>
      </c>
      <c r="T128" s="11"/>
      <c r="U128" s="14" t="s">
        <v>19</v>
      </c>
      <c r="V128" s="14" t="s">
        <v>834</v>
      </c>
      <c r="W128" s="17" t="s">
        <v>448</v>
      </c>
      <c r="X128" s="17" t="s">
        <v>19</v>
      </c>
      <c r="Y128" s="14" t="s">
        <v>19</v>
      </c>
      <c r="Z128" s="17" t="s">
        <v>19</v>
      </c>
      <c r="AA128" s="18" t="s">
        <v>19</v>
      </c>
      <c r="AB128" t="s">
        <v>19</v>
      </c>
      <c r="AC128" s="19">
        <v>484</v>
      </c>
      <c r="AD128" t="s">
        <v>6</v>
      </c>
      <c r="AE128" t="s">
        <v>187</v>
      </c>
      <c r="AF128" t="s">
        <v>86</v>
      </c>
      <c r="AG128" t="s">
        <v>74</v>
      </c>
      <c r="AH128" t="s">
        <v>19</v>
      </c>
      <c r="AI128" t="str">
        <f>VLOOKUP(B128,HOP!$A$12:$H$184,8,0)</f>
        <v>484.00</v>
      </c>
      <c r="AJ128">
        <f t="shared" si="5"/>
        <v>0</v>
      </c>
      <c r="AL128" t="str">
        <f>VLOOKUP(B128,[1]入账数据统计!$B$1:$L$170,11,0)</f>
        <v>484.00</v>
      </c>
      <c r="AM128">
        <f t="shared" si="7"/>
        <v>0</v>
      </c>
    </row>
    <row r="129" ht="14.25" customHeight="1" spans="1:39">
      <c r="A129" s="10" t="s">
        <v>835</v>
      </c>
      <c r="B129" s="10">
        <v>1635732</v>
      </c>
      <c r="C129" s="10" t="s">
        <v>73</v>
      </c>
      <c r="D129" s="10" t="s">
        <v>74</v>
      </c>
      <c r="E129" s="10" t="s">
        <v>75</v>
      </c>
      <c r="F129" s="10" t="s">
        <v>74</v>
      </c>
      <c r="G129" s="10" t="s">
        <v>827</v>
      </c>
      <c r="H129" s="11" t="s">
        <v>828</v>
      </c>
      <c r="I129" s="11" t="s">
        <v>78</v>
      </c>
      <c r="J129" s="11" t="s">
        <v>2</v>
      </c>
      <c r="K129" s="11" t="s">
        <v>836</v>
      </c>
      <c r="L129" s="11">
        <v>1</v>
      </c>
      <c r="M129" s="11">
        <v>1</v>
      </c>
      <c r="N129" s="11" t="s">
        <v>129</v>
      </c>
      <c r="O129" s="11" t="s">
        <v>245</v>
      </c>
      <c r="P129" s="11" t="s">
        <v>236</v>
      </c>
      <c r="Q129" s="11"/>
      <c r="R129" s="14" t="s">
        <v>837</v>
      </c>
      <c r="S129" s="17" t="s">
        <v>19</v>
      </c>
      <c r="T129" s="11"/>
      <c r="U129" s="14" t="s">
        <v>19</v>
      </c>
      <c r="V129" s="14" t="s">
        <v>837</v>
      </c>
      <c r="W129" s="17" t="s">
        <v>838</v>
      </c>
      <c r="X129" s="17" t="s">
        <v>19</v>
      </c>
      <c r="Y129" s="14" t="s">
        <v>19</v>
      </c>
      <c r="Z129" s="17" t="s">
        <v>19</v>
      </c>
      <c r="AA129" s="18" t="s">
        <v>19</v>
      </c>
      <c r="AB129" t="s">
        <v>19</v>
      </c>
      <c r="AC129" s="19">
        <v>550</v>
      </c>
      <c r="AD129" t="s">
        <v>6</v>
      </c>
      <c r="AE129" t="s">
        <v>831</v>
      </c>
      <c r="AF129" t="s">
        <v>86</v>
      </c>
      <c r="AG129" t="s">
        <v>74</v>
      </c>
      <c r="AH129" t="s">
        <v>19</v>
      </c>
      <c r="AI129" t="str">
        <f>VLOOKUP(B129,HOP!$A$12:$H$184,8,0)</f>
        <v>550.00</v>
      </c>
      <c r="AJ129">
        <f t="shared" si="5"/>
        <v>0</v>
      </c>
      <c r="AL129" t="str">
        <f>VLOOKUP(B129,[1]入账数据统计!$B$1:$L$170,11,0)</f>
        <v>550.00</v>
      </c>
      <c r="AM129">
        <f t="shared" si="7"/>
        <v>0</v>
      </c>
    </row>
    <row r="130" ht="14.25" customHeight="1" spans="1:39">
      <c r="A130" s="10" t="s">
        <v>839</v>
      </c>
      <c r="B130" s="10">
        <v>1637331</v>
      </c>
      <c r="C130" s="10" t="s">
        <v>73</v>
      </c>
      <c r="D130" s="10" t="s">
        <v>74</v>
      </c>
      <c r="E130" s="10" t="s">
        <v>75</v>
      </c>
      <c r="F130" s="10" t="s">
        <v>74</v>
      </c>
      <c r="G130" s="10" t="s">
        <v>840</v>
      </c>
      <c r="H130" s="11" t="s">
        <v>841</v>
      </c>
      <c r="I130" s="11" t="s">
        <v>78</v>
      </c>
      <c r="J130" s="11" t="s">
        <v>2</v>
      </c>
      <c r="K130" s="11" t="s">
        <v>842</v>
      </c>
      <c r="L130" s="11">
        <v>1</v>
      </c>
      <c r="M130" s="11">
        <v>2</v>
      </c>
      <c r="N130" s="11" t="s">
        <v>82</v>
      </c>
      <c r="O130" s="11" t="s">
        <v>391</v>
      </c>
      <c r="P130" s="11" t="s">
        <v>236</v>
      </c>
      <c r="Q130" s="11"/>
      <c r="R130" s="14" t="s">
        <v>843</v>
      </c>
      <c r="S130" s="17" t="s">
        <v>19</v>
      </c>
      <c r="T130" s="11"/>
      <c r="U130" s="14" t="s">
        <v>19</v>
      </c>
      <c r="V130" s="14" t="s">
        <v>843</v>
      </c>
      <c r="W130" s="17" t="s">
        <v>140</v>
      </c>
      <c r="X130" s="17" t="s">
        <v>19</v>
      </c>
      <c r="Y130" s="14" t="s">
        <v>19</v>
      </c>
      <c r="Z130" s="17" t="s">
        <v>19</v>
      </c>
      <c r="AA130" s="18" t="s">
        <v>19</v>
      </c>
      <c r="AB130" t="s">
        <v>19</v>
      </c>
      <c r="AC130" s="19">
        <v>1974</v>
      </c>
      <c r="AD130" t="s">
        <v>6</v>
      </c>
      <c r="AE130" t="s">
        <v>844</v>
      </c>
      <c r="AF130" t="s">
        <v>86</v>
      </c>
      <c r="AG130" t="s">
        <v>74</v>
      </c>
      <c r="AH130" t="s">
        <v>19</v>
      </c>
      <c r="AI130" t="str">
        <f>VLOOKUP(B130,HOP!$A$12:$H$184,8,0)</f>
        <v>1974.00</v>
      </c>
      <c r="AJ130">
        <f t="shared" si="5"/>
        <v>0</v>
      </c>
      <c r="AL130" t="str">
        <f>VLOOKUP(B130,[1]入账数据统计!$B$1:$L$170,11,0)</f>
        <v>1974.00</v>
      </c>
      <c r="AM130">
        <f t="shared" si="7"/>
        <v>0</v>
      </c>
    </row>
    <row r="131" ht="14.25" customHeight="1" spans="1:39">
      <c r="A131" s="10" t="s">
        <v>845</v>
      </c>
      <c r="B131" s="10">
        <v>1639732</v>
      </c>
      <c r="C131" s="10" t="s">
        <v>73</v>
      </c>
      <c r="D131" s="10" t="s">
        <v>74</v>
      </c>
      <c r="E131" s="10" t="s">
        <v>75</v>
      </c>
      <c r="F131" s="10" t="s">
        <v>74</v>
      </c>
      <c r="G131" s="10" t="s">
        <v>846</v>
      </c>
      <c r="H131" s="11" t="s">
        <v>847</v>
      </c>
      <c r="I131" s="11" t="s">
        <v>78</v>
      </c>
      <c r="J131" s="11" t="s">
        <v>2</v>
      </c>
      <c r="K131" s="11" t="s">
        <v>848</v>
      </c>
      <c r="L131" s="11">
        <v>3</v>
      </c>
      <c r="M131" s="11">
        <v>1</v>
      </c>
      <c r="N131" s="11" t="s">
        <v>245</v>
      </c>
      <c r="O131" s="11" t="s">
        <v>245</v>
      </c>
      <c r="P131" s="11" t="s">
        <v>236</v>
      </c>
      <c r="Q131" s="11"/>
      <c r="R131" s="14" t="s">
        <v>849</v>
      </c>
      <c r="S131" s="17" t="s">
        <v>19</v>
      </c>
      <c r="T131" s="11"/>
      <c r="U131" s="14" t="s">
        <v>19</v>
      </c>
      <c r="V131" s="14" t="s">
        <v>849</v>
      </c>
      <c r="W131" s="17" t="s">
        <v>850</v>
      </c>
      <c r="X131" s="17" t="s">
        <v>19</v>
      </c>
      <c r="Y131" s="14" t="s">
        <v>19</v>
      </c>
      <c r="Z131" s="17" t="s">
        <v>19</v>
      </c>
      <c r="AA131" s="18" t="s">
        <v>19</v>
      </c>
      <c r="AB131" t="s">
        <v>19</v>
      </c>
      <c r="AC131" s="19">
        <v>3150</v>
      </c>
      <c r="AD131" t="s">
        <v>6</v>
      </c>
      <c r="AE131" t="s">
        <v>851</v>
      </c>
      <c r="AF131" t="s">
        <v>86</v>
      </c>
      <c r="AG131" t="s">
        <v>74</v>
      </c>
      <c r="AH131" t="s">
        <v>19</v>
      </c>
      <c r="AI131" t="str">
        <f>VLOOKUP(B131,HOP!$A$12:$H$184,8,0)</f>
        <v>3150.00</v>
      </c>
      <c r="AJ131">
        <f t="shared" ref="AJ131:AJ194" si="8">AI131-AC131</f>
        <v>0</v>
      </c>
      <c r="AL131" t="str">
        <f>VLOOKUP(B131,[1]入账数据统计!$B$1:$L$170,11,0)</f>
        <v>3150.00</v>
      </c>
      <c r="AM131">
        <f t="shared" si="7"/>
        <v>0</v>
      </c>
    </row>
    <row r="132" ht="14.25" customHeight="1" spans="1:39">
      <c r="A132" s="10" t="s">
        <v>852</v>
      </c>
      <c r="B132" s="10">
        <v>1636115</v>
      </c>
      <c r="C132" s="10" t="s">
        <v>73</v>
      </c>
      <c r="D132" s="10" t="s">
        <v>74</v>
      </c>
      <c r="E132" s="10" t="s">
        <v>75</v>
      </c>
      <c r="F132" s="10" t="s">
        <v>74</v>
      </c>
      <c r="G132" s="10" t="s">
        <v>853</v>
      </c>
      <c r="H132" s="11" t="s">
        <v>854</v>
      </c>
      <c r="I132" s="11" t="s">
        <v>78</v>
      </c>
      <c r="J132" s="11" t="s">
        <v>2</v>
      </c>
      <c r="K132" s="11" t="s">
        <v>855</v>
      </c>
      <c r="L132" s="11">
        <v>3</v>
      </c>
      <c r="M132" s="11">
        <v>4</v>
      </c>
      <c r="N132" s="11" t="s">
        <v>81</v>
      </c>
      <c r="O132" s="11" t="s">
        <v>82</v>
      </c>
      <c r="P132" s="11" t="s">
        <v>236</v>
      </c>
      <c r="Q132" s="11"/>
      <c r="R132" s="14" t="s">
        <v>856</v>
      </c>
      <c r="S132" s="17" t="s">
        <v>19</v>
      </c>
      <c r="T132" s="11"/>
      <c r="U132" s="14" t="s">
        <v>19</v>
      </c>
      <c r="V132" s="14" t="s">
        <v>856</v>
      </c>
      <c r="W132" s="17" t="s">
        <v>857</v>
      </c>
      <c r="X132" s="17" t="s">
        <v>19</v>
      </c>
      <c r="Y132" s="14" t="s">
        <v>19</v>
      </c>
      <c r="Z132" s="17" t="s">
        <v>19</v>
      </c>
      <c r="AA132" s="18" t="s">
        <v>19</v>
      </c>
      <c r="AB132" t="s">
        <v>19</v>
      </c>
      <c r="AC132" s="19">
        <v>2736</v>
      </c>
      <c r="AD132" t="s">
        <v>6</v>
      </c>
      <c r="AE132" t="s">
        <v>248</v>
      </c>
      <c r="AF132" t="s">
        <v>86</v>
      </c>
      <c r="AG132" t="s">
        <v>74</v>
      </c>
      <c r="AH132" t="s">
        <v>19</v>
      </c>
      <c r="AI132" t="str">
        <f>VLOOKUP(B132,HOP!$A$12:$H$184,8,0)</f>
        <v>2736.00</v>
      </c>
      <c r="AJ132">
        <f t="shared" si="8"/>
        <v>0</v>
      </c>
      <c r="AL132" t="str">
        <f>VLOOKUP(B132,[1]入账数据统计!$B$1:$L$170,11,0)</f>
        <v>2736.00</v>
      </c>
      <c r="AM132">
        <f t="shared" si="7"/>
        <v>0</v>
      </c>
    </row>
    <row r="133" ht="14.25" customHeight="1" spans="1:39">
      <c r="A133" s="10" t="s">
        <v>858</v>
      </c>
      <c r="B133" s="10">
        <v>1639717</v>
      </c>
      <c r="C133" s="10" t="s">
        <v>73</v>
      </c>
      <c r="D133" s="10" t="s">
        <v>74</v>
      </c>
      <c r="E133" s="10" t="s">
        <v>75</v>
      </c>
      <c r="F133" s="10" t="s">
        <v>74</v>
      </c>
      <c r="G133" s="10" t="s">
        <v>859</v>
      </c>
      <c r="H133" s="11" t="s">
        <v>860</v>
      </c>
      <c r="I133" s="11" t="s">
        <v>78</v>
      </c>
      <c r="J133" s="11" t="s">
        <v>2</v>
      </c>
      <c r="K133" s="11" t="s">
        <v>861</v>
      </c>
      <c r="L133" s="11">
        <v>3</v>
      </c>
      <c r="M133" s="11">
        <v>1</v>
      </c>
      <c r="N133" s="11" t="s">
        <v>245</v>
      </c>
      <c r="O133" s="11" t="s">
        <v>245</v>
      </c>
      <c r="P133" s="11" t="s">
        <v>236</v>
      </c>
      <c r="Q133" s="11"/>
      <c r="R133" s="14" t="s">
        <v>427</v>
      </c>
      <c r="S133" s="17" t="s">
        <v>19</v>
      </c>
      <c r="T133" s="11"/>
      <c r="U133" s="14" t="s">
        <v>19</v>
      </c>
      <c r="V133" s="14" t="s">
        <v>427</v>
      </c>
      <c r="W133" s="17" t="s">
        <v>623</v>
      </c>
      <c r="X133" s="17" t="s">
        <v>19</v>
      </c>
      <c r="Y133" s="14" t="s">
        <v>19</v>
      </c>
      <c r="Z133" s="17" t="s">
        <v>19</v>
      </c>
      <c r="AA133" s="18" t="s">
        <v>19</v>
      </c>
      <c r="AB133" t="s">
        <v>19</v>
      </c>
      <c r="AC133" s="19">
        <v>768</v>
      </c>
      <c r="AD133" t="s">
        <v>6</v>
      </c>
      <c r="AE133" t="s">
        <v>862</v>
      </c>
      <c r="AF133" t="s">
        <v>86</v>
      </c>
      <c r="AG133" t="s">
        <v>74</v>
      </c>
      <c r="AH133" t="s">
        <v>19</v>
      </c>
      <c r="AI133" t="str">
        <f>VLOOKUP(B133,HOP!$A$12:$H$184,8,0)</f>
        <v>768.00</v>
      </c>
      <c r="AJ133">
        <f t="shared" si="8"/>
        <v>0</v>
      </c>
      <c r="AL133" t="str">
        <f>VLOOKUP(B133,[1]入账数据统计!$B$1:$L$170,11,0)</f>
        <v>768.00</v>
      </c>
      <c r="AM133">
        <f t="shared" si="7"/>
        <v>0</v>
      </c>
    </row>
    <row r="134" ht="14.25" customHeight="1" spans="1:39">
      <c r="A134" s="10" t="s">
        <v>863</v>
      </c>
      <c r="B134" s="10">
        <v>1636593</v>
      </c>
      <c r="C134" s="10" t="s">
        <v>73</v>
      </c>
      <c r="D134" s="10" t="s">
        <v>74</v>
      </c>
      <c r="E134" s="10" t="s">
        <v>75</v>
      </c>
      <c r="F134" s="10" t="s">
        <v>74</v>
      </c>
      <c r="G134" s="10" t="s">
        <v>864</v>
      </c>
      <c r="H134" s="11" t="s">
        <v>865</v>
      </c>
      <c r="I134" s="11" t="s">
        <v>78</v>
      </c>
      <c r="J134" s="11" t="s">
        <v>2</v>
      </c>
      <c r="K134" s="11" t="s">
        <v>866</v>
      </c>
      <c r="L134" s="11">
        <v>1</v>
      </c>
      <c r="M134" s="11">
        <v>2</v>
      </c>
      <c r="N134" s="11" t="s">
        <v>81</v>
      </c>
      <c r="O134" s="11" t="s">
        <v>391</v>
      </c>
      <c r="P134" s="11" t="s">
        <v>236</v>
      </c>
      <c r="Q134" s="11"/>
      <c r="R134" s="14" t="s">
        <v>867</v>
      </c>
      <c r="S134" s="17" t="s">
        <v>19</v>
      </c>
      <c r="T134" s="11"/>
      <c r="U134" s="14" t="s">
        <v>19</v>
      </c>
      <c r="V134" s="14" t="s">
        <v>867</v>
      </c>
      <c r="W134" s="17" t="s">
        <v>209</v>
      </c>
      <c r="X134" s="17" t="s">
        <v>19</v>
      </c>
      <c r="Y134" s="14" t="s">
        <v>19</v>
      </c>
      <c r="Z134" s="17" t="s">
        <v>19</v>
      </c>
      <c r="AA134" s="18" t="s">
        <v>19</v>
      </c>
      <c r="AB134" t="s">
        <v>19</v>
      </c>
      <c r="AC134" s="19">
        <v>700</v>
      </c>
      <c r="AD134" t="s">
        <v>6</v>
      </c>
      <c r="AE134" t="s">
        <v>868</v>
      </c>
      <c r="AF134" t="s">
        <v>86</v>
      </c>
      <c r="AG134" t="s">
        <v>74</v>
      </c>
      <c r="AH134" t="s">
        <v>19</v>
      </c>
      <c r="AI134" t="str">
        <f>VLOOKUP(B134,HOP!$A$12:$H$184,8,0)</f>
        <v>700.00</v>
      </c>
      <c r="AJ134">
        <f t="shared" si="8"/>
        <v>0</v>
      </c>
      <c r="AL134" t="str">
        <f>VLOOKUP(B134,[1]入账数据统计!$B$1:$L$170,11,0)</f>
        <v>700.00</v>
      </c>
      <c r="AM134">
        <f t="shared" si="7"/>
        <v>0</v>
      </c>
    </row>
    <row r="135" ht="14.25" customHeight="1" spans="1:39">
      <c r="A135" s="10" t="s">
        <v>869</v>
      </c>
      <c r="B135" s="10">
        <v>1639697</v>
      </c>
      <c r="C135" s="10" t="s">
        <v>73</v>
      </c>
      <c r="D135" s="10" t="s">
        <v>74</v>
      </c>
      <c r="E135" s="10" t="s">
        <v>75</v>
      </c>
      <c r="F135" s="10" t="s">
        <v>74</v>
      </c>
      <c r="G135" s="10" t="s">
        <v>724</v>
      </c>
      <c r="H135" s="11" t="s">
        <v>725</v>
      </c>
      <c r="I135" s="11" t="s">
        <v>78</v>
      </c>
      <c r="J135" s="11" t="s">
        <v>2</v>
      </c>
      <c r="K135" s="11" t="s">
        <v>726</v>
      </c>
      <c r="L135" s="11">
        <v>1</v>
      </c>
      <c r="M135" s="11">
        <v>1</v>
      </c>
      <c r="N135" s="11" t="s">
        <v>245</v>
      </c>
      <c r="O135" s="11" t="s">
        <v>245</v>
      </c>
      <c r="P135" s="11" t="s">
        <v>236</v>
      </c>
      <c r="Q135" s="11"/>
      <c r="R135" s="14" t="s">
        <v>727</v>
      </c>
      <c r="S135" s="17" t="s">
        <v>19</v>
      </c>
      <c r="T135" s="11"/>
      <c r="U135" s="14" t="s">
        <v>19</v>
      </c>
      <c r="V135" s="14" t="s">
        <v>727</v>
      </c>
      <c r="W135" s="17" t="s">
        <v>349</v>
      </c>
      <c r="X135" s="17" t="s">
        <v>19</v>
      </c>
      <c r="Y135" s="14" t="s">
        <v>19</v>
      </c>
      <c r="Z135" s="17" t="s">
        <v>19</v>
      </c>
      <c r="AA135" s="18" t="s">
        <v>19</v>
      </c>
      <c r="AB135" t="s">
        <v>19</v>
      </c>
      <c r="AC135" s="19">
        <v>511</v>
      </c>
      <c r="AD135" t="s">
        <v>6</v>
      </c>
      <c r="AE135" t="s">
        <v>636</v>
      </c>
      <c r="AF135" t="s">
        <v>86</v>
      </c>
      <c r="AG135" t="s">
        <v>74</v>
      </c>
      <c r="AH135" t="s">
        <v>19</v>
      </c>
      <c r="AI135" t="str">
        <f>VLOOKUP(B135,HOP!$A$12:$H$184,8,0)</f>
        <v>511.00</v>
      </c>
      <c r="AJ135">
        <f t="shared" si="8"/>
        <v>0</v>
      </c>
      <c r="AL135" t="str">
        <f>VLOOKUP(B135,[1]入账数据统计!$B$1:$L$170,11,0)</f>
        <v>511.00</v>
      </c>
      <c r="AM135">
        <f t="shared" si="7"/>
        <v>0</v>
      </c>
    </row>
    <row r="136" ht="14.25" hidden="1" customHeight="1" spans="1:35">
      <c r="A136" s="10" t="s">
        <v>870</v>
      </c>
      <c r="B136" s="10"/>
      <c r="C136" s="10" t="s">
        <v>73</v>
      </c>
      <c r="D136" s="10" t="s">
        <v>74</v>
      </c>
      <c r="E136" s="10" t="s">
        <v>75</v>
      </c>
      <c r="F136" s="10" t="s">
        <v>74</v>
      </c>
      <c r="G136" s="10" t="s">
        <v>871</v>
      </c>
      <c r="H136" s="11" t="s">
        <v>872</v>
      </c>
      <c r="I136" s="11" t="s">
        <v>78</v>
      </c>
      <c r="J136" s="11" t="s">
        <v>2</v>
      </c>
      <c r="K136" s="11" t="s">
        <v>873</v>
      </c>
      <c r="L136" s="11">
        <v>1</v>
      </c>
      <c r="M136" s="11">
        <v>1</v>
      </c>
      <c r="N136" s="11" t="s">
        <v>245</v>
      </c>
      <c r="O136" s="11" t="s">
        <v>236</v>
      </c>
      <c r="P136" s="11" t="s">
        <v>574</v>
      </c>
      <c r="Q136" s="11"/>
      <c r="R136" s="14" t="s">
        <v>874</v>
      </c>
      <c r="S136" s="17" t="s">
        <v>874</v>
      </c>
      <c r="T136" s="11" t="s">
        <v>875</v>
      </c>
      <c r="U136" s="14" t="s">
        <v>19</v>
      </c>
      <c r="V136" s="14" t="s">
        <v>19</v>
      </c>
      <c r="W136" s="17" t="s">
        <v>19</v>
      </c>
      <c r="X136" s="17" t="s">
        <v>19</v>
      </c>
      <c r="Y136" s="14" t="s">
        <v>19</v>
      </c>
      <c r="Z136" s="17" t="s">
        <v>19</v>
      </c>
      <c r="AA136" s="18" t="s">
        <v>19</v>
      </c>
      <c r="AB136" t="s">
        <v>19</v>
      </c>
      <c r="AC136" s="19">
        <v>0</v>
      </c>
      <c r="AD136" t="s">
        <v>6</v>
      </c>
      <c r="AE136" t="s">
        <v>876</v>
      </c>
      <c r="AF136" t="s">
        <v>86</v>
      </c>
      <c r="AG136" t="s">
        <v>74</v>
      </c>
      <c r="AH136" t="s">
        <v>19</v>
      </c>
      <c r="AI136" t="e">
        <f>VLOOKUP(B136,HOP!$A$12:$H$184,8,0)</f>
        <v>#N/A</v>
      </c>
    </row>
    <row r="137" ht="14.25" hidden="1" customHeight="1" spans="1:35">
      <c r="A137" s="10" t="s">
        <v>877</v>
      </c>
      <c r="B137" s="10"/>
      <c r="C137" s="10" t="s">
        <v>73</v>
      </c>
      <c r="D137" s="10" t="s">
        <v>74</v>
      </c>
      <c r="E137" s="10" t="s">
        <v>75</v>
      </c>
      <c r="F137" s="10" t="s">
        <v>74</v>
      </c>
      <c r="G137" s="10" t="s">
        <v>475</v>
      </c>
      <c r="H137" s="11" t="s">
        <v>476</v>
      </c>
      <c r="I137" s="11" t="s">
        <v>78</v>
      </c>
      <c r="J137" s="11" t="s">
        <v>2</v>
      </c>
      <c r="K137" s="11" t="s">
        <v>878</v>
      </c>
      <c r="L137" s="11">
        <v>1</v>
      </c>
      <c r="M137" s="11">
        <v>4</v>
      </c>
      <c r="N137" s="11" t="s">
        <v>236</v>
      </c>
      <c r="O137" s="11" t="s">
        <v>879</v>
      </c>
      <c r="P137" s="11" t="s">
        <v>880</v>
      </c>
      <c r="Q137" s="11"/>
      <c r="R137" s="14" t="s">
        <v>881</v>
      </c>
      <c r="S137" s="17" t="s">
        <v>881</v>
      </c>
      <c r="T137" s="11" t="s">
        <v>882</v>
      </c>
      <c r="U137" s="14" t="s">
        <v>19</v>
      </c>
      <c r="V137" s="14" t="s">
        <v>19</v>
      </c>
      <c r="W137" s="17" t="s">
        <v>19</v>
      </c>
      <c r="X137" s="17" t="s">
        <v>19</v>
      </c>
      <c r="Y137" s="14" t="s">
        <v>19</v>
      </c>
      <c r="Z137" s="17" t="s">
        <v>19</v>
      </c>
      <c r="AA137" s="18" t="s">
        <v>19</v>
      </c>
      <c r="AB137" t="s">
        <v>19</v>
      </c>
      <c r="AC137" s="19">
        <v>0</v>
      </c>
      <c r="AD137" t="s">
        <v>6</v>
      </c>
      <c r="AE137" t="s">
        <v>883</v>
      </c>
      <c r="AF137" t="s">
        <v>86</v>
      </c>
      <c r="AG137" t="s">
        <v>74</v>
      </c>
      <c r="AH137" t="s">
        <v>19</v>
      </c>
      <c r="AI137" t="e">
        <f>VLOOKUP(B137,HOP!$A$12:$H$184,8,0)</f>
        <v>#N/A</v>
      </c>
    </row>
    <row r="138" ht="14.25" hidden="1" customHeight="1" spans="1:35">
      <c r="A138" s="10" t="s">
        <v>884</v>
      </c>
      <c r="B138" s="10"/>
      <c r="C138" s="10" t="s">
        <v>73</v>
      </c>
      <c r="D138" s="10" t="s">
        <v>74</v>
      </c>
      <c r="E138" s="10" t="s">
        <v>75</v>
      </c>
      <c r="F138" s="10" t="s">
        <v>74</v>
      </c>
      <c r="G138" s="10" t="s">
        <v>395</v>
      </c>
      <c r="H138" s="11" t="s">
        <v>396</v>
      </c>
      <c r="I138" s="11" t="s">
        <v>78</v>
      </c>
      <c r="J138" s="11" t="s">
        <v>2</v>
      </c>
      <c r="K138" s="11" t="s">
        <v>885</v>
      </c>
      <c r="L138" s="11">
        <v>1</v>
      </c>
      <c r="M138" s="11">
        <v>1</v>
      </c>
      <c r="N138" s="11" t="s">
        <v>236</v>
      </c>
      <c r="O138" s="11" t="s">
        <v>574</v>
      </c>
      <c r="P138" s="11" t="s">
        <v>558</v>
      </c>
      <c r="Q138" s="11"/>
      <c r="R138" s="14" t="s">
        <v>886</v>
      </c>
      <c r="S138" s="17" t="s">
        <v>886</v>
      </c>
      <c r="T138" s="11" t="s">
        <v>887</v>
      </c>
      <c r="U138" s="14" t="s">
        <v>19</v>
      </c>
      <c r="V138" s="14" t="s">
        <v>19</v>
      </c>
      <c r="W138" s="17" t="s">
        <v>19</v>
      </c>
      <c r="X138" s="17" t="s">
        <v>19</v>
      </c>
      <c r="Y138" s="14" t="s">
        <v>19</v>
      </c>
      <c r="Z138" s="17" t="s">
        <v>19</v>
      </c>
      <c r="AA138" s="18" t="s">
        <v>19</v>
      </c>
      <c r="AB138" t="s">
        <v>19</v>
      </c>
      <c r="AC138" s="19">
        <v>0</v>
      </c>
      <c r="AD138" t="s">
        <v>6</v>
      </c>
      <c r="AE138" t="s">
        <v>172</v>
      </c>
      <c r="AF138" t="s">
        <v>86</v>
      </c>
      <c r="AG138" t="s">
        <v>74</v>
      </c>
      <c r="AH138" t="s">
        <v>19</v>
      </c>
      <c r="AI138" t="e">
        <f>VLOOKUP(B138,HOP!$A$12:$H$184,8,0)</f>
        <v>#N/A</v>
      </c>
    </row>
    <row r="139" ht="14.25" hidden="1" customHeight="1" spans="1:35">
      <c r="A139" s="10" t="s">
        <v>888</v>
      </c>
      <c r="B139" s="10"/>
      <c r="C139" s="10" t="s">
        <v>73</v>
      </c>
      <c r="D139" s="10" t="s">
        <v>74</v>
      </c>
      <c r="E139" s="10" t="s">
        <v>75</v>
      </c>
      <c r="F139" s="10" t="s">
        <v>74</v>
      </c>
      <c r="G139" s="10" t="s">
        <v>395</v>
      </c>
      <c r="H139" s="11" t="s">
        <v>396</v>
      </c>
      <c r="I139" s="11" t="s">
        <v>78</v>
      </c>
      <c r="J139" s="11" t="s">
        <v>2</v>
      </c>
      <c r="K139" s="11" t="s">
        <v>889</v>
      </c>
      <c r="L139" s="11">
        <v>2</v>
      </c>
      <c r="M139" s="11">
        <v>3</v>
      </c>
      <c r="N139" s="11" t="s">
        <v>236</v>
      </c>
      <c r="O139" s="11" t="s">
        <v>890</v>
      </c>
      <c r="P139" s="11" t="s">
        <v>891</v>
      </c>
      <c r="Q139" s="11"/>
      <c r="R139" s="14" t="s">
        <v>892</v>
      </c>
      <c r="S139" s="17" t="s">
        <v>892</v>
      </c>
      <c r="T139" s="11" t="s">
        <v>893</v>
      </c>
      <c r="U139" s="14" t="s">
        <v>19</v>
      </c>
      <c r="V139" s="14" t="s">
        <v>19</v>
      </c>
      <c r="W139" s="17" t="s">
        <v>19</v>
      </c>
      <c r="X139" s="17" t="s">
        <v>19</v>
      </c>
      <c r="Y139" s="14" t="s">
        <v>19</v>
      </c>
      <c r="Z139" s="17" t="s">
        <v>19</v>
      </c>
      <c r="AA139" s="18" t="s">
        <v>19</v>
      </c>
      <c r="AB139" t="s">
        <v>19</v>
      </c>
      <c r="AC139" s="19">
        <v>0</v>
      </c>
      <c r="AD139" t="s">
        <v>6</v>
      </c>
      <c r="AE139" t="s">
        <v>85</v>
      </c>
      <c r="AF139" t="s">
        <v>86</v>
      </c>
      <c r="AG139" t="s">
        <v>74</v>
      </c>
      <c r="AH139" t="s">
        <v>19</v>
      </c>
      <c r="AI139" t="e">
        <f>VLOOKUP(B139,HOP!$A$12:$H$184,8,0)</f>
        <v>#N/A</v>
      </c>
    </row>
    <row r="140" ht="14.25" customHeight="1" spans="1:39">
      <c r="A140" s="10" t="s">
        <v>894</v>
      </c>
      <c r="B140" s="10">
        <v>1627983</v>
      </c>
      <c r="C140" s="10" t="s">
        <v>73</v>
      </c>
      <c r="D140" s="10" t="s">
        <v>74</v>
      </c>
      <c r="E140" s="10" t="s">
        <v>75</v>
      </c>
      <c r="F140" s="10" t="s">
        <v>74</v>
      </c>
      <c r="G140" s="10" t="s">
        <v>895</v>
      </c>
      <c r="H140" s="11" t="s">
        <v>896</v>
      </c>
      <c r="I140" s="11" t="s">
        <v>78</v>
      </c>
      <c r="J140" s="11" t="s">
        <v>2</v>
      </c>
      <c r="K140" s="11" t="s">
        <v>897</v>
      </c>
      <c r="L140" s="11">
        <v>1</v>
      </c>
      <c r="M140" s="11">
        <v>4</v>
      </c>
      <c r="N140" s="11" t="s">
        <v>639</v>
      </c>
      <c r="O140" s="11" t="s">
        <v>113</v>
      </c>
      <c r="P140" s="11" t="s">
        <v>574</v>
      </c>
      <c r="Q140" s="11"/>
      <c r="R140" s="14" t="s">
        <v>898</v>
      </c>
      <c r="S140" s="17" t="s">
        <v>19</v>
      </c>
      <c r="T140" s="11"/>
      <c r="U140" s="14" t="s">
        <v>19</v>
      </c>
      <c r="V140" s="14" t="s">
        <v>898</v>
      </c>
      <c r="W140" s="17" t="s">
        <v>778</v>
      </c>
      <c r="X140" s="17" t="s">
        <v>19</v>
      </c>
      <c r="Y140" s="14" t="s">
        <v>19</v>
      </c>
      <c r="Z140" s="17" t="s">
        <v>19</v>
      </c>
      <c r="AA140" s="18" t="s">
        <v>19</v>
      </c>
      <c r="AB140" t="s">
        <v>19</v>
      </c>
      <c r="AC140" s="19">
        <v>1864</v>
      </c>
      <c r="AD140" t="s">
        <v>6</v>
      </c>
      <c r="AE140" t="s">
        <v>85</v>
      </c>
      <c r="AF140" t="s">
        <v>86</v>
      </c>
      <c r="AG140" t="s">
        <v>74</v>
      </c>
      <c r="AH140" t="s">
        <v>19</v>
      </c>
      <c r="AI140" t="str">
        <f>VLOOKUP(B140,HOP!$A$12:$H$184,8,0)</f>
        <v>1864.00</v>
      </c>
      <c r="AJ140">
        <f t="shared" si="8"/>
        <v>0</v>
      </c>
      <c r="AL140" t="str">
        <f>VLOOKUP(B140,[1]入账数据统计!$B$1:$L$170,11,0)</f>
        <v>1864.00</v>
      </c>
      <c r="AM140">
        <f t="shared" ref="AM140:AM170" si="9">AL140-AC140</f>
        <v>0</v>
      </c>
    </row>
    <row r="141" ht="14.25" customHeight="1" spans="1:39">
      <c r="A141" s="10" t="s">
        <v>899</v>
      </c>
      <c r="B141" s="10">
        <v>1632840</v>
      </c>
      <c r="C141" s="10" t="s">
        <v>73</v>
      </c>
      <c r="D141" s="10" t="s">
        <v>74</v>
      </c>
      <c r="E141" s="10" t="s">
        <v>75</v>
      </c>
      <c r="F141" s="10" t="s">
        <v>74</v>
      </c>
      <c r="G141" s="10" t="s">
        <v>900</v>
      </c>
      <c r="H141" s="11" t="s">
        <v>901</v>
      </c>
      <c r="I141" s="11" t="s">
        <v>78</v>
      </c>
      <c r="J141" s="11" t="s">
        <v>2</v>
      </c>
      <c r="K141" s="11" t="s">
        <v>902</v>
      </c>
      <c r="L141" s="11">
        <v>1</v>
      </c>
      <c r="M141" s="11">
        <v>3</v>
      </c>
      <c r="N141" s="11" t="s">
        <v>112</v>
      </c>
      <c r="O141" s="11" t="s">
        <v>391</v>
      </c>
      <c r="P141" s="11" t="s">
        <v>574</v>
      </c>
      <c r="Q141" s="11"/>
      <c r="R141" s="14" t="s">
        <v>903</v>
      </c>
      <c r="S141" s="17" t="s">
        <v>19</v>
      </c>
      <c r="T141" s="11"/>
      <c r="U141" s="14" t="s">
        <v>19</v>
      </c>
      <c r="V141" s="14" t="s">
        <v>903</v>
      </c>
      <c r="W141" s="17" t="s">
        <v>904</v>
      </c>
      <c r="X141" s="17" t="s">
        <v>19</v>
      </c>
      <c r="Y141" s="14" t="s">
        <v>19</v>
      </c>
      <c r="Z141" s="17" t="s">
        <v>19</v>
      </c>
      <c r="AA141" s="18" t="s">
        <v>19</v>
      </c>
      <c r="AB141" t="s">
        <v>19</v>
      </c>
      <c r="AC141" s="19">
        <v>3309</v>
      </c>
      <c r="AD141" t="s">
        <v>6</v>
      </c>
      <c r="AE141" t="s">
        <v>905</v>
      </c>
      <c r="AF141" t="s">
        <v>86</v>
      </c>
      <c r="AG141" t="s">
        <v>74</v>
      </c>
      <c r="AH141" t="s">
        <v>19</v>
      </c>
      <c r="AI141" t="str">
        <f>VLOOKUP(B141,HOP!$A$12:$H$184,8,0)</f>
        <v>3309.00</v>
      </c>
      <c r="AJ141">
        <f t="shared" si="8"/>
        <v>0</v>
      </c>
      <c r="AL141" t="str">
        <f>VLOOKUP(B141,[1]入账数据统计!$B$1:$L$170,11,0)</f>
        <v>3309.00</v>
      </c>
      <c r="AM141">
        <f t="shared" si="9"/>
        <v>0</v>
      </c>
    </row>
    <row r="142" ht="14.25" customHeight="1" spans="1:39">
      <c r="A142" s="10" t="s">
        <v>906</v>
      </c>
      <c r="B142" s="10">
        <v>1638484</v>
      </c>
      <c r="C142" s="10" t="s">
        <v>73</v>
      </c>
      <c r="D142" s="10" t="s">
        <v>74</v>
      </c>
      <c r="E142" s="10" t="s">
        <v>75</v>
      </c>
      <c r="F142" s="10" t="s">
        <v>74</v>
      </c>
      <c r="G142" s="10" t="s">
        <v>907</v>
      </c>
      <c r="H142" s="11" t="s">
        <v>908</v>
      </c>
      <c r="I142" s="11" t="s">
        <v>78</v>
      </c>
      <c r="J142" s="11" t="s">
        <v>2</v>
      </c>
      <c r="K142" s="11" t="s">
        <v>909</v>
      </c>
      <c r="L142" s="11">
        <v>1</v>
      </c>
      <c r="M142" s="11">
        <v>1</v>
      </c>
      <c r="N142" s="11" t="s">
        <v>113</v>
      </c>
      <c r="O142" s="11" t="s">
        <v>236</v>
      </c>
      <c r="P142" s="11" t="s">
        <v>574</v>
      </c>
      <c r="Q142" s="11"/>
      <c r="R142" s="14" t="s">
        <v>910</v>
      </c>
      <c r="S142" s="17" t="s">
        <v>19</v>
      </c>
      <c r="T142" s="11"/>
      <c r="U142" s="14" t="s">
        <v>19</v>
      </c>
      <c r="V142" s="14" t="s">
        <v>910</v>
      </c>
      <c r="W142" s="17" t="s">
        <v>513</v>
      </c>
      <c r="X142" s="17" t="s">
        <v>19</v>
      </c>
      <c r="Y142" s="14" t="s">
        <v>19</v>
      </c>
      <c r="Z142" s="17" t="s">
        <v>19</v>
      </c>
      <c r="AA142" s="18" t="s">
        <v>19</v>
      </c>
      <c r="AB142" t="s">
        <v>19</v>
      </c>
      <c r="AC142" s="19">
        <v>522</v>
      </c>
      <c r="AD142" t="s">
        <v>6</v>
      </c>
      <c r="AE142" t="s">
        <v>248</v>
      </c>
      <c r="AF142" t="s">
        <v>86</v>
      </c>
      <c r="AG142" t="s">
        <v>74</v>
      </c>
      <c r="AH142" t="s">
        <v>19</v>
      </c>
      <c r="AI142" t="str">
        <f>VLOOKUP(B142,HOP!$A$12:$H$184,8,0)</f>
        <v>522.00</v>
      </c>
      <c r="AJ142">
        <f t="shared" si="8"/>
        <v>0</v>
      </c>
      <c r="AL142" t="str">
        <f>VLOOKUP(B142,[1]入账数据统计!$B$1:$L$170,11,0)</f>
        <v>522.00</v>
      </c>
      <c r="AM142">
        <f t="shared" si="9"/>
        <v>0</v>
      </c>
    </row>
    <row r="143" ht="14.25" customHeight="1" spans="1:39">
      <c r="A143" s="10" t="s">
        <v>911</v>
      </c>
      <c r="B143" s="10">
        <v>1638021</v>
      </c>
      <c r="C143" s="10" t="s">
        <v>73</v>
      </c>
      <c r="D143" s="10" t="s">
        <v>74</v>
      </c>
      <c r="E143" s="10" t="s">
        <v>75</v>
      </c>
      <c r="F143" s="10" t="s">
        <v>74</v>
      </c>
      <c r="G143" s="10" t="s">
        <v>912</v>
      </c>
      <c r="H143" s="11" t="s">
        <v>913</v>
      </c>
      <c r="I143" s="11" t="s">
        <v>78</v>
      </c>
      <c r="J143" s="11" t="s">
        <v>2</v>
      </c>
      <c r="K143" s="11" t="s">
        <v>914</v>
      </c>
      <c r="L143" s="11">
        <v>1</v>
      </c>
      <c r="M143" s="11">
        <v>1</v>
      </c>
      <c r="N143" s="11" t="s">
        <v>113</v>
      </c>
      <c r="O143" s="11" t="s">
        <v>236</v>
      </c>
      <c r="P143" s="11" t="s">
        <v>574</v>
      </c>
      <c r="Q143" s="11"/>
      <c r="R143" s="14" t="s">
        <v>915</v>
      </c>
      <c r="S143" s="17" t="s">
        <v>19</v>
      </c>
      <c r="T143" s="11"/>
      <c r="U143" s="14" t="s">
        <v>19</v>
      </c>
      <c r="V143" s="14" t="s">
        <v>915</v>
      </c>
      <c r="W143" s="17" t="s">
        <v>916</v>
      </c>
      <c r="X143" s="17" t="s">
        <v>19</v>
      </c>
      <c r="Y143" s="14" t="s">
        <v>19</v>
      </c>
      <c r="Z143" s="17" t="s">
        <v>19</v>
      </c>
      <c r="AA143" s="18" t="s">
        <v>19</v>
      </c>
      <c r="AB143" t="s">
        <v>19</v>
      </c>
      <c r="AC143" s="19">
        <v>936</v>
      </c>
      <c r="AD143" t="s">
        <v>6</v>
      </c>
      <c r="AE143" t="s">
        <v>85</v>
      </c>
      <c r="AF143" t="s">
        <v>86</v>
      </c>
      <c r="AG143" t="s">
        <v>74</v>
      </c>
      <c r="AH143" t="s">
        <v>19</v>
      </c>
      <c r="AI143" t="str">
        <f>VLOOKUP(B143,HOP!$A$12:$H$184,8,0)</f>
        <v>936.00</v>
      </c>
      <c r="AJ143">
        <f t="shared" si="8"/>
        <v>0</v>
      </c>
      <c r="AL143" t="str">
        <f>VLOOKUP(B143,[1]入账数据统计!$B$1:$L$170,11,0)</f>
        <v>936.00</v>
      </c>
      <c r="AM143">
        <f t="shared" si="9"/>
        <v>0</v>
      </c>
    </row>
    <row r="144" ht="14.25" customHeight="1" spans="1:39">
      <c r="A144" s="10" t="s">
        <v>917</v>
      </c>
      <c r="B144" s="10">
        <v>1640053</v>
      </c>
      <c r="C144" s="10" t="s">
        <v>73</v>
      </c>
      <c r="D144" s="10" t="s">
        <v>74</v>
      </c>
      <c r="E144" s="10" t="s">
        <v>75</v>
      </c>
      <c r="F144" s="10" t="s">
        <v>74</v>
      </c>
      <c r="G144" s="10" t="s">
        <v>918</v>
      </c>
      <c r="H144" s="11" t="s">
        <v>919</v>
      </c>
      <c r="I144" s="11" t="s">
        <v>78</v>
      </c>
      <c r="J144" s="11" t="s">
        <v>2</v>
      </c>
      <c r="K144" s="11" t="s">
        <v>920</v>
      </c>
      <c r="L144" s="11">
        <v>1</v>
      </c>
      <c r="M144" s="11">
        <v>2</v>
      </c>
      <c r="N144" s="11" t="s">
        <v>245</v>
      </c>
      <c r="O144" s="11" t="s">
        <v>245</v>
      </c>
      <c r="P144" s="11" t="s">
        <v>574</v>
      </c>
      <c r="Q144" s="11"/>
      <c r="R144" s="14" t="s">
        <v>921</v>
      </c>
      <c r="S144" s="17" t="s">
        <v>19</v>
      </c>
      <c r="T144" s="11"/>
      <c r="U144" s="14" t="s">
        <v>19</v>
      </c>
      <c r="V144" s="14" t="s">
        <v>921</v>
      </c>
      <c r="W144" s="17" t="s">
        <v>922</v>
      </c>
      <c r="X144" s="17" t="s">
        <v>19</v>
      </c>
      <c r="Y144" s="14" t="s">
        <v>19</v>
      </c>
      <c r="Z144" s="17" t="s">
        <v>19</v>
      </c>
      <c r="AA144" s="18" t="s">
        <v>19</v>
      </c>
      <c r="AB144" t="s">
        <v>19</v>
      </c>
      <c r="AC144" s="19">
        <v>2025</v>
      </c>
      <c r="AD144" t="s">
        <v>6</v>
      </c>
      <c r="AE144" t="s">
        <v>923</v>
      </c>
      <c r="AF144" t="s">
        <v>86</v>
      </c>
      <c r="AG144" t="s">
        <v>74</v>
      </c>
      <c r="AH144" t="s">
        <v>19</v>
      </c>
      <c r="AI144" t="str">
        <f>VLOOKUP(B144,HOP!$A$12:$H$184,8,0)</f>
        <v>2025.00</v>
      </c>
      <c r="AJ144">
        <f t="shared" si="8"/>
        <v>0</v>
      </c>
      <c r="AL144" t="str">
        <f>VLOOKUP(B144,[1]入账数据统计!$B$1:$L$170,11,0)</f>
        <v>2025.00</v>
      </c>
      <c r="AM144">
        <f t="shared" si="9"/>
        <v>0</v>
      </c>
    </row>
    <row r="145" ht="14.25" customHeight="1" spans="1:39">
      <c r="A145" s="10" t="s">
        <v>924</v>
      </c>
      <c r="B145" s="10">
        <v>1636815</v>
      </c>
      <c r="C145" s="10" t="s">
        <v>73</v>
      </c>
      <c r="D145" s="10" t="s">
        <v>74</v>
      </c>
      <c r="E145" s="10" t="s">
        <v>75</v>
      </c>
      <c r="F145" s="10" t="s">
        <v>74</v>
      </c>
      <c r="G145" s="10" t="s">
        <v>76</v>
      </c>
      <c r="H145" s="11" t="s">
        <v>77</v>
      </c>
      <c r="I145" s="11" t="s">
        <v>78</v>
      </c>
      <c r="J145" s="11" t="s">
        <v>2</v>
      </c>
      <c r="K145" s="11" t="s">
        <v>925</v>
      </c>
      <c r="L145" s="11">
        <v>1</v>
      </c>
      <c r="M145" s="11">
        <v>3</v>
      </c>
      <c r="N145" s="11" t="s">
        <v>82</v>
      </c>
      <c r="O145" s="11" t="s">
        <v>391</v>
      </c>
      <c r="P145" s="11" t="s">
        <v>574</v>
      </c>
      <c r="Q145" s="11"/>
      <c r="R145" s="14" t="s">
        <v>588</v>
      </c>
      <c r="S145" s="17" t="s">
        <v>19</v>
      </c>
      <c r="T145" s="11"/>
      <c r="U145" s="14" t="s">
        <v>19</v>
      </c>
      <c r="V145" s="14" t="s">
        <v>588</v>
      </c>
      <c r="W145" s="17" t="s">
        <v>926</v>
      </c>
      <c r="X145" s="17" t="s">
        <v>19</v>
      </c>
      <c r="Y145" s="14" t="s">
        <v>19</v>
      </c>
      <c r="Z145" s="17" t="s">
        <v>19</v>
      </c>
      <c r="AA145" s="18" t="s">
        <v>19</v>
      </c>
      <c r="AB145" t="s">
        <v>19</v>
      </c>
      <c r="AC145" s="19">
        <v>1308</v>
      </c>
      <c r="AD145" t="s">
        <v>6</v>
      </c>
      <c r="AE145" t="s">
        <v>85</v>
      </c>
      <c r="AF145" t="s">
        <v>86</v>
      </c>
      <c r="AG145" t="s">
        <v>74</v>
      </c>
      <c r="AH145" t="s">
        <v>19</v>
      </c>
      <c r="AI145" t="str">
        <f>VLOOKUP(B145,HOP!$A$12:$H$184,8,0)</f>
        <v>1308.00</v>
      </c>
      <c r="AJ145">
        <f t="shared" si="8"/>
        <v>0</v>
      </c>
      <c r="AL145" t="str">
        <f>VLOOKUP(B145,[1]入账数据统计!$B$1:$L$170,11,0)</f>
        <v>1308.00</v>
      </c>
      <c r="AM145">
        <f t="shared" si="9"/>
        <v>0</v>
      </c>
    </row>
    <row r="146" ht="14.25" customHeight="1" spans="1:39">
      <c r="A146" s="10" t="s">
        <v>927</v>
      </c>
      <c r="B146" s="10">
        <v>1636799</v>
      </c>
      <c r="C146" s="10" t="s">
        <v>73</v>
      </c>
      <c r="D146" s="10" t="s">
        <v>74</v>
      </c>
      <c r="E146" s="10" t="s">
        <v>75</v>
      </c>
      <c r="F146" s="10" t="s">
        <v>74</v>
      </c>
      <c r="G146" s="10" t="s">
        <v>76</v>
      </c>
      <c r="H146" s="11" t="s">
        <v>77</v>
      </c>
      <c r="I146" s="11" t="s">
        <v>78</v>
      </c>
      <c r="J146" s="11" t="s">
        <v>2</v>
      </c>
      <c r="K146" s="11" t="s">
        <v>928</v>
      </c>
      <c r="L146" s="11">
        <v>1</v>
      </c>
      <c r="M146" s="11">
        <v>3</v>
      </c>
      <c r="N146" s="11" t="s">
        <v>82</v>
      </c>
      <c r="O146" s="11" t="s">
        <v>391</v>
      </c>
      <c r="P146" s="11" t="s">
        <v>574</v>
      </c>
      <c r="Q146" s="11"/>
      <c r="R146" s="14" t="s">
        <v>588</v>
      </c>
      <c r="S146" s="17" t="s">
        <v>19</v>
      </c>
      <c r="T146" s="11"/>
      <c r="U146" s="14" t="s">
        <v>19</v>
      </c>
      <c r="V146" s="14" t="s">
        <v>588</v>
      </c>
      <c r="W146" s="17" t="s">
        <v>926</v>
      </c>
      <c r="X146" s="17" t="s">
        <v>19</v>
      </c>
      <c r="Y146" s="14" t="s">
        <v>19</v>
      </c>
      <c r="Z146" s="17" t="s">
        <v>19</v>
      </c>
      <c r="AA146" s="18" t="s">
        <v>19</v>
      </c>
      <c r="AB146" t="s">
        <v>19</v>
      </c>
      <c r="AC146" s="19">
        <v>1308</v>
      </c>
      <c r="AD146" t="s">
        <v>6</v>
      </c>
      <c r="AE146" t="s">
        <v>85</v>
      </c>
      <c r="AF146" t="s">
        <v>86</v>
      </c>
      <c r="AG146" t="s">
        <v>74</v>
      </c>
      <c r="AH146" t="s">
        <v>19</v>
      </c>
      <c r="AI146" t="str">
        <f>VLOOKUP(B146,HOP!$A$12:$H$184,8,0)</f>
        <v>1308.00</v>
      </c>
      <c r="AJ146">
        <f t="shared" si="8"/>
        <v>0</v>
      </c>
      <c r="AL146" t="str">
        <f>VLOOKUP(B146,[1]入账数据统计!$B$1:$L$170,11,0)</f>
        <v>1308.00</v>
      </c>
      <c r="AM146">
        <f t="shared" si="9"/>
        <v>0</v>
      </c>
    </row>
    <row r="147" ht="14.25" customHeight="1" spans="1:39">
      <c r="A147" s="10" t="s">
        <v>929</v>
      </c>
      <c r="B147" s="10">
        <v>1636885</v>
      </c>
      <c r="C147" s="10" t="s">
        <v>73</v>
      </c>
      <c r="D147" s="10" t="s">
        <v>74</v>
      </c>
      <c r="E147" s="10" t="s">
        <v>75</v>
      </c>
      <c r="F147" s="10" t="s">
        <v>74</v>
      </c>
      <c r="G147" s="10" t="s">
        <v>76</v>
      </c>
      <c r="H147" s="11" t="s">
        <v>77</v>
      </c>
      <c r="I147" s="11" t="s">
        <v>78</v>
      </c>
      <c r="J147" s="11" t="s">
        <v>2</v>
      </c>
      <c r="K147" s="11" t="s">
        <v>930</v>
      </c>
      <c r="L147" s="11">
        <v>1</v>
      </c>
      <c r="M147" s="11">
        <v>3</v>
      </c>
      <c r="N147" s="11" t="s">
        <v>82</v>
      </c>
      <c r="O147" s="11" t="s">
        <v>391</v>
      </c>
      <c r="P147" s="11" t="s">
        <v>574</v>
      </c>
      <c r="Q147" s="11"/>
      <c r="R147" s="14" t="s">
        <v>588</v>
      </c>
      <c r="S147" s="17" t="s">
        <v>19</v>
      </c>
      <c r="T147" s="11"/>
      <c r="U147" s="14" t="s">
        <v>19</v>
      </c>
      <c r="V147" s="14" t="s">
        <v>588</v>
      </c>
      <c r="W147" s="17" t="s">
        <v>926</v>
      </c>
      <c r="X147" s="17" t="s">
        <v>19</v>
      </c>
      <c r="Y147" s="14" t="s">
        <v>19</v>
      </c>
      <c r="Z147" s="17" t="s">
        <v>19</v>
      </c>
      <c r="AA147" s="18" t="s">
        <v>19</v>
      </c>
      <c r="AB147" t="s">
        <v>19</v>
      </c>
      <c r="AC147" s="19">
        <v>1308</v>
      </c>
      <c r="AD147" t="s">
        <v>6</v>
      </c>
      <c r="AE147" t="s">
        <v>85</v>
      </c>
      <c r="AF147" t="s">
        <v>86</v>
      </c>
      <c r="AG147" t="s">
        <v>74</v>
      </c>
      <c r="AH147" t="s">
        <v>19</v>
      </c>
      <c r="AI147" t="str">
        <f>VLOOKUP(B147,HOP!$A$12:$H$184,8,0)</f>
        <v>1308.00</v>
      </c>
      <c r="AJ147">
        <f t="shared" si="8"/>
        <v>0</v>
      </c>
      <c r="AL147" t="str">
        <f>VLOOKUP(B147,[1]入账数据统计!$B$1:$L$170,11,0)</f>
        <v>1308.00</v>
      </c>
      <c r="AM147">
        <f t="shared" si="9"/>
        <v>0</v>
      </c>
    </row>
    <row r="148" ht="14.25" customHeight="1" spans="1:39">
      <c r="A148" s="10" t="s">
        <v>931</v>
      </c>
      <c r="B148" s="10">
        <v>1640903</v>
      </c>
      <c r="C148" s="10" t="s">
        <v>73</v>
      </c>
      <c r="D148" s="10" t="s">
        <v>74</v>
      </c>
      <c r="E148" s="10" t="s">
        <v>75</v>
      </c>
      <c r="F148" s="10" t="s">
        <v>74</v>
      </c>
      <c r="G148" s="10" t="s">
        <v>932</v>
      </c>
      <c r="H148" s="11" t="s">
        <v>933</v>
      </c>
      <c r="I148" s="11" t="s">
        <v>78</v>
      </c>
      <c r="J148" s="11" t="s">
        <v>2</v>
      </c>
      <c r="K148" s="11" t="s">
        <v>934</v>
      </c>
      <c r="L148" s="11">
        <v>1</v>
      </c>
      <c r="M148" s="11">
        <v>1</v>
      </c>
      <c r="N148" s="11" t="s">
        <v>236</v>
      </c>
      <c r="O148" s="11" t="s">
        <v>236</v>
      </c>
      <c r="P148" s="11" t="s">
        <v>574</v>
      </c>
      <c r="Q148" s="11"/>
      <c r="R148" s="14" t="s">
        <v>935</v>
      </c>
      <c r="S148" s="17" t="s">
        <v>19</v>
      </c>
      <c r="T148" s="11"/>
      <c r="U148" s="14" t="s">
        <v>19</v>
      </c>
      <c r="V148" s="14" t="s">
        <v>935</v>
      </c>
      <c r="W148" s="17" t="s">
        <v>936</v>
      </c>
      <c r="X148" s="17" t="s">
        <v>19</v>
      </c>
      <c r="Y148" s="14" t="s">
        <v>19</v>
      </c>
      <c r="Z148" s="17" t="s">
        <v>19</v>
      </c>
      <c r="AA148" s="18" t="s">
        <v>19</v>
      </c>
      <c r="AB148" t="s">
        <v>19</v>
      </c>
      <c r="AC148" s="19">
        <v>1413</v>
      </c>
      <c r="AD148" t="s">
        <v>6</v>
      </c>
      <c r="AE148" t="s">
        <v>937</v>
      </c>
      <c r="AF148" t="s">
        <v>86</v>
      </c>
      <c r="AG148" t="s">
        <v>74</v>
      </c>
      <c r="AH148" t="s">
        <v>19</v>
      </c>
      <c r="AI148" t="str">
        <f>VLOOKUP(B148,HOP!$A$12:$H$184,8,0)</f>
        <v>1413.00</v>
      </c>
      <c r="AJ148">
        <f t="shared" si="8"/>
        <v>0</v>
      </c>
      <c r="AL148" t="str">
        <f>VLOOKUP(B148,[1]入账数据统计!$B$1:$L$170,11,0)</f>
        <v>1413.00</v>
      </c>
      <c r="AM148">
        <f t="shared" si="9"/>
        <v>0</v>
      </c>
    </row>
    <row r="149" ht="14.25" customHeight="1" spans="1:39">
      <c r="A149" s="10" t="s">
        <v>938</v>
      </c>
      <c r="B149" s="10">
        <v>1626707</v>
      </c>
      <c r="C149" s="10" t="s">
        <v>73</v>
      </c>
      <c r="D149" s="10" t="s">
        <v>74</v>
      </c>
      <c r="E149" s="10" t="s">
        <v>75</v>
      </c>
      <c r="F149" s="10" t="s">
        <v>74</v>
      </c>
      <c r="G149" s="10" t="s">
        <v>939</v>
      </c>
      <c r="H149" s="11" t="s">
        <v>940</v>
      </c>
      <c r="I149" s="11" t="s">
        <v>78</v>
      </c>
      <c r="J149" s="11" t="s">
        <v>2</v>
      </c>
      <c r="K149" s="11" t="s">
        <v>941</v>
      </c>
      <c r="L149" s="11">
        <v>2</v>
      </c>
      <c r="M149" s="11">
        <v>3</v>
      </c>
      <c r="N149" s="11" t="s">
        <v>137</v>
      </c>
      <c r="O149" s="11" t="s">
        <v>391</v>
      </c>
      <c r="P149" s="11" t="s">
        <v>574</v>
      </c>
      <c r="Q149" s="11"/>
      <c r="R149" s="14" t="s">
        <v>777</v>
      </c>
      <c r="S149" s="17" t="s">
        <v>19</v>
      </c>
      <c r="T149" s="11"/>
      <c r="U149" s="14" t="s">
        <v>19</v>
      </c>
      <c r="V149" s="14" t="s">
        <v>777</v>
      </c>
      <c r="W149" s="17" t="s">
        <v>942</v>
      </c>
      <c r="X149" s="17" t="s">
        <v>19</v>
      </c>
      <c r="Y149" s="14" t="s">
        <v>19</v>
      </c>
      <c r="Z149" s="17" t="s">
        <v>19</v>
      </c>
      <c r="AA149" s="18" t="s">
        <v>19</v>
      </c>
      <c r="AB149" t="s">
        <v>19</v>
      </c>
      <c r="AC149" s="19">
        <v>2298</v>
      </c>
      <c r="AD149" t="s">
        <v>6</v>
      </c>
      <c r="AE149" t="s">
        <v>943</v>
      </c>
      <c r="AF149" t="s">
        <v>86</v>
      </c>
      <c r="AG149" t="s">
        <v>74</v>
      </c>
      <c r="AH149" t="s">
        <v>19</v>
      </c>
      <c r="AI149" t="str">
        <f>VLOOKUP(B149,HOP!$A$12:$H$184,8,0)</f>
        <v>2298.00</v>
      </c>
      <c r="AJ149">
        <f t="shared" si="8"/>
        <v>0</v>
      </c>
      <c r="AL149" t="str">
        <f>VLOOKUP(B149,[1]入账数据统计!$B$1:$L$170,11,0)</f>
        <v>2298.00</v>
      </c>
      <c r="AM149">
        <f t="shared" si="9"/>
        <v>0</v>
      </c>
    </row>
    <row r="150" ht="14.25" customHeight="1" spans="1:39">
      <c r="A150" s="10" t="s">
        <v>944</v>
      </c>
      <c r="B150" s="10">
        <v>1628560</v>
      </c>
      <c r="C150" s="10" t="s">
        <v>73</v>
      </c>
      <c r="D150" s="10" t="s">
        <v>74</v>
      </c>
      <c r="E150" s="10" t="s">
        <v>75</v>
      </c>
      <c r="F150" s="10" t="s">
        <v>74</v>
      </c>
      <c r="G150" s="10" t="s">
        <v>302</v>
      </c>
      <c r="H150" s="11" t="s">
        <v>303</v>
      </c>
      <c r="I150" s="11" t="s">
        <v>78</v>
      </c>
      <c r="J150" s="11" t="s">
        <v>2</v>
      </c>
      <c r="K150" s="11" t="s">
        <v>945</v>
      </c>
      <c r="L150" s="11">
        <v>1</v>
      </c>
      <c r="M150" s="11">
        <v>2</v>
      </c>
      <c r="N150" s="11" t="s">
        <v>497</v>
      </c>
      <c r="O150" s="11" t="s">
        <v>245</v>
      </c>
      <c r="P150" s="11" t="s">
        <v>574</v>
      </c>
      <c r="Q150" s="11"/>
      <c r="R150" s="14" t="s">
        <v>946</v>
      </c>
      <c r="S150" s="17" t="s">
        <v>19</v>
      </c>
      <c r="T150" s="11"/>
      <c r="U150" s="14" t="s">
        <v>19</v>
      </c>
      <c r="V150" s="14" t="s">
        <v>946</v>
      </c>
      <c r="W150" s="17" t="s">
        <v>947</v>
      </c>
      <c r="X150" s="17" t="s">
        <v>19</v>
      </c>
      <c r="Y150" s="14" t="s">
        <v>19</v>
      </c>
      <c r="Z150" s="17" t="s">
        <v>19</v>
      </c>
      <c r="AA150" s="18" t="s">
        <v>19</v>
      </c>
      <c r="AB150" t="s">
        <v>19</v>
      </c>
      <c r="AC150" s="19">
        <v>1118</v>
      </c>
      <c r="AD150" t="s">
        <v>6</v>
      </c>
      <c r="AE150" t="s">
        <v>308</v>
      </c>
      <c r="AF150" t="s">
        <v>86</v>
      </c>
      <c r="AG150" t="s">
        <v>74</v>
      </c>
      <c r="AH150" t="s">
        <v>19</v>
      </c>
      <c r="AI150" t="str">
        <f>VLOOKUP(B150,HOP!$A$12:$H$184,8,0)</f>
        <v>1118.00</v>
      </c>
      <c r="AJ150">
        <f t="shared" si="8"/>
        <v>0</v>
      </c>
      <c r="AL150" t="str">
        <f>VLOOKUP(B150,[1]入账数据统计!$B$1:$L$170,11,0)</f>
        <v>1118.00</v>
      </c>
      <c r="AM150">
        <f t="shared" si="9"/>
        <v>0</v>
      </c>
    </row>
    <row r="151" ht="14.25" customHeight="1" spans="1:39">
      <c r="A151" s="10" t="s">
        <v>948</v>
      </c>
      <c r="B151" s="10">
        <v>1626702</v>
      </c>
      <c r="C151" s="10" t="s">
        <v>73</v>
      </c>
      <c r="D151" s="10" t="s">
        <v>74</v>
      </c>
      <c r="E151" s="10" t="s">
        <v>75</v>
      </c>
      <c r="F151" s="10" t="s">
        <v>74</v>
      </c>
      <c r="G151" s="10" t="s">
        <v>939</v>
      </c>
      <c r="H151" s="11" t="s">
        <v>940</v>
      </c>
      <c r="I151" s="11" t="s">
        <v>78</v>
      </c>
      <c r="J151" s="11" t="s">
        <v>2</v>
      </c>
      <c r="K151" s="11" t="s">
        <v>949</v>
      </c>
      <c r="L151" s="11">
        <v>1</v>
      </c>
      <c r="M151" s="11">
        <v>3</v>
      </c>
      <c r="N151" s="11" t="s">
        <v>137</v>
      </c>
      <c r="O151" s="11" t="s">
        <v>391</v>
      </c>
      <c r="P151" s="11" t="s">
        <v>574</v>
      </c>
      <c r="Q151" s="11"/>
      <c r="R151" s="14" t="s">
        <v>950</v>
      </c>
      <c r="S151" s="17" t="s">
        <v>19</v>
      </c>
      <c r="T151" s="11"/>
      <c r="U151" s="14" t="s">
        <v>19</v>
      </c>
      <c r="V151" s="14" t="s">
        <v>950</v>
      </c>
      <c r="W151" s="17" t="s">
        <v>666</v>
      </c>
      <c r="X151" s="17" t="s">
        <v>19</v>
      </c>
      <c r="Y151" s="14" t="s">
        <v>19</v>
      </c>
      <c r="Z151" s="17" t="s">
        <v>19</v>
      </c>
      <c r="AA151" s="18" t="s">
        <v>19</v>
      </c>
      <c r="AB151" t="s">
        <v>19</v>
      </c>
      <c r="AC151" s="19">
        <v>1149</v>
      </c>
      <c r="AD151" t="s">
        <v>6</v>
      </c>
      <c r="AE151" t="s">
        <v>943</v>
      </c>
      <c r="AF151" t="s">
        <v>86</v>
      </c>
      <c r="AG151" t="s">
        <v>74</v>
      </c>
      <c r="AH151" t="s">
        <v>19</v>
      </c>
      <c r="AI151" t="str">
        <f>VLOOKUP(B151,HOP!$A$12:$H$184,8,0)</f>
        <v>1149.00</v>
      </c>
      <c r="AJ151">
        <f t="shared" si="8"/>
        <v>0</v>
      </c>
      <c r="AL151" t="str">
        <f>VLOOKUP(B151,[1]入账数据统计!$B$1:$L$170,11,0)</f>
        <v>1149.00</v>
      </c>
      <c r="AM151">
        <f t="shared" si="9"/>
        <v>0</v>
      </c>
    </row>
    <row r="152" ht="14.25" customHeight="1" spans="1:39">
      <c r="A152" s="10" t="s">
        <v>951</v>
      </c>
      <c r="B152" s="10">
        <v>1614785</v>
      </c>
      <c r="C152" s="10" t="s">
        <v>73</v>
      </c>
      <c r="D152" s="10" t="s">
        <v>74</v>
      </c>
      <c r="E152" s="10" t="s">
        <v>75</v>
      </c>
      <c r="F152" s="10" t="s">
        <v>74</v>
      </c>
      <c r="G152" s="10" t="s">
        <v>345</v>
      </c>
      <c r="H152" s="11" t="s">
        <v>346</v>
      </c>
      <c r="I152" s="11" t="s">
        <v>78</v>
      </c>
      <c r="J152" s="11" t="s">
        <v>2</v>
      </c>
      <c r="K152" s="11" t="s">
        <v>952</v>
      </c>
      <c r="L152" s="11">
        <v>1</v>
      </c>
      <c r="M152" s="11">
        <v>2</v>
      </c>
      <c r="N152" s="11" t="s">
        <v>953</v>
      </c>
      <c r="O152" s="11" t="s">
        <v>245</v>
      </c>
      <c r="P152" s="11" t="s">
        <v>574</v>
      </c>
      <c r="Q152" s="11"/>
      <c r="R152" s="14" t="s">
        <v>589</v>
      </c>
      <c r="S152" s="17" t="s">
        <v>19</v>
      </c>
      <c r="T152" s="11"/>
      <c r="U152" s="14" t="s">
        <v>19</v>
      </c>
      <c r="V152" s="14" t="s">
        <v>589</v>
      </c>
      <c r="W152" s="17" t="s">
        <v>333</v>
      </c>
      <c r="X152" s="17" t="s">
        <v>19</v>
      </c>
      <c r="Y152" s="14" t="s">
        <v>19</v>
      </c>
      <c r="Z152" s="17" t="s">
        <v>19</v>
      </c>
      <c r="AA152" s="18" t="s">
        <v>19</v>
      </c>
      <c r="AB152" t="s">
        <v>19</v>
      </c>
      <c r="AC152" s="19">
        <v>854</v>
      </c>
      <c r="AD152" t="s">
        <v>6</v>
      </c>
      <c r="AE152" t="s">
        <v>350</v>
      </c>
      <c r="AF152" t="s">
        <v>86</v>
      </c>
      <c r="AG152" t="s">
        <v>74</v>
      </c>
      <c r="AH152" t="s">
        <v>19</v>
      </c>
      <c r="AI152" t="str">
        <f>VLOOKUP(B152,HOP!$A$12:$H$184,8,0)</f>
        <v>854.00</v>
      </c>
      <c r="AJ152">
        <f t="shared" si="8"/>
        <v>0</v>
      </c>
      <c r="AL152" t="str">
        <f>VLOOKUP(B152,[1]入账数据统计!$B$1:$L$170,11,0)</f>
        <v>854.00</v>
      </c>
      <c r="AM152">
        <f t="shared" si="9"/>
        <v>0</v>
      </c>
    </row>
    <row r="153" ht="14.25" customHeight="1" spans="1:39">
      <c r="A153" s="10" t="s">
        <v>954</v>
      </c>
      <c r="B153" s="10">
        <v>1589207</v>
      </c>
      <c r="C153" s="10" t="s">
        <v>73</v>
      </c>
      <c r="D153" s="10" t="s">
        <v>74</v>
      </c>
      <c r="E153" s="10" t="s">
        <v>75</v>
      </c>
      <c r="F153" s="10" t="s">
        <v>74</v>
      </c>
      <c r="G153" s="10" t="s">
        <v>717</v>
      </c>
      <c r="H153" s="11" t="s">
        <v>718</v>
      </c>
      <c r="I153" s="11" t="s">
        <v>78</v>
      </c>
      <c r="J153" s="11" t="s">
        <v>2</v>
      </c>
      <c r="K153" s="11" t="s">
        <v>955</v>
      </c>
      <c r="L153" s="11">
        <v>1</v>
      </c>
      <c r="M153" s="11">
        <v>3</v>
      </c>
      <c r="N153" s="11" t="s">
        <v>956</v>
      </c>
      <c r="O153" s="11" t="s">
        <v>391</v>
      </c>
      <c r="P153" s="11" t="s">
        <v>574</v>
      </c>
      <c r="Q153" s="11"/>
      <c r="R153" s="14" t="s">
        <v>957</v>
      </c>
      <c r="S153" s="17" t="s">
        <v>19</v>
      </c>
      <c r="T153" s="11"/>
      <c r="U153" s="14" t="s">
        <v>19</v>
      </c>
      <c r="V153" s="14" t="s">
        <v>957</v>
      </c>
      <c r="W153" s="17" t="s">
        <v>958</v>
      </c>
      <c r="X153" s="17" t="s">
        <v>19</v>
      </c>
      <c r="Y153" s="14" t="s">
        <v>19</v>
      </c>
      <c r="Z153" s="17" t="s">
        <v>19</v>
      </c>
      <c r="AA153" s="18" t="s">
        <v>19</v>
      </c>
      <c r="AB153" t="s">
        <v>19</v>
      </c>
      <c r="AC153" s="19">
        <v>2154</v>
      </c>
      <c r="AD153" t="s">
        <v>6</v>
      </c>
      <c r="AE153" t="s">
        <v>722</v>
      </c>
      <c r="AF153" t="s">
        <v>86</v>
      </c>
      <c r="AG153" t="s">
        <v>74</v>
      </c>
      <c r="AH153" t="s">
        <v>19</v>
      </c>
      <c r="AI153" t="str">
        <f>VLOOKUP(B153,HOP!$A$12:$H$184,8,0)</f>
        <v>2154.00</v>
      </c>
      <c r="AJ153">
        <f t="shared" si="8"/>
        <v>0</v>
      </c>
      <c r="AL153" t="str">
        <f>VLOOKUP(B153,[1]入账数据统计!$B$1:$L$170,11,0)</f>
        <v>2154.00</v>
      </c>
      <c r="AM153">
        <f t="shared" si="9"/>
        <v>0</v>
      </c>
    </row>
    <row r="154" ht="14.25" customHeight="1" spans="1:39">
      <c r="A154" s="10" t="s">
        <v>959</v>
      </c>
      <c r="B154" s="10">
        <v>1632531</v>
      </c>
      <c r="C154" s="10" t="s">
        <v>73</v>
      </c>
      <c r="D154" s="10" t="s">
        <v>74</v>
      </c>
      <c r="E154" s="10" t="s">
        <v>75</v>
      </c>
      <c r="F154" s="10" t="s">
        <v>74</v>
      </c>
      <c r="G154" s="10" t="s">
        <v>318</v>
      </c>
      <c r="H154" s="11" t="s">
        <v>319</v>
      </c>
      <c r="I154" s="11" t="s">
        <v>78</v>
      </c>
      <c r="J154" s="11" t="s">
        <v>2</v>
      </c>
      <c r="K154" s="11" t="s">
        <v>960</v>
      </c>
      <c r="L154" s="11">
        <v>1</v>
      </c>
      <c r="M154" s="11">
        <v>1</v>
      </c>
      <c r="N154" s="11" t="s">
        <v>177</v>
      </c>
      <c r="O154" s="11" t="s">
        <v>236</v>
      </c>
      <c r="P154" s="11" t="s">
        <v>574</v>
      </c>
      <c r="Q154" s="11"/>
      <c r="R154" s="14" t="s">
        <v>961</v>
      </c>
      <c r="S154" s="17" t="s">
        <v>19</v>
      </c>
      <c r="T154" s="11"/>
      <c r="U154" s="14" t="s">
        <v>19</v>
      </c>
      <c r="V154" s="14" t="s">
        <v>961</v>
      </c>
      <c r="W154" s="17" t="s">
        <v>962</v>
      </c>
      <c r="X154" s="17" t="s">
        <v>19</v>
      </c>
      <c r="Y154" s="14" t="s">
        <v>19</v>
      </c>
      <c r="Z154" s="17" t="s">
        <v>19</v>
      </c>
      <c r="AA154" s="18" t="s">
        <v>19</v>
      </c>
      <c r="AB154" t="s">
        <v>19</v>
      </c>
      <c r="AC154" s="19">
        <v>1567</v>
      </c>
      <c r="AD154" t="s">
        <v>6</v>
      </c>
      <c r="AE154" t="s">
        <v>323</v>
      </c>
      <c r="AF154" t="s">
        <v>86</v>
      </c>
      <c r="AG154" t="s">
        <v>74</v>
      </c>
      <c r="AH154" t="s">
        <v>19</v>
      </c>
      <c r="AI154" t="str">
        <f>VLOOKUP(B154,HOP!$A$12:$H$184,8,0)</f>
        <v>1567.00</v>
      </c>
      <c r="AJ154">
        <f t="shared" si="8"/>
        <v>0</v>
      </c>
      <c r="AL154" t="str">
        <f>VLOOKUP(B154,[1]入账数据统计!$B$1:$L$170,11,0)</f>
        <v>1567.00</v>
      </c>
      <c r="AM154">
        <f t="shared" si="9"/>
        <v>0</v>
      </c>
    </row>
    <row r="155" ht="14.25" customHeight="1" spans="1:39">
      <c r="A155" s="10" t="s">
        <v>963</v>
      </c>
      <c r="B155" s="10">
        <v>1606584</v>
      </c>
      <c r="C155" s="10" t="s">
        <v>73</v>
      </c>
      <c r="D155" s="10" t="s">
        <v>74</v>
      </c>
      <c r="E155" s="10" t="s">
        <v>75</v>
      </c>
      <c r="F155" s="10" t="s">
        <v>74</v>
      </c>
      <c r="G155" s="10" t="s">
        <v>295</v>
      </c>
      <c r="H155" s="11" t="s">
        <v>296</v>
      </c>
      <c r="I155" s="11" t="s">
        <v>78</v>
      </c>
      <c r="J155" s="11" t="s">
        <v>2</v>
      </c>
      <c r="K155" s="11" t="s">
        <v>964</v>
      </c>
      <c r="L155" s="11">
        <v>1</v>
      </c>
      <c r="M155" s="11">
        <v>3</v>
      </c>
      <c r="N155" s="11" t="s">
        <v>516</v>
      </c>
      <c r="O155" s="11" t="s">
        <v>391</v>
      </c>
      <c r="P155" s="11" t="s">
        <v>574</v>
      </c>
      <c r="Q155" s="11"/>
      <c r="R155" s="14" t="s">
        <v>965</v>
      </c>
      <c r="S155" s="17" t="s">
        <v>19</v>
      </c>
      <c r="T155" s="11"/>
      <c r="U155" s="14" t="s">
        <v>19</v>
      </c>
      <c r="V155" s="14" t="s">
        <v>965</v>
      </c>
      <c r="W155" s="17" t="s">
        <v>966</v>
      </c>
      <c r="X155" s="17" t="s">
        <v>19</v>
      </c>
      <c r="Y155" s="14" t="s">
        <v>19</v>
      </c>
      <c r="Z155" s="17" t="s">
        <v>19</v>
      </c>
      <c r="AA155" s="18" t="s">
        <v>19</v>
      </c>
      <c r="AB155" t="s">
        <v>19</v>
      </c>
      <c r="AC155" s="19">
        <v>930</v>
      </c>
      <c r="AD155" t="s">
        <v>6</v>
      </c>
      <c r="AE155" t="s">
        <v>85</v>
      </c>
      <c r="AF155" t="s">
        <v>86</v>
      </c>
      <c r="AG155" t="s">
        <v>74</v>
      </c>
      <c r="AH155" t="s">
        <v>19</v>
      </c>
      <c r="AI155" t="str">
        <f>VLOOKUP(B155,HOP!$A$12:$H$184,8,0)</f>
        <v>930.00</v>
      </c>
      <c r="AJ155">
        <f t="shared" si="8"/>
        <v>0</v>
      </c>
      <c r="AL155" t="str">
        <f>VLOOKUP(B155,[1]入账数据统计!$B$1:$L$170,11,0)</f>
        <v>930.00</v>
      </c>
      <c r="AM155">
        <f t="shared" si="9"/>
        <v>0</v>
      </c>
    </row>
    <row r="156" ht="14.25" customHeight="1" spans="1:39">
      <c r="A156" s="10" t="s">
        <v>967</v>
      </c>
      <c r="B156" s="10">
        <v>1609974</v>
      </c>
      <c r="C156" s="10" t="s">
        <v>73</v>
      </c>
      <c r="D156" s="10" t="s">
        <v>74</v>
      </c>
      <c r="E156" s="10" t="s">
        <v>75</v>
      </c>
      <c r="F156" s="10" t="s">
        <v>74</v>
      </c>
      <c r="G156" s="10" t="s">
        <v>682</v>
      </c>
      <c r="H156" s="11" t="s">
        <v>683</v>
      </c>
      <c r="I156" s="11" t="s">
        <v>78</v>
      </c>
      <c r="J156" s="11" t="s">
        <v>2</v>
      </c>
      <c r="K156" s="11" t="s">
        <v>968</v>
      </c>
      <c r="L156" s="11">
        <v>2</v>
      </c>
      <c r="M156" s="11">
        <v>1</v>
      </c>
      <c r="N156" s="11" t="s">
        <v>823</v>
      </c>
      <c r="O156" s="11" t="s">
        <v>236</v>
      </c>
      <c r="P156" s="11" t="s">
        <v>574</v>
      </c>
      <c r="Q156" s="11"/>
      <c r="R156" s="14" t="s">
        <v>969</v>
      </c>
      <c r="S156" s="17" t="s">
        <v>19</v>
      </c>
      <c r="T156" s="11"/>
      <c r="U156" s="14" t="s">
        <v>19</v>
      </c>
      <c r="V156" s="14" t="s">
        <v>969</v>
      </c>
      <c r="W156" s="17" t="s">
        <v>630</v>
      </c>
      <c r="X156" s="17" t="s">
        <v>19</v>
      </c>
      <c r="Y156" s="14" t="s">
        <v>19</v>
      </c>
      <c r="Z156" s="17" t="s">
        <v>19</v>
      </c>
      <c r="AA156" s="18" t="s">
        <v>19</v>
      </c>
      <c r="AB156" t="s">
        <v>19</v>
      </c>
      <c r="AC156" s="19">
        <v>712</v>
      </c>
      <c r="AD156" t="s">
        <v>6</v>
      </c>
      <c r="AE156" t="s">
        <v>687</v>
      </c>
      <c r="AF156" t="s">
        <v>86</v>
      </c>
      <c r="AG156" t="s">
        <v>74</v>
      </c>
      <c r="AH156" t="s">
        <v>19</v>
      </c>
      <c r="AI156" t="str">
        <f>VLOOKUP(B156,HOP!$A$12:$H$184,8,0)</f>
        <v>712.00</v>
      </c>
      <c r="AJ156">
        <f t="shared" si="8"/>
        <v>0</v>
      </c>
      <c r="AL156" t="str">
        <f>VLOOKUP(B156,[1]入账数据统计!$B$1:$L$170,11,0)</f>
        <v>712.00</v>
      </c>
      <c r="AM156">
        <f t="shared" si="9"/>
        <v>0</v>
      </c>
    </row>
    <row r="157" ht="14.25" customHeight="1" spans="1:39">
      <c r="A157" s="10" t="s">
        <v>970</v>
      </c>
      <c r="B157" s="10">
        <v>1635590</v>
      </c>
      <c r="C157" s="10" t="s">
        <v>73</v>
      </c>
      <c r="D157" s="10" t="s">
        <v>74</v>
      </c>
      <c r="E157" s="10" t="s">
        <v>75</v>
      </c>
      <c r="F157" s="10" t="s">
        <v>74</v>
      </c>
      <c r="G157" s="10" t="s">
        <v>250</v>
      </c>
      <c r="H157" s="11" t="s">
        <v>251</v>
      </c>
      <c r="I157" s="11" t="s">
        <v>78</v>
      </c>
      <c r="J157" s="11" t="s">
        <v>2</v>
      </c>
      <c r="K157" s="11" t="s">
        <v>971</v>
      </c>
      <c r="L157" s="11">
        <v>1</v>
      </c>
      <c r="M157" s="11">
        <v>1</v>
      </c>
      <c r="N157" s="11" t="s">
        <v>129</v>
      </c>
      <c r="O157" s="11" t="s">
        <v>236</v>
      </c>
      <c r="P157" s="11" t="s">
        <v>574</v>
      </c>
      <c r="Q157" s="11"/>
      <c r="R157" s="14" t="s">
        <v>972</v>
      </c>
      <c r="S157" s="17" t="s">
        <v>19</v>
      </c>
      <c r="T157" s="11"/>
      <c r="U157" s="14" t="s">
        <v>19</v>
      </c>
      <c r="V157" s="14" t="s">
        <v>972</v>
      </c>
      <c r="W157" s="17" t="s">
        <v>973</v>
      </c>
      <c r="X157" s="17" t="s">
        <v>19</v>
      </c>
      <c r="Y157" s="14" t="s">
        <v>19</v>
      </c>
      <c r="Z157" s="17" t="s">
        <v>19</v>
      </c>
      <c r="AA157" s="18" t="s">
        <v>19</v>
      </c>
      <c r="AB157" t="s">
        <v>19</v>
      </c>
      <c r="AC157" s="19">
        <v>881</v>
      </c>
      <c r="AD157" t="s">
        <v>6</v>
      </c>
      <c r="AE157" t="s">
        <v>673</v>
      </c>
      <c r="AF157" t="s">
        <v>86</v>
      </c>
      <c r="AG157" t="s">
        <v>74</v>
      </c>
      <c r="AH157" t="s">
        <v>19</v>
      </c>
      <c r="AI157" t="str">
        <f>VLOOKUP(B157,HOP!$A$12:$H$184,8,0)</f>
        <v>881.00</v>
      </c>
      <c r="AJ157">
        <f t="shared" si="8"/>
        <v>0</v>
      </c>
      <c r="AL157" t="str">
        <f>VLOOKUP(B157,[1]入账数据统计!$B$1:$L$170,11,0)</f>
        <v>881.00</v>
      </c>
      <c r="AM157">
        <f t="shared" si="9"/>
        <v>0</v>
      </c>
    </row>
    <row r="158" ht="14.25" customHeight="1" spans="1:39">
      <c r="A158" s="10" t="s">
        <v>974</v>
      </c>
      <c r="B158" s="10">
        <v>1633916</v>
      </c>
      <c r="C158" s="10" t="s">
        <v>73</v>
      </c>
      <c r="D158" s="10" t="s">
        <v>74</v>
      </c>
      <c r="E158" s="10" t="s">
        <v>75</v>
      </c>
      <c r="F158" s="10" t="s">
        <v>74</v>
      </c>
      <c r="G158" s="10" t="s">
        <v>975</v>
      </c>
      <c r="H158" s="11" t="s">
        <v>976</v>
      </c>
      <c r="I158" s="11" t="s">
        <v>78</v>
      </c>
      <c r="J158" s="11" t="s">
        <v>2</v>
      </c>
      <c r="K158" s="11" t="s">
        <v>977</v>
      </c>
      <c r="L158" s="11">
        <v>1</v>
      </c>
      <c r="M158" s="11">
        <v>3</v>
      </c>
      <c r="N158" s="11" t="s">
        <v>194</v>
      </c>
      <c r="O158" s="11" t="s">
        <v>391</v>
      </c>
      <c r="P158" s="11" t="s">
        <v>574</v>
      </c>
      <c r="Q158" s="11"/>
      <c r="R158" s="14" t="s">
        <v>978</v>
      </c>
      <c r="S158" s="17" t="s">
        <v>19</v>
      </c>
      <c r="T158" s="11"/>
      <c r="U158" s="14" t="s">
        <v>19</v>
      </c>
      <c r="V158" s="14" t="s">
        <v>978</v>
      </c>
      <c r="W158" s="17" t="s">
        <v>979</v>
      </c>
      <c r="X158" s="17" t="s">
        <v>19</v>
      </c>
      <c r="Y158" s="14" t="s">
        <v>19</v>
      </c>
      <c r="Z158" s="17" t="s">
        <v>19</v>
      </c>
      <c r="AA158" s="18" t="s">
        <v>19</v>
      </c>
      <c r="AB158" t="s">
        <v>19</v>
      </c>
      <c r="AC158" s="19">
        <v>4893</v>
      </c>
      <c r="AD158" t="s">
        <v>6</v>
      </c>
      <c r="AE158" t="s">
        <v>980</v>
      </c>
      <c r="AF158" t="s">
        <v>86</v>
      </c>
      <c r="AG158" t="s">
        <v>74</v>
      </c>
      <c r="AH158" t="s">
        <v>19</v>
      </c>
      <c r="AI158" t="str">
        <f>VLOOKUP(B158,HOP!$A$12:$H$184,8,0)</f>
        <v>4893.00</v>
      </c>
      <c r="AJ158">
        <f t="shared" si="8"/>
        <v>0</v>
      </c>
      <c r="AL158" t="str">
        <f>VLOOKUP(B158,[1]入账数据统计!$B$1:$L$170,11,0)</f>
        <v>4893.00</v>
      </c>
      <c r="AM158">
        <f t="shared" si="9"/>
        <v>0</v>
      </c>
    </row>
    <row r="159" ht="14.25" customHeight="1" spans="1:39">
      <c r="A159" s="10" t="s">
        <v>981</v>
      </c>
      <c r="B159" s="10">
        <v>1633303</v>
      </c>
      <c r="C159" s="10" t="s">
        <v>73</v>
      </c>
      <c r="D159" s="10" t="s">
        <v>74</v>
      </c>
      <c r="E159" s="10" t="s">
        <v>75</v>
      </c>
      <c r="F159" s="10" t="s">
        <v>74</v>
      </c>
      <c r="G159" s="10" t="s">
        <v>345</v>
      </c>
      <c r="H159" s="11" t="s">
        <v>346</v>
      </c>
      <c r="I159" s="11" t="s">
        <v>78</v>
      </c>
      <c r="J159" s="11" t="s">
        <v>2</v>
      </c>
      <c r="K159" s="11" t="s">
        <v>982</v>
      </c>
      <c r="L159" s="11">
        <v>1</v>
      </c>
      <c r="M159" s="11">
        <v>1</v>
      </c>
      <c r="N159" s="11" t="s">
        <v>112</v>
      </c>
      <c r="O159" s="11" t="s">
        <v>236</v>
      </c>
      <c r="P159" s="11" t="s">
        <v>574</v>
      </c>
      <c r="Q159" s="11"/>
      <c r="R159" s="14" t="s">
        <v>983</v>
      </c>
      <c r="S159" s="17" t="s">
        <v>19</v>
      </c>
      <c r="T159" s="11"/>
      <c r="U159" s="14" t="s">
        <v>19</v>
      </c>
      <c r="V159" s="14" t="s">
        <v>983</v>
      </c>
      <c r="W159" s="17" t="s">
        <v>101</v>
      </c>
      <c r="X159" s="17" t="s">
        <v>19</v>
      </c>
      <c r="Y159" s="14" t="s">
        <v>19</v>
      </c>
      <c r="Z159" s="17" t="s">
        <v>19</v>
      </c>
      <c r="AA159" s="18" t="s">
        <v>19</v>
      </c>
      <c r="AB159" t="s">
        <v>19</v>
      </c>
      <c r="AC159" s="19">
        <v>435</v>
      </c>
      <c r="AD159" t="s">
        <v>6</v>
      </c>
      <c r="AE159" t="s">
        <v>350</v>
      </c>
      <c r="AF159" t="s">
        <v>86</v>
      </c>
      <c r="AG159" t="s">
        <v>74</v>
      </c>
      <c r="AH159" t="s">
        <v>19</v>
      </c>
      <c r="AI159" t="str">
        <f>VLOOKUP(B159,HOP!$A$12:$H$184,8,0)</f>
        <v>435.00</v>
      </c>
      <c r="AJ159">
        <f t="shared" si="8"/>
        <v>0</v>
      </c>
      <c r="AL159" t="str">
        <f>VLOOKUP(B159,[1]入账数据统计!$B$1:$L$170,11,0)</f>
        <v>435.00</v>
      </c>
      <c r="AM159">
        <f t="shared" si="9"/>
        <v>0</v>
      </c>
    </row>
    <row r="160" ht="14.25" customHeight="1" spans="1:39">
      <c r="A160" s="10" t="s">
        <v>984</v>
      </c>
      <c r="B160" s="10">
        <v>1628502</v>
      </c>
      <c r="C160" s="10" t="s">
        <v>73</v>
      </c>
      <c r="D160" s="10" t="s">
        <v>74</v>
      </c>
      <c r="E160" s="10" t="s">
        <v>75</v>
      </c>
      <c r="F160" s="10" t="s">
        <v>74</v>
      </c>
      <c r="G160" s="10" t="s">
        <v>302</v>
      </c>
      <c r="H160" s="11" t="s">
        <v>303</v>
      </c>
      <c r="I160" s="11" t="s">
        <v>78</v>
      </c>
      <c r="J160" s="11" t="s">
        <v>2</v>
      </c>
      <c r="K160" s="11" t="s">
        <v>985</v>
      </c>
      <c r="L160" s="11">
        <v>1</v>
      </c>
      <c r="M160" s="11">
        <v>2</v>
      </c>
      <c r="N160" s="11" t="s">
        <v>497</v>
      </c>
      <c r="O160" s="11" t="s">
        <v>245</v>
      </c>
      <c r="P160" s="11" t="s">
        <v>574</v>
      </c>
      <c r="Q160" s="11"/>
      <c r="R160" s="14" t="s">
        <v>946</v>
      </c>
      <c r="S160" s="17" t="s">
        <v>19</v>
      </c>
      <c r="T160" s="11"/>
      <c r="U160" s="14" t="s">
        <v>19</v>
      </c>
      <c r="V160" s="14" t="s">
        <v>946</v>
      </c>
      <c r="W160" s="17" t="s">
        <v>947</v>
      </c>
      <c r="X160" s="17" t="s">
        <v>19</v>
      </c>
      <c r="Y160" s="14" t="s">
        <v>19</v>
      </c>
      <c r="Z160" s="17" t="s">
        <v>19</v>
      </c>
      <c r="AA160" s="18" t="s">
        <v>19</v>
      </c>
      <c r="AB160" t="s">
        <v>19</v>
      </c>
      <c r="AC160" s="19">
        <v>1118</v>
      </c>
      <c r="AD160" t="s">
        <v>6</v>
      </c>
      <c r="AE160" t="s">
        <v>308</v>
      </c>
      <c r="AF160" t="s">
        <v>86</v>
      </c>
      <c r="AG160" t="s">
        <v>74</v>
      </c>
      <c r="AH160" t="s">
        <v>19</v>
      </c>
      <c r="AI160" t="str">
        <f>VLOOKUP(B160,HOP!$A$12:$H$184,8,0)</f>
        <v>1118.00</v>
      </c>
      <c r="AJ160">
        <f t="shared" si="8"/>
        <v>0</v>
      </c>
      <c r="AL160" t="str">
        <f>VLOOKUP(B160,[1]入账数据统计!$B$1:$L$170,11,0)</f>
        <v>1118.00</v>
      </c>
      <c r="AM160">
        <f t="shared" si="9"/>
        <v>0</v>
      </c>
    </row>
    <row r="161" ht="14.25" customHeight="1" spans="1:39">
      <c r="A161" s="10" t="s">
        <v>986</v>
      </c>
      <c r="B161" s="10">
        <v>1633429</v>
      </c>
      <c r="C161" s="10" t="s">
        <v>73</v>
      </c>
      <c r="D161" s="10" t="s">
        <v>74</v>
      </c>
      <c r="E161" s="10" t="s">
        <v>75</v>
      </c>
      <c r="F161" s="10" t="s">
        <v>74</v>
      </c>
      <c r="G161" s="10" t="s">
        <v>987</v>
      </c>
      <c r="H161" s="11" t="s">
        <v>988</v>
      </c>
      <c r="I161" s="11" t="s">
        <v>78</v>
      </c>
      <c r="J161" s="11" t="s">
        <v>2</v>
      </c>
      <c r="K161" s="11" t="s">
        <v>989</v>
      </c>
      <c r="L161" s="11">
        <v>1</v>
      </c>
      <c r="M161" s="11">
        <v>4</v>
      </c>
      <c r="N161" s="11" t="s">
        <v>112</v>
      </c>
      <c r="O161" s="11" t="s">
        <v>113</v>
      </c>
      <c r="P161" s="11" t="s">
        <v>574</v>
      </c>
      <c r="Q161" s="11"/>
      <c r="R161" s="14" t="s">
        <v>990</v>
      </c>
      <c r="S161" s="17" t="s">
        <v>19</v>
      </c>
      <c r="T161" s="11"/>
      <c r="U161" s="14" t="s">
        <v>19</v>
      </c>
      <c r="V161" s="14" t="s">
        <v>990</v>
      </c>
      <c r="W161" s="17" t="s">
        <v>991</v>
      </c>
      <c r="X161" s="17" t="s">
        <v>19</v>
      </c>
      <c r="Y161" s="14" t="s">
        <v>19</v>
      </c>
      <c r="Z161" s="17" t="s">
        <v>19</v>
      </c>
      <c r="AA161" s="18" t="s">
        <v>19</v>
      </c>
      <c r="AB161" t="s">
        <v>19</v>
      </c>
      <c r="AC161" s="19">
        <v>840</v>
      </c>
      <c r="AD161" t="s">
        <v>6</v>
      </c>
      <c r="AE161" t="s">
        <v>85</v>
      </c>
      <c r="AF161" t="s">
        <v>86</v>
      </c>
      <c r="AG161" t="s">
        <v>74</v>
      </c>
      <c r="AH161" t="s">
        <v>19</v>
      </c>
      <c r="AI161" t="str">
        <f>VLOOKUP(B161,HOP!$A$12:$H$184,8,0)</f>
        <v>840.00</v>
      </c>
      <c r="AJ161">
        <f t="shared" si="8"/>
        <v>0</v>
      </c>
      <c r="AL161" t="str">
        <f>VLOOKUP(B161,[1]入账数据统计!$B$1:$L$170,11,0)</f>
        <v>840.00</v>
      </c>
      <c r="AM161">
        <f t="shared" si="9"/>
        <v>0</v>
      </c>
    </row>
    <row r="162" ht="14.25" customHeight="1" spans="1:39">
      <c r="A162" s="10" t="s">
        <v>992</v>
      </c>
      <c r="B162" s="10">
        <v>1637447</v>
      </c>
      <c r="C162" s="10" t="s">
        <v>73</v>
      </c>
      <c r="D162" s="10" t="s">
        <v>74</v>
      </c>
      <c r="E162" s="10" t="s">
        <v>75</v>
      </c>
      <c r="F162" s="10" t="s">
        <v>74</v>
      </c>
      <c r="G162" s="10" t="s">
        <v>352</v>
      </c>
      <c r="H162" s="11" t="s">
        <v>353</v>
      </c>
      <c r="I162" s="11" t="s">
        <v>78</v>
      </c>
      <c r="J162" s="11" t="s">
        <v>2</v>
      </c>
      <c r="K162" s="11" t="s">
        <v>354</v>
      </c>
      <c r="L162" s="11">
        <v>1</v>
      </c>
      <c r="M162" s="11">
        <v>4</v>
      </c>
      <c r="N162" s="11" t="s">
        <v>82</v>
      </c>
      <c r="O162" s="11" t="s">
        <v>113</v>
      </c>
      <c r="P162" s="11" t="s">
        <v>574</v>
      </c>
      <c r="Q162" s="11"/>
      <c r="R162" s="14" t="s">
        <v>993</v>
      </c>
      <c r="S162" s="17" t="s">
        <v>19</v>
      </c>
      <c r="T162" s="11"/>
      <c r="U162" s="14" t="s">
        <v>19</v>
      </c>
      <c r="V162" s="14" t="s">
        <v>993</v>
      </c>
      <c r="W162" s="17" t="s">
        <v>994</v>
      </c>
      <c r="X162" s="17" t="s">
        <v>19</v>
      </c>
      <c r="Y162" s="14" t="s">
        <v>19</v>
      </c>
      <c r="Z162" s="17" t="s">
        <v>19</v>
      </c>
      <c r="AA162" s="18" t="s">
        <v>19</v>
      </c>
      <c r="AB162" t="s">
        <v>19</v>
      </c>
      <c r="AC162" s="19">
        <v>1748</v>
      </c>
      <c r="AD162" t="s">
        <v>6</v>
      </c>
      <c r="AE162" t="s">
        <v>356</v>
      </c>
      <c r="AF162" t="s">
        <v>86</v>
      </c>
      <c r="AG162" t="s">
        <v>74</v>
      </c>
      <c r="AH162" t="s">
        <v>19</v>
      </c>
      <c r="AI162" t="str">
        <f>VLOOKUP(B162,HOP!$A$12:$H$184,8,0)</f>
        <v>1748.00</v>
      </c>
      <c r="AJ162">
        <f t="shared" si="8"/>
        <v>0</v>
      </c>
      <c r="AL162" t="str">
        <f>VLOOKUP(B162,[1]入账数据统计!$B$1:$L$170,11,0)</f>
        <v>1748.00</v>
      </c>
      <c r="AM162">
        <f t="shared" si="9"/>
        <v>0</v>
      </c>
    </row>
    <row r="163" ht="14.25" customHeight="1" spans="1:39">
      <c r="A163" s="10" t="s">
        <v>995</v>
      </c>
      <c r="B163" s="10">
        <v>1634828</v>
      </c>
      <c r="C163" s="10" t="s">
        <v>73</v>
      </c>
      <c r="D163" s="10" t="s">
        <v>74</v>
      </c>
      <c r="E163" s="10" t="s">
        <v>75</v>
      </c>
      <c r="F163" s="10" t="s">
        <v>74</v>
      </c>
      <c r="G163" s="10" t="s">
        <v>302</v>
      </c>
      <c r="H163" s="11" t="s">
        <v>303</v>
      </c>
      <c r="I163" s="11" t="s">
        <v>78</v>
      </c>
      <c r="J163" s="11" t="s">
        <v>2</v>
      </c>
      <c r="K163" s="11" t="s">
        <v>996</v>
      </c>
      <c r="L163" s="11">
        <v>2</v>
      </c>
      <c r="M163" s="11">
        <v>2</v>
      </c>
      <c r="N163" s="11" t="s">
        <v>169</v>
      </c>
      <c r="O163" s="11" t="s">
        <v>245</v>
      </c>
      <c r="P163" s="11" t="s">
        <v>574</v>
      </c>
      <c r="Q163" s="11"/>
      <c r="R163" s="14" t="s">
        <v>997</v>
      </c>
      <c r="S163" s="17" t="s">
        <v>19</v>
      </c>
      <c r="T163" s="11"/>
      <c r="U163" s="14" t="s">
        <v>19</v>
      </c>
      <c r="V163" s="14" t="s">
        <v>997</v>
      </c>
      <c r="W163" s="17" t="s">
        <v>131</v>
      </c>
      <c r="X163" s="17" t="s">
        <v>19</v>
      </c>
      <c r="Y163" s="14" t="s">
        <v>19</v>
      </c>
      <c r="Z163" s="17" t="s">
        <v>19</v>
      </c>
      <c r="AA163" s="18" t="s">
        <v>19</v>
      </c>
      <c r="AB163" t="s">
        <v>19</v>
      </c>
      <c r="AC163" s="19">
        <v>2236</v>
      </c>
      <c r="AD163" t="s">
        <v>6</v>
      </c>
      <c r="AE163" t="s">
        <v>308</v>
      </c>
      <c r="AF163" t="s">
        <v>86</v>
      </c>
      <c r="AG163" t="s">
        <v>74</v>
      </c>
      <c r="AH163" t="s">
        <v>19</v>
      </c>
      <c r="AI163" t="str">
        <f>VLOOKUP(B163,HOP!$A$12:$H$184,8,0)</f>
        <v>2236.00</v>
      </c>
      <c r="AJ163">
        <f t="shared" si="8"/>
        <v>0</v>
      </c>
      <c r="AL163" t="str">
        <f>VLOOKUP(B163,[1]入账数据统计!$B$1:$L$170,11,0)</f>
        <v>2236.00</v>
      </c>
      <c r="AM163">
        <f t="shared" si="9"/>
        <v>0</v>
      </c>
    </row>
    <row r="164" ht="14.25" customHeight="1" spans="1:39">
      <c r="A164" s="10" t="s">
        <v>998</v>
      </c>
      <c r="B164" s="10">
        <v>1636595</v>
      </c>
      <c r="C164" s="10" t="s">
        <v>73</v>
      </c>
      <c r="D164" s="10" t="s">
        <v>74</v>
      </c>
      <c r="E164" s="10" t="s">
        <v>75</v>
      </c>
      <c r="F164" s="10" t="s">
        <v>74</v>
      </c>
      <c r="G164" s="10" t="s">
        <v>864</v>
      </c>
      <c r="H164" s="11" t="s">
        <v>865</v>
      </c>
      <c r="I164" s="11" t="s">
        <v>78</v>
      </c>
      <c r="J164" s="11" t="s">
        <v>2</v>
      </c>
      <c r="K164" s="11" t="s">
        <v>866</v>
      </c>
      <c r="L164" s="11">
        <v>1</v>
      </c>
      <c r="M164" s="11">
        <v>1</v>
      </c>
      <c r="N164" s="11" t="s">
        <v>81</v>
      </c>
      <c r="O164" s="11" t="s">
        <v>236</v>
      </c>
      <c r="P164" s="11" t="s">
        <v>574</v>
      </c>
      <c r="Q164" s="11"/>
      <c r="R164" s="14" t="s">
        <v>999</v>
      </c>
      <c r="S164" s="17" t="s">
        <v>19</v>
      </c>
      <c r="T164" s="11"/>
      <c r="U164" s="14" t="s">
        <v>19</v>
      </c>
      <c r="V164" s="14" t="s">
        <v>999</v>
      </c>
      <c r="W164" s="17" t="s">
        <v>300</v>
      </c>
      <c r="X164" s="17" t="s">
        <v>19</v>
      </c>
      <c r="Y164" s="14" t="s">
        <v>19</v>
      </c>
      <c r="Z164" s="17" t="s">
        <v>19</v>
      </c>
      <c r="AA164" s="18" t="s">
        <v>19</v>
      </c>
      <c r="AB164" t="s">
        <v>19</v>
      </c>
      <c r="AC164" s="19">
        <v>304</v>
      </c>
      <c r="AD164" t="s">
        <v>6</v>
      </c>
      <c r="AE164" t="s">
        <v>868</v>
      </c>
      <c r="AF164" t="s">
        <v>86</v>
      </c>
      <c r="AG164" t="s">
        <v>74</v>
      </c>
      <c r="AH164" t="s">
        <v>19</v>
      </c>
      <c r="AI164" t="str">
        <f>VLOOKUP(B164,HOP!$A$12:$H$184,8,0)</f>
        <v>304.00</v>
      </c>
      <c r="AJ164">
        <f t="shared" si="8"/>
        <v>0</v>
      </c>
      <c r="AL164" t="str">
        <f>VLOOKUP(B164,[1]入账数据统计!$B$1:$L$170,11,0)</f>
        <v>304.00</v>
      </c>
      <c r="AM164">
        <f t="shared" si="9"/>
        <v>0</v>
      </c>
    </row>
    <row r="165" ht="14.25" customHeight="1" spans="1:39">
      <c r="A165" s="10" t="s">
        <v>1000</v>
      </c>
      <c r="B165" s="10">
        <v>1638428</v>
      </c>
      <c r="C165" s="10" t="s">
        <v>73</v>
      </c>
      <c r="D165" s="10" t="s">
        <v>74</v>
      </c>
      <c r="E165" s="10" t="s">
        <v>75</v>
      </c>
      <c r="F165" s="10" t="s">
        <v>74</v>
      </c>
      <c r="G165" s="10" t="s">
        <v>840</v>
      </c>
      <c r="H165" s="11" t="s">
        <v>841</v>
      </c>
      <c r="I165" s="11" t="s">
        <v>78</v>
      </c>
      <c r="J165" s="11" t="s">
        <v>2</v>
      </c>
      <c r="K165" s="11" t="s">
        <v>1001</v>
      </c>
      <c r="L165" s="11">
        <v>2</v>
      </c>
      <c r="M165" s="11">
        <v>3</v>
      </c>
      <c r="N165" s="11" t="s">
        <v>113</v>
      </c>
      <c r="O165" s="11" t="s">
        <v>391</v>
      </c>
      <c r="P165" s="11" t="s">
        <v>574</v>
      </c>
      <c r="Q165" s="11"/>
      <c r="R165" s="14" t="s">
        <v>1002</v>
      </c>
      <c r="S165" s="17" t="s">
        <v>19</v>
      </c>
      <c r="T165" s="11"/>
      <c r="U165" s="14" t="s">
        <v>19</v>
      </c>
      <c r="V165" s="14" t="s">
        <v>1002</v>
      </c>
      <c r="W165" s="17" t="s">
        <v>1003</v>
      </c>
      <c r="X165" s="17" t="s">
        <v>19</v>
      </c>
      <c r="Y165" s="14" t="s">
        <v>19</v>
      </c>
      <c r="Z165" s="17" t="s">
        <v>19</v>
      </c>
      <c r="AA165" s="18" t="s">
        <v>19</v>
      </c>
      <c r="AB165" t="s">
        <v>19</v>
      </c>
      <c r="AC165" s="19">
        <v>6216</v>
      </c>
      <c r="AD165" t="s">
        <v>6</v>
      </c>
      <c r="AE165" t="s">
        <v>844</v>
      </c>
      <c r="AF165" t="s">
        <v>86</v>
      </c>
      <c r="AG165" t="s">
        <v>74</v>
      </c>
      <c r="AH165" t="s">
        <v>19</v>
      </c>
      <c r="AI165" t="str">
        <f>VLOOKUP(B165,HOP!$A$12:$H$184,8,0)</f>
        <v>6216.00</v>
      </c>
      <c r="AJ165">
        <f t="shared" si="8"/>
        <v>0</v>
      </c>
      <c r="AL165" t="str">
        <f>VLOOKUP(B165,[1]入账数据统计!$B$1:$L$170,11,0)</f>
        <v>6216.00</v>
      </c>
      <c r="AM165">
        <f t="shared" si="9"/>
        <v>0</v>
      </c>
    </row>
    <row r="166" ht="14.25" customHeight="1" spans="1:39">
      <c r="A166" s="10" t="s">
        <v>1004</v>
      </c>
      <c r="B166" s="10">
        <v>1639277</v>
      </c>
      <c r="C166" s="10" t="s">
        <v>73</v>
      </c>
      <c r="D166" s="10" t="s">
        <v>74</v>
      </c>
      <c r="E166" s="10" t="s">
        <v>75</v>
      </c>
      <c r="F166" s="10" t="s">
        <v>74</v>
      </c>
      <c r="G166" s="10" t="s">
        <v>689</v>
      </c>
      <c r="H166" s="11" t="s">
        <v>690</v>
      </c>
      <c r="I166" s="11" t="s">
        <v>78</v>
      </c>
      <c r="J166" s="11" t="s">
        <v>2</v>
      </c>
      <c r="K166" s="11" t="s">
        <v>1005</v>
      </c>
      <c r="L166" s="11">
        <v>1</v>
      </c>
      <c r="M166" s="11">
        <v>2</v>
      </c>
      <c r="N166" s="11" t="s">
        <v>391</v>
      </c>
      <c r="O166" s="11" t="s">
        <v>245</v>
      </c>
      <c r="P166" s="11" t="s">
        <v>574</v>
      </c>
      <c r="Q166" s="11"/>
      <c r="R166" s="14" t="s">
        <v>575</v>
      </c>
      <c r="S166" s="17" t="s">
        <v>19</v>
      </c>
      <c r="T166" s="11"/>
      <c r="U166" s="14" t="s">
        <v>19</v>
      </c>
      <c r="V166" s="14" t="s">
        <v>575</v>
      </c>
      <c r="W166" s="17" t="s">
        <v>171</v>
      </c>
      <c r="X166" s="17" t="s">
        <v>19</v>
      </c>
      <c r="Y166" s="14" t="s">
        <v>19</v>
      </c>
      <c r="Z166" s="17" t="s">
        <v>19</v>
      </c>
      <c r="AA166" s="18" t="s">
        <v>19</v>
      </c>
      <c r="AB166" t="s">
        <v>19</v>
      </c>
      <c r="AC166" s="19">
        <v>960</v>
      </c>
      <c r="AD166" t="s">
        <v>6</v>
      </c>
      <c r="AE166" t="s">
        <v>693</v>
      </c>
      <c r="AF166" t="s">
        <v>86</v>
      </c>
      <c r="AG166" t="s">
        <v>74</v>
      </c>
      <c r="AH166" t="s">
        <v>19</v>
      </c>
      <c r="AI166" t="str">
        <f>VLOOKUP(B166,HOP!$A$12:$H$184,8,0)</f>
        <v>960.00</v>
      </c>
      <c r="AJ166">
        <f t="shared" si="8"/>
        <v>0</v>
      </c>
      <c r="AL166" t="str">
        <f>VLOOKUP(B166,[1]入账数据统计!$B$1:$L$170,11,0)</f>
        <v>960.00</v>
      </c>
      <c r="AM166">
        <f t="shared" si="9"/>
        <v>0</v>
      </c>
    </row>
    <row r="167" ht="14.25" customHeight="1" spans="1:39">
      <c r="A167" s="10" t="s">
        <v>1006</v>
      </c>
      <c r="B167" s="10">
        <v>1640077</v>
      </c>
      <c r="C167" s="10" t="s">
        <v>73</v>
      </c>
      <c r="D167" s="10" t="s">
        <v>74</v>
      </c>
      <c r="E167" s="10" t="s">
        <v>75</v>
      </c>
      <c r="F167" s="10" t="s">
        <v>74</v>
      </c>
      <c r="G167" s="10" t="s">
        <v>1007</v>
      </c>
      <c r="H167" s="11" t="s">
        <v>1008</v>
      </c>
      <c r="I167" s="11" t="s">
        <v>78</v>
      </c>
      <c r="J167" s="11" t="s">
        <v>2</v>
      </c>
      <c r="K167" s="11" t="s">
        <v>1009</v>
      </c>
      <c r="L167" s="11">
        <v>1</v>
      </c>
      <c r="M167" s="11">
        <v>1</v>
      </c>
      <c r="N167" s="11" t="s">
        <v>245</v>
      </c>
      <c r="O167" s="11" t="s">
        <v>236</v>
      </c>
      <c r="P167" s="11" t="s">
        <v>574</v>
      </c>
      <c r="Q167" s="11"/>
      <c r="R167" s="14" t="s">
        <v>1010</v>
      </c>
      <c r="S167" s="17" t="s">
        <v>19</v>
      </c>
      <c r="T167" s="11"/>
      <c r="U167" s="14" t="s">
        <v>19</v>
      </c>
      <c r="V167" s="14" t="s">
        <v>1010</v>
      </c>
      <c r="W167" s="17" t="s">
        <v>1011</v>
      </c>
      <c r="X167" s="17" t="s">
        <v>19</v>
      </c>
      <c r="Y167" s="14" t="s">
        <v>19</v>
      </c>
      <c r="Z167" s="17" t="s">
        <v>19</v>
      </c>
      <c r="AA167" s="18" t="s">
        <v>19</v>
      </c>
      <c r="AB167" t="s">
        <v>19</v>
      </c>
      <c r="AC167" s="19">
        <v>681</v>
      </c>
      <c r="AD167" t="s">
        <v>6</v>
      </c>
      <c r="AE167" t="s">
        <v>1012</v>
      </c>
      <c r="AF167" t="s">
        <v>86</v>
      </c>
      <c r="AG167" t="s">
        <v>74</v>
      </c>
      <c r="AH167" t="s">
        <v>19</v>
      </c>
      <c r="AI167" t="str">
        <f>VLOOKUP(B167,HOP!$A$12:$H$184,8,0)</f>
        <v>681.00</v>
      </c>
      <c r="AJ167">
        <f t="shared" si="8"/>
        <v>0</v>
      </c>
      <c r="AL167" t="str">
        <f>VLOOKUP(B167,[1]入账数据统计!$B$1:$L$170,11,0)</f>
        <v>681.00</v>
      </c>
      <c r="AM167">
        <f t="shared" si="9"/>
        <v>0</v>
      </c>
    </row>
    <row r="168" ht="14.25" customHeight="1" spans="1:39">
      <c r="A168" s="10" t="s">
        <v>1013</v>
      </c>
      <c r="B168" s="10">
        <v>1639925</v>
      </c>
      <c r="C168" s="10" t="s">
        <v>73</v>
      </c>
      <c r="D168" s="10" t="s">
        <v>74</v>
      </c>
      <c r="E168" s="10" t="s">
        <v>75</v>
      </c>
      <c r="F168" s="10" t="s">
        <v>74</v>
      </c>
      <c r="G168" s="10" t="s">
        <v>1014</v>
      </c>
      <c r="H168" s="11" t="s">
        <v>1015</v>
      </c>
      <c r="I168" s="11" t="s">
        <v>78</v>
      </c>
      <c r="J168" s="11" t="s">
        <v>2</v>
      </c>
      <c r="K168" s="11" t="s">
        <v>1016</v>
      </c>
      <c r="L168" s="11">
        <v>2</v>
      </c>
      <c r="M168" s="11">
        <v>2</v>
      </c>
      <c r="N168" s="11" t="s">
        <v>245</v>
      </c>
      <c r="O168" s="11" t="s">
        <v>245</v>
      </c>
      <c r="P168" s="11" t="s">
        <v>574</v>
      </c>
      <c r="Q168" s="11"/>
      <c r="R168" s="14" t="s">
        <v>1017</v>
      </c>
      <c r="S168" s="17" t="s">
        <v>19</v>
      </c>
      <c r="T168" s="11"/>
      <c r="U168" s="14" t="s">
        <v>19</v>
      </c>
      <c r="V168" s="14" t="s">
        <v>1017</v>
      </c>
      <c r="W168" s="17" t="s">
        <v>1018</v>
      </c>
      <c r="X168" s="17" t="s">
        <v>19</v>
      </c>
      <c r="Y168" s="14" t="s">
        <v>19</v>
      </c>
      <c r="Z168" s="17" t="s">
        <v>19</v>
      </c>
      <c r="AA168" s="18" t="s">
        <v>19</v>
      </c>
      <c r="AB168" t="s">
        <v>19</v>
      </c>
      <c r="AC168" s="19">
        <v>3160</v>
      </c>
      <c r="AD168" t="s">
        <v>6</v>
      </c>
      <c r="AE168" t="s">
        <v>85</v>
      </c>
      <c r="AF168" t="s">
        <v>86</v>
      </c>
      <c r="AG168" t="s">
        <v>74</v>
      </c>
      <c r="AH168" t="s">
        <v>19</v>
      </c>
      <c r="AI168" t="str">
        <f>VLOOKUP(B168,HOP!$A$12:$H$184,8,0)</f>
        <v>3160.00</v>
      </c>
      <c r="AJ168">
        <f t="shared" si="8"/>
        <v>0</v>
      </c>
      <c r="AL168" t="str">
        <f>VLOOKUP(B168,[1]入账数据统计!$B$1:$L$170,11,0)</f>
        <v>3160.00</v>
      </c>
      <c r="AM168">
        <f t="shared" si="9"/>
        <v>0</v>
      </c>
    </row>
    <row r="169" ht="14.25" customHeight="1" spans="1:39">
      <c r="A169" s="10" t="s">
        <v>1019</v>
      </c>
      <c r="B169" s="10">
        <v>1640301</v>
      </c>
      <c r="C169" s="10" t="s">
        <v>73</v>
      </c>
      <c r="D169" s="10" t="s">
        <v>74</v>
      </c>
      <c r="E169" s="10" t="s">
        <v>75</v>
      </c>
      <c r="F169" s="10" t="s">
        <v>74</v>
      </c>
      <c r="G169" s="10" t="s">
        <v>158</v>
      </c>
      <c r="H169" s="11" t="s">
        <v>159</v>
      </c>
      <c r="I169" s="11" t="s">
        <v>78</v>
      </c>
      <c r="J169" s="11" t="s">
        <v>2</v>
      </c>
      <c r="K169" s="11" t="s">
        <v>534</v>
      </c>
      <c r="L169" s="11">
        <v>1</v>
      </c>
      <c r="M169" s="11">
        <v>1</v>
      </c>
      <c r="N169" s="11" t="s">
        <v>245</v>
      </c>
      <c r="O169" s="11" t="s">
        <v>236</v>
      </c>
      <c r="P169" s="11" t="s">
        <v>574</v>
      </c>
      <c r="Q169" s="11"/>
      <c r="R169" s="14" t="s">
        <v>279</v>
      </c>
      <c r="S169" s="17" t="s">
        <v>19</v>
      </c>
      <c r="T169" s="11"/>
      <c r="U169" s="14" t="s">
        <v>19</v>
      </c>
      <c r="V169" s="14" t="s">
        <v>279</v>
      </c>
      <c r="W169" s="17" t="s">
        <v>349</v>
      </c>
      <c r="X169" s="17" t="s">
        <v>19</v>
      </c>
      <c r="Y169" s="14" t="s">
        <v>19</v>
      </c>
      <c r="Z169" s="17" t="s">
        <v>19</v>
      </c>
      <c r="AA169" s="18" t="s">
        <v>19</v>
      </c>
      <c r="AB169" t="s">
        <v>19</v>
      </c>
      <c r="AC169" s="19">
        <v>427</v>
      </c>
      <c r="AD169" t="s">
        <v>6</v>
      </c>
      <c r="AE169" t="s">
        <v>164</v>
      </c>
      <c r="AF169" t="s">
        <v>86</v>
      </c>
      <c r="AG169" t="s">
        <v>74</v>
      </c>
      <c r="AH169" t="s">
        <v>19</v>
      </c>
      <c r="AI169" t="str">
        <f>VLOOKUP(B169,HOP!$A$12:$H$184,8,0)</f>
        <v>427.00</v>
      </c>
      <c r="AJ169">
        <f t="shared" si="8"/>
        <v>0</v>
      </c>
      <c r="AL169" t="str">
        <f>VLOOKUP(B169,[1]入账数据统计!$B$1:$L$170,11,0)</f>
        <v>427.00</v>
      </c>
      <c r="AM169">
        <f t="shared" si="9"/>
        <v>0</v>
      </c>
    </row>
    <row r="170" ht="14.25" customHeight="1" spans="1:39">
      <c r="A170" s="10" t="s">
        <v>1020</v>
      </c>
      <c r="B170" s="10">
        <v>1640100</v>
      </c>
      <c r="C170" s="10" t="s">
        <v>73</v>
      </c>
      <c r="D170" s="10" t="s">
        <v>74</v>
      </c>
      <c r="E170" s="10" t="s">
        <v>75</v>
      </c>
      <c r="F170" s="10" t="s">
        <v>74</v>
      </c>
      <c r="G170" s="10" t="s">
        <v>1021</v>
      </c>
      <c r="H170" s="11" t="s">
        <v>1022</v>
      </c>
      <c r="I170" s="11" t="s">
        <v>78</v>
      </c>
      <c r="J170" s="11" t="s">
        <v>2</v>
      </c>
      <c r="K170" s="11" t="s">
        <v>1023</v>
      </c>
      <c r="L170" s="11">
        <v>1</v>
      </c>
      <c r="M170" s="11">
        <v>1</v>
      </c>
      <c r="N170" s="11" t="s">
        <v>245</v>
      </c>
      <c r="O170" s="11" t="s">
        <v>236</v>
      </c>
      <c r="P170" s="11" t="s">
        <v>574</v>
      </c>
      <c r="Q170" s="11"/>
      <c r="R170" s="14" t="s">
        <v>1024</v>
      </c>
      <c r="S170" s="17" t="s">
        <v>19</v>
      </c>
      <c r="T170" s="11"/>
      <c r="U170" s="14" t="s">
        <v>19</v>
      </c>
      <c r="V170" s="14" t="s">
        <v>1024</v>
      </c>
      <c r="W170" s="17" t="s">
        <v>1025</v>
      </c>
      <c r="X170" s="17" t="s">
        <v>19</v>
      </c>
      <c r="Y170" s="14" t="s">
        <v>19</v>
      </c>
      <c r="Z170" s="17" t="s">
        <v>19</v>
      </c>
      <c r="AA170" s="18" t="s">
        <v>19</v>
      </c>
      <c r="AB170" t="s">
        <v>19</v>
      </c>
      <c r="AC170" s="19">
        <v>507</v>
      </c>
      <c r="AD170" t="s">
        <v>6</v>
      </c>
      <c r="AE170" t="s">
        <v>1026</v>
      </c>
      <c r="AF170" t="s">
        <v>86</v>
      </c>
      <c r="AG170" t="s">
        <v>74</v>
      </c>
      <c r="AH170" t="s">
        <v>19</v>
      </c>
      <c r="AI170" t="str">
        <f>VLOOKUP(B170,HOP!$A$12:$H$184,8,0)</f>
        <v>507.00</v>
      </c>
      <c r="AJ170">
        <f t="shared" si="8"/>
        <v>0</v>
      </c>
      <c r="AL170" t="str">
        <f>VLOOKUP(B170,[1]入账数据统计!$B$1:$L$170,11,0)</f>
        <v>507.00</v>
      </c>
      <c r="AM170">
        <f t="shared" si="9"/>
        <v>0</v>
      </c>
    </row>
    <row r="171" ht="14.25" hidden="1" customHeight="1" spans="1:35">
      <c r="A171" s="10" t="s">
        <v>1027</v>
      </c>
      <c r="B171" s="10"/>
      <c r="C171" s="10" t="s">
        <v>73</v>
      </c>
      <c r="D171" s="10" t="s">
        <v>74</v>
      </c>
      <c r="E171" s="10" t="s">
        <v>75</v>
      </c>
      <c r="F171" s="10" t="s">
        <v>74</v>
      </c>
      <c r="G171" s="10" t="s">
        <v>900</v>
      </c>
      <c r="H171" s="11" t="s">
        <v>901</v>
      </c>
      <c r="I171" s="11" t="s">
        <v>78</v>
      </c>
      <c r="J171" s="11" t="s">
        <v>2</v>
      </c>
      <c r="K171" s="11" t="s">
        <v>1028</v>
      </c>
      <c r="L171" s="11">
        <v>3</v>
      </c>
      <c r="M171" s="11">
        <v>5</v>
      </c>
      <c r="N171" s="11" t="s">
        <v>236</v>
      </c>
      <c r="O171" s="11" t="s">
        <v>574</v>
      </c>
      <c r="P171" s="11" t="s">
        <v>879</v>
      </c>
      <c r="Q171" s="11"/>
      <c r="R171" s="14" t="s">
        <v>1029</v>
      </c>
      <c r="S171" s="17" t="s">
        <v>1029</v>
      </c>
      <c r="T171" s="11" t="s">
        <v>1030</v>
      </c>
      <c r="U171" s="14" t="s">
        <v>19</v>
      </c>
      <c r="V171" s="14" t="s">
        <v>19</v>
      </c>
      <c r="W171" s="17" t="s">
        <v>19</v>
      </c>
      <c r="X171" s="17" t="s">
        <v>19</v>
      </c>
      <c r="Y171" s="14" t="s">
        <v>19</v>
      </c>
      <c r="Z171" s="17" t="s">
        <v>19</v>
      </c>
      <c r="AA171" s="18" t="s">
        <v>19</v>
      </c>
      <c r="AB171" t="s">
        <v>19</v>
      </c>
      <c r="AC171" s="19">
        <v>0</v>
      </c>
      <c r="AD171" t="s">
        <v>6</v>
      </c>
      <c r="AE171" t="s">
        <v>1031</v>
      </c>
      <c r="AF171" t="s">
        <v>86</v>
      </c>
      <c r="AG171" t="s">
        <v>74</v>
      </c>
      <c r="AH171" t="s">
        <v>19</v>
      </c>
      <c r="AI171" t="e">
        <f>VLOOKUP(B171,HOP!$A$12:$H$184,8,0)</f>
        <v>#N/A</v>
      </c>
    </row>
    <row r="172" ht="14.25" customHeight="1" spans="1:39">
      <c r="A172" s="10" t="s">
        <v>1032</v>
      </c>
      <c r="B172" s="10">
        <v>1613754</v>
      </c>
      <c r="C172" s="10" t="s">
        <v>73</v>
      </c>
      <c r="D172" s="10" t="s">
        <v>74</v>
      </c>
      <c r="E172" s="10" t="s">
        <v>75</v>
      </c>
      <c r="F172" s="10" t="s">
        <v>74</v>
      </c>
      <c r="G172" s="10" t="s">
        <v>1033</v>
      </c>
      <c r="H172" s="11" t="s">
        <v>1034</v>
      </c>
      <c r="I172" s="11" t="s">
        <v>78</v>
      </c>
      <c r="J172" s="11" t="s">
        <v>2</v>
      </c>
      <c r="K172" s="11" t="s">
        <v>1035</v>
      </c>
      <c r="L172" s="11">
        <v>1</v>
      </c>
      <c r="M172" s="11">
        <v>1</v>
      </c>
      <c r="N172" s="11" t="s">
        <v>1036</v>
      </c>
      <c r="O172" s="11" t="s">
        <v>236</v>
      </c>
      <c r="P172" s="11" t="s">
        <v>574</v>
      </c>
      <c r="Q172" s="11"/>
      <c r="R172" s="14" t="s">
        <v>1037</v>
      </c>
      <c r="S172" s="17" t="s">
        <v>19</v>
      </c>
      <c r="T172" s="11"/>
      <c r="U172" s="14" t="s">
        <v>19</v>
      </c>
      <c r="V172" s="14" t="s">
        <v>1037</v>
      </c>
      <c r="W172" s="17" t="s">
        <v>811</v>
      </c>
      <c r="X172" s="17" t="s">
        <v>19</v>
      </c>
      <c r="Y172" s="14" t="s">
        <v>19</v>
      </c>
      <c r="Z172" s="17" t="s">
        <v>19</v>
      </c>
      <c r="AA172" s="18" t="s">
        <v>19</v>
      </c>
      <c r="AB172" t="s">
        <v>19</v>
      </c>
      <c r="AC172" s="19">
        <v>429</v>
      </c>
      <c r="AD172" t="s">
        <v>6</v>
      </c>
      <c r="AE172" t="s">
        <v>1038</v>
      </c>
      <c r="AF172" t="s">
        <v>86</v>
      </c>
      <c r="AG172" t="s">
        <v>74</v>
      </c>
      <c r="AH172" t="s">
        <v>19</v>
      </c>
      <c r="AI172" t="str">
        <f>VLOOKUP(B172,HOP!$A$12:$H$184,8,0)</f>
        <v>429.00</v>
      </c>
      <c r="AJ172">
        <f t="shared" si="8"/>
        <v>0</v>
      </c>
      <c r="AL172" t="str">
        <f>VLOOKUP(B172,[1]入账数据统计!$B$1:$L$170,11,0)</f>
        <v>429.00</v>
      </c>
      <c r="AM172">
        <f>AL172-AC172</f>
        <v>0</v>
      </c>
    </row>
    <row r="173" ht="14.25" customHeight="1" spans="1:39">
      <c r="A173" s="10" t="s">
        <v>1039</v>
      </c>
      <c r="B173" s="10">
        <v>1640913</v>
      </c>
      <c r="C173" s="10" t="s">
        <v>73</v>
      </c>
      <c r="D173" s="10" t="s">
        <v>74</v>
      </c>
      <c r="E173" s="10" t="s">
        <v>75</v>
      </c>
      <c r="F173" s="10" t="s">
        <v>74</v>
      </c>
      <c r="G173" s="10" t="s">
        <v>242</v>
      </c>
      <c r="H173" s="11" t="s">
        <v>243</v>
      </c>
      <c r="I173" s="11" t="s">
        <v>78</v>
      </c>
      <c r="J173" s="11" t="s">
        <v>2</v>
      </c>
      <c r="K173" s="11" t="s">
        <v>1040</v>
      </c>
      <c r="L173" s="11">
        <v>2</v>
      </c>
      <c r="M173" s="11">
        <v>1</v>
      </c>
      <c r="N173" s="11" t="s">
        <v>236</v>
      </c>
      <c r="O173" s="11" t="s">
        <v>236</v>
      </c>
      <c r="P173" s="11" t="s">
        <v>574</v>
      </c>
      <c r="Q173" s="11"/>
      <c r="R173" s="14" t="s">
        <v>1041</v>
      </c>
      <c r="S173" s="17" t="s">
        <v>19</v>
      </c>
      <c r="T173" s="11"/>
      <c r="U173" s="14" t="s">
        <v>19</v>
      </c>
      <c r="V173" s="14" t="s">
        <v>1041</v>
      </c>
      <c r="W173" s="17" t="s">
        <v>825</v>
      </c>
      <c r="X173" s="17" t="s">
        <v>19</v>
      </c>
      <c r="Y173" s="14" t="s">
        <v>19</v>
      </c>
      <c r="Z173" s="17" t="s">
        <v>19</v>
      </c>
      <c r="AA173" s="18" t="s">
        <v>19</v>
      </c>
      <c r="AB173" t="s">
        <v>19</v>
      </c>
      <c r="AC173" s="19">
        <v>2696</v>
      </c>
      <c r="AD173" t="s">
        <v>6</v>
      </c>
      <c r="AE173" t="s">
        <v>248</v>
      </c>
      <c r="AF173" t="s">
        <v>86</v>
      </c>
      <c r="AG173" t="s">
        <v>74</v>
      </c>
      <c r="AH173" t="s">
        <v>19</v>
      </c>
      <c r="AI173" t="str">
        <f>VLOOKUP(B173,HOP!$A$12:$H$184,8,0)</f>
        <v>2696.00</v>
      </c>
      <c r="AJ173">
        <f t="shared" si="8"/>
        <v>0</v>
      </c>
      <c r="AL173" t="str">
        <f>VLOOKUP(B173,[1]入账数据统计!$B$1:$L$170,11,0)</f>
        <v>2696.00</v>
      </c>
      <c r="AM173">
        <f>AL173-AC173</f>
        <v>0</v>
      </c>
    </row>
    <row r="174" ht="14.25" hidden="1" customHeight="1" spans="1:35">
      <c r="A174" s="10" t="s">
        <v>1042</v>
      </c>
      <c r="B174" s="10"/>
      <c r="C174" s="10" t="s">
        <v>73</v>
      </c>
      <c r="D174" s="10" t="s">
        <v>74</v>
      </c>
      <c r="E174" s="10" t="s">
        <v>75</v>
      </c>
      <c r="F174" s="10" t="s">
        <v>74</v>
      </c>
      <c r="G174" s="10" t="s">
        <v>76</v>
      </c>
      <c r="H174" s="11" t="s">
        <v>77</v>
      </c>
      <c r="I174" s="11" t="s">
        <v>78</v>
      </c>
      <c r="J174" s="11" t="s">
        <v>2</v>
      </c>
      <c r="K174" s="11" t="s">
        <v>1043</v>
      </c>
      <c r="L174" s="11">
        <v>1</v>
      </c>
      <c r="M174" s="11">
        <v>1</v>
      </c>
      <c r="N174" s="11" t="s">
        <v>574</v>
      </c>
      <c r="O174" s="11" t="s">
        <v>1044</v>
      </c>
      <c r="P174" s="11" t="s">
        <v>593</v>
      </c>
      <c r="Q174" s="11"/>
      <c r="R174" s="14" t="s">
        <v>279</v>
      </c>
      <c r="S174" s="17" t="s">
        <v>279</v>
      </c>
      <c r="T174" s="11" t="s">
        <v>1045</v>
      </c>
      <c r="U174" s="14" t="s">
        <v>19</v>
      </c>
      <c r="V174" s="14" t="s">
        <v>19</v>
      </c>
      <c r="W174" s="17" t="s">
        <v>19</v>
      </c>
      <c r="X174" s="17" t="s">
        <v>19</v>
      </c>
      <c r="Y174" s="14" t="s">
        <v>19</v>
      </c>
      <c r="Z174" s="17" t="s">
        <v>19</v>
      </c>
      <c r="AA174" s="18" t="s">
        <v>19</v>
      </c>
      <c r="AB174" t="s">
        <v>19</v>
      </c>
      <c r="AC174" s="19">
        <v>0</v>
      </c>
      <c r="AD174" t="s">
        <v>6</v>
      </c>
      <c r="AE174" t="s">
        <v>85</v>
      </c>
      <c r="AF174" t="s">
        <v>86</v>
      </c>
      <c r="AG174" t="s">
        <v>74</v>
      </c>
      <c r="AH174" t="s">
        <v>19</v>
      </c>
      <c r="AI174" t="e">
        <f>VLOOKUP(B174,HOP!$A$12:$H$184,8,0)</f>
        <v>#N/A</v>
      </c>
    </row>
    <row r="175" ht="14.25" hidden="1" customHeight="1" spans="1:35">
      <c r="A175" s="10" t="s">
        <v>1046</v>
      </c>
      <c r="B175" s="10"/>
      <c r="C175" s="10" t="s">
        <v>73</v>
      </c>
      <c r="D175" s="10" t="s">
        <v>74</v>
      </c>
      <c r="E175" s="10" t="s">
        <v>75</v>
      </c>
      <c r="F175" s="10" t="s">
        <v>74</v>
      </c>
      <c r="G175" s="10" t="s">
        <v>1047</v>
      </c>
      <c r="H175" s="11" t="s">
        <v>1048</v>
      </c>
      <c r="I175" s="11" t="s">
        <v>78</v>
      </c>
      <c r="J175" s="11" t="s">
        <v>2</v>
      </c>
      <c r="K175" s="11" t="s">
        <v>1049</v>
      </c>
      <c r="L175" s="11">
        <v>1</v>
      </c>
      <c r="M175" s="11">
        <v>1</v>
      </c>
      <c r="N175" s="11" t="s">
        <v>574</v>
      </c>
      <c r="O175" s="11" t="s">
        <v>558</v>
      </c>
      <c r="P175" s="11" t="s">
        <v>237</v>
      </c>
      <c r="Q175" s="11"/>
      <c r="R175" s="14" t="s">
        <v>1050</v>
      </c>
      <c r="S175" s="17" t="s">
        <v>1050</v>
      </c>
      <c r="T175" s="11" t="s">
        <v>1051</v>
      </c>
      <c r="U175" s="14" t="s">
        <v>19</v>
      </c>
      <c r="V175" s="14" t="s">
        <v>19</v>
      </c>
      <c r="W175" s="17" t="s">
        <v>19</v>
      </c>
      <c r="X175" s="17" t="s">
        <v>19</v>
      </c>
      <c r="Y175" s="14" t="s">
        <v>19</v>
      </c>
      <c r="Z175" s="17" t="s">
        <v>19</v>
      </c>
      <c r="AA175" s="18" t="s">
        <v>19</v>
      </c>
      <c r="AB175" t="s">
        <v>19</v>
      </c>
      <c r="AC175" s="19">
        <v>0</v>
      </c>
      <c r="AD175" t="s">
        <v>6</v>
      </c>
      <c r="AE175" t="s">
        <v>85</v>
      </c>
      <c r="AF175" t="s">
        <v>86</v>
      </c>
      <c r="AG175" t="s">
        <v>74</v>
      </c>
      <c r="AH175" t="s">
        <v>19</v>
      </c>
      <c r="AI175" t="e">
        <f>VLOOKUP(B175,HOP!$A$12:$H$184,8,0)</f>
        <v>#N/A</v>
      </c>
    </row>
    <row r="176" ht="14.25" customHeight="1" spans="1:39">
      <c r="A176" s="10" t="s">
        <v>1052</v>
      </c>
      <c r="B176" s="10">
        <v>1639720</v>
      </c>
      <c r="C176" s="10" t="s">
        <v>73</v>
      </c>
      <c r="D176" s="10" t="s">
        <v>74</v>
      </c>
      <c r="E176" s="10" t="s">
        <v>75</v>
      </c>
      <c r="F176" s="10" t="s">
        <v>74</v>
      </c>
      <c r="G176" s="10" t="s">
        <v>1053</v>
      </c>
      <c r="H176" s="11" t="s">
        <v>1054</v>
      </c>
      <c r="I176" s="11" t="s">
        <v>78</v>
      </c>
      <c r="J176" s="11" t="s">
        <v>2</v>
      </c>
      <c r="K176" s="11" t="s">
        <v>1055</v>
      </c>
      <c r="L176" s="11">
        <v>1</v>
      </c>
      <c r="M176" s="11">
        <v>2</v>
      </c>
      <c r="N176" s="11" t="s">
        <v>245</v>
      </c>
      <c r="O176" s="11" t="s">
        <v>245</v>
      </c>
      <c r="P176" s="11" t="s">
        <v>574</v>
      </c>
      <c r="Q176" s="11"/>
      <c r="R176" s="14" t="s">
        <v>1056</v>
      </c>
      <c r="S176" s="17" t="s">
        <v>19</v>
      </c>
      <c r="T176" s="11"/>
      <c r="U176" s="14" t="s">
        <v>19</v>
      </c>
      <c r="V176" s="14" t="s">
        <v>1056</v>
      </c>
      <c r="W176" s="17" t="s">
        <v>1057</v>
      </c>
      <c r="X176" s="17" t="s">
        <v>19</v>
      </c>
      <c r="Y176" s="14" t="s">
        <v>19</v>
      </c>
      <c r="Z176" s="17" t="s">
        <v>19</v>
      </c>
      <c r="AA176" s="18" t="s">
        <v>19</v>
      </c>
      <c r="AB176" t="s">
        <v>19</v>
      </c>
      <c r="AC176" s="19">
        <v>3240</v>
      </c>
      <c r="AD176" t="s">
        <v>6</v>
      </c>
      <c r="AE176" t="s">
        <v>1058</v>
      </c>
      <c r="AF176" t="s">
        <v>86</v>
      </c>
      <c r="AG176" t="s">
        <v>74</v>
      </c>
      <c r="AH176" t="s">
        <v>19</v>
      </c>
      <c r="AI176" t="str">
        <f>VLOOKUP(B176,HOP!$A$12:$H$184,8,0)</f>
        <v>3240.00</v>
      </c>
      <c r="AJ176">
        <f t="shared" si="8"/>
        <v>0</v>
      </c>
      <c r="AL176" t="str">
        <f>VLOOKUP(B176,[1]入账数据统计!$B$1:$L$170,11,0)</f>
        <v>3240.00</v>
      </c>
      <c r="AM176">
        <f>AL176-AC176</f>
        <v>0</v>
      </c>
    </row>
    <row r="177" ht="14.25" hidden="1" customHeight="1" spans="1:35">
      <c r="A177" s="10" t="s">
        <v>1059</v>
      </c>
      <c r="B177" s="10"/>
      <c r="C177" s="10" t="s">
        <v>73</v>
      </c>
      <c r="D177" s="10" t="s">
        <v>74</v>
      </c>
      <c r="E177" s="10" t="s">
        <v>75</v>
      </c>
      <c r="F177" s="10" t="s">
        <v>74</v>
      </c>
      <c r="G177" s="10" t="s">
        <v>1060</v>
      </c>
      <c r="H177" s="11" t="s">
        <v>1061</v>
      </c>
      <c r="I177" s="11" t="s">
        <v>78</v>
      </c>
      <c r="J177" s="11" t="s">
        <v>2</v>
      </c>
      <c r="K177" s="11" t="s">
        <v>1062</v>
      </c>
      <c r="L177" s="11">
        <v>1</v>
      </c>
      <c r="M177" s="11">
        <v>2</v>
      </c>
      <c r="N177" s="11" t="s">
        <v>1063</v>
      </c>
      <c r="O177" s="11" t="s">
        <v>574</v>
      </c>
      <c r="P177" s="11" t="s">
        <v>237</v>
      </c>
      <c r="Q177" s="11"/>
      <c r="R177" s="14" t="s">
        <v>1064</v>
      </c>
      <c r="S177" s="17" t="s">
        <v>1064</v>
      </c>
      <c r="T177" s="11" t="s">
        <v>1065</v>
      </c>
      <c r="U177" s="14" t="s">
        <v>19</v>
      </c>
      <c r="V177" s="14" t="s">
        <v>19</v>
      </c>
      <c r="W177" s="17" t="s">
        <v>19</v>
      </c>
      <c r="X177" s="17" t="s">
        <v>19</v>
      </c>
      <c r="Y177" s="14" t="s">
        <v>19</v>
      </c>
      <c r="Z177" s="17" t="s">
        <v>19</v>
      </c>
      <c r="AA177" s="18" t="s">
        <v>19</v>
      </c>
      <c r="AB177" t="s">
        <v>19</v>
      </c>
      <c r="AC177" s="19">
        <v>0</v>
      </c>
      <c r="AD177" t="s">
        <v>6</v>
      </c>
      <c r="AE177" t="s">
        <v>1066</v>
      </c>
      <c r="AF177" t="s">
        <v>86</v>
      </c>
      <c r="AG177" t="s">
        <v>74</v>
      </c>
      <c r="AH177" t="s">
        <v>19</v>
      </c>
      <c r="AI177" t="e">
        <f>VLOOKUP(B177,HOP!$A$12:$H$184,8,0)</f>
        <v>#N/A</v>
      </c>
    </row>
    <row r="178" ht="14.25" customHeight="1" spans="1:39">
      <c r="A178" s="10" t="s">
        <v>1067</v>
      </c>
      <c r="B178" s="10">
        <v>1629416</v>
      </c>
      <c r="C178" s="10" t="s">
        <v>73</v>
      </c>
      <c r="D178" s="10" t="s">
        <v>74</v>
      </c>
      <c r="E178" s="10" t="s">
        <v>75</v>
      </c>
      <c r="F178" s="10" t="s">
        <v>74</v>
      </c>
      <c r="G178" s="10" t="s">
        <v>89</v>
      </c>
      <c r="H178" s="11" t="s">
        <v>90</v>
      </c>
      <c r="I178" s="11" t="s">
        <v>78</v>
      </c>
      <c r="J178" s="11" t="s">
        <v>2</v>
      </c>
      <c r="K178" s="11" t="s">
        <v>1068</v>
      </c>
      <c r="L178" s="11">
        <v>1</v>
      </c>
      <c r="M178" s="11">
        <v>1</v>
      </c>
      <c r="N178" s="11" t="s">
        <v>92</v>
      </c>
      <c r="O178" s="11" t="s">
        <v>574</v>
      </c>
      <c r="P178" s="11" t="s">
        <v>558</v>
      </c>
      <c r="Q178" s="11"/>
      <c r="R178" s="14" t="s">
        <v>93</v>
      </c>
      <c r="S178" s="17" t="s">
        <v>19</v>
      </c>
      <c r="T178" s="11"/>
      <c r="U178" s="14" t="s">
        <v>19</v>
      </c>
      <c r="V178" s="14" t="s">
        <v>93</v>
      </c>
      <c r="W178" s="17" t="s">
        <v>94</v>
      </c>
      <c r="X178" s="17" t="s">
        <v>19</v>
      </c>
      <c r="Y178" s="14" t="s">
        <v>19</v>
      </c>
      <c r="Z178" s="17" t="s">
        <v>19</v>
      </c>
      <c r="AA178" s="18" t="s">
        <v>19</v>
      </c>
      <c r="AB178" t="s">
        <v>19</v>
      </c>
      <c r="AC178" s="19">
        <v>366</v>
      </c>
      <c r="AD178" t="s">
        <v>6</v>
      </c>
      <c r="AE178" t="s">
        <v>95</v>
      </c>
      <c r="AF178" t="s">
        <v>86</v>
      </c>
      <c r="AG178" t="s">
        <v>74</v>
      </c>
      <c r="AH178" t="s">
        <v>19</v>
      </c>
      <c r="AI178" t="str">
        <f>VLOOKUP(B178,HOP!$A$12:$H$184,8,0)</f>
        <v>366.00</v>
      </c>
      <c r="AJ178">
        <f t="shared" si="8"/>
        <v>0</v>
      </c>
      <c r="AL178" t="str">
        <f>VLOOKUP(B178,[1]入账数据统计!$B$1:$L$170,11,0)</f>
        <v>366.00</v>
      </c>
      <c r="AM178">
        <f t="shared" ref="AM178:AM198" si="10">AL178-AC178</f>
        <v>0</v>
      </c>
    </row>
    <row r="179" ht="14.25" customHeight="1" spans="1:39">
      <c r="A179" s="10" t="s">
        <v>1069</v>
      </c>
      <c r="B179" s="10">
        <v>1637058</v>
      </c>
      <c r="C179" s="10" t="s">
        <v>73</v>
      </c>
      <c r="D179" s="10" t="s">
        <v>74</v>
      </c>
      <c r="E179" s="10" t="s">
        <v>75</v>
      </c>
      <c r="F179" s="10" t="s">
        <v>74</v>
      </c>
      <c r="G179" s="10" t="s">
        <v>76</v>
      </c>
      <c r="H179" s="11" t="s">
        <v>77</v>
      </c>
      <c r="I179" s="11" t="s">
        <v>78</v>
      </c>
      <c r="J179" s="11" t="s">
        <v>2</v>
      </c>
      <c r="K179" s="11" t="s">
        <v>1070</v>
      </c>
      <c r="L179" s="11">
        <v>1</v>
      </c>
      <c r="M179" s="11">
        <v>3</v>
      </c>
      <c r="N179" s="11" t="s">
        <v>82</v>
      </c>
      <c r="O179" s="11" t="s">
        <v>245</v>
      </c>
      <c r="P179" s="11" t="s">
        <v>558</v>
      </c>
      <c r="Q179" s="11"/>
      <c r="R179" s="14" t="s">
        <v>588</v>
      </c>
      <c r="S179" s="17" t="s">
        <v>19</v>
      </c>
      <c r="T179" s="11"/>
      <c r="U179" s="14" t="s">
        <v>19</v>
      </c>
      <c r="V179" s="14" t="s">
        <v>588</v>
      </c>
      <c r="W179" s="17" t="s">
        <v>926</v>
      </c>
      <c r="X179" s="17" t="s">
        <v>19</v>
      </c>
      <c r="Y179" s="14" t="s">
        <v>19</v>
      </c>
      <c r="Z179" s="17" t="s">
        <v>19</v>
      </c>
      <c r="AA179" s="18" t="s">
        <v>19</v>
      </c>
      <c r="AB179" t="s">
        <v>19</v>
      </c>
      <c r="AC179" s="19">
        <v>1308</v>
      </c>
      <c r="AD179" t="s">
        <v>6</v>
      </c>
      <c r="AE179" t="s">
        <v>85</v>
      </c>
      <c r="AF179" t="s">
        <v>86</v>
      </c>
      <c r="AG179" t="s">
        <v>74</v>
      </c>
      <c r="AH179" t="s">
        <v>19</v>
      </c>
      <c r="AI179" t="str">
        <f>VLOOKUP(B179,HOP!$A$12:$H$184,8,0)</f>
        <v>1308.00</v>
      </c>
      <c r="AJ179">
        <f t="shared" si="8"/>
        <v>0</v>
      </c>
      <c r="AL179" t="str">
        <f>VLOOKUP(B179,[1]入账数据统计!$B$1:$L$170,11,0)</f>
        <v>1308.00</v>
      </c>
      <c r="AM179">
        <f t="shared" si="10"/>
        <v>0</v>
      </c>
    </row>
    <row r="180" ht="14.25" customHeight="1" spans="1:39">
      <c r="A180" s="10" t="s">
        <v>1071</v>
      </c>
      <c r="B180" s="10">
        <v>1639867</v>
      </c>
      <c r="C180" s="10" t="s">
        <v>73</v>
      </c>
      <c r="D180" s="10" t="s">
        <v>74</v>
      </c>
      <c r="E180" s="10" t="s">
        <v>75</v>
      </c>
      <c r="F180" s="10" t="s">
        <v>74</v>
      </c>
      <c r="G180" s="10" t="s">
        <v>76</v>
      </c>
      <c r="H180" s="11" t="s">
        <v>77</v>
      </c>
      <c r="I180" s="11" t="s">
        <v>78</v>
      </c>
      <c r="J180" s="11" t="s">
        <v>2</v>
      </c>
      <c r="K180" s="11" t="s">
        <v>808</v>
      </c>
      <c r="L180" s="11">
        <v>1</v>
      </c>
      <c r="M180" s="11">
        <v>2</v>
      </c>
      <c r="N180" s="11" t="s">
        <v>245</v>
      </c>
      <c r="O180" s="11" t="s">
        <v>236</v>
      </c>
      <c r="P180" s="11" t="s">
        <v>558</v>
      </c>
      <c r="Q180" s="11"/>
      <c r="R180" s="14" t="s">
        <v>589</v>
      </c>
      <c r="S180" s="17" t="s">
        <v>19</v>
      </c>
      <c r="T180" s="11"/>
      <c r="U180" s="14" t="s">
        <v>19</v>
      </c>
      <c r="V180" s="14" t="s">
        <v>589</v>
      </c>
      <c r="W180" s="17" t="s">
        <v>630</v>
      </c>
      <c r="X180" s="17" t="s">
        <v>19</v>
      </c>
      <c r="Y180" s="14" t="s">
        <v>19</v>
      </c>
      <c r="Z180" s="17" t="s">
        <v>19</v>
      </c>
      <c r="AA180" s="18" t="s">
        <v>19</v>
      </c>
      <c r="AB180" t="s">
        <v>19</v>
      </c>
      <c r="AC180" s="19">
        <v>872</v>
      </c>
      <c r="AD180" t="s">
        <v>6</v>
      </c>
      <c r="AE180" t="s">
        <v>85</v>
      </c>
      <c r="AF180" t="s">
        <v>86</v>
      </c>
      <c r="AG180" t="s">
        <v>74</v>
      </c>
      <c r="AH180" t="s">
        <v>19</v>
      </c>
      <c r="AI180" t="str">
        <f>VLOOKUP(B180,HOP!$A$12:$H$184,8,0)</f>
        <v>872.00</v>
      </c>
      <c r="AJ180">
        <f t="shared" si="8"/>
        <v>0</v>
      </c>
      <c r="AL180" t="str">
        <f>VLOOKUP(B180,[1]入账数据统计!$B$1:$L$170,11,0)</f>
        <v>872.00</v>
      </c>
      <c r="AM180">
        <f t="shared" si="10"/>
        <v>0</v>
      </c>
    </row>
    <row r="181" ht="14.25" customHeight="1" spans="1:39">
      <c r="A181" s="10" t="s">
        <v>1072</v>
      </c>
      <c r="B181" s="10">
        <v>1639870</v>
      </c>
      <c r="C181" s="10" t="s">
        <v>73</v>
      </c>
      <c r="D181" s="10" t="s">
        <v>74</v>
      </c>
      <c r="E181" s="10" t="s">
        <v>75</v>
      </c>
      <c r="F181" s="10" t="s">
        <v>74</v>
      </c>
      <c r="G181" s="10" t="s">
        <v>76</v>
      </c>
      <c r="H181" s="11" t="s">
        <v>77</v>
      </c>
      <c r="I181" s="11" t="s">
        <v>78</v>
      </c>
      <c r="J181" s="11" t="s">
        <v>2</v>
      </c>
      <c r="K181" s="11" t="s">
        <v>806</v>
      </c>
      <c r="L181" s="11">
        <v>1</v>
      </c>
      <c r="M181" s="11">
        <v>2</v>
      </c>
      <c r="N181" s="11" t="s">
        <v>245</v>
      </c>
      <c r="O181" s="11" t="s">
        <v>236</v>
      </c>
      <c r="P181" s="11" t="s">
        <v>558</v>
      </c>
      <c r="Q181" s="11"/>
      <c r="R181" s="14" t="s">
        <v>589</v>
      </c>
      <c r="S181" s="17" t="s">
        <v>19</v>
      </c>
      <c r="T181" s="11"/>
      <c r="U181" s="14" t="s">
        <v>19</v>
      </c>
      <c r="V181" s="14" t="s">
        <v>589</v>
      </c>
      <c r="W181" s="17" t="s">
        <v>630</v>
      </c>
      <c r="X181" s="17" t="s">
        <v>19</v>
      </c>
      <c r="Y181" s="14" t="s">
        <v>19</v>
      </c>
      <c r="Z181" s="17" t="s">
        <v>19</v>
      </c>
      <c r="AA181" s="18" t="s">
        <v>19</v>
      </c>
      <c r="AB181" t="s">
        <v>19</v>
      </c>
      <c r="AC181" s="19">
        <v>872</v>
      </c>
      <c r="AD181" t="s">
        <v>6</v>
      </c>
      <c r="AE181" t="s">
        <v>85</v>
      </c>
      <c r="AF181" t="s">
        <v>86</v>
      </c>
      <c r="AG181" t="s">
        <v>74</v>
      </c>
      <c r="AH181" t="s">
        <v>19</v>
      </c>
      <c r="AI181" t="str">
        <f>VLOOKUP(B181,HOP!$A$12:$H$184,8,0)</f>
        <v>872.00</v>
      </c>
      <c r="AJ181">
        <f t="shared" si="8"/>
        <v>0</v>
      </c>
      <c r="AL181" t="str">
        <f>VLOOKUP(B181,[1]入账数据统计!$B$1:$L$170,11,0)</f>
        <v>872.00</v>
      </c>
      <c r="AM181">
        <f t="shared" si="10"/>
        <v>0</v>
      </c>
    </row>
    <row r="182" ht="14.25" customHeight="1" spans="1:39">
      <c r="A182" s="10" t="s">
        <v>1073</v>
      </c>
      <c r="B182" s="10">
        <v>1622897</v>
      </c>
      <c r="C182" s="10" t="s">
        <v>73</v>
      </c>
      <c r="D182" s="10" t="s">
        <v>74</v>
      </c>
      <c r="E182" s="10" t="s">
        <v>75</v>
      </c>
      <c r="F182" s="10" t="s">
        <v>74</v>
      </c>
      <c r="G182" s="10" t="s">
        <v>463</v>
      </c>
      <c r="H182" s="11" t="s">
        <v>464</v>
      </c>
      <c r="I182" s="11" t="s">
        <v>78</v>
      </c>
      <c r="J182" s="11" t="s">
        <v>2</v>
      </c>
      <c r="K182" s="11" t="s">
        <v>1074</v>
      </c>
      <c r="L182" s="11">
        <v>1</v>
      </c>
      <c r="M182" s="11">
        <v>4</v>
      </c>
      <c r="N182" s="11" t="s">
        <v>1075</v>
      </c>
      <c r="O182" s="11" t="s">
        <v>391</v>
      </c>
      <c r="P182" s="11" t="s">
        <v>558</v>
      </c>
      <c r="Q182" s="11"/>
      <c r="R182" s="14" t="s">
        <v>1076</v>
      </c>
      <c r="S182" s="17" t="s">
        <v>19</v>
      </c>
      <c r="T182" s="11"/>
      <c r="U182" s="14" t="s">
        <v>19</v>
      </c>
      <c r="V182" s="14" t="s">
        <v>1076</v>
      </c>
      <c r="W182" s="17" t="s">
        <v>1018</v>
      </c>
      <c r="X182" s="17" t="s">
        <v>19</v>
      </c>
      <c r="Y182" s="14" t="s">
        <v>19</v>
      </c>
      <c r="Z182" s="17" t="s">
        <v>19</v>
      </c>
      <c r="AA182" s="18" t="s">
        <v>19</v>
      </c>
      <c r="AB182" t="s">
        <v>19</v>
      </c>
      <c r="AC182" s="19">
        <v>1908</v>
      </c>
      <c r="AD182" t="s">
        <v>6</v>
      </c>
      <c r="AE182" t="s">
        <v>468</v>
      </c>
      <c r="AF182" t="s">
        <v>86</v>
      </c>
      <c r="AG182" t="s">
        <v>74</v>
      </c>
      <c r="AH182" t="s">
        <v>19</v>
      </c>
      <c r="AI182" t="str">
        <f>VLOOKUP(B182,HOP!$A$12:$H$184,8,0)</f>
        <v>1908.00</v>
      </c>
      <c r="AJ182">
        <f t="shared" si="8"/>
        <v>0</v>
      </c>
      <c r="AL182" t="str">
        <f>VLOOKUP(B182,[1]入账数据统计!$B$1:$L$170,11,0)</f>
        <v>1908.00</v>
      </c>
      <c r="AM182">
        <f t="shared" si="10"/>
        <v>0</v>
      </c>
    </row>
    <row r="183" ht="14.25" customHeight="1" spans="1:39">
      <c r="A183" s="10" t="s">
        <v>1077</v>
      </c>
      <c r="B183" s="10">
        <v>1640945</v>
      </c>
      <c r="C183" s="10" t="s">
        <v>73</v>
      </c>
      <c r="D183" s="10" t="s">
        <v>74</v>
      </c>
      <c r="E183" s="10" t="s">
        <v>75</v>
      </c>
      <c r="F183" s="10" t="s">
        <v>74</v>
      </c>
      <c r="G183" s="10" t="s">
        <v>76</v>
      </c>
      <c r="H183" s="11" t="s">
        <v>77</v>
      </c>
      <c r="I183" s="11" t="s">
        <v>78</v>
      </c>
      <c r="J183" s="11" t="s">
        <v>2</v>
      </c>
      <c r="K183" s="11" t="s">
        <v>1078</v>
      </c>
      <c r="L183" s="11">
        <v>1</v>
      </c>
      <c r="M183" s="11">
        <v>1</v>
      </c>
      <c r="N183" s="11" t="s">
        <v>236</v>
      </c>
      <c r="O183" s="11" t="s">
        <v>574</v>
      </c>
      <c r="P183" s="11" t="s">
        <v>558</v>
      </c>
      <c r="Q183" s="11"/>
      <c r="R183" s="14" t="s">
        <v>279</v>
      </c>
      <c r="S183" s="17" t="s">
        <v>19</v>
      </c>
      <c r="T183" s="11"/>
      <c r="U183" s="14" t="s">
        <v>19</v>
      </c>
      <c r="V183" s="14" t="s">
        <v>279</v>
      </c>
      <c r="W183" s="17" t="s">
        <v>280</v>
      </c>
      <c r="X183" s="17" t="s">
        <v>19</v>
      </c>
      <c r="Y183" s="14" t="s">
        <v>19</v>
      </c>
      <c r="Z183" s="17" t="s">
        <v>19</v>
      </c>
      <c r="AA183" s="18" t="s">
        <v>19</v>
      </c>
      <c r="AB183" t="s">
        <v>19</v>
      </c>
      <c r="AC183" s="19">
        <v>436</v>
      </c>
      <c r="AD183" t="s">
        <v>6</v>
      </c>
      <c r="AE183" t="s">
        <v>85</v>
      </c>
      <c r="AF183" t="s">
        <v>86</v>
      </c>
      <c r="AG183" t="s">
        <v>74</v>
      </c>
      <c r="AH183" t="s">
        <v>19</v>
      </c>
      <c r="AI183" t="str">
        <f>VLOOKUP(B183,HOP!$A$12:$H$184,8,0)</f>
        <v>436.00</v>
      </c>
      <c r="AJ183">
        <f t="shared" si="8"/>
        <v>0</v>
      </c>
      <c r="AL183" t="str">
        <f>VLOOKUP(B183,[1]入账数据统计!$B$1:$L$170,11,0)</f>
        <v>436.00</v>
      </c>
      <c r="AM183">
        <f t="shared" si="10"/>
        <v>0</v>
      </c>
    </row>
    <row r="184" ht="14.25" customHeight="1" spans="1:39">
      <c r="A184" s="10" t="s">
        <v>1079</v>
      </c>
      <c r="B184" s="10">
        <v>1640606</v>
      </c>
      <c r="C184" s="10" t="s">
        <v>73</v>
      </c>
      <c r="D184" s="10" t="s">
        <v>74</v>
      </c>
      <c r="E184" s="10" t="s">
        <v>75</v>
      </c>
      <c r="F184" s="10" t="s">
        <v>74</v>
      </c>
      <c r="G184" s="10" t="s">
        <v>1080</v>
      </c>
      <c r="H184" s="11" t="s">
        <v>1081</v>
      </c>
      <c r="I184" s="11" t="s">
        <v>78</v>
      </c>
      <c r="J184" s="11" t="s">
        <v>2</v>
      </c>
      <c r="K184" s="11" t="s">
        <v>1082</v>
      </c>
      <c r="L184" s="11">
        <v>1</v>
      </c>
      <c r="M184" s="11">
        <v>1</v>
      </c>
      <c r="N184" s="11" t="s">
        <v>236</v>
      </c>
      <c r="O184" s="11" t="s">
        <v>574</v>
      </c>
      <c r="P184" s="11" t="s">
        <v>558</v>
      </c>
      <c r="Q184" s="11"/>
      <c r="R184" s="14" t="s">
        <v>1083</v>
      </c>
      <c r="S184" s="17" t="s">
        <v>19</v>
      </c>
      <c r="T184" s="11"/>
      <c r="U184" s="14" t="s">
        <v>19</v>
      </c>
      <c r="V184" s="14" t="s">
        <v>1083</v>
      </c>
      <c r="W184" s="17" t="s">
        <v>623</v>
      </c>
      <c r="X184" s="17" t="s">
        <v>19</v>
      </c>
      <c r="Y184" s="14" t="s">
        <v>19</v>
      </c>
      <c r="Z184" s="17" t="s">
        <v>19</v>
      </c>
      <c r="AA184" s="18" t="s">
        <v>19</v>
      </c>
      <c r="AB184" t="s">
        <v>19</v>
      </c>
      <c r="AC184" s="19">
        <v>1097</v>
      </c>
      <c r="AD184" t="s">
        <v>6</v>
      </c>
      <c r="AE184" t="s">
        <v>85</v>
      </c>
      <c r="AF184" t="s">
        <v>86</v>
      </c>
      <c r="AG184" t="s">
        <v>74</v>
      </c>
      <c r="AH184" t="s">
        <v>19</v>
      </c>
      <c r="AI184" t="str">
        <f>VLOOKUP(B184,HOP!$A$12:$H$184,8,0)</f>
        <v>1097.00</v>
      </c>
      <c r="AJ184">
        <f t="shared" si="8"/>
        <v>0</v>
      </c>
      <c r="AL184" t="str">
        <f>VLOOKUP(B184,[1]入账数据统计!$B$1:$L$170,11,0)</f>
        <v>1097.00</v>
      </c>
      <c r="AM184">
        <f t="shared" si="10"/>
        <v>0</v>
      </c>
    </row>
    <row r="185" ht="14.25" customHeight="1" spans="1:39">
      <c r="A185" s="10" t="s">
        <v>1084</v>
      </c>
      <c r="B185" s="10">
        <v>1641090</v>
      </c>
      <c r="C185" s="10" t="s">
        <v>73</v>
      </c>
      <c r="D185" s="10" t="s">
        <v>74</v>
      </c>
      <c r="E185" s="10" t="s">
        <v>75</v>
      </c>
      <c r="F185" s="10" t="s">
        <v>74</v>
      </c>
      <c r="G185" s="10" t="s">
        <v>1085</v>
      </c>
      <c r="H185" s="11" t="s">
        <v>1086</v>
      </c>
      <c r="I185" s="11" t="s">
        <v>78</v>
      </c>
      <c r="J185" s="11" t="s">
        <v>2</v>
      </c>
      <c r="K185" s="11" t="s">
        <v>1087</v>
      </c>
      <c r="L185" s="11">
        <v>1</v>
      </c>
      <c r="M185" s="11">
        <v>1</v>
      </c>
      <c r="N185" s="11" t="s">
        <v>236</v>
      </c>
      <c r="O185" s="11" t="s">
        <v>574</v>
      </c>
      <c r="P185" s="11" t="s">
        <v>558</v>
      </c>
      <c r="Q185" s="11"/>
      <c r="R185" s="14" t="s">
        <v>1088</v>
      </c>
      <c r="S185" s="17" t="s">
        <v>19</v>
      </c>
      <c r="T185" s="11"/>
      <c r="U185" s="14" t="s">
        <v>19</v>
      </c>
      <c r="V185" s="14" t="s">
        <v>1088</v>
      </c>
      <c r="W185" s="17" t="s">
        <v>1089</v>
      </c>
      <c r="X185" s="17" t="s">
        <v>19</v>
      </c>
      <c r="Y185" s="14" t="s">
        <v>19</v>
      </c>
      <c r="Z185" s="17" t="s">
        <v>19</v>
      </c>
      <c r="AA185" s="18" t="s">
        <v>19</v>
      </c>
      <c r="AB185" t="s">
        <v>19</v>
      </c>
      <c r="AC185" s="19">
        <v>1010</v>
      </c>
      <c r="AD185" t="s">
        <v>6</v>
      </c>
      <c r="AE185" t="s">
        <v>1090</v>
      </c>
      <c r="AF185" t="s">
        <v>86</v>
      </c>
      <c r="AG185" t="s">
        <v>74</v>
      </c>
      <c r="AH185" t="s">
        <v>19</v>
      </c>
      <c r="AI185" t="str">
        <f>VLOOKUP(B185,HOP!$A$12:$H$184,8,0)</f>
        <v>1010.00</v>
      </c>
      <c r="AJ185">
        <f t="shared" si="8"/>
        <v>0</v>
      </c>
      <c r="AL185" t="str">
        <f>VLOOKUP(B185,[1]入账数据统计!$B$1:$L$170,11,0)</f>
        <v>1010.00</v>
      </c>
      <c r="AM185">
        <f t="shared" si="10"/>
        <v>0</v>
      </c>
    </row>
    <row r="186" ht="14.25" customHeight="1" spans="1:39">
      <c r="A186" s="10" t="s">
        <v>1091</v>
      </c>
      <c r="B186" s="10">
        <v>1641680</v>
      </c>
      <c r="C186" s="10" t="s">
        <v>73</v>
      </c>
      <c r="D186" s="10" t="s">
        <v>74</v>
      </c>
      <c r="E186" s="10" t="s">
        <v>75</v>
      </c>
      <c r="F186" s="10" t="s">
        <v>74</v>
      </c>
      <c r="G186" s="10" t="s">
        <v>1092</v>
      </c>
      <c r="H186" s="11" t="s">
        <v>1093</v>
      </c>
      <c r="I186" s="11" t="s">
        <v>78</v>
      </c>
      <c r="J186" s="11" t="s">
        <v>2</v>
      </c>
      <c r="K186" s="11" t="s">
        <v>1094</v>
      </c>
      <c r="L186" s="11">
        <v>1</v>
      </c>
      <c r="M186" s="11">
        <v>1</v>
      </c>
      <c r="N186" s="11" t="s">
        <v>574</v>
      </c>
      <c r="O186" s="11" t="s">
        <v>574</v>
      </c>
      <c r="P186" s="11" t="s">
        <v>558</v>
      </c>
      <c r="Q186" s="11"/>
      <c r="R186" s="14" t="s">
        <v>1095</v>
      </c>
      <c r="S186" s="17" t="s">
        <v>19</v>
      </c>
      <c r="T186" s="11"/>
      <c r="U186" s="14" t="s">
        <v>19</v>
      </c>
      <c r="V186" s="14" t="s">
        <v>1095</v>
      </c>
      <c r="W186" s="17" t="s">
        <v>448</v>
      </c>
      <c r="X186" s="17" t="s">
        <v>19</v>
      </c>
      <c r="Y186" s="14" t="s">
        <v>19</v>
      </c>
      <c r="Z186" s="17" t="s">
        <v>19</v>
      </c>
      <c r="AA186" s="18" t="s">
        <v>19</v>
      </c>
      <c r="AB186" t="s">
        <v>19</v>
      </c>
      <c r="AC186" s="19">
        <v>485</v>
      </c>
      <c r="AD186" t="s">
        <v>6</v>
      </c>
      <c r="AE186" t="s">
        <v>1096</v>
      </c>
      <c r="AF186" t="s">
        <v>86</v>
      </c>
      <c r="AG186" t="s">
        <v>74</v>
      </c>
      <c r="AH186" t="s">
        <v>19</v>
      </c>
      <c r="AI186" t="str">
        <f>VLOOKUP(B186,HOP!$A$12:$H$184,8,0)</f>
        <v>485.00</v>
      </c>
      <c r="AJ186">
        <f t="shared" si="8"/>
        <v>0</v>
      </c>
      <c r="AL186" t="str">
        <f>VLOOKUP(B186,[1]入账数据统计!$B$1:$L$170,11,0)</f>
        <v>485.00</v>
      </c>
      <c r="AM186">
        <f t="shared" si="10"/>
        <v>0</v>
      </c>
    </row>
    <row r="187" ht="14.25" customHeight="1" spans="1:39">
      <c r="A187" s="10" t="s">
        <v>1097</v>
      </c>
      <c r="B187" s="10">
        <v>1596979</v>
      </c>
      <c r="C187" s="10" t="s">
        <v>73</v>
      </c>
      <c r="D187" s="10" t="s">
        <v>74</v>
      </c>
      <c r="E187" s="10" t="s">
        <v>75</v>
      </c>
      <c r="F187" s="10" t="s">
        <v>74</v>
      </c>
      <c r="G187" s="10" t="s">
        <v>250</v>
      </c>
      <c r="H187" s="11" t="s">
        <v>251</v>
      </c>
      <c r="I187" s="11" t="s">
        <v>78</v>
      </c>
      <c r="J187" s="11" t="s">
        <v>2</v>
      </c>
      <c r="K187" s="11" t="s">
        <v>1098</v>
      </c>
      <c r="L187" s="11">
        <v>1</v>
      </c>
      <c r="M187" s="11">
        <v>4</v>
      </c>
      <c r="N187" s="11" t="s">
        <v>793</v>
      </c>
      <c r="O187" s="11" t="s">
        <v>391</v>
      </c>
      <c r="P187" s="11" t="s">
        <v>558</v>
      </c>
      <c r="Q187" s="11"/>
      <c r="R187" s="14" t="s">
        <v>1099</v>
      </c>
      <c r="S187" s="17" t="s">
        <v>19</v>
      </c>
      <c r="T187" s="11"/>
      <c r="U187" s="14" t="s">
        <v>19</v>
      </c>
      <c r="V187" s="14" t="s">
        <v>1099</v>
      </c>
      <c r="W187" s="17" t="s">
        <v>785</v>
      </c>
      <c r="X187" s="17" t="s">
        <v>19</v>
      </c>
      <c r="Y187" s="14" t="s">
        <v>19</v>
      </c>
      <c r="Z187" s="17" t="s">
        <v>19</v>
      </c>
      <c r="AA187" s="18" t="s">
        <v>19</v>
      </c>
      <c r="AB187" t="s">
        <v>19</v>
      </c>
      <c r="AC187" s="19">
        <v>2880</v>
      </c>
      <c r="AD187" t="s">
        <v>6</v>
      </c>
      <c r="AE187" t="s">
        <v>980</v>
      </c>
      <c r="AF187" t="s">
        <v>86</v>
      </c>
      <c r="AG187" t="s">
        <v>74</v>
      </c>
      <c r="AH187" t="s">
        <v>19</v>
      </c>
      <c r="AI187" t="str">
        <f>VLOOKUP(B187,HOP!$A$12:$H$184,8,0)</f>
        <v>2880.00</v>
      </c>
      <c r="AJ187">
        <f t="shared" si="8"/>
        <v>0</v>
      </c>
      <c r="AL187" t="str">
        <f>VLOOKUP(B187,[1]入账数据统计!$B$1:$L$170,11,0)</f>
        <v>2880.00</v>
      </c>
      <c r="AM187">
        <f t="shared" si="10"/>
        <v>0</v>
      </c>
    </row>
    <row r="188" ht="14.25" customHeight="1" spans="1:39">
      <c r="A188" s="10" t="s">
        <v>1100</v>
      </c>
      <c r="B188" s="10">
        <v>1601145</v>
      </c>
      <c r="C188" s="10" t="s">
        <v>73</v>
      </c>
      <c r="D188" s="10" t="s">
        <v>74</v>
      </c>
      <c r="E188" s="10" t="s">
        <v>75</v>
      </c>
      <c r="F188" s="10" t="s">
        <v>74</v>
      </c>
      <c r="G188" s="10" t="s">
        <v>871</v>
      </c>
      <c r="H188" s="11" t="s">
        <v>872</v>
      </c>
      <c r="I188" s="11" t="s">
        <v>78</v>
      </c>
      <c r="J188" s="11" t="s">
        <v>2</v>
      </c>
      <c r="K188" s="11" t="s">
        <v>1101</v>
      </c>
      <c r="L188" s="11">
        <v>1</v>
      </c>
      <c r="M188" s="11">
        <v>6</v>
      </c>
      <c r="N188" s="11" t="s">
        <v>1102</v>
      </c>
      <c r="O188" s="11" t="s">
        <v>82</v>
      </c>
      <c r="P188" s="11" t="s">
        <v>558</v>
      </c>
      <c r="Q188" s="11"/>
      <c r="R188" s="14" t="s">
        <v>1103</v>
      </c>
      <c r="S188" s="17" t="s">
        <v>19</v>
      </c>
      <c r="T188" s="11"/>
      <c r="U188" s="14" t="s">
        <v>19</v>
      </c>
      <c r="V188" s="14" t="s">
        <v>1103</v>
      </c>
      <c r="W188" s="17" t="s">
        <v>1104</v>
      </c>
      <c r="X188" s="17" t="s">
        <v>19</v>
      </c>
      <c r="Y188" s="14" t="s">
        <v>19</v>
      </c>
      <c r="Z188" s="17" t="s">
        <v>19</v>
      </c>
      <c r="AA188" s="18" t="s">
        <v>19</v>
      </c>
      <c r="AB188" t="s">
        <v>19</v>
      </c>
      <c r="AC188" s="19">
        <v>5772</v>
      </c>
      <c r="AD188" t="s">
        <v>6</v>
      </c>
      <c r="AE188" t="s">
        <v>1105</v>
      </c>
      <c r="AF188" t="s">
        <v>86</v>
      </c>
      <c r="AG188" t="s">
        <v>74</v>
      </c>
      <c r="AH188" t="s">
        <v>19</v>
      </c>
      <c r="AI188" t="str">
        <f>VLOOKUP(B188,HOP!$A$12:$H$184,8,0)</f>
        <v>5772.00</v>
      </c>
      <c r="AJ188">
        <f t="shared" si="8"/>
        <v>0</v>
      </c>
      <c r="AL188" t="str">
        <f>VLOOKUP(B188,[1]入账数据统计!$B$1:$L$170,11,0)</f>
        <v>5772.00</v>
      </c>
      <c r="AM188">
        <f t="shared" si="10"/>
        <v>0</v>
      </c>
    </row>
    <row r="189" ht="14.25" customHeight="1" spans="1:39">
      <c r="A189" s="10" t="s">
        <v>1106</v>
      </c>
      <c r="B189" s="10">
        <v>1626717</v>
      </c>
      <c r="C189" s="10" t="s">
        <v>73</v>
      </c>
      <c r="D189" s="10" t="s">
        <v>74</v>
      </c>
      <c r="E189" s="10" t="s">
        <v>75</v>
      </c>
      <c r="F189" s="10" t="s">
        <v>74</v>
      </c>
      <c r="G189" s="10" t="s">
        <v>158</v>
      </c>
      <c r="H189" s="11" t="s">
        <v>159</v>
      </c>
      <c r="I189" s="11" t="s">
        <v>78</v>
      </c>
      <c r="J189" s="11" t="s">
        <v>2</v>
      </c>
      <c r="K189" s="11" t="s">
        <v>1107</v>
      </c>
      <c r="L189" s="11">
        <v>2</v>
      </c>
      <c r="M189" s="11">
        <v>3</v>
      </c>
      <c r="N189" s="11" t="s">
        <v>137</v>
      </c>
      <c r="O189" s="11" t="s">
        <v>245</v>
      </c>
      <c r="P189" s="11" t="s">
        <v>558</v>
      </c>
      <c r="Q189" s="11"/>
      <c r="R189" s="14" t="s">
        <v>1108</v>
      </c>
      <c r="S189" s="17" t="s">
        <v>19</v>
      </c>
      <c r="T189" s="11"/>
      <c r="U189" s="14" t="s">
        <v>19</v>
      </c>
      <c r="V189" s="14" t="s">
        <v>1108</v>
      </c>
      <c r="W189" s="17" t="s">
        <v>942</v>
      </c>
      <c r="X189" s="17" t="s">
        <v>19</v>
      </c>
      <c r="Y189" s="14" t="s">
        <v>19</v>
      </c>
      <c r="Z189" s="17" t="s">
        <v>19</v>
      </c>
      <c r="AA189" s="18" t="s">
        <v>19</v>
      </c>
      <c r="AB189" t="s">
        <v>19</v>
      </c>
      <c r="AC189" s="19">
        <v>2550</v>
      </c>
      <c r="AD189" t="s">
        <v>6</v>
      </c>
      <c r="AE189" t="s">
        <v>164</v>
      </c>
      <c r="AF189" t="s">
        <v>86</v>
      </c>
      <c r="AG189" t="s">
        <v>74</v>
      </c>
      <c r="AH189" t="s">
        <v>19</v>
      </c>
      <c r="AI189" t="str">
        <f>VLOOKUP(B189,HOP!$A$12:$H$184,8,0)</f>
        <v>2550.00</v>
      </c>
      <c r="AJ189">
        <f t="shared" si="8"/>
        <v>0</v>
      </c>
      <c r="AL189" t="str">
        <f>VLOOKUP(B189,[1]入账数据统计!$B$1:$L$170,11,0)</f>
        <v>2550.00</v>
      </c>
      <c r="AM189">
        <f t="shared" si="10"/>
        <v>0</v>
      </c>
    </row>
    <row r="190" ht="14.25" customHeight="1" spans="1:39">
      <c r="A190" s="10" t="s">
        <v>1109</v>
      </c>
      <c r="B190" s="10">
        <v>1617819</v>
      </c>
      <c r="C190" s="10" t="s">
        <v>73</v>
      </c>
      <c r="D190" s="10" t="s">
        <v>74</v>
      </c>
      <c r="E190" s="10" t="s">
        <v>75</v>
      </c>
      <c r="F190" s="10" t="s">
        <v>74</v>
      </c>
      <c r="G190" s="10" t="s">
        <v>1014</v>
      </c>
      <c r="H190" s="11" t="s">
        <v>1015</v>
      </c>
      <c r="I190" s="11" t="s">
        <v>78</v>
      </c>
      <c r="J190" s="11" t="s">
        <v>2</v>
      </c>
      <c r="K190" s="11" t="s">
        <v>1110</v>
      </c>
      <c r="L190" s="11">
        <v>1</v>
      </c>
      <c r="M190" s="11">
        <v>1</v>
      </c>
      <c r="N190" s="11" t="s">
        <v>678</v>
      </c>
      <c r="O190" s="11" t="s">
        <v>574</v>
      </c>
      <c r="P190" s="11" t="s">
        <v>558</v>
      </c>
      <c r="Q190" s="11"/>
      <c r="R190" s="14" t="s">
        <v>1111</v>
      </c>
      <c r="S190" s="17" t="s">
        <v>19</v>
      </c>
      <c r="T190" s="11"/>
      <c r="U190" s="14" t="s">
        <v>19</v>
      </c>
      <c r="V190" s="14" t="s">
        <v>1111</v>
      </c>
      <c r="W190" s="17" t="s">
        <v>672</v>
      </c>
      <c r="X190" s="17" t="s">
        <v>19</v>
      </c>
      <c r="Y190" s="14" t="s">
        <v>19</v>
      </c>
      <c r="Z190" s="17" t="s">
        <v>19</v>
      </c>
      <c r="AA190" s="18" t="s">
        <v>19</v>
      </c>
      <c r="AB190" t="s">
        <v>19</v>
      </c>
      <c r="AC190" s="19">
        <v>830</v>
      </c>
      <c r="AD190" t="s">
        <v>6</v>
      </c>
      <c r="AE190" t="s">
        <v>85</v>
      </c>
      <c r="AF190" t="s">
        <v>86</v>
      </c>
      <c r="AG190" t="s">
        <v>74</v>
      </c>
      <c r="AH190" t="s">
        <v>19</v>
      </c>
      <c r="AI190" t="str">
        <f>VLOOKUP(B190,HOP!$A$12:$H$184,8,0)</f>
        <v>830.00</v>
      </c>
      <c r="AJ190">
        <f t="shared" si="8"/>
        <v>0</v>
      </c>
      <c r="AL190" t="str">
        <f>VLOOKUP(B190,[1]入账数据统计!$B$1:$L$170,11,0)</f>
        <v>830.00</v>
      </c>
      <c r="AM190">
        <f t="shared" si="10"/>
        <v>0</v>
      </c>
    </row>
    <row r="191" ht="14.25" customHeight="1" spans="1:39">
      <c r="A191" s="10" t="s">
        <v>1112</v>
      </c>
      <c r="B191" s="10">
        <v>1565649</v>
      </c>
      <c r="C191" s="10" t="s">
        <v>73</v>
      </c>
      <c r="D191" s="10" t="s">
        <v>74</v>
      </c>
      <c r="E191" s="10" t="s">
        <v>75</v>
      </c>
      <c r="F191" s="10" t="s">
        <v>74</v>
      </c>
      <c r="G191" s="10" t="s">
        <v>1113</v>
      </c>
      <c r="H191" s="11" t="s">
        <v>1114</v>
      </c>
      <c r="I191" s="11" t="s">
        <v>78</v>
      </c>
      <c r="J191" s="11" t="s">
        <v>2</v>
      </c>
      <c r="K191" s="11" t="s">
        <v>1115</v>
      </c>
      <c r="L191" s="11">
        <v>1</v>
      </c>
      <c r="M191" s="11">
        <v>2</v>
      </c>
      <c r="N191" s="11" t="s">
        <v>1116</v>
      </c>
      <c r="O191" s="11" t="s">
        <v>236</v>
      </c>
      <c r="P191" s="11" t="s">
        <v>558</v>
      </c>
      <c r="Q191" s="11"/>
      <c r="R191" s="14" t="s">
        <v>1117</v>
      </c>
      <c r="S191" s="17" t="s">
        <v>19</v>
      </c>
      <c r="T191" s="11"/>
      <c r="U191" s="14" t="s">
        <v>19</v>
      </c>
      <c r="V191" s="14" t="s">
        <v>1117</v>
      </c>
      <c r="W191" s="17" t="s">
        <v>333</v>
      </c>
      <c r="X191" s="17" t="s">
        <v>19</v>
      </c>
      <c r="Y191" s="14" t="s">
        <v>19</v>
      </c>
      <c r="Z191" s="17" t="s">
        <v>19</v>
      </c>
      <c r="AA191" s="18" t="s">
        <v>19</v>
      </c>
      <c r="AB191" t="s">
        <v>19</v>
      </c>
      <c r="AC191" s="19">
        <v>1434</v>
      </c>
      <c r="AD191" t="s">
        <v>6</v>
      </c>
      <c r="AE191" t="s">
        <v>1118</v>
      </c>
      <c r="AF191" t="s">
        <v>86</v>
      </c>
      <c r="AG191" t="s">
        <v>74</v>
      </c>
      <c r="AH191" t="s">
        <v>19</v>
      </c>
      <c r="AI191" t="str">
        <f>VLOOKUP(B191,HOP!$A$12:$H$184,8,0)</f>
        <v>1434.00</v>
      </c>
      <c r="AJ191">
        <f t="shared" si="8"/>
        <v>0</v>
      </c>
      <c r="AL191" t="str">
        <f>VLOOKUP(B191,[1]入账数据统计!$B$1:$L$170,11,0)</f>
        <v>1434.00</v>
      </c>
      <c r="AM191">
        <f t="shared" si="10"/>
        <v>0</v>
      </c>
    </row>
    <row r="192" ht="14.25" customHeight="1" spans="1:39">
      <c r="A192" s="10" t="s">
        <v>1119</v>
      </c>
      <c r="B192" s="10">
        <v>1638078</v>
      </c>
      <c r="C192" s="10" t="s">
        <v>73</v>
      </c>
      <c r="D192" s="10" t="s">
        <v>74</v>
      </c>
      <c r="E192" s="10" t="s">
        <v>75</v>
      </c>
      <c r="F192" s="10" t="s">
        <v>74</v>
      </c>
      <c r="G192" s="10" t="s">
        <v>1120</v>
      </c>
      <c r="H192" s="11" t="s">
        <v>1121</v>
      </c>
      <c r="I192" s="11" t="s">
        <v>78</v>
      </c>
      <c r="J192" s="11" t="s">
        <v>2</v>
      </c>
      <c r="K192" s="11" t="s">
        <v>1122</v>
      </c>
      <c r="L192" s="11">
        <v>1</v>
      </c>
      <c r="M192" s="11">
        <v>3</v>
      </c>
      <c r="N192" s="11" t="s">
        <v>113</v>
      </c>
      <c r="O192" s="11" t="s">
        <v>245</v>
      </c>
      <c r="P192" s="11" t="s">
        <v>558</v>
      </c>
      <c r="Q192" s="11"/>
      <c r="R192" s="14" t="s">
        <v>1123</v>
      </c>
      <c r="S192" s="17" t="s">
        <v>19</v>
      </c>
      <c r="T192" s="11"/>
      <c r="U192" s="14" t="s">
        <v>19</v>
      </c>
      <c r="V192" s="14" t="s">
        <v>1123</v>
      </c>
      <c r="W192" s="17" t="s">
        <v>1124</v>
      </c>
      <c r="X192" s="17" t="s">
        <v>19</v>
      </c>
      <c r="Y192" s="14" t="s">
        <v>19</v>
      </c>
      <c r="Z192" s="17" t="s">
        <v>19</v>
      </c>
      <c r="AA192" s="18" t="s">
        <v>19</v>
      </c>
      <c r="AB192" t="s">
        <v>19</v>
      </c>
      <c r="AC192" s="19">
        <v>1203</v>
      </c>
      <c r="AD192" t="s">
        <v>6</v>
      </c>
      <c r="AE192" t="s">
        <v>85</v>
      </c>
      <c r="AF192" t="s">
        <v>86</v>
      </c>
      <c r="AG192" t="s">
        <v>74</v>
      </c>
      <c r="AH192" t="s">
        <v>19</v>
      </c>
      <c r="AI192" t="str">
        <f>VLOOKUP(B192,HOP!$A$12:$H$184,8,0)</f>
        <v>1203.00</v>
      </c>
      <c r="AJ192">
        <f t="shared" si="8"/>
        <v>0</v>
      </c>
      <c r="AL192" t="str">
        <f>VLOOKUP(B192,[1]入账数据统计!$B$1:$L$170,11,0)</f>
        <v>1203.00</v>
      </c>
      <c r="AM192">
        <f t="shared" si="10"/>
        <v>0</v>
      </c>
    </row>
    <row r="193" ht="14.25" customHeight="1" spans="1:39">
      <c r="A193" s="10" t="s">
        <v>1125</v>
      </c>
      <c r="B193" s="10">
        <v>1637693</v>
      </c>
      <c r="C193" s="10" t="s">
        <v>73</v>
      </c>
      <c r="D193" s="10" t="s">
        <v>74</v>
      </c>
      <c r="E193" s="10" t="s">
        <v>75</v>
      </c>
      <c r="F193" s="10" t="s">
        <v>74</v>
      </c>
      <c r="G193" s="10" t="s">
        <v>205</v>
      </c>
      <c r="H193" s="11" t="s">
        <v>206</v>
      </c>
      <c r="I193" s="11" t="s">
        <v>78</v>
      </c>
      <c r="J193" s="11" t="s">
        <v>2</v>
      </c>
      <c r="K193" s="11" t="s">
        <v>1126</v>
      </c>
      <c r="L193" s="11">
        <v>1</v>
      </c>
      <c r="M193" s="11">
        <v>1</v>
      </c>
      <c r="N193" s="11" t="s">
        <v>113</v>
      </c>
      <c r="O193" s="11" t="s">
        <v>574</v>
      </c>
      <c r="P193" s="11" t="s">
        <v>558</v>
      </c>
      <c r="Q193" s="11"/>
      <c r="R193" s="14" t="s">
        <v>1127</v>
      </c>
      <c r="S193" s="17" t="s">
        <v>19</v>
      </c>
      <c r="T193" s="11"/>
      <c r="U193" s="14" t="s">
        <v>19</v>
      </c>
      <c r="V193" s="14" t="s">
        <v>1127</v>
      </c>
      <c r="W193" s="17" t="s">
        <v>1128</v>
      </c>
      <c r="X193" s="17" t="s">
        <v>19</v>
      </c>
      <c r="Y193" s="14" t="s">
        <v>19</v>
      </c>
      <c r="Z193" s="17" t="s">
        <v>19</v>
      </c>
      <c r="AA193" s="18" t="s">
        <v>19</v>
      </c>
      <c r="AB193" t="s">
        <v>19</v>
      </c>
      <c r="AC193" s="19">
        <v>665</v>
      </c>
      <c r="AD193" t="s">
        <v>6</v>
      </c>
      <c r="AE193" t="s">
        <v>210</v>
      </c>
      <c r="AF193" t="s">
        <v>86</v>
      </c>
      <c r="AG193" t="s">
        <v>74</v>
      </c>
      <c r="AH193" t="s">
        <v>19</v>
      </c>
      <c r="AI193" t="str">
        <f>VLOOKUP(B193,HOP!$A$12:$H$184,8,0)</f>
        <v>665.00</v>
      </c>
      <c r="AJ193">
        <f t="shared" si="8"/>
        <v>0</v>
      </c>
      <c r="AL193" t="str">
        <f>VLOOKUP(B193,[1]入账数据统计!$B$1:$L$170,11,0)</f>
        <v>665.00</v>
      </c>
      <c r="AM193">
        <f t="shared" si="10"/>
        <v>0</v>
      </c>
    </row>
    <row r="194" ht="14.25" customHeight="1" spans="1:39">
      <c r="A194" s="10" t="s">
        <v>1129</v>
      </c>
      <c r="B194" s="10">
        <v>1619082</v>
      </c>
      <c r="C194" s="10" t="s">
        <v>73</v>
      </c>
      <c r="D194" s="10" t="s">
        <v>74</v>
      </c>
      <c r="E194" s="10" t="s">
        <v>75</v>
      </c>
      <c r="F194" s="10" t="s">
        <v>74</v>
      </c>
      <c r="G194" s="10" t="s">
        <v>250</v>
      </c>
      <c r="H194" s="11" t="s">
        <v>251</v>
      </c>
      <c r="I194" s="11" t="s">
        <v>78</v>
      </c>
      <c r="J194" s="11" t="s">
        <v>2</v>
      </c>
      <c r="K194" s="11" t="s">
        <v>1130</v>
      </c>
      <c r="L194" s="11">
        <v>1</v>
      </c>
      <c r="M194" s="11">
        <v>3</v>
      </c>
      <c r="N194" s="11" t="s">
        <v>511</v>
      </c>
      <c r="O194" s="11" t="s">
        <v>245</v>
      </c>
      <c r="P194" s="11" t="s">
        <v>558</v>
      </c>
      <c r="Q194" s="11"/>
      <c r="R194" s="14" t="s">
        <v>1131</v>
      </c>
      <c r="S194" s="17" t="s">
        <v>19</v>
      </c>
      <c r="T194" s="11"/>
      <c r="U194" s="14" t="s">
        <v>19</v>
      </c>
      <c r="V194" s="14" t="s">
        <v>1131</v>
      </c>
      <c r="W194" s="17" t="s">
        <v>1132</v>
      </c>
      <c r="X194" s="17" t="s">
        <v>19</v>
      </c>
      <c r="Y194" s="14" t="s">
        <v>19</v>
      </c>
      <c r="Z194" s="17" t="s">
        <v>19</v>
      </c>
      <c r="AA194" s="18" t="s">
        <v>19</v>
      </c>
      <c r="AB194" t="s">
        <v>19</v>
      </c>
      <c r="AC194" s="19">
        <v>2400</v>
      </c>
      <c r="AD194" t="s">
        <v>6</v>
      </c>
      <c r="AE194" t="s">
        <v>673</v>
      </c>
      <c r="AF194" t="s">
        <v>86</v>
      </c>
      <c r="AG194" t="s">
        <v>74</v>
      </c>
      <c r="AH194" t="s">
        <v>19</v>
      </c>
      <c r="AI194" t="str">
        <f>VLOOKUP(B194,HOP!$A$12:$H$184,8,0)</f>
        <v>2400.00</v>
      </c>
      <c r="AJ194">
        <f t="shared" si="8"/>
        <v>0</v>
      </c>
      <c r="AL194" t="str">
        <f>VLOOKUP(B194,[1]入账数据统计!$B$1:$L$170,11,0)</f>
        <v>2400.00</v>
      </c>
      <c r="AM194">
        <f t="shared" si="10"/>
        <v>0</v>
      </c>
    </row>
    <row r="195" ht="14.25" customHeight="1" spans="1:39">
      <c r="A195" s="10" t="s">
        <v>1133</v>
      </c>
      <c r="B195" s="10">
        <v>1636599</v>
      </c>
      <c r="C195" s="10" t="s">
        <v>73</v>
      </c>
      <c r="D195" s="10" t="s">
        <v>74</v>
      </c>
      <c r="E195" s="10" t="s">
        <v>75</v>
      </c>
      <c r="F195" s="10" t="s">
        <v>74</v>
      </c>
      <c r="G195" s="10" t="s">
        <v>1134</v>
      </c>
      <c r="H195" s="11" t="s">
        <v>1135</v>
      </c>
      <c r="I195" s="11" t="s">
        <v>78</v>
      </c>
      <c r="J195" s="11" t="s">
        <v>2</v>
      </c>
      <c r="K195" s="11" t="s">
        <v>1136</v>
      </c>
      <c r="L195" s="11">
        <v>1</v>
      </c>
      <c r="M195" s="11">
        <v>4</v>
      </c>
      <c r="N195" s="11" t="s">
        <v>81</v>
      </c>
      <c r="O195" s="11" t="s">
        <v>391</v>
      </c>
      <c r="P195" s="11" t="s">
        <v>558</v>
      </c>
      <c r="Q195" s="11"/>
      <c r="R195" s="14" t="s">
        <v>1137</v>
      </c>
      <c r="S195" s="17" t="s">
        <v>19</v>
      </c>
      <c r="T195" s="11"/>
      <c r="U195" s="14" t="s">
        <v>19</v>
      </c>
      <c r="V195" s="14" t="s">
        <v>1137</v>
      </c>
      <c r="W195" s="17" t="s">
        <v>1138</v>
      </c>
      <c r="X195" s="17" t="s">
        <v>19</v>
      </c>
      <c r="Y195" s="14" t="s">
        <v>19</v>
      </c>
      <c r="Z195" s="17" t="s">
        <v>19</v>
      </c>
      <c r="AA195" s="18" t="s">
        <v>19</v>
      </c>
      <c r="AB195" t="s">
        <v>19</v>
      </c>
      <c r="AC195" s="19">
        <v>18152</v>
      </c>
      <c r="AD195" t="s">
        <v>6</v>
      </c>
      <c r="AE195" t="s">
        <v>1139</v>
      </c>
      <c r="AF195" t="s">
        <v>86</v>
      </c>
      <c r="AG195" t="s">
        <v>74</v>
      </c>
      <c r="AH195" t="s">
        <v>19</v>
      </c>
      <c r="AI195" t="str">
        <f>VLOOKUP(B195,HOP!$A$12:$H$184,8,0)</f>
        <v>18152.00</v>
      </c>
      <c r="AJ195">
        <f>AI195-AC195</f>
        <v>0</v>
      </c>
      <c r="AL195" t="str">
        <f>VLOOKUP(B195,[1]入账数据统计!$B$1:$L$170,11,0)</f>
        <v>18152.00</v>
      </c>
      <c r="AM195">
        <f t="shared" si="10"/>
        <v>0</v>
      </c>
    </row>
    <row r="196" ht="14.25" customHeight="1" spans="1:39">
      <c r="A196" s="10" t="s">
        <v>1140</v>
      </c>
      <c r="B196" s="10">
        <v>1640924</v>
      </c>
      <c r="C196" s="10" t="s">
        <v>73</v>
      </c>
      <c r="D196" s="10" t="s">
        <v>74</v>
      </c>
      <c r="E196" s="10" t="s">
        <v>75</v>
      </c>
      <c r="F196" s="10" t="s">
        <v>74</v>
      </c>
      <c r="G196" s="10" t="s">
        <v>1141</v>
      </c>
      <c r="H196" s="11" t="s">
        <v>1142</v>
      </c>
      <c r="I196" s="11" t="s">
        <v>78</v>
      </c>
      <c r="J196" s="11" t="s">
        <v>2</v>
      </c>
      <c r="K196" s="11" t="s">
        <v>1143</v>
      </c>
      <c r="L196" s="11">
        <v>1</v>
      </c>
      <c r="M196" s="11">
        <v>1</v>
      </c>
      <c r="N196" s="11" t="s">
        <v>236</v>
      </c>
      <c r="O196" s="11" t="s">
        <v>574</v>
      </c>
      <c r="P196" s="11" t="s">
        <v>558</v>
      </c>
      <c r="Q196" s="11"/>
      <c r="R196" s="14" t="s">
        <v>1144</v>
      </c>
      <c r="S196" s="17" t="s">
        <v>19</v>
      </c>
      <c r="T196" s="11"/>
      <c r="U196" s="14" t="s">
        <v>19</v>
      </c>
      <c r="V196" s="14" t="s">
        <v>1144</v>
      </c>
      <c r="W196" s="17" t="s">
        <v>94</v>
      </c>
      <c r="X196" s="17" t="s">
        <v>19</v>
      </c>
      <c r="Y196" s="14" t="s">
        <v>19</v>
      </c>
      <c r="Z196" s="17" t="s">
        <v>19</v>
      </c>
      <c r="AA196" s="18" t="s">
        <v>19</v>
      </c>
      <c r="AB196" t="s">
        <v>19</v>
      </c>
      <c r="AC196" s="19">
        <v>381</v>
      </c>
      <c r="AD196" t="s">
        <v>6</v>
      </c>
      <c r="AE196" t="s">
        <v>1145</v>
      </c>
      <c r="AF196" t="s">
        <v>86</v>
      </c>
      <c r="AG196" t="s">
        <v>74</v>
      </c>
      <c r="AH196" t="s">
        <v>19</v>
      </c>
      <c r="AI196" t="str">
        <f>VLOOKUP(B196,HOP!$A$12:$H$184,8,0)</f>
        <v>381.00</v>
      </c>
      <c r="AJ196">
        <f>AI196-AC196</f>
        <v>0</v>
      </c>
      <c r="AL196" t="str">
        <f>VLOOKUP(B196,[1]入账数据统计!$B$1:$L$170,11,0)</f>
        <v>381.00</v>
      </c>
      <c r="AM196">
        <f t="shared" si="10"/>
        <v>0</v>
      </c>
    </row>
    <row r="197" ht="14.25" customHeight="1" spans="1:39">
      <c r="A197" s="10" t="s">
        <v>1146</v>
      </c>
      <c r="B197" s="10">
        <v>1641111</v>
      </c>
      <c r="C197" s="10" t="s">
        <v>73</v>
      </c>
      <c r="D197" s="10" t="s">
        <v>74</v>
      </c>
      <c r="E197" s="10" t="s">
        <v>75</v>
      </c>
      <c r="F197" s="10" t="s">
        <v>74</v>
      </c>
      <c r="G197" s="10" t="s">
        <v>1141</v>
      </c>
      <c r="H197" s="11" t="s">
        <v>1142</v>
      </c>
      <c r="I197" s="11" t="s">
        <v>78</v>
      </c>
      <c r="J197" s="11" t="s">
        <v>2</v>
      </c>
      <c r="K197" s="11" t="s">
        <v>1147</v>
      </c>
      <c r="L197" s="11">
        <v>1</v>
      </c>
      <c r="M197" s="11">
        <v>1</v>
      </c>
      <c r="N197" s="11" t="s">
        <v>236</v>
      </c>
      <c r="O197" s="11" t="s">
        <v>574</v>
      </c>
      <c r="P197" s="11" t="s">
        <v>558</v>
      </c>
      <c r="Q197" s="11"/>
      <c r="R197" s="14" t="s">
        <v>1148</v>
      </c>
      <c r="S197" s="17" t="s">
        <v>19</v>
      </c>
      <c r="T197" s="11"/>
      <c r="U197" s="14" t="s">
        <v>19</v>
      </c>
      <c r="V197" s="14" t="s">
        <v>1148</v>
      </c>
      <c r="W197" s="17" t="s">
        <v>1149</v>
      </c>
      <c r="X197" s="17" t="s">
        <v>19</v>
      </c>
      <c r="Y197" s="14" t="s">
        <v>19</v>
      </c>
      <c r="Z197" s="17" t="s">
        <v>19</v>
      </c>
      <c r="AA197" s="18" t="s">
        <v>19</v>
      </c>
      <c r="AB197" t="s">
        <v>19</v>
      </c>
      <c r="AC197" s="19">
        <v>268</v>
      </c>
      <c r="AD197" t="s">
        <v>6</v>
      </c>
      <c r="AE197" t="s">
        <v>1145</v>
      </c>
      <c r="AF197" t="s">
        <v>86</v>
      </c>
      <c r="AG197" t="s">
        <v>74</v>
      </c>
      <c r="AH197" t="s">
        <v>19</v>
      </c>
      <c r="AI197" t="str">
        <f>VLOOKUP(B197,HOP!$A$12:$H$184,8,0)</f>
        <v>268.00</v>
      </c>
      <c r="AJ197">
        <f>AI197-AC197</f>
        <v>0</v>
      </c>
      <c r="AL197" t="str">
        <f>VLOOKUP(B197,[1]入账数据统计!$B$1:$L$170,11,0)</f>
        <v>268.00</v>
      </c>
      <c r="AM197">
        <f t="shared" si="10"/>
        <v>0</v>
      </c>
    </row>
    <row r="198" ht="14.25" customHeight="1" spans="1:39">
      <c r="A198" s="10" t="s">
        <v>1150</v>
      </c>
      <c r="B198" s="10">
        <v>1627429</v>
      </c>
      <c r="C198" s="10" t="s">
        <v>73</v>
      </c>
      <c r="D198" s="10" t="s">
        <v>74</v>
      </c>
      <c r="E198" s="10" t="s">
        <v>75</v>
      </c>
      <c r="F198" s="10" t="s">
        <v>74</v>
      </c>
      <c r="G198" s="10" t="s">
        <v>1151</v>
      </c>
      <c r="H198" s="11" t="s">
        <v>1152</v>
      </c>
      <c r="I198" s="11" t="s">
        <v>78</v>
      </c>
      <c r="J198" s="11" t="s">
        <v>2</v>
      </c>
      <c r="K198" s="11" t="s">
        <v>1153</v>
      </c>
      <c r="L198" s="11">
        <v>1</v>
      </c>
      <c r="M198" s="11">
        <v>2</v>
      </c>
      <c r="N198" s="11" t="s">
        <v>784</v>
      </c>
      <c r="O198" s="11" t="s">
        <v>236</v>
      </c>
      <c r="P198" s="11" t="s">
        <v>558</v>
      </c>
      <c r="Q198" s="11"/>
      <c r="R198" s="14" t="s">
        <v>1154</v>
      </c>
      <c r="S198" s="17" t="s">
        <v>19</v>
      </c>
      <c r="T198" s="11"/>
      <c r="U198" s="14" t="s">
        <v>19</v>
      </c>
      <c r="V198" s="14" t="s">
        <v>1154</v>
      </c>
      <c r="W198" s="17" t="s">
        <v>1155</v>
      </c>
      <c r="X198" s="17" t="s">
        <v>19</v>
      </c>
      <c r="Y198" s="14" t="s">
        <v>19</v>
      </c>
      <c r="Z198" s="17" t="s">
        <v>19</v>
      </c>
      <c r="AA198" s="18" t="s">
        <v>19</v>
      </c>
      <c r="AB198" t="s">
        <v>19</v>
      </c>
      <c r="AC198" s="19">
        <v>3380</v>
      </c>
      <c r="AD198" t="s">
        <v>6</v>
      </c>
      <c r="AE198" t="s">
        <v>492</v>
      </c>
      <c r="AF198" t="s">
        <v>86</v>
      </c>
      <c r="AG198" t="s">
        <v>74</v>
      </c>
      <c r="AH198" t="s">
        <v>19</v>
      </c>
      <c r="AI198" t="str">
        <f>VLOOKUP(B198,HOP!$A$12:$H$184,8,0)</f>
        <v>3380.00</v>
      </c>
      <c r="AJ198">
        <f>AI198-AC198</f>
        <v>0</v>
      </c>
      <c r="AL198" t="str">
        <f>VLOOKUP(B198,[1]入账数据统计!$B$1:$L$170,11,0)</f>
        <v>3380.00</v>
      </c>
      <c r="AM198">
        <f t="shared" si="10"/>
        <v>0</v>
      </c>
    </row>
    <row r="199" ht="14.25" hidden="1" customHeight="1" spans="1:35">
      <c r="A199" s="10" t="s">
        <v>1156</v>
      </c>
      <c r="B199" s="10"/>
      <c r="C199" s="10" t="s">
        <v>73</v>
      </c>
      <c r="D199" s="10" t="s">
        <v>74</v>
      </c>
      <c r="E199" s="10" t="s">
        <v>75</v>
      </c>
      <c r="F199" s="10" t="s">
        <v>74</v>
      </c>
      <c r="G199" s="10" t="s">
        <v>555</v>
      </c>
      <c r="H199" s="11" t="s">
        <v>556</v>
      </c>
      <c r="I199" s="11" t="s">
        <v>78</v>
      </c>
      <c r="J199" s="11" t="s">
        <v>2</v>
      </c>
      <c r="K199" s="11" t="s">
        <v>1157</v>
      </c>
      <c r="L199" s="11">
        <v>1</v>
      </c>
      <c r="M199" s="11">
        <v>4</v>
      </c>
      <c r="N199" s="11" t="s">
        <v>574</v>
      </c>
      <c r="O199" s="11" t="s">
        <v>237</v>
      </c>
      <c r="P199" s="11" t="s">
        <v>603</v>
      </c>
      <c r="Q199" s="11"/>
      <c r="R199" s="14" t="s">
        <v>1158</v>
      </c>
      <c r="S199" s="17" t="s">
        <v>1158</v>
      </c>
      <c r="T199" s="11" t="s">
        <v>1159</v>
      </c>
      <c r="U199" s="14" t="s">
        <v>19</v>
      </c>
      <c r="V199" s="14" t="s">
        <v>19</v>
      </c>
      <c r="W199" s="17" t="s">
        <v>19</v>
      </c>
      <c r="X199" s="17" t="s">
        <v>19</v>
      </c>
      <c r="Y199" s="14" t="s">
        <v>19</v>
      </c>
      <c r="Z199" s="17" t="s">
        <v>19</v>
      </c>
      <c r="AA199" s="18" t="s">
        <v>19</v>
      </c>
      <c r="AB199" t="s">
        <v>19</v>
      </c>
      <c r="AC199" s="19">
        <v>0</v>
      </c>
      <c r="AD199" t="s">
        <v>6</v>
      </c>
      <c r="AE199" t="s">
        <v>772</v>
      </c>
      <c r="AF199" t="s">
        <v>86</v>
      </c>
      <c r="AG199" t="s">
        <v>74</v>
      </c>
      <c r="AH199" t="s">
        <v>19</v>
      </c>
      <c r="AI199" t="e">
        <f>VLOOKUP(B199,HOP!$A$12:$H$184,8,0)</f>
        <v>#N/A</v>
      </c>
    </row>
    <row r="200" ht="14.25" customHeight="1" spans="1:39">
      <c r="A200" s="10" t="s">
        <v>1160</v>
      </c>
      <c r="B200" s="10">
        <v>1607304</v>
      </c>
      <c r="C200" s="10" t="s">
        <v>73</v>
      </c>
      <c r="D200" s="10" t="s">
        <v>74</v>
      </c>
      <c r="E200" s="10" t="s">
        <v>75</v>
      </c>
      <c r="F200" s="10" t="s">
        <v>74</v>
      </c>
      <c r="G200" s="10" t="s">
        <v>1161</v>
      </c>
      <c r="H200" s="11" t="s">
        <v>1162</v>
      </c>
      <c r="I200" s="11" t="s">
        <v>78</v>
      </c>
      <c r="J200" s="11" t="s">
        <v>2</v>
      </c>
      <c r="K200" s="11" t="s">
        <v>1163</v>
      </c>
      <c r="L200" s="11">
        <v>1</v>
      </c>
      <c r="M200" s="11">
        <v>7</v>
      </c>
      <c r="N200" s="11" t="s">
        <v>1164</v>
      </c>
      <c r="O200" s="11" t="s">
        <v>81</v>
      </c>
      <c r="P200" s="11" t="s">
        <v>558</v>
      </c>
      <c r="Q200" s="11"/>
      <c r="R200" s="14" t="s">
        <v>1165</v>
      </c>
      <c r="S200" s="17" t="s">
        <v>19</v>
      </c>
      <c r="T200" s="11"/>
      <c r="U200" s="14" t="s">
        <v>19</v>
      </c>
      <c r="V200" s="14" t="s">
        <v>1165</v>
      </c>
      <c r="W200" s="17" t="s">
        <v>1166</v>
      </c>
      <c r="X200" s="17" t="s">
        <v>19</v>
      </c>
      <c r="Y200" s="14" t="s">
        <v>19</v>
      </c>
      <c r="Z200" s="17" t="s">
        <v>19</v>
      </c>
      <c r="AA200" s="18" t="s">
        <v>19</v>
      </c>
      <c r="AB200" t="s">
        <v>19</v>
      </c>
      <c r="AC200" s="19">
        <v>2527</v>
      </c>
      <c r="AD200" t="s">
        <v>6</v>
      </c>
      <c r="AE200" t="s">
        <v>1167</v>
      </c>
      <c r="AF200" t="s">
        <v>86</v>
      </c>
      <c r="AG200" t="s">
        <v>74</v>
      </c>
      <c r="AH200" t="s">
        <v>19</v>
      </c>
      <c r="AI200" t="str">
        <f>VLOOKUP(B200,HOP!$A$12:$H$184,8,0)</f>
        <v>2527.00</v>
      </c>
      <c r="AJ200">
        <f>AI200-AC200</f>
        <v>0</v>
      </c>
      <c r="AL200" t="str">
        <f>VLOOKUP(B200,[1]入账数据统计!$B$1:$L$170,11,0)</f>
        <v>2527.00</v>
      </c>
      <c r="AM200">
        <f>AL200-AC200</f>
        <v>0</v>
      </c>
    </row>
    <row r="201" ht="14.25" customHeight="1" spans="1:39">
      <c r="A201" s="10" t="s">
        <v>1168</v>
      </c>
      <c r="B201" s="10">
        <v>1607301</v>
      </c>
      <c r="C201" s="10" t="s">
        <v>73</v>
      </c>
      <c r="D201" s="10" t="s">
        <v>74</v>
      </c>
      <c r="E201" s="10" t="s">
        <v>75</v>
      </c>
      <c r="F201" s="10" t="s">
        <v>74</v>
      </c>
      <c r="G201" s="10" t="s">
        <v>1161</v>
      </c>
      <c r="H201" s="11" t="s">
        <v>1162</v>
      </c>
      <c r="I201" s="11" t="s">
        <v>78</v>
      </c>
      <c r="J201" s="11" t="s">
        <v>2</v>
      </c>
      <c r="K201" s="11" t="s">
        <v>1163</v>
      </c>
      <c r="L201" s="11">
        <v>1</v>
      </c>
      <c r="M201" s="11">
        <v>7</v>
      </c>
      <c r="N201" s="11" t="s">
        <v>1164</v>
      </c>
      <c r="O201" s="11" t="s">
        <v>81</v>
      </c>
      <c r="P201" s="11" t="s">
        <v>558</v>
      </c>
      <c r="Q201" s="11"/>
      <c r="R201" s="14" t="s">
        <v>1169</v>
      </c>
      <c r="S201" s="17" t="s">
        <v>19</v>
      </c>
      <c r="T201" s="11"/>
      <c r="U201" s="14" t="s">
        <v>19</v>
      </c>
      <c r="V201" s="14" t="s">
        <v>1169</v>
      </c>
      <c r="W201" s="17" t="s">
        <v>1170</v>
      </c>
      <c r="X201" s="17" t="s">
        <v>19</v>
      </c>
      <c r="Y201" s="14" t="s">
        <v>19</v>
      </c>
      <c r="Z201" s="17" t="s">
        <v>19</v>
      </c>
      <c r="AA201" s="18" t="s">
        <v>19</v>
      </c>
      <c r="AB201" t="s">
        <v>19</v>
      </c>
      <c r="AC201" s="19">
        <v>3465</v>
      </c>
      <c r="AD201" t="s">
        <v>6</v>
      </c>
      <c r="AE201" t="s">
        <v>1167</v>
      </c>
      <c r="AF201" t="s">
        <v>86</v>
      </c>
      <c r="AG201" t="s">
        <v>74</v>
      </c>
      <c r="AH201" t="s">
        <v>19</v>
      </c>
      <c r="AI201" t="str">
        <f>VLOOKUP(B201,HOP!$A$12:$H$184,8,0)</f>
        <v>3465.00</v>
      </c>
      <c r="AJ201">
        <f>AI201-AC201</f>
        <v>0</v>
      </c>
      <c r="AL201" t="str">
        <f>VLOOKUP(B201,[1]入账数据统计!$B$1:$L$170,11,0)</f>
        <v>3465.00</v>
      </c>
      <c r="AM201">
        <f>AL201-AC201</f>
        <v>0</v>
      </c>
    </row>
    <row r="202" ht="14.25" hidden="1" customHeight="1" spans="1:35">
      <c r="A202" s="10" t="s">
        <v>1171</v>
      </c>
      <c r="B202" s="10"/>
      <c r="C202" s="10" t="s">
        <v>73</v>
      </c>
      <c r="D202" s="10" t="s">
        <v>74</v>
      </c>
      <c r="E202" s="10" t="s">
        <v>75</v>
      </c>
      <c r="F202" s="10" t="s">
        <v>74</v>
      </c>
      <c r="G202" s="10" t="s">
        <v>1047</v>
      </c>
      <c r="H202" s="11" t="s">
        <v>1048</v>
      </c>
      <c r="I202" s="11" t="s">
        <v>78</v>
      </c>
      <c r="J202" s="11" t="s">
        <v>2</v>
      </c>
      <c r="K202" s="11" t="s">
        <v>1049</v>
      </c>
      <c r="L202" s="11">
        <v>1</v>
      </c>
      <c r="M202" s="11">
        <v>1</v>
      </c>
      <c r="N202" s="11" t="s">
        <v>558</v>
      </c>
      <c r="O202" s="11" t="s">
        <v>237</v>
      </c>
      <c r="P202" s="11" t="s">
        <v>1044</v>
      </c>
      <c r="Q202" s="11"/>
      <c r="R202" s="14" t="s">
        <v>1172</v>
      </c>
      <c r="S202" s="17" t="s">
        <v>1172</v>
      </c>
      <c r="T202" s="11" t="s">
        <v>1173</v>
      </c>
      <c r="U202" s="14" t="s">
        <v>19</v>
      </c>
      <c r="V202" s="14" t="s">
        <v>19</v>
      </c>
      <c r="W202" s="17" t="s">
        <v>19</v>
      </c>
      <c r="X202" s="17" t="s">
        <v>19</v>
      </c>
      <c r="Y202" s="14" t="s">
        <v>19</v>
      </c>
      <c r="Z202" s="17" t="s">
        <v>19</v>
      </c>
      <c r="AA202" s="18" t="s">
        <v>19</v>
      </c>
      <c r="AB202" t="s">
        <v>19</v>
      </c>
      <c r="AC202" s="19">
        <v>0</v>
      </c>
      <c r="AD202" t="s">
        <v>6</v>
      </c>
      <c r="AE202" t="s">
        <v>631</v>
      </c>
      <c r="AF202" t="s">
        <v>86</v>
      </c>
      <c r="AG202" t="s">
        <v>74</v>
      </c>
      <c r="AH202" t="s">
        <v>19</v>
      </c>
      <c r="AI202" t="e">
        <f>VLOOKUP(B202,HOP!$A$12:$H$184,8,0)</f>
        <v>#N/A</v>
      </c>
    </row>
    <row r="203" ht="14.25" hidden="1" customHeight="1" spans="1:35">
      <c r="A203" s="10" t="s">
        <v>1174</v>
      </c>
      <c r="B203" s="10"/>
      <c r="C203" s="10" t="s">
        <v>73</v>
      </c>
      <c r="D203" s="10" t="s">
        <v>74</v>
      </c>
      <c r="E203" s="10" t="s">
        <v>75</v>
      </c>
      <c r="F203" s="10" t="s">
        <v>74</v>
      </c>
      <c r="G203" s="10" t="s">
        <v>1175</v>
      </c>
      <c r="H203" s="11" t="s">
        <v>1176</v>
      </c>
      <c r="I203" s="11" t="s">
        <v>78</v>
      </c>
      <c r="J203" s="11" t="s">
        <v>2</v>
      </c>
      <c r="K203" s="11" t="s">
        <v>1177</v>
      </c>
      <c r="L203" s="11">
        <v>3</v>
      </c>
      <c r="M203" s="11">
        <v>1</v>
      </c>
      <c r="N203" s="11" t="s">
        <v>558</v>
      </c>
      <c r="O203" s="11" t="s">
        <v>1178</v>
      </c>
      <c r="P203" s="11" t="s">
        <v>1179</v>
      </c>
      <c r="Q203" s="11"/>
      <c r="R203" s="14" t="s">
        <v>1180</v>
      </c>
      <c r="S203" s="17" t="s">
        <v>1180</v>
      </c>
      <c r="T203" s="11" t="s">
        <v>1181</v>
      </c>
      <c r="U203" s="14" t="s">
        <v>19</v>
      </c>
      <c r="V203" s="14" t="s">
        <v>19</v>
      </c>
      <c r="W203" s="17" t="s">
        <v>19</v>
      </c>
      <c r="X203" s="17" t="s">
        <v>19</v>
      </c>
      <c r="Y203" s="14" t="s">
        <v>19</v>
      </c>
      <c r="Z203" s="17" t="s">
        <v>19</v>
      </c>
      <c r="AA203" s="18" t="s">
        <v>19</v>
      </c>
      <c r="AB203" t="s">
        <v>19</v>
      </c>
      <c r="AC203" s="19">
        <v>0</v>
      </c>
      <c r="AD203" t="s">
        <v>6</v>
      </c>
      <c r="AE203" t="s">
        <v>1182</v>
      </c>
      <c r="AF203" t="s">
        <v>86</v>
      </c>
      <c r="AG203" t="s">
        <v>74</v>
      </c>
      <c r="AH203" t="s">
        <v>19</v>
      </c>
      <c r="AI203" t="e">
        <f>VLOOKUP(B203,HOP!$A$12:$H$184,8,0)</f>
        <v>#N/A</v>
      </c>
    </row>
    <row r="204" ht="14.25" hidden="1" customHeight="1" spans="1:35">
      <c r="A204" s="10" t="s">
        <v>1183</v>
      </c>
      <c r="B204" s="10"/>
      <c r="C204" s="10" t="s">
        <v>73</v>
      </c>
      <c r="D204" s="10" t="s">
        <v>74</v>
      </c>
      <c r="E204" s="10" t="s">
        <v>75</v>
      </c>
      <c r="F204" s="10" t="s">
        <v>74</v>
      </c>
      <c r="G204" s="10" t="s">
        <v>335</v>
      </c>
      <c r="H204" s="11" t="s">
        <v>336</v>
      </c>
      <c r="I204" s="11" t="s">
        <v>78</v>
      </c>
      <c r="J204" s="11" t="s">
        <v>2</v>
      </c>
      <c r="K204" s="11" t="s">
        <v>1184</v>
      </c>
      <c r="L204" s="11">
        <v>1</v>
      </c>
      <c r="M204" s="11">
        <v>2</v>
      </c>
      <c r="N204" s="11" t="s">
        <v>558</v>
      </c>
      <c r="O204" s="11" t="s">
        <v>593</v>
      </c>
      <c r="P204" s="11" t="s">
        <v>603</v>
      </c>
      <c r="Q204" s="11"/>
      <c r="R204" s="14" t="s">
        <v>1185</v>
      </c>
      <c r="S204" s="17" t="s">
        <v>1185</v>
      </c>
      <c r="T204" s="11" t="s">
        <v>1186</v>
      </c>
      <c r="U204" s="14" t="s">
        <v>19</v>
      </c>
      <c r="V204" s="14" t="s">
        <v>19</v>
      </c>
      <c r="W204" s="17" t="s">
        <v>19</v>
      </c>
      <c r="X204" s="17" t="s">
        <v>19</v>
      </c>
      <c r="Y204" s="14" t="s">
        <v>19</v>
      </c>
      <c r="Z204" s="17" t="s">
        <v>19</v>
      </c>
      <c r="AA204" s="18" t="s">
        <v>19</v>
      </c>
      <c r="AB204" t="s">
        <v>19</v>
      </c>
      <c r="AC204" s="19">
        <v>0</v>
      </c>
      <c r="AD204" t="s">
        <v>6</v>
      </c>
      <c r="AE204" t="s">
        <v>85</v>
      </c>
      <c r="AF204" t="s">
        <v>86</v>
      </c>
      <c r="AG204" t="s">
        <v>74</v>
      </c>
      <c r="AH204" t="s">
        <v>19</v>
      </c>
      <c r="AI204" t="e">
        <f>VLOOKUP(B204,HOP!$A$12:$H$184,8,0)</f>
        <v>#N/A</v>
      </c>
    </row>
    <row r="205" hidden="1" customHeight="1" spans="1:35">
      <c r="A205" s="12" t="s">
        <v>1187</v>
      </c>
      <c r="B205" s="12"/>
      <c r="C205" s="12" t="s">
        <v>1188</v>
      </c>
      <c r="D205" s="12"/>
      <c r="E205" s="12"/>
      <c r="F205" s="12"/>
      <c r="G205" s="12" t="s">
        <v>1188</v>
      </c>
      <c r="H205" s="12" t="s">
        <v>1188</v>
      </c>
      <c r="I205" s="12" t="s">
        <v>1188</v>
      </c>
      <c r="J205" s="12" t="s">
        <v>1188</v>
      </c>
      <c r="K205" s="12" t="s">
        <v>1188</v>
      </c>
      <c r="L205" s="12" t="s">
        <v>1188</v>
      </c>
      <c r="M205" s="12" t="s">
        <v>1188</v>
      </c>
      <c r="N205" s="12" t="s">
        <v>1188</v>
      </c>
      <c r="O205" s="12" t="s">
        <v>1188</v>
      </c>
      <c r="P205" s="12" t="s">
        <v>1188</v>
      </c>
      <c r="Q205" s="12"/>
      <c r="R205" s="15" t="s">
        <v>20</v>
      </c>
      <c r="S205" s="15" t="s">
        <v>21</v>
      </c>
      <c r="T205" s="12" t="s">
        <v>1188</v>
      </c>
      <c r="U205" s="15"/>
      <c r="V205" s="15" t="s">
        <v>1189</v>
      </c>
      <c r="W205" s="15" t="s">
        <v>22</v>
      </c>
      <c r="X205" s="15"/>
      <c r="Y205" s="15"/>
      <c r="Z205" s="15"/>
      <c r="AA205" s="12"/>
      <c r="AB205" s="15"/>
      <c r="AC205" s="12">
        <f>SUM(AC2:AC204)</f>
        <v>306844.12</v>
      </c>
      <c r="AD205" s="12" t="s">
        <v>1188</v>
      </c>
      <c r="AE205" s="12"/>
      <c r="AF205" s="12"/>
      <c r="AI205" t="e">
        <f>VLOOKUP(B205,HOP!$A$12:$H$184,8,0)</f>
        <v>#N/A</v>
      </c>
    </row>
    <row r="209" spans="29:29">
      <c r="AC209" s="21"/>
    </row>
    <row r="222" ht="14.25" spans="25:26">
      <c r="Y222" s="16" t="s">
        <v>1190</v>
      </c>
      <c r="Z222">
        <v>586.04</v>
      </c>
    </row>
    <row r="223" ht="14.25" spans="25:26">
      <c r="Y223" s="22" t="s">
        <v>1191</v>
      </c>
      <c r="Z223">
        <v>306844.12</v>
      </c>
    </row>
    <row r="224" spans="26:26">
      <c r="Z224">
        <v>307430.16</v>
      </c>
    </row>
    <row r="228" ht="13.5" spans="25:25">
      <c r="Y228" s="16" t="s">
        <v>1192</v>
      </c>
    </row>
  </sheetData>
  <autoFilter ref="A1:AJ205">
    <filterColumn colId="1">
      <filters>
        <filter val="1591300"/>
        <filter val="1618500"/>
        <filter val="1636800"/>
        <filter val="1640100"/>
        <filter val="1580701"/>
        <filter val="1607301"/>
        <filter val="1636801"/>
        <filter val="1638301"/>
        <filter val="1640301"/>
        <filter val="1585302"/>
        <filter val="1600302"/>
        <filter val="1618502"/>
        <filter val="1626702"/>
        <filter val="1628502"/>
        <filter val="1633102"/>
        <filter val="1633303"/>
        <filter val="1640903"/>
        <filter val="1607304"/>
        <filter val="1634505"/>
        <filter val="1634506"/>
        <filter val="1635806"/>
        <filter val="1640606"/>
        <filter val="1589207"/>
        <filter val="1626707"/>
        <filter val="1636308"/>
        <filter val="1638108"/>
        <filter val="1632840"/>
        <filter val="1636841"/>
        <filter val="1619344"/>
        <filter val="1601145"/>
        <filter val="1640945"/>
        <filter val="1637447"/>
        <filter val="1596248"/>
        <filter val="1632248"/>
        <filter val="1565649"/>
        <filter val="1632949"/>
        <filter val="1610530"/>
        <filter val="1585831"/>
        <filter val="1598231"/>
        <filter val="1616531"/>
        <filter val="1632531"/>
        <filter val="1637331"/>
        <filter val="1635732"/>
        <filter val="1639732"/>
        <filter val="1625734"/>
        <filter val="1638234"/>
        <filter val="1594135"/>
        <filter val="1635735"/>
        <filter val="1636835"/>
        <filter val="1562536"/>
        <filter val="1633036"/>
        <filter val="1585038"/>
        <filter val="1585020"/>
        <filter val="1636620"/>
        <filter val="1639720"/>
        <filter val="1638021"/>
        <filter val="1640924"/>
        <filter val="1639125"/>
        <filter val="1639925"/>
        <filter val="1634828"/>
        <filter val="1638428"/>
        <filter val="1638528"/>
        <filter val="1627429"/>
        <filter val="1633429"/>
        <filter val="1638110"/>
        <filter val="1639211"/>
        <filter val="1641111"/>
        <filter val="1605712"/>
        <filter val="1627812"/>
        <filter val="1637512"/>
        <filter val="1629413"/>
        <filter val="1636213"/>
        <filter val="1640913"/>
        <filter val="1592414"/>
        <filter val="1627814"/>
        <filter val="1633514"/>
        <filter val="1636115"/>
        <filter val="1636815"/>
        <filter val="1629416"/>
        <filter val="1633916"/>
        <filter val="1638816"/>
        <filter val="1626717"/>
        <filter val="1633517"/>
        <filter val="1637017"/>
        <filter val="1638817"/>
        <filter val="1639717"/>
        <filter val="1617819"/>
        <filter val="1635519"/>
        <filter val="1635819"/>
        <filter val="1636580"/>
        <filter val="1636780"/>
        <filter val="1641680"/>
        <filter val="1619082"/>
        <filter val="1606783"/>
        <filter val="1627983"/>
        <filter val="1606584"/>
        <filter val="1636884"/>
        <filter val="1638484"/>
        <filter val="1614785"/>
        <filter val="1632185"/>
        <filter val="1636885"/>
        <filter val="1597886"/>
        <filter val="1633086"/>
        <filter val="1635487"/>
        <filter val="1636687"/>
        <filter val="1632989"/>
        <filter val="1636989"/>
        <filter val="1633170"/>
        <filter val="1639870"/>
        <filter val="1625671"/>
        <filter val="1638072"/>
        <filter val="1570973"/>
        <filter val="1632373"/>
        <filter val="1609974"/>
        <filter val="1625975"/>
        <filter val="1638275"/>
        <filter val="1625976"/>
        <filter val="1635676"/>
        <filter val="1638276"/>
        <filter val="1639277"/>
        <filter val="1640077"/>
        <filter val="1596978"/>
        <filter val="1636878"/>
        <filter val="1638078"/>
        <filter val="1596979"/>
        <filter val="1616579"/>
        <filter val="1617579"/>
        <filter val="1628560"/>
        <filter val="1621861"/>
        <filter val="1628261"/>
        <filter val="1636761"/>
        <filter val="1625762"/>
        <filter val="1592263"/>
        <filter val="1623764"/>
        <filter val="1634867"/>
        <filter val="1636167"/>
        <filter val="1639867"/>
        <filter val="1629168"/>
        <filter val="1635568"/>
        <filter val="1636250"/>
        <filter val="1633051"/>
        <filter val="1637651"/>
        <filter val="1597453"/>
        <filter val="1640053"/>
        <filter val="1613754"/>
        <filter val="1624955"/>
        <filter val="1638056"/>
        <filter val="1636558"/>
        <filter val="1637058"/>
        <filter val="1639258"/>
        <filter val="1626159"/>
        <filter val="1632490"/>
        <filter val="1635590"/>
        <filter val="1636690"/>
        <filter val="1638490"/>
        <filter val="1641090"/>
        <filter val="1618691"/>
        <filter val="1638392"/>
        <filter val="1607693"/>
        <filter val="1636593"/>
        <filter val="1637693"/>
        <filter val="1631795"/>
        <filter val="1636595"/>
        <filter val="1634696"/>
        <filter val="1622897"/>
        <filter val="1639697"/>
        <filter val="1627298"/>
        <filter val="1626299"/>
        <filter val="1633999"/>
        <filter val="1636599"/>
        <filter val="1636799"/>
      </filters>
    </filterColumn>
    <extLst/>
  </autoFilter>
  <conditionalFormatting sqref="A2:A205">
    <cfRule type="duplicateValues" dxfId="0" priority="1"/>
  </conditionalFormatting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I12" sqref="I12:J1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9" t="s">
        <v>1193</v>
      </c>
      <c r="B1" s="9" t="s">
        <v>1194</v>
      </c>
      <c r="C1" s="9" t="s">
        <v>50</v>
      </c>
      <c r="D1" s="9" t="s">
        <v>51</v>
      </c>
      <c r="E1" s="9" t="s">
        <v>46</v>
      </c>
      <c r="F1" s="9" t="s">
        <v>47</v>
      </c>
      <c r="G1" s="9" t="s">
        <v>1195</v>
      </c>
      <c r="H1" s="9" t="s">
        <v>1196</v>
      </c>
      <c r="I1" s="9" t="s">
        <v>13</v>
      </c>
      <c r="J1" s="9" t="s">
        <v>17</v>
      </c>
      <c r="K1" s="9" t="s">
        <v>18</v>
      </c>
      <c r="L1" s="13" t="s">
        <v>1197</v>
      </c>
      <c r="M1" s="9" t="s">
        <v>1198</v>
      </c>
      <c r="N1" s="9" t="s">
        <v>1199</v>
      </c>
    </row>
    <row r="2" ht="14.25" customHeight="1" spans="1:256">
      <c r="A2" s="10" t="s">
        <v>1200</v>
      </c>
      <c r="B2" s="11" t="s">
        <v>1201</v>
      </c>
      <c r="C2" s="11">
        <v>1615646</v>
      </c>
      <c r="D2" s="11" t="s">
        <v>2</v>
      </c>
      <c r="E2" s="11" t="s">
        <v>75</v>
      </c>
      <c r="F2" s="11" t="s">
        <v>74</v>
      </c>
      <c r="G2" s="11" t="s">
        <v>169</v>
      </c>
      <c r="H2" s="11" t="s">
        <v>1202</v>
      </c>
      <c r="I2" s="14" t="s">
        <v>23</v>
      </c>
      <c r="J2" s="14" t="s">
        <v>19</v>
      </c>
      <c r="K2" s="14" t="s">
        <v>23</v>
      </c>
      <c r="L2" s="11" t="s">
        <v>1203</v>
      </c>
      <c r="M2" s="11" t="s">
        <v>1204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customHeight="1" spans="1:14">
      <c r="A3" s="12" t="s">
        <v>1187</v>
      </c>
      <c r="B3" s="12" t="s">
        <v>1188</v>
      </c>
      <c r="C3" s="12" t="s">
        <v>1188</v>
      </c>
      <c r="D3" s="12" t="s">
        <v>1188</v>
      </c>
      <c r="E3" s="12"/>
      <c r="F3" s="12"/>
      <c r="G3" s="12" t="s">
        <v>1188</v>
      </c>
      <c r="H3" s="12" t="s">
        <v>1188</v>
      </c>
      <c r="I3" s="15" t="s">
        <v>23</v>
      </c>
      <c r="J3" s="15"/>
      <c r="K3" s="15"/>
      <c r="L3" s="12"/>
      <c r="M3" s="12" t="s">
        <v>1188</v>
      </c>
      <c r="N3" t="s">
        <v>1188</v>
      </c>
    </row>
    <row r="12" ht="13.5" spans="9:10">
      <c r="I12" s="16" t="s">
        <v>1190</v>
      </c>
      <c r="J12" s="15" t="s">
        <v>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9" t="s">
        <v>43</v>
      </c>
      <c r="B1" s="9" t="s">
        <v>44</v>
      </c>
      <c r="C1" s="9" t="s">
        <v>55</v>
      </c>
      <c r="D1" s="9" t="s">
        <v>56</v>
      </c>
      <c r="E1" s="9" t="s">
        <v>57</v>
      </c>
      <c r="F1" s="9" t="s">
        <v>1205</v>
      </c>
      <c r="G1" s="9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1"/>
  <sheetViews>
    <sheetView tabSelected="1" topLeftCell="A161" workbookViewId="0">
      <selection activeCell="J188" sqref="J188"/>
    </sheetView>
  </sheetViews>
  <sheetFormatPr defaultColWidth="9.14285714285714" defaultRowHeight="12.75"/>
  <cols>
    <col min="1" max="1" width="26" style="1" customWidth="1"/>
  </cols>
  <sheetData>
    <row r="1" s="1" customFormat="1" ht="33.8" customHeight="1"/>
    <row r="2" s="1" customFormat="1" ht="33.8" customHeight="1" spans="1:1">
      <c r="A2" s="2" t="s">
        <v>1206</v>
      </c>
    </row>
    <row r="3" s="1" customFormat="1" ht="22.05" customHeight="1" spans="7:8">
      <c r="G3" s="3" t="s">
        <v>1207</v>
      </c>
      <c r="H3" s="3" t="s">
        <v>1208</v>
      </c>
    </row>
    <row r="4" s="1" customFormat="1" ht="22.05" customHeight="1" spans="1:8">
      <c r="A4" s="4" t="s">
        <v>1209</v>
      </c>
      <c r="G4" s="3" t="s">
        <v>1210</v>
      </c>
      <c r="H4" s="3" t="s">
        <v>593</v>
      </c>
    </row>
    <row r="5" s="1" customFormat="1" ht="22.05" customHeight="1" spans="1:1">
      <c r="A5" s="4" t="s">
        <v>1211</v>
      </c>
    </row>
    <row r="6" s="1" customFormat="1" ht="22.05" customHeight="1" spans="1:1">
      <c r="A6" s="4" t="s">
        <v>1212</v>
      </c>
    </row>
    <row r="7" s="1" customFormat="1" ht="22.05" customHeight="1" spans="1:1">
      <c r="A7" s="4" t="s">
        <v>1213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1214</v>
      </c>
    </row>
    <row r="12" s="1" customFormat="1" ht="20" customHeight="1" spans="1:15">
      <c r="A12" s="6" t="s">
        <v>1215</v>
      </c>
      <c r="B12" s="6" t="s">
        <v>1216</v>
      </c>
      <c r="C12" s="6" t="s">
        <v>49</v>
      </c>
      <c r="D12" s="6" t="s">
        <v>1217</v>
      </c>
      <c r="E12" s="6" t="s">
        <v>56</v>
      </c>
      <c r="F12" s="6" t="s">
        <v>1218</v>
      </c>
      <c r="G12" s="6" t="s">
        <v>66</v>
      </c>
      <c r="H12" s="6" t="s">
        <v>1219</v>
      </c>
      <c r="I12" s="6" t="s">
        <v>55</v>
      </c>
      <c r="J12" s="6" t="s">
        <v>1220</v>
      </c>
      <c r="K12" s="6" t="s">
        <v>1221</v>
      </c>
      <c r="L12" s="6" t="s">
        <v>1222</v>
      </c>
      <c r="M12" s="6" t="s">
        <v>1223</v>
      </c>
      <c r="N12" s="6" t="s">
        <v>1224</v>
      </c>
      <c r="O12" s="6" t="s">
        <v>1225</v>
      </c>
    </row>
    <row r="13" s="1" customFormat="1" ht="20" customHeight="1" spans="1:15">
      <c r="A13" s="6">
        <v>1641680</v>
      </c>
      <c r="B13" s="6" t="s">
        <v>1091</v>
      </c>
      <c r="C13" s="6" t="s">
        <v>1226</v>
      </c>
      <c r="D13" s="6" t="s">
        <v>1227</v>
      </c>
      <c r="E13" s="6" t="s">
        <v>574</v>
      </c>
      <c r="F13" s="6" t="s">
        <v>558</v>
      </c>
      <c r="G13" s="6" t="s">
        <v>1228</v>
      </c>
      <c r="H13" s="6" t="s">
        <v>1229</v>
      </c>
      <c r="I13" s="6" t="s">
        <v>1230</v>
      </c>
      <c r="J13" s="6" t="s">
        <v>1231</v>
      </c>
      <c r="K13" s="6" t="s">
        <v>1232</v>
      </c>
      <c r="L13" s="6" t="s">
        <v>1232</v>
      </c>
      <c r="M13" s="6" t="s">
        <v>1232</v>
      </c>
      <c r="N13" s="6" t="s">
        <v>1232</v>
      </c>
      <c r="O13" s="6" t="s">
        <v>1232</v>
      </c>
    </row>
    <row r="14" s="1" customFormat="1" ht="20" customHeight="1" spans="1:15">
      <c r="A14" s="6">
        <v>1641111</v>
      </c>
      <c r="B14" s="6" t="s">
        <v>1146</v>
      </c>
      <c r="C14" s="6" t="s">
        <v>1233</v>
      </c>
      <c r="D14" s="6" t="s">
        <v>1234</v>
      </c>
      <c r="E14" s="6" t="s">
        <v>574</v>
      </c>
      <c r="F14" s="6" t="s">
        <v>558</v>
      </c>
      <c r="G14" s="6" t="s">
        <v>1228</v>
      </c>
      <c r="H14" s="6" t="s">
        <v>1235</v>
      </c>
      <c r="I14" s="6" t="s">
        <v>1236</v>
      </c>
      <c r="J14" s="6" t="s">
        <v>1231</v>
      </c>
      <c r="K14" s="6" t="s">
        <v>1232</v>
      </c>
      <c r="L14" s="6" t="s">
        <v>1232</v>
      </c>
      <c r="M14" s="6" t="s">
        <v>1232</v>
      </c>
      <c r="N14" s="6" t="s">
        <v>1232</v>
      </c>
      <c r="O14" s="6" t="s">
        <v>1232</v>
      </c>
    </row>
    <row r="15" s="1" customFormat="1" ht="20" customHeight="1" spans="1:15">
      <c r="A15" s="6">
        <v>1641090</v>
      </c>
      <c r="B15" s="6" t="s">
        <v>1084</v>
      </c>
      <c r="C15" s="6" t="s">
        <v>1086</v>
      </c>
      <c r="D15" s="6" t="s">
        <v>1237</v>
      </c>
      <c r="E15" s="6" t="s">
        <v>574</v>
      </c>
      <c r="F15" s="6" t="s">
        <v>558</v>
      </c>
      <c r="G15" s="6" t="s">
        <v>1228</v>
      </c>
      <c r="H15" s="6" t="s">
        <v>1238</v>
      </c>
      <c r="I15" s="6" t="s">
        <v>1239</v>
      </c>
      <c r="J15" s="6" t="s">
        <v>1231</v>
      </c>
      <c r="K15" s="6" t="s">
        <v>1232</v>
      </c>
      <c r="L15" s="6" t="s">
        <v>1232</v>
      </c>
      <c r="M15" s="6" t="s">
        <v>1232</v>
      </c>
      <c r="N15" s="6" t="s">
        <v>1232</v>
      </c>
      <c r="O15" s="6" t="s">
        <v>1232</v>
      </c>
    </row>
    <row r="16" s="1" customFormat="1" ht="20" customHeight="1" spans="1:15">
      <c r="A16" s="6">
        <v>1640945</v>
      </c>
      <c r="B16" s="6" t="s">
        <v>1077</v>
      </c>
      <c r="C16" s="6" t="s">
        <v>77</v>
      </c>
      <c r="D16" s="6" t="s">
        <v>1240</v>
      </c>
      <c r="E16" s="6" t="s">
        <v>574</v>
      </c>
      <c r="F16" s="6" t="s">
        <v>558</v>
      </c>
      <c r="G16" s="6" t="s">
        <v>1228</v>
      </c>
      <c r="H16" s="6" t="s">
        <v>1241</v>
      </c>
      <c r="I16" s="6" t="s">
        <v>1242</v>
      </c>
      <c r="J16" s="6" t="s">
        <v>1231</v>
      </c>
      <c r="K16" s="6" t="s">
        <v>1232</v>
      </c>
      <c r="L16" s="6" t="s">
        <v>1232</v>
      </c>
      <c r="M16" s="6" t="s">
        <v>1232</v>
      </c>
      <c r="N16" s="6" t="s">
        <v>1232</v>
      </c>
      <c r="O16" s="6" t="s">
        <v>1232</v>
      </c>
    </row>
    <row r="17" s="1" customFormat="1" ht="20" customHeight="1" spans="1:15">
      <c r="A17" s="6">
        <v>1640924</v>
      </c>
      <c r="B17" s="6" t="s">
        <v>1140</v>
      </c>
      <c r="C17" s="6" t="s">
        <v>1233</v>
      </c>
      <c r="D17" s="6" t="s">
        <v>1243</v>
      </c>
      <c r="E17" s="6" t="s">
        <v>574</v>
      </c>
      <c r="F17" s="6" t="s">
        <v>558</v>
      </c>
      <c r="G17" s="6" t="s">
        <v>1228</v>
      </c>
      <c r="H17" s="6" t="s">
        <v>1244</v>
      </c>
      <c r="I17" s="6" t="s">
        <v>1245</v>
      </c>
      <c r="J17" s="6" t="s">
        <v>1231</v>
      </c>
      <c r="K17" s="6" t="s">
        <v>1232</v>
      </c>
      <c r="L17" s="6" t="s">
        <v>1232</v>
      </c>
      <c r="M17" s="6" t="s">
        <v>1232</v>
      </c>
      <c r="N17" s="6" t="s">
        <v>1232</v>
      </c>
      <c r="O17" s="6" t="s">
        <v>1232</v>
      </c>
    </row>
    <row r="18" s="1" customFormat="1" ht="20" customHeight="1" spans="1:15">
      <c r="A18" s="6">
        <v>1640913</v>
      </c>
      <c r="B18" s="6" t="s">
        <v>1039</v>
      </c>
      <c r="C18" s="6" t="s">
        <v>243</v>
      </c>
      <c r="D18" s="6" t="s">
        <v>1246</v>
      </c>
      <c r="E18" s="6" t="s">
        <v>236</v>
      </c>
      <c r="F18" s="6" t="s">
        <v>574</v>
      </c>
      <c r="G18" s="6" t="s">
        <v>1228</v>
      </c>
      <c r="H18" s="6" t="s">
        <v>1247</v>
      </c>
      <c r="I18" s="6" t="s">
        <v>1248</v>
      </c>
      <c r="J18" s="6" t="s">
        <v>1231</v>
      </c>
      <c r="K18" s="6" t="s">
        <v>1232</v>
      </c>
      <c r="L18" s="6" t="s">
        <v>1232</v>
      </c>
      <c r="M18" s="6" t="s">
        <v>1232</v>
      </c>
      <c r="N18" s="6" t="s">
        <v>1232</v>
      </c>
      <c r="O18" s="6" t="s">
        <v>1232</v>
      </c>
    </row>
    <row r="19" s="1" customFormat="1" ht="20" customHeight="1" spans="1:15">
      <c r="A19" s="6">
        <v>1640903</v>
      </c>
      <c r="B19" s="6" t="s">
        <v>931</v>
      </c>
      <c r="C19" s="6" t="s">
        <v>933</v>
      </c>
      <c r="D19" s="6" t="s">
        <v>1249</v>
      </c>
      <c r="E19" s="6" t="s">
        <v>236</v>
      </c>
      <c r="F19" s="6" t="s">
        <v>574</v>
      </c>
      <c r="G19" s="6" t="s">
        <v>1228</v>
      </c>
      <c r="H19" s="6" t="s">
        <v>1250</v>
      </c>
      <c r="I19" s="6" t="s">
        <v>1251</v>
      </c>
      <c r="J19" s="6" t="s">
        <v>1231</v>
      </c>
      <c r="K19" s="6" t="s">
        <v>1232</v>
      </c>
      <c r="L19" s="6" t="s">
        <v>1232</v>
      </c>
      <c r="M19" s="6" t="s">
        <v>1232</v>
      </c>
      <c r="N19" s="6" t="s">
        <v>1232</v>
      </c>
      <c r="O19" s="6" t="s">
        <v>1232</v>
      </c>
    </row>
    <row r="20" s="1" customFormat="1" ht="20" customHeight="1" spans="1:15">
      <c r="A20" s="6">
        <v>1640606</v>
      </c>
      <c r="B20" s="6" t="s">
        <v>1079</v>
      </c>
      <c r="C20" s="6" t="s">
        <v>1252</v>
      </c>
      <c r="D20" s="6" t="s">
        <v>1253</v>
      </c>
      <c r="E20" s="6" t="s">
        <v>574</v>
      </c>
      <c r="F20" s="6" t="s">
        <v>558</v>
      </c>
      <c r="G20" s="6" t="s">
        <v>1228</v>
      </c>
      <c r="H20" s="6" t="s">
        <v>1254</v>
      </c>
      <c r="I20" s="6" t="s">
        <v>1255</v>
      </c>
      <c r="J20" s="6" t="s">
        <v>1231</v>
      </c>
      <c r="K20" s="6" t="s">
        <v>1232</v>
      </c>
      <c r="L20" s="6" t="s">
        <v>1232</v>
      </c>
      <c r="M20" s="6" t="s">
        <v>1232</v>
      </c>
      <c r="N20" s="6" t="s">
        <v>1232</v>
      </c>
      <c r="O20" s="6" t="s">
        <v>1232</v>
      </c>
    </row>
    <row r="21" s="1" customFormat="1" ht="20" customHeight="1" spans="1:15">
      <c r="A21" s="6">
        <v>1640301</v>
      </c>
      <c r="B21" s="6" t="s">
        <v>1019</v>
      </c>
      <c r="C21" s="6" t="s">
        <v>159</v>
      </c>
      <c r="D21" s="6" t="s">
        <v>1256</v>
      </c>
      <c r="E21" s="6" t="s">
        <v>236</v>
      </c>
      <c r="F21" s="6" t="s">
        <v>574</v>
      </c>
      <c r="G21" s="6" t="s">
        <v>1228</v>
      </c>
      <c r="H21" s="6" t="s">
        <v>1257</v>
      </c>
      <c r="I21" s="6" t="s">
        <v>1258</v>
      </c>
      <c r="J21" s="6" t="s">
        <v>1231</v>
      </c>
      <c r="K21" s="6" t="s">
        <v>1232</v>
      </c>
      <c r="L21" s="6" t="s">
        <v>1232</v>
      </c>
      <c r="M21" s="6" t="s">
        <v>1232</v>
      </c>
      <c r="N21" s="6" t="s">
        <v>1232</v>
      </c>
      <c r="O21" s="6" t="s">
        <v>1232</v>
      </c>
    </row>
    <row r="22" s="1" customFormat="1" ht="20" customHeight="1" spans="1:15">
      <c r="A22" s="6">
        <v>1640100</v>
      </c>
      <c r="B22" s="6" t="s">
        <v>1020</v>
      </c>
      <c r="C22" s="6" t="s">
        <v>1022</v>
      </c>
      <c r="D22" s="6" t="s">
        <v>1259</v>
      </c>
      <c r="E22" s="6" t="s">
        <v>236</v>
      </c>
      <c r="F22" s="6" t="s">
        <v>574</v>
      </c>
      <c r="G22" s="6" t="s">
        <v>1228</v>
      </c>
      <c r="H22" s="6" t="s">
        <v>1260</v>
      </c>
      <c r="I22" s="6" t="s">
        <v>1261</v>
      </c>
      <c r="J22" s="6" t="s">
        <v>1231</v>
      </c>
      <c r="K22" s="6" t="s">
        <v>1232</v>
      </c>
      <c r="L22" s="6" t="s">
        <v>1232</v>
      </c>
      <c r="M22" s="6" t="s">
        <v>1232</v>
      </c>
      <c r="N22" s="6" t="s">
        <v>1232</v>
      </c>
      <c r="O22" s="6" t="s">
        <v>1232</v>
      </c>
    </row>
    <row r="23" s="1" customFormat="1" ht="20" customHeight="1" spans="1:15">
      <c r="A23" s="6">
        <v>1640077</v>
      </c>
      <c r="B23" s="6" t="s">
        <v>1006</v>
      </c>
      <c r="C23" s="6" t="s">
        <v>1008</v>
      </c>
      <c r="D23" s="6" t="s">
        <v>1262</v>
      </c>
      <c r="E23" s="6" t="s">
        <v>236</v>
      </c>
      <c r="F23" s="6" t="s">
        <v>574</v>
      </c>
      <c r="G23" s="6" t="s">
        <v>1228</v>
      </c>
      <c r="H23" s="6" t="s">
        <v>1263</v>
      </c>
      <c r="I23" s="6" t="s">
        <v>1264</v>
      </c>
      <c r="J23" s="6" t="s">
        <v>1231</v>
      </c>
      <c r="K23" s="6" t="s">
        <v>1232</v>
      </c>
      <c r="L23" s="6" t="s">
        <v>1232</v>
      </c>
      <c r="M23" s="6" t="s">
        <v>1232</v>
      </c>
      <c r="N23" s="6" t="s">
        <v>1232</v>
      </c>
      <c r="O23" s="6" t="s">
        <v>1232</v>
      </c>
    </row>
    <row r="24" s="1" customFormat="1" ht="20" customHeight="1" spans="1:15">
      <c r="A24" s="6">
        <v>1640053</v>
      </c>
      <c r="B24" s="6" t="s">
        <v>917</v>
      </c>
      <c r="C24" s="6" t="s">
        <v>919</v>
      </c>
      <c r="D24" s="6" t="s">
        <v>1265</v>
      </c>
      <c r="E24" s="6" t="s">
        <v>245</v>
      </c>
      <c r="F24" s="6" t="s">
        <v>574</v>
      </c>
      <c r="G24" s="6" t="s">
        <v>1228</v>
      </c>
      <c r="H24" s="6" t="s">
        <v>1266</v>
      </c>
      <c r="I24" s="6" t="s">
        <v>1267</v>
      </c>
      <c r="J24" s="6" t="s">
        <v>1231</v>
      </c>
      <c r="K24" s="6" t="s">
        <v>1232</v>
      </c>
      <c r="L24" s="6" t="s">
        <v>1232</v>
      </c>
      <c r="M24" s="6" t="s">
        <v>1232</v>
      </c>
      <c r="N24" s="6" t="s">
        <v>1232</v>
      </c>
      <c r="O24" s="6" t="s">
        <v>1232</v>
      </c>
    </row>
    <row r="25" s="1" customFormat="1" ht="20" customHeight="1" spans="1:15">
      <c r="A25" s="6">
        <v>1639925</v>
      </c>
      <c r="B25" s="6" t="s">
        <v>1013</v>
      </c>
      <c r="C25" s="6" t="s">
        <v>1015</v>
      </c>
      <c r="D25" s="6" t="s">
        <v>1268</v>
      </c>
      <c r="E25" s="6" t="s">
        <v>245</v>
      </c>
      <c r="F25" s="6" t="s">
        <v>574</v>
      </c>
      <c r="G25" s="6" t="s">
        <v>1228</v>
      </c>
      <c r="H25" s="6" t="s">
        <v>1269</v>
      </c>
      <c r="I25" s="6" t="s">
        <v>1270</v>
      </c>
      <c r="J25" s="6" t="s">
        <v>1231</v>
      </c>
      <c r="K25" s="6" t="s">
        <v>1232</v>
      </c>
      <c r="L25" s="6" t="s">
        <v>1232</v>
      </c>
      <c r="M25" s="6" t="s">
        <v>1232</v>
      </c>
      <c r="N25" s="6" t="s">
        <v>1232</v>
      </c>
      <c r="O25" s="6" t="s">
        <v>1232</v>
      </c>
    </row>
    <row r="26" s="1" customFormat="1" ht="20" customHeight="1" spans="1:15">
      <c r="A26" s="6">
        <v>1639870</v>
      </c>
      <c r="B26" s="6" t="s">
        <v>1072</v>
      </c>
      <c r="C26" s="6" t="s">
        <v>77</v>
      </c>
      <c r="D26" s="6" t="s">
        <v>1271</v>
      </c>
      <c r="E26" s="6" t="s">
        <v>236</v>
      </c>
      <c r="F26" s="6" t="s">
        <v>558</v>
      </c>
      <c r="G26" s="6" t="s">
        <v>1228</v>
      </c>
      <c r="H26" s="6" t="s">
        <v>1272</v>
      </c>
      <c r="I26" s="6" t="s">
        <v>1273</v>
      </c>
      <c r="J26" s="6" t="s">
        <v>1231</v>
      </c>
      <c r="K26" s="6" t="s">
        <v>1232</v>
      </c>
      <c r="L26" s="6" t="s">
        <v>1232</v>
      </c>
      <c r="M26" s="6" t="s">
        <v>1232</v>
      </c>
      <c r="N26" s="6" t="s">
        <v>1232</v>
      </c>
      <c r="O26" s="6" t="s">
        <v>1232</v>
      </c>
    </row>
    <row r="27" s="1" customFormat="1" ht="20" customHeight="1" spans="1:15">
      <c r="A27" s="6">
        <v>1639867</v>
      </c>
      <c r="B27" s="6" t="s">
        <v>1071</v>
      </c>
      <c r="C27" s="6" t="s">
        <v>77</v>
      </c>
      <c r="D27" s="6" t="s">
        <v>1274</v>
      </c>
      <c r="E27" s="6" t="s">
        <v>236</v>
      </c>
      <c r="F27" s="6" t="s">
        <v>558</v>
      </c>
      <c r="G27" s="6" t="s">
        <v>1228</v>
      </c>
      <c r="H27" s="6" t="s">
        <v>1272</v>
      </c>
      <c r="I27" s="6" t="s">
        <v>1275</v>
      </c>
      <c r="J27" s="6" t="s">
        <v>1231</v>
      </c>
      <c r="K27" s="6" t="s">
        <v>1232</v>
      </c>
      <c r="L27" s="6" t="s">
        <v>1232</v>
      </c>
      <c r="M27" s="6" t="s">
        <v>1232</v>
      </c>
      <c r="N27" s="6" t="s">
        <v>1232</v>
      </c>
      <c r="O27" s="6" t="s">
        <v>1232</v>
      </c>
    </row>
    <row r="28" s="1" customFormat="1" ht="20" customHeight="1" spans="1:15">
      <c r="A28" s="6">
        <v>1639732</v>
      </c>
      <c r="B28" s="6" t="s">
        <v>845</v>
      </c>
      <c r="C28" s="6" t="s">
        <v>1276</v>
      </c>
      <c r="D28" s="6" t="s">
        <v>1277</v>
      </c>
      <c r="E28" s="6" t="s">
        <v>245</v>
      </c>
      <c r="F28" s="6" t="s">
        <v>236</v>
      </c>
      <c r="G28" s="6" t="s">
        <v>1228</v>
      </c>
      <c r="H28" s="6" t="s">
        <v>1278</v>
      </c>
      <c r="I28" s="6" t="s">
        <v>1279</v>
      </c>
      <c r="J28" s="6" t="s">
        <v>1231</v>
      </c>
      <c r="K28" s="6" t="s">
        <v>1232</v>
      </c>
      <c r="L28" s="6" t="s">
        <v>1232</v>
      </c>
      <c r="M28" s="6" t="s">
        <v>1232</v>
      </c>
      <c r="N28" s="6" t="s">
        <v>1232</v>
      </c>
      <c r="O28" s="6" t="s">
        <v>1232</v>
      </c>
    </row>
    <row r="29" s="1" customFormat="1" ht="20" customHeight="1" spans="1:15">
      <c r="A29" s="6">
        <v>1639720</v>
      </c>
      <c r="B29" s="6" t="s">
        <v>1052</v>
      </c>
      <c r="C29" s="6" t="s">
        <v>1054</v>
      </c>
      <c r="D29" s="6" t="s">
        <v>1280</v>
      </c>
      <c r="E29" s="6" t="s">
        <v>245</v>
      </c>
      <c r="F29" s="6" t="s">
        <v>574</v>
      </c>
      <c r="G29" s="6" t="s">
        <v>1228</v>
      </c>
      <c r="H29" s="6" t="s">
        <v>1281</v>
      </c>
      <c r="I29" s="6" t="s">
        <v>1282</v>
      </c>
      <c r="J29" s="6" t="s">
        <v>1231</v>
      </c>
      <c r="K29" s="6" t="s">
        <v>1232</v>
      </c>
      <c r="L29" s="6" t="s">
        <v>1232</v>
      </c>
      <c r="M29" s="6" t="s">
        <v>1232</v>
      </c>
      <c r="N29" s="6" t="s">
        <v>1232</v>
      </c>
      <c r="O29" s="6" t="s">
        <v>1232</v>
      </c>
    </row>
    <row r="30" s="1" customFormat="1" ht="20" customHeight="1" spans="1:15">
      <c r="A30" s="6">
        <v>1639717</v>
      </c>
      <c r="B30" s="6" t="s">
        <v>858</v>
      </c>
      <c r="C30" s="6" t="s">
        <v>860</v>
      </c>
      <c r="D30" s="6" t="s">
        <v>1283</v>
      </c>
      <c r="E30" s="6" t="s">
        <v>245</v>
      </c>
      <c r="F30" s="6" t="s">
        <v>236</v>
      </c>
      <c r="G30" s="6" t="s">
        <v>1228</v>
      </c>
      <c r="H30" s="6" t="s">
        <v>1284</v>
      </c>
      <c r="I30" s="6" t="s">
        <v>1285</v>
      </c>
      <c r="J30" s="6" t="s">
        <v>1231</v>
      </c>
      <c r="K30" s="6" t="s">
        <v>1232</v>
      </c>
      <c r="L30" s="6" t="s">
        <v>1232</v>
      </c>
      <c r="M30" s="6" t="s">
        <v>1232</v>
      </c>
      <c r="N30" s="6" t="s">
        <v>1232</v>
      </c>
      <c r="O30" s="6" t="s">
        <v>1232</v>
      </c>
    </row>
    <row r="31" s="1" customFormat="1" ht="20" customHeight="1" spans="1:15">
      <c r="A31" s="6">
        <v>1639697</v>
      </c>
      <c r="B31" s="6" t="s">
        <v>869</v>
      </c>
      <c r="C31" s="6" t="s">
        <v>725</v>
      </c>
      <c r="D31" s="6" t="s">
        <v>1286</v>
      </c>
      <c r="E31" s="6" t="s">
        <v>245</v>
      </c>
      <c r="F31" s="6" t="s">
        <v>236</v>
      </c>
      <c r="G31" s="6" t="s">
        <v>1228</v>
      </c>
      <c r="H31" s="6" t="s">
        <v>1287</v>
      </c>
      <c r="I31" s="6" t="s">
        <v>1288</v>
      </c>
      <c r="J31" s="6" t="s">
        <v>1231</v>
      </c>
      <c r="K31" s="6" t="s">
        <v>1232</v>
      </c>
      <c r="L31" s="6" t="s">
        <v>1232</v>
      </c>
      <c r="M31" s="6" t="s">
        <v>1232</v>
      </c>
      <c r="N31" s="6" t="s">
        <v>1232</v>
      </c>
      <c r="O31" s="6" t="s">
        <v>1232</v>
      </c>
    </row>
    <row r="32" s="1" customFormat="1" ht="20" customHeight="1" spans="1:15">
      <c r="A32" s="6">
        <v>1639277</v>
      </c>
      <c r="B32" s="6" t="s">
        <v>1004</v>
      </c>
      <c r="C32" s="6" t="s">
        <v>1289</v>
      </c>
      <c r="D32" s="6" t="s">
        <v>1290</v>
      </c>
      <c r="E32" s="6" t="s">
        <v>245</v>
      </c>
      <c r="F32" s="6" t="s">
        <v>574</v>
      </c>
      <c r="G32" s="6" t="s">
        <v>1228</v>
      </c>
      <c r="H32" s="6" t="s">
        <v>1291</v>
      </c>
      <c r="I32" s="6" t="s">
        <v>1292</v>
      </c>
      <c r="J32" s="6" t="s">
        <v>1231</v>
      </c>
      <c r="K32" s="6" t="s">
        <v>1232</v>
      </c>
      <c r="L32" s="6" t="s">
        <v>1232</v>
      </c>
      <c r="M32" s="6" t="s">
        <v>1232</v>
      </c>
      <c r="N32" s="6" t="s">
        <v>1232</v>
      </c>
      <c r="O32" s="6" t="s">
        <v>1232</v>
      </c>
    </row>
    <row r="33" s="1" customFormat="1" ht="20" customHeight="1" spans="1:15">
      <c r="A33" s="6">
        <v>1639258</v>
      </c>
      <c r="B33" s="6" t="s">
        <v>656</v>
      </c>
      <c r="C33" s="6" t="s">
        <v>658</v>
      </c>
      <c r="D33" s="6" t="s">
        <v>1293</v>
      </c>
      <c r="E33" s="6" t="s">
        <v>391</v>
      </c>
      <c r="F33" s="6" t="s">
        <v>245</v>
      </c>
      <c r="G33" s="6" t="s">
        <v>1228</v>
      </c>
      <c r="H33" s="6" t="s">
        <v>1294</v>
      </c>
      <c r="I33" s="6" t="s">
        <v>1295</v>
      </c>
      <c r="J33" s="6" t="s">
        <v>1231</v>
      </c>
      <c r="K33" s="6" t="s">
        <v>1232</v>
      </c>
      <c r="L33" s="6" t="s">
        <v>1232</v>
      </c>
      <c r="M33" s="6" t="s">
        <v>1232</v>
      </c>
      <c r="N33" s="6" t="s">
        <v>1232</v>
      </c>
      <c r="O33" s="6" t="s">
        <v>1232</v>
      </c>
    </row>
    <row r="34" s="1" customFormat="1" ht="20" customHeight="1" spans="1:15">
      <c r="A34" s="6">
        <v>1639211</v>
      </c>
      <c r="B34" s="6" t="s">
        <v>812</v>
      </c>
      <c r="C34" s="6" t="s">
        <v>814</v>
      </c>
      <c r="D34" s="6" t="s">
        <v>1296</v>
      </c>
      <c r="E34" s="6" t="s">
        <v>245</v>
      </c>
      <c r="F34" s="6" t="s">
        <v>236</v>
      </c>
      <c r="G34" s="6" t="s">
        <v>1228</v>
      </c>
      <c r="H34" s="6" t="s">
        <v>1297</v>
      </c>
      <c r="I34" s="6" t="s">
        <v>1298</v>
      </c>
      <c r="J34" s="6" t="s">
        <v>1231</v>
      </c>
      <c r="K34" s="6" t="s">
        <v>1232</v>
      </c>
      <c r="L34" s="6" t="s">
        <v>1232</v>
      </c>
      <c r="M34" s="6" t="s">
        <v>1232</v>
      </c>
      <c r="N34" s="6" t="s">
        <v>1232</v>
      </c>
      <c r="O34" s="6" t="s">
        <v>1232</v>
      </c>
    </row>
    <row r="35" s="1" customFormat="1" ht="20" customHeight="1" spans="1:15">
      <c r="A35" s="6">
        <v>1639125</v>
      </c>
      <c r="B35" s="6" t="s">
        <v>809</v>
      </c>
      <c r="C35" s="6" t="s">
        <v>267</v>
      </c>
      <c r="D35" s="6" t="s">
        <v>1299</v>
      </c>
      <c r="E35" s="6" t="s">
        <v>245</v>
      </c>
      <c r="F35" s="6" t="s">
        <v>236</v>
      </c>
      <c r="G35" s="6" t="s">
        <v>1228</v>
      </c>
      <c r="H35" s="6" t="s">
        <v>1300</v>
      </c>
      <c r="I35" s="6" t="s">
        <v>1301</v>
      </c>
      <c r="J35" s="6" t="s">
        <v>1231</v>
      </c>
      <c r="K35" s="6" t="s">
        <v>1232</v>
      </c>
      <c r="L35" s="6" t="s">
        <v>1232</v>
      </c>
      <c r="M35" s="6" t="s">
        <v>1232</v>
      </c>
      <c r="N35" s="6" t="s">
        <v>1232</v>
      </c>
      <c r="O35" s="6" t="s">
        <v>1232</v>
      </c>
    </row>
    <row r="36" s="1" customFormat="1" ht="20" customHeight="1" spans="1:15">
      <c r="A36" s="6">
        <v>1638817</v>
      </c>
      <c r="B36" s="6" t="s">
        <v>654</v>
      </c>
      <c r="C36" s="6" t="s">
        <v>649</v>
      </c>
      <c r="D36" s="6" t="s">
        <v>1302</v>
      </c>
      <c r="E36" s="6" t="s">
        <v>391</v>
      </c>
      <c r="F36" s="6" t="s">
        <v>245</v>
      </c>
      <c r="G36" s="6" t="s">
        <v>1228</v>
      </c>
      <c r="H36" s="6" t="s">
        <v>1303</v>
      </c>
      <c r="I36" s="6" t="s">
        <v>1304</v>
      </c>
      <c r="J36" s="6" t="s">
        <v>1231</v>
      </c>
      <c r="K36" s="6" t="s">
        <v>1232</v>
      </c>
      <c r="L36" s="6" t="s">
        <v>1232</v>
      </c>
      <c r="M36" s="6" t="s">
        <v>1232</v>
      </c>
      <c r="N36" s="6" t="s">
        <v>1232</v>
      </c>
      <c r="O36" s="6" t="s">
        <v>1232</v>
      </c>
    </row>
    <row r="37" s="1" customFormat="1" ht="20" customHeight="1" spans="1:15">
      <c r="A37" s="6">
        <v>1638816</v>
      </c>
      <c r="B37" s="6" t="s">
        <v>647</v>
      </c>
      <c r="C37" s="6" t="s">
        <v>649</v>
      </c>
      <c r="D37" s="6" t="s">
        <v>1305</v>
      </c>
      <c r="E37" s="6" t="s">
        <v>391</v>
      </c>
      <c r="F37" s="6" t="s">
        <v>245</v>
      </c>
      <c r="G37" s="6" t="s">
        <v>1228</v>
      </c>
      <c r="H37" s="6" t="s">
        <v>1303</v>
      </c>
      <c r="I37" s="6" t="s">
        <v>1306</v>
      </c>
      <c r="J37" s="6" t="s">
        <v>1231</v>
      </c>
      <c r="K37" s="6" t="s">
        <v>1232</v>
      </c>
      <c r="L37" s="6" t="s">
        <v>1232</v>
      </c>
      <c r="M37" s="6" t="s">
        <v>1232</v>
      </c>
      <c r="N37" s="6" t="s">
        <v>1232</v>
      </c>
      <c r="O37" s="6" t="s">
        <v>1232</v>
      </c>
    </row>
    <row r="38" s="1" customFormat="1" ht="20" customHeight="1" spans="1:15">
      <c r="A38" s="6">
        <v>1638528</v>
      </c>
      <c r="B38" s="6" t="s">
        <v>723</v>
      </c>
      <c r="C38" s="6" t="s">
        <v>725</v>
      </c>
      <c r="D38" s="6" t="s">
        <v>1286</v>
      </c>
      <c r="E38" s="6" t="s">
        <v>391</v>
      </c>
      <c r="F38" s="6" t="s">
        <v>245</v>
      </c>
      <c r="G38" s="6" t="s">
        <v>1228</v>
      </c>
      <c r="H38" s="6" t="s">
        <v>1287</v>
      </c>
      <c r="I38" s="6" t="s">
        <v>1307</v>
      </c>
      <c r="J38" s="6" t="s">
        <v>1231</v>
      </c>
      <c r="K38" s="6" t="s">
        <v>1232</v>
      </c>
      <c r="L38" s="6" t="s">
        <v>1232</v>
      </c>
      <c r="M38" s="6" t="s">
        <v>1232</v>
      </c>
      <c r="N38" s="6" t="s">
        <v>1232</v>
      </c>
      <c r="O38" s="6" t="s">
        <v>1232</v>
      </c>
    </row>
    <row r="39" s="1" customFormat="1" ht="20" customHeight="1" spans="1:15">
      <c r="A39" s="6">
        <v>1638484</v>
      </c>
      <c r="B39" s="6" t="s">
        <v>906</v>
      </c>
      <c r="C39" s="6" t="s">
        <v>908</v>
      </c>
      <c r="D39" s="6" t="s">
        <v>1308</v>
      </c>
      <c r="E39" s="6" t="s">
        <v>236</v>
      </c>
      <c r="F39" s="6" t="s">
        <v>574</v>
      </c>
      <c r="G39" s="6" t="s">
        <v>1228</v>
      </c>
      <c r="H39" s="6" t="s">
        <v>1309</v>
      </c>
      <c r="I39" s="6" t="s">
        <v>1310</v>
      </c>
      <c r="J39" s="6" t="s">
        <v>1231</v>
      </c>
      <c r="K39" s="6" t="s">
        <v>1232</v>
      </c>
      <c r="L39" s="6" t="s">
        <v>1232</v>
      </c>
      <c r="M39" s="6" t="s">
        <v>1232</v>
      </c>
      <c r="N39" s="6" t="s">
        <v>1232</v>
      </c>
      <c r="O39" s="6" t="s">
        <v>1232</v>
      </c>
    </row>
    <row r="40" s="1" customFormat="1" ht="20" customHeight="1" spans="1:15">
      <c r="A40" s="6">
        <v>1638428</v>
      </c>
      <c r="B40" s="6" t="s">
        <v>1000</v>
      </c>
      <c r="C40" s="6" t="s">
        <v>841</v>
      </c>
      <c r="D40" s="6" t="s">
        <v>1311</v>
      </c>
      <c r="E40" s="6" t="s">
        <v>391</v>
      </c>
      <c r="F40" s="6" t="s">
        <v>574</v>
      </c>
      <c r="G40" s="6" t="s">
        <v>1228</v>
      </c>
      <c r="H40" s="6" t="s">
        <v>1312</v>
      </c>
      <c r="I40" s="6" t="s">
        <v>1313</v>
      </c>
      <c r="J40" s="6" t="s">
        <v>1231</v>
      </c>
      <c r="K40" s="6" t="s">
        <v>1232</v>
      </c>
      <c r="L40" s="6" t="s">
        <v>1232</v>
      </c>
      <c r="M40" s="6" t="s">
        <v>1232</v>
      </c>
      <c r="N40" s="6" t="s">
        <v>1232</v>
      </c>
      <c r="O40" s="6" t="s">
        <v>1232</v>
      </c>
    </row>
    <row r="41" s="1" customFormat="1" ht="20" customHeight="1" spans="1:15">
      <c r="A41" s="6">
        <v>1638392</v>
      </c>
      <c r="B41" s="6" t="s">
        <v>462</v>
      </c>
      <c r="C41" s="6" t="s">
        <v>464</v>
      </c>
      <c r="D41" s="6" t="s">
        <v>1314</v>
      </c>
      <c r="E41" s="6" t="s">
        <v>113</v>
      </c>
      <c r="F41" s="6" t="s">
        <v>391</v>
      </c>
      <c r="G41" s="6" t="s">
        <v>1228</v>
      </c>
      <c r="H41" s="6" t="s">
        <v>1315</v>
      </c>
      <c r="I41" s="6" t="s">
        <v>1316</v>
      </c>
      <c r="J41" s="6" t="s">
        <v>1231</v>
      </c>
      <c r="K41" s="6" t="s">
        <v>1232</v>
      </c>
      <c r="L41" s="6" t="s">
        <v>1232</v>
      </c>
      <c r="M41" s="6" t="s">
        <v>1232</v>
      </c>
      <c r="N41" s="6" t="s">
        <v>1232</v>
      </c>
      <c r="O41" s="6" t="s">
        <v>1232</v>
      </c>
    </row>
    <row r="42" s="1" customFormat="1" ht="20" customHeight="1" spans="1:15">
      <c r="A42" s="6">
        <v>1638301</v>
      </c>
      <c r="B42" s="6" t="s">
        <v>469</v>
      </c>
      <c r="C42" s="6" t="s">
        <v>471</v>
      </c>
      <c r="D42" s="6" t="s">
        <v>1317</v>
      </c>
      <c r="E42" s="6" t="s">
        <v>113</v>
      </c>
      <c r="F42" s="6" t="s">
        <v>391</v>
      </c>
      <c r="G42" s="6" t="s">
        <v>1228</v>
      </c>
      <c r="H42" s="6" t="s">
        <v>1315</v>
      </c>
      <c r="I42" s="6" t="s">
        <v>1318</v>
      </c>
      <c r="J42" s="6" t="s">
        <v>1231</v>
      </c>
      <c r="K42" s="6" t="s">
        <v>1232</v>
      </c>
      <c r="L42" s="6" t="s">
        <v>1232</v>
      </c>
      <c r="M42" s="6" t="s">
        <v>1232</v>
      </c>
      <c r="N42" s="6" t="s">
        <v>1232</v>
      </c>
      <c r="O42" s="6" t="s">
        <v>1232</v>
      </c>
    </row>
    <row r="43" s="1" customFormat="1" ht="20" customHeight="1" spans="1:15">
      <c r="A43" s="6">
        <v>1638276</v>
      </c>
      <c r="B43" s="6" t="s">
        <v>807</v>
      </c>
      <c r="C43" s="6" t="s">
        <v>77</v>
      </c>
      <c r="D43" s="6" t="s">
        <v>1274</v>
      </c>
      <c r="E43" s="6" t="s">
        <v>391</v>
      </c>
      <c r="F43" s="6" t="s">
        <v>236</v>
      </c>
      <c r="G43" s="6" t="s">
        <v>1228</v>
      </c>
      <c r="H43" s="6" t="s">
        <v>1272</v>
      </c>
      <c r="I43" s="6" t="s">
        <v>1319</v>
      </c>
      <c r="J43" s="6" t="s">
        <v>1231</v>
      </c>
      <c r="K43" s="6" t="s">
        <v>1232</v>
      </c>
      <c r="L43" s="6" t="s">
        <v>1232</v>
      </c>
      <c r="M43" s="6" t="s">
        <v>1232</v>
      </c>
      <c r="N43" s="6" t="s">
        <v>1232</v>
      </c>
      <c r="O43" s="6" t="s">
        <v>1232</v>
      </c>
    </row>
    <row r="44" s="1" customFormat="1" ht="20" customHeight="1" spans="1:15">
      <c r="A44" s="6">
        <v>1638275</v>
      </c>
      <c r="B44" s="6" t="s">
        <v>805</v>
      </c>
      <c r="C44" s="6" t="s">
        <v>77</v>
      </c>
      <c r="D44" s="6" t="s">
        <v>1271</v>
      </c>
      <c r="E44" s="6" t="s">
        <v>391</v>
      </c>
      <c r="F44" s="6" t="s">
        <v>236</v>
      </c>
      <c r="G44" s="6" t="s">
        <v>1228</v>
      </c>
      <c r="H44" s="6" t="s">
        <v>1272</v>
      </c>
      <c r="I44" s="6" t="s">
        <v>1320</v>
      </c>
      <c r="J44" s="6" t="s">
        <v>1231</v>
      </c>
      <c r="K44" s="6" t="s">
        <v>1232</v>
      </c>
      <c r="L44" s="6" t="s">
        <v>1232</v>
      </c>
      <c r="M44" s="6" t="s">
        <v>1232</v>
      </c>
      <c r="N44" s="6" t="s">
        <v>1232</v>
      </c>
      <c r="O44" s="6" t="s">
        <v>1232</v>
      </c>
    </row>
    <row r="45" s="1" customFormat="1" ht="20" customHeight="1" spans="1:15">
      <c r="A45" s="6">
        <v>1638234</v>
      </c>
      <c r="B45" s="6" t="s">
        <v>716</v>
      </c>
      <c r="C45" s="6" t="s">
        <v>718</v>
      </c>
      <c r="D45" s="6" t="s">
        <v>1321</v>
      </c>
      <c r="E45" s="6" t="s">
        <v>391</v>
      </c>
      <c r="F45" s="6" t="s">
        <v>245</v>
      </c>
      <c r="G45" s="6" t="s">
        <v>1228</v>
      </c>
      <c r="H45" s="6" t="s">
        <v>1322</v>
      </c>
      <c r="I45" s="6" t="s">
        <v>1323</v>
      </c>
      <c r="J45" s="6" t="s">
        <v>1231</v>
      </c>
      <c r="K45" s="6" t="s">
        <v>1232</v>
      </c>
      <c r="L45" s="6" t="s">
        <v>1232</v>
      </c>
      <c r="M45" s="6" t="s">
        <v>1232</v>
      </c>
      <c r="N45" s="6" t="s">
        <v>1232</v>
      </c>
      <c r="O45" s="6" t="s">
        <v>1232</v>
      </c>
    </row>
    <row r="46" s="1" customFormat="1" ht="20" customHeight="1" spans="1:15">
      <c r="A46" s="6">
        <v>1638110</v>
      </c>
      <c r="B46" s="6" t="s">
        <v>758</v>
      </c>
      <c r="C46" s="6" t="s">
        <v>760</v>
      </c>
      <c r="D46" s="6" t="s">
        <v>1324</v>
      </c>
      <c r="E46" s="6" t="s">
        <v>245</v>
      </c>
      <c r="F46" s="6" t="s">
        <v>236</v>
      </c>
      <c r="G46" s="6" t="s">
        <v>1228</v>
      </c>
      <c r="H46" s="6" t="s">
        <v>1325</v>
      </c>
      <c r="I46" s="6" t="s">
        <v>1326</v>
      </c>
      <c r="J46" s="6" t="s">
        <v>1231</v>
      </c>
      <c r="K46" s="6" t="s">
        <v>1232</v>
      </c>
      <c r="L46" s="6" t="s">
        <v>1232</v>
      </c>
      <c r="M46" s="6" t="s">
        <v>1232</v>
      </c>
      <c r="N46" s="6" t="s">
        <v>1232</v>
      </c>
      <c r="O46" s="6" t="s">
        <v>1232</v>
      </c>
    </row>
    <row r="47" s="1" customFormat="1" ht="20" customHeight="1" spans="1:15">
      <c r="A47" s="6">
        <v>1638108</v>
      </c>
      <c r="B47" s="6" t="s">
        <v>455</v>
      </c>
      <c r="C47" s="6" t="s">
        <v>457</v>
      </c>
      <c r="D47" s="6" t="s">
        <v>1327</v>
      </c>
      <c r="E47" s="6" t="s">
        <v>113</v>
      </c>
      <c r="F47" s="6" t="s">
        <v>391</v>
      </c>
      <c r="G47" s="6" t="s">
        <v>1228</v>
      </c>
      <c r="H47" s="6" t="s">
        <v>1328</v>
      </c>
      <c r="I47" s="6" t="s">
        <v>1329</v>
      </c>
      <c r="J47" s="6" t="s">
        <v>1231</v>
      </c>
      <c r="K47" s="6" t="s">
        <v>1232</v>
      </c>
      <c r="L47" s="6" t="s">
        <v>1232</v>
      </c>
      <c r="M47" s="6" t="s">
        <v>1232</v>
      </c>
      <c r="N47" s="6" t="s">
        <v>1232</v>
      </c>
      <c r="O47" s="6" t="s">
        <v>1232</v>
      </c>
    </row>
    <row r="48" s="1" customFormat="1" ht="20" customHeight="1" spans="1:15">
      <c r="A48" s="6">
        <v>1638078</v>
      </c>
      <c r="B48" s="6" t="s">
        <v>1119</v>
      </c>
      <c r="C48" s="6" t="s">
        <v>1330</v>
      </c>
      <c r="D48" s="6" t="s">
        <v>1331</v>
      </c>
      <c r="E48" s="6" t="s">
        <v>245</v>
      </c>
      <c r="F48" s="6" t="s">
        <v>558</v>
      </c>
      <c r="G48" s="6" t="s">
        <v>1228</v>
      </c>
      <c r="H48" s="6" t="s">
        <v>1332</v>
      </c>
      <c r="I48" s="6" t="s">
        <v>1333</v>
      </c>
      <c r="J48" s="6" t="s">
        <v>1231</v>
      </c>
      <c r="K48" s="6" t="s">
        <v>1232</v>
      </c>
      <c r="L48" s="6" t="s">
        <v>1232</v>
      </c>
      <c r="M48" s="6" t="s">
        <v>1232</v>
      </c>
      <c r="N48" s="6" t="s">
        <v>1232</v>
      </c>
      <c r="O48" s="6" t="s">
        <v>1232</v>
      </c>
    </row>
    <row r="49" s="1" customFormat="1" ht="20" customHeight="1" spans="1:15">
      <c r="A49" s="6">
        <v>1638072</v>
      </c>
      <c r="B49" s="6" t="s">
        <v>645</v>
      </c>
      <c r="C49" s="6" t="s">
        <v>77</v>
      </c>
      <c r="D49" s="6" t="s">
        <v>1334</v>
      </c>
      <c r="E49" s="6" t="s">
        <v>391</v>
      </c>
      <c r="F49" s="6" t="s">
        <v>245</v>
      </c>
      <c r="G49" s="6" t="s">
        <v>1228</v>
      </c>
      <c r="H49" s="6" t="s">
        <v>1272</v>
      </c>
      <c r="I49" s="6" t="s">
        <v>1335</v>
      </c>
      <c r="J49" s="6" t="s">
        <v>1231</v>
      </c>
      <c r="K49" s="6" t="s">
        <v>1232</v>
      </c>
      <c r="L49" s="6" t="s">
        <v>1232</v>
      </c>
      <c r="M49" s="6" t="s">
        <v>1232</v>
      </c>
      <c r="N49" s="6" t="s">
        <v>1232</v>
      </c>
      <c r="O49" s="6" t="s">
        <v>1232</v>
      </c>
    </row>
    <row r="50" s="1" customFormat="1" ht="20" customHeight="1" spans="1:15">
      <c r="A50" s="6">
        <v>1638056</v>
      </c>
      <c r="B50" s="6" t="s">
        <v>547</v>
      </c>
      <c r="C50" s="6" t="s">
        <v>549</v>
      </c>
      <c r="D50" s="6" t="s">
        <v>1336</v>
      </c>
      <c r="E50" s="6" t="s">
        <v>113</v>
      </c>
      <c r="F50" s="6" t="s">
        <v>391</v>
      </c>
      <c r="G50" s="6" t="s">
        <v>1228</v>
      </c>
      <c r="H50" s="6" t="s">
        <v>1337</v>
      </c>
      <c r="I50" s="6" t="s">
        <v>1338</v>
      </c>
      <c r="J50" s="6" t="s">
        <v>1231</v>
      </c>
      <c r="K50" s="6" t="s">
        <v>1232</v>
      </c>
      <c r="L50" s="6" t="s">
        <v>1232</v>
      </c>
      <c r="M50" s="6" t="s">
        <v>1232</v>
      </c>
      <c r="N50" s="6" t="s">
        <v>1232</v>
      </c>
      <c r="O50" s="6" t="s">
        <v>1232</v>
      </c>
    </row>
    <row r="51" s="1" customFormat="1" ht="20" customHeight="1" spans="1:15">
      <c r="A51" s="6">
        <v>1638021</v>
      </c>
      <c r="B51" s="6" t="s">
        <v>911</v>
      </c>
      <c r="C51" s="6" t="s">
        <v>913</v>
      </c>
      <c r="D51" s="6" t="s">
        <v>1339</v>
      </c>
      <c r="E51" s="6" t="s">
        <v>236</v>
      </c>
      <c r="F51" s="6" t="s">
        <v>574</v>
      </c>
      <c r="G51" s="6" t="s">
        <v>1228</v>
      </c>
      <c r="H51" s="6" t="s">
        <v>1340</v>
      </c>
      <c r="I51" s="6" t="s">
        <v>1341</v>
      </c>
      <c r="J51" s="6" t="s">
        <v>1231</v>
      </c>
      <c r="K51" s="6" t="s">
        <v>1232</v>
      </c>
      <c r="L51" s="6" t="s">
        <v>1232</v>
      </c>
      <c r="M51" s="6" t="s">
        <v>1232</v>
      </c>
      <c r="N51" s="6" t="s">
        <v>1232</v>
      </c>
      <c r="O51" s="6" t="s">
        <v>1232</v>
      </c>
    </row>
    <row r="52" s="1" customFormat="1" ht="20" customHeight="1" spans="1:15">
      <c r="A52" s="6">
        <v>1637693</v>
      </c>
      <c r="B52" s="6" t="s">
        <v>1125</v>
      </c>
      <c r="C52" s="6" t="s">
        <v>1342</v>
      </c>
      <c r="D52" s="6" t="s">
        <v>1343</v>
      </c>
      <c r="E52" s="6" t="s">
        <v>574</v>
      </c>
      <c r="F52" s="6" t="s">
        <v>558</v>
      </c>
      <c r="G52" s="6" t="s">
        <v>1228</v>
      </c>
      <c r="H52" s="6" t="s">
        <v>1344</v>
      </c>
      <c r="I52" s="6" t="s">
        <v>1345</v>
      </c>
      <c r="J52" s="6" t="s">
        <v>1231</v>
      </c>
      <c r="K52" s="6" t="s">
        <v>1232</v>
      </c>
      <c r="L52" s="6" t="s">
        <v>1232</v>
      </c>
      <c r="M52" s="6" t="s">
        <v>1232</v>
      </c>
      <c r="N52" s="6" t="s">
        <v>1232</v>
      </c>
      <c r="O52" s="6" t="s">
        <v>1232</v>
      </c>
    </row>
    <row r="53" s="1" customFormat="1" ht="20" customHeight="1" spans="1:15">
      <c r="A53" s="6">
        <v>1637651</v>
      </c>
      <c r="B53" s="6" t="s">
        <v>709</v>
      </c>
      <c r="C53" s="6" t="s">
        <v>1346</v>
      </c>
      <c r="D53" s="6" t="s">
        <v>1347</v>
      </c>
      <c r="E53" s="6" t="s">
        <v>113</v>
      </c>
      <c r="F53" s="6" t="s">
        <v>245</v>
      </c>
      <c r="G53" s="6" t="s">
        <v>1228</v>
      </c>
      <c r="H53" s="6" t="s">
        <v>1348</v>
      </c>
      <c r="I53" s="6" t="s">
        <v>1349</v>
      </c>
      <c r="J53" s="6" t="s">
        <v>1231</v>
      </c>
      <c r="K53" s="6" t="s">
        <v>1232</v>
      </c>
      <c r="L53" s="6" t="s">
        <v>1232</v>
      </c>
      <c r="M53" s="6" t="s">
        <v>1232</v>
      </c>
      <c r="N53" s="6" t="s">
        <v>1232</v>
      </c>
      <c r="O53" s="6" t="s">
        <v>1232</v>
      </c>
    </row>
    <row r="54" s="1" customFormat="1" ht="20" customHeight="1" spans="1:15">
      <c r="A54" s="6">
        <v>1637512</v>
      </c>
      <c r="B54" s="6" t="s">
        <v>288</v>
      </c>
      <c r="C54" s="6" t="s">
        <v>290</v>
      </c>
      <c r="D54" s="6" t="s">
        <v>1350</v>
      </c>
      <c r="E54" s="6" t="s">
        <v>82</v>
      </c>
      <c r="F54" s="6" t="s">
        <v>113</v>
      </c>
      <c r="G54" s="6" t="s">
        <v>1228</v>
      </c>
      <c r="H54" s="6" t="s">
        <v>1351</v>
      </c>
      <c r="I54" s="6" t="s">
        <v>1352</v>
      </c>
      <c r="J54" s="6" t="s">
        <v>1231</v>
      </c>
      <c r="K54" s="6" t="s">
        <v>1232</v>
      </c>
      <c r="L54" s="6" t="s">
        <v>1232</v>
      </c>
      <c r="M54" s="6" t="s">
        <v>1232</v>
      </c>
      <c r="N54" s="6" t="s">
        <v>1232</v>
      </c>
      <c r="O54" s="6" t="s">
        <v>1232</v>
      </c>
    </row>
    <row r="55" s="1" customFormat="1" ht="20" customHeight="1" spans="1:15">
      <c r="A55" s="6">
        <v>1637447</v>
      </c>
      <c r="B55" s="6" t="s">
        <v>992</v>
      </c>
      <c r="C55" s="6" t="s">
        <v>1353</v>
      </c>
      <c r="D55" s="6" t="s">
        <v>1354</v>
      </c>
      <c r="E55" s="6" t="s">
        <v>113</v>
      </c>
      <c r="F55" s="6" t="s">
        <v>574</v>
      </c>
      <c r="G55" s="6" t="s">
        <v>1228</v>
      </c>
      <c r="H55" s="6" t="s">
        <v>1355</v>
      </c>
      <c r="I55" s="6" t="s">
        <v>1356</v>
      </c>
      <c r="J55" s="6" t="s">
        <v>1231</v>
      </c>
      <c r="K55" s="6" t="s">
        <v>1232</v>
      </c>
      <c r="L55" s="6" t="s">
        <v>1232</v>
      </c>
      <c r="M55" s="6" t="s">
        <v>1232</v>
      </c>
      <c r="N55" s="6" t="s">
        <v>1232</v>
      </c>
      <c r="O55" s="6" t="s">
        <v>1232</v>
      </c>
    </row>
    <row r="56" s="1" customFormat="1" ht="20" customHeight="1" spans="1:15">
      <c r="A56" s="6">
        <v>1637331</v>
      </c>
      <c r="B56" s="6" t="s">
        <v>839</v>
      </c>
      <c r="C56" s="6" t="s">
        <v>841</v>
      </c>
      <c r="D56" s="6" t="s">
        <v>1357</v>
      </c>
      <c r="E56" s="6" t="s">
        <v>391</v>
      </c>
      <c r="F56" s="6" t="s">
        <v>236</v>
      </c>
      <c r="G56" s="6" t="s">
        <v>1228</v>
      </c>
      <c r="H56" s="6" t="s">
        <v>1358</v>
      </c>
      <c r="I56" s="6" t="s">
        <v>1359</v>
      </c>
      <c r="J56" s="6" t="s">
        <v>1231</v>
      </c>
      <c r="K56" s="6" t="s">
        <v>1232</v>
      </c>
      <c r="L56" s="6" t="s">
        <v>1232</v>
      </c>
      <c r="M56" s="6" t="s">
        <v>1232</v>
      </c>
      <c r="N56" s="6" t="s">
        <v>1232</v>
      </c>
      <c r="O56" s="6" t="s">
        <v>1232</v>
      </c>
    </row>
    <row r="57" s="1" customFormat="1" ht="20" customHeight="1" spans="1:15">
      <c r="A57" s="6">
        <v>1637058</v>
      </c>
      <c r="B57" s="6" t="s">
        <v>1069</v>
      </c>
      <c r="C57" s="6" t="s">
        <v>77</v>
      </c>
      <c r="D57" s="6" t="s">
        <v>1360</v>
      </c>
      <c r="E57" s="6" t="s">
        <v>245</v>
      </c>
      <c r="F57" s="6" t="s">
        <v>558</v>
      </c>
      <c r="G57" s="6" t="s">
        <v>1228</v>
      </c>
      <c r="H57" s="6" t="s">
        <v>1361</v>
      </c>
      <c r="I57" s="6" t="s">
        <v>1362</v>
      </c>
      <c r="J57" s="6" t="s">
        <v>1231</v>
      </c>
      <c r="K57" s="6" t="s">
        <v>1232</v>
      </c>
      <c r="L57" s="6" t="s">
        <v>1232</v>
      </c>
      <c r="M57" s="6" t="s">
        <v>1232</v>
      </c>
      <c r="N57" s="6" t="s">
        <v>1232</v>
      </c>
      <c r="O57" s="6" t="s">
        <v>1232</v>
      </c>
    </row>
    <row r="58" s="1" customFormat="1" ht="20" customHeight="1" spans="1:15">
      <c r="A58" s="6">
        <v>1637017</v>
      </c>
      <c r="B58" s="6" t="s">
        <v>364</v>
      </c>
      <c r="C58" s="6" t="s">
        <v>366</v>
      </c>
      <c r="D58" s="6" t="s">
        <v>1363</v>
      </c>
      <c r="E58" s="6" t="s">
        <v>82</v>
      </c>
      <c r="F58" s="6" t="s">
        <v>113</v>
      </c>
      <c r="G58" s="6" t="s">
        <v>1228</v>
      </c>
      <c r="H58" s="6" t="s">
        <v>1364</v>
      </c>
      <c r="I58" s="6" t="s">
        <v>1365</v>
      </c>
      <c r="J58" s="6" t="s">
        <v>1231</v>
      </c>
      <c r="K58" s="6" t="s">
        <v>1232</v>
      </c>
      <c r="L58" s="6" t="s">
        <v>1232</v>
      </c>
      <c r="M58" s="6" t="s">
        <v>1232</v>
      </c>
      <c r="N58" s="6" t="s">
        <v>1232</v>
      </c>
      <c r="O58" s="6" t="s">
        <v>1232</v>
      </c>
    </row>
    <row r="59" s="1" customFormat="1" ht="20" customHeight="1" spans="1:15">
      <c r="A59" s="6">
        <v>1636989</v>
      </c>
      <c r="B59" s="6" t="s">
        <v>642</v>
      </c>
      <c r="C59" s="6" t="s">
        <v>267</v>
      </c>
      <c r="D59" s="6" t="s">
        <v>1299</v>
      </c>
      <c r="E59" s="6" t="s">
        <v>113</v>
      </c>
      <c r="F59" s="6" t="s">
        <v>245</v>
      </c>
      <c r="G59" s="6" t="s">
        <v>1228</v>
      </c>
      <c r="H59" s="6" t="s">
        <v>1366</v>
      </c>
      <c r="I59" s="6" t="s">
        <v>1367</v>
      </c>
      <c r="J59" s="6" t="s">
        <v>1231</v>
      </c>
      <c r="K59" s="6" t="s">
        <v>1232</v>
      </c>
      <c r="L59" s="6" t="s">
        <v>1232</v>
      </c>
      <c r="M59" s="6" t="s">
        <v>1232</v>
      </c>
      <c r="N59" s="6" t="s">
        <v>1232</v>
      </c>
      <c r="O59" s="6" t="s">
        <v>1232</v>
      </c>
    </row>
    <row r="60" s="1" customFormat="1" ht="20" customHeight="1" spans="1:15">
      <c r="A60" s="6">
        <v>1636885</v>
      </c>
      <c r="B60" s="6" t="s">
        <v>929</v>
      </c>
      <c r="C60" s="6" t="s">
        <v>77</v>
      </c>
      <c r="D60" s="6" t="s">
        <v>1368</v>
      </c>
      <c r="E60" s="6" t="s">
        <v>391</v>
      </c>
      <c r="F60" s="6" t="s">
        <v>574</v>
      </c>
      <c r="G60" s="6" t="s">
        <v>1228</v>
      </c>
      <c r="H60" s="6" t="s">
        <v>1361</v>
      </c>
      <c r="I60" s="6" t="s">
        <v>1369</v>
      </c>
      <c r="J60" s="6" t="s">
        <v>1231</v>
      </c>
      <c r="K60" s="6" t="s">
        <v>1232</v>
      </c>
      <c r="L60" s="6" t="s">
        <v>1232</v>
      </c>
      <c r="M60" s="6" t="s">
        <v>1232</v>
      </c>
      <c r="N60" s="6" t="s">
        <v>1232</v>
      </c>
      <c r="O60" s="6" t="s">
        <v>1232</v>
      </c>
    </row>
    <row r="61" s="1" customFormat="1" ht="20" customHeight="1" spans="1:15">
      <c r="A61" s="6">
        <v>1636884</v>
      </c>
      <c r="B61" s="6" t="s">
        <v>751</v>
      </c>
      <c r="C61" s="6" t="s">
        <v>753</v>
      </c>
      <c r="D61" s="6" t="s">
        <v>1370</v>
      </c>
      <c r="E61" s="6" t="s">
        <v>82</v>
      </c>
      <c r="F61" s="6" t="s">
        <v>236</v>
      </c>
      <c r="G61" s="6" t="s">
        <v>1228</v>
      </c>
      <c r="H61" s="6" t="s">
        <v>1371</v>
      </c>
      <c r="I61" s="6" t="s">
        <v>1372</v>
      </c>
      <c r="J61" s="6" t="s">
        <v>1231</v>
      </c>
      <c r="K61" s="6" t="s">
        <v>1232</v>
      </c>
      <c r="L61" s="6" t="s">
        <v>1232</v>
      </c>
      <c r="M61" s="6" t="s">
        <v>1232</v>
      </c>
      <c r="N61" s="6" t="s">
        <v>1232</v>
      </c>
      <c r="O61" s="6" t="s">
        <v>1232</v>
      </c>
    </row>
    <row r="62" s="1" customFormat="1" ht="20" customHeight="1" spans="1:15">
      <c r="A62" s="6">
        <v>1636878</v>
      </c>
      <c r="B62" s="6" t="s">
        <v>735</v>
      </c>
      <c r="C62" s="6" t="s">
        <v>737</v>
      </c>
      <c r="D62" s="6" t="s">
        <v>1373</v>
      </c>
      <c r="E62" s="6" t="s">
        <v>82</v>
      </c>
      <c r="F62" s="6" t="s">
        <v>245</v>
      </c>
      <c r="G62" s="6" t="s">
        <v>1228</v>
      </c>
      <c r="H62" s="6" t="s">
        <v>1374</v>
      </c>
      <c r="I62" s="6" t="s">
        <v>1375</v>
      </c>
      <c r="J62" s="6" t="s">
        <v>1231</v>
      </c>
      <c r="K62" s="6" t="s">
        <v>1232</v>
      </c>
      <c r="L62" s="6" t="s">
        <v>1232</v>
      </c>
      <c r="M62" s="6" t="s">
        <v>1232</v>
      </c>
      <c r="N62" s="6" t="s">
        <v>1232</v>
      </c>
      <c r="O62" s="6" t="s">
        <v>1232</v>
      </c>
    </row>
    <row r="63" s="1" customFormat="1" ht="20" customHeight="1" spans="1:15">
      <c r="A63" s="6">
        <v>1636841</v>
      </c>
      <c r="B63" s="6" t="s">
        <v>618</v>
      </c>
      <c r="C63" s="6" t="s">
        <v>620</v>
      </c>
      <c r="D63" s="6" t="s">
        <v>1376</v>
      </c>
      <c r="E63" s="6" t="s">
        <v>113</v>
      </c>
      <c r="F63" s="6" t="s">
        <v>391</v>
      </c>
      <c r="G63" s="6" t="s">
        <v>1228</v>
      </c>
      <c r="H63" s="6" t="s">
        <v>1377</v>
      </c>
      <c r="I63" s="6" t="s">
        <v>1378</v>
      </c>
      <c r="J63" s="6" t="s">
        <v>1231</v>
      </c>
      <c r="K63" s="6" t="s">
        <v>1232</v>
      </c>
      <c r="L63" s="6" t="s">
        <v>1232</v>
      </c>
      <c r="M63" s="6" t="s">
        <v>1232</v>
      </c>
      <c r="N63" s="6" t="s">
        <v>1232</v>
      </c>
      <c r="O63" s="6" t="s">
        <v>1232</v>
      </c>
    </row>
    <row r="64" s="1" customFormat="1" ht="20" customHeight="1" spans="1:15">
      <c r="A64" s="6">
        <v>1636835</v>
      </c>
      <c r="B64" s="6" t="s">
        <v>417</v>
      </c>
      <c r="C64" s="6" t="s">
        <v>419</v>
      </c>
      <c r="D64" s="6" t="s">
        <v>1379</v>
      </c>
      <c r="E64" s="6" t="s">
        <v>82</v>
      </c>
      <c r="F64" s="6" t="s">
        <v>113</v>
      </c>
      <c r="G64" s="6" t="s">
        <v>1228</v>
      </c>
      <c r="H64" s="6" t="s">
        <v>1380</v>
      </c>
      <c r="I64" s="6" t="s">
        <v>1381</v>
      </c>
      <c r="J64" s="6" t="s">
        <v>1231</v>
      </c>
      <c r="K64" s="6" t="s">
        <v>1232</v>
      </c>
      <c r="L64" s="6" t="s">
        <v>1232</v>
      </c>
      <c r="M64" s="6" t="s">
        <v>1232</v>
      </c>
      <c r="N64" s="6" t="s">
        <v>1232</v>
      </c>
      <c r="O64" s="6" t="s">
        <v>1232</v>
      </c>
    </row>
    <row r="65" s="1" customFormat="1" ht="20" customHeight="1" spans="1:15">
      <c r="A65" s="6">
        <v>1636815</v>
      </c>
      <c r="B65" s="6" t="s">
        <v>924</v>
      </c>
      <c r="C65" s="6" t="s">
        <v>77</v>
      </c>
      <c r="D65" s="6" t="s">
        <v>1382</v>
      </c>
      <c r="E65" s="6" t="s">
        <v>391</v>
      </c>
      <c r="F65" s="6" t="s">
        <v>574</v>
      </c>
      <c r="G65" s="6" t="s">
        <v>1228</v>
      </c>
      <c r="H65" s="6" t="s">
        <v>1361</v>
      </c>
      <c r="I65" s="6" t="s">
        <v>1383</v>
      </c>
      <c r="J65" s="6" t="s">
        <v>1231</v>
      </c>
      <c r="K65" s="6" t="s">
        <v>1232</v>
      </c>
      <c r="L65" s="6" t="s">
        <v>1232</v>
      </c>
      <c r="M65" s="6" t="s">
        <v>1232</v>
      </c>
      <c r="N65" s="6" t="s">
        <v>1232</v>
      </c>
      <c r="O65" s="6" t="s">
        <v>1232</v>
      </c>
    </row>
    <row r="66" s="1" customFormat="1" ht="20" customHeight="1" spans="1:15">
      <c r="A66" s="6">
        <v>1636801</v>
      </c>
      <c r="B66" s="6" t="s">
        <v>586</v>
      </c>
      <c r="C66" s="6" t="s">
        <v>77</v>
      </c>
      <c r="D66" s="6" t="s">
        <v>1384</v>
      </c>
      <c r="E66" s="6" t="s">
        <v>391</v>
      </c>
      <c r="F66" s="6" t="s">
        <v>574</v>
      </c>
      <c r="G66" s="6" t="s">
        <v>1228</v>
      </c>
      <c r="H66" s="6" t="s">
        <v>1361</v>
      </c>
      <c r="I66" s="6" t="s">
        <v>1385</v>
      </c>
      <c r="J66" s="6" t="s">
        <v>1231</v>
      </c>
      <c r="K66" s="6" t="s">
        <v>1232</v>
      </c>
      <c r="L66" s="6" t="s">
        <v>1232</v>
      </c>
      <c r="M66" s="6" t="s">
        <v>1232</v>
      </c>
      <c r="N66" s="6" t="s">
        <v>1232</v>
      </c>
      <c r="O66" s="6" t="s">
        <v>1232</v>
      </c>
    </row>
    <row r="67" s="1" customFormat="1" ht="20" customHeight="1" spans="1:15">
      <c r="A67" s="6">
        <v>1636800</v>
      </c>
      <c r="B67" s="6" t="s">
        <v>277</v>
      </c>
      <c r="C67" s="6" t="s">
        <v>77</v>
      </c>
      <c r="D67" s="6" t="s">
        <v>1386</v>
      </c>
      <c r="E67" s="6" t="s">
        <v>82</v>
      </c>
      <c r="F67" s="6" t="s">
        <v>113</v>
      </c>
      <c r="G67" s="6" t="s">
        <v>1228</v>
      </c>
      <c r="H67" s="6" t="s">
        <v>1241</v>
      </c>
      <c r="I67" s="6" t="s">
        <v>1387</v>
      </c>
      <c r="J67" s="6" t="s">
        <v>1231</v>
      </c>
      <c r="K67" s="6" t="s">
        <v>1232</v>
      </c>
      <c r="L67" s="6" t="s">
        <v>1232</v>
      </c>
      <c r="M67" s="6" t="s">
        <v>1232</v>
      </c>
      <c r="N67" s="6" t="s">
        <v>1232</v>
      </c>
      <c r="O67" s="6" t="s">
        <v>1232</v>
      </c>
    </row>
    <row r="68" s="1" customFormat="1" ht="20" customHeight="1" spans="1:15">
      <c r="A68" s="6">
        <v>1636799</v>
      </c>
      <c r="B68" s="6" t="s">
        <v>927</v>
      </c>
      <c r="C68" s="6" t="s">
        <v>77</v>
      </c>
      <c r="D68" s="6" t="s">
        <v>1388</v>
      </c>
      <c r="E68" s="6" t="s">
        <v>391</v>
      </c>
      <c r="F68" s="6" t="s">
        <v>574</v>
      </c>
      <c r="G68" s="6" t="s">
        <v>1228</v>
      </c>
      <c r="H68" s="6" t="s">
        <v>1361</v>
      </c>
      <c r="I68" s="6" t="s">
        <v>1389</v>
      </c>
      <c r="J68" s="6" t="s">
        <v>1231</v>
      </c>
      <c r="K68" s="6" t="s">
        <v>1232</v>
      </c>
      <c r="L68" s="6" t="s">
        <v>1232</v>
      </c>
      <c r="M68" s="6" t="s">
        <v>1232</v>
      </c>
      <c r="N68" s="6" t="s">
        <v>1232</v>
      </c>
      <c r="O68" s="6" t="s">
        <v>1232</v>
      </c>
    </row>
    <row r="69" s="1" customFormat="1" ht="20" customHeight="1" spans="1:15">
      <c r="A69" s="6">
        <v>1636780</v>
      </c>
      <c r="B69" s="6" t="s">
        <v>357</v>
      </c>
      <c r="C69" s="6" t="s">
        <v>1390</v>
      </c>
      <c r="D69" s="6" t="s">
        <v>1391</v>
      </c>
      <c r="E69" s="6" t="s">
        <v>82</v>
      </c>
      <c r="F69" s="6" t="s">
        <v>113</v>
      </c>
      <c r="G69" s="6" t="s">
        <v>1228</v>
      </c>
      <c r="H69" s="6" t="s">
        <v>1392</v>
      </c>
      <c r="I69" s="6" t="s">
        <v>1393</v>
      </c>
      <c r="J69" s="6" t="s">
        <v>1231</v>
      </c>
      <c r="K69" s="6" t="s">
        <v>1232</v>
      </c>
      <c r="L69" s="6" t="s">
        <v>1232</v>
      </c>
      <c r="M69" s="6" t="s">
        <v>1232</v>
      </c>
      <c r="N69" s="6" t="s">
        <v>1232</v>
      </c>
      <c r="O69" s="6" t="s">
        <v>1232</v>
      </c>
    </row>
    <row r="70" s="1" customFormat="1" ht="20" customHeight="1" spans="1:15">
      <c r="A70" s="6">
        <v>1636761</v>
      </c>
      <c r="B70" s="6" t="s">
        <v>344</v>
      </c>
      <c r="C70" s="6" t="s">
        <v>1394</v>
      </c>
      <c r="D70" s="6" t="s">
        <v>1395</v>
      </c>
      <c r="E70" s="6" t="s">
        <v>82</v>
      </c>
      <c r="F70" s="6" t="s">
        <v>113</v>
      </c>
      <c r="G70" s="6" t="s">
        <v>1228</v>
      </c>
      <c r="H70" s="6" t="s">
        <v>1396</v>
      </c>
      <c r="I70" s="6" t="s">
        <v>1397</v>
      </c>
      <c r="J70" s="6" t="s">
        <v>1231</v>
      </c>
      <c r="K70" s="6" t="s">
        <v>1232</v>
      </c>
      <c r="L70" s="6" t="s">
        <v>1232</v>
      </c>
      <c r="M70" s="6" t="s">
        <v>1232</v>
      </c>
      <c r="N70" s="6" t="s">
        <v>1232</v>
      </c>
      <c r="O70" s="6" t="s">
        <v>1232</v>
      </c>
    </row>
    <row r="71" s="1" customFormat="1" ht="20" customHeight="1" spans="1:15">
      <c r="A71" s="6">
        <v>1636690</v>
      </c>
      <c r="B71" s="6" t="s">
        <v>800</v>
      </c>
      <c r="C71" s="6" t="s">
        <v>77</v>
      </c>
      <c r="D71" s="6" t="s">
        <v>1398</v>
      </c>
      <c r="E71" s="6" t="s">
        <v>391</v>
      </c>
      <c r="F71" s="6" t="s">
        <v>236</v>
      </c>
      <c r="G71" s="6" t="s">
        <v>1228</v>
      </c>
      <c r="H71" s="6" t="s">
        <v>1272</v>
      </c>
      <c r="I71" s="6" t="s">
        <v>1399</v>
      </c>
      <c r="J71" s="6" t="s">
        <v>1231</v>
      </c>
      <c r="K71" s="6" t="s">
        <v>1232</v>
      </c>
      <c r="L71" s="6" t="s">
        <v>1232</v>
      </c>
      <c r="M71" s="6" t="s">
        <v>1232</v>
      </c>
      <c r="N71" s="6" t="s">
        <v>1232</v>
      </c>
      <c r="O71" s="6" t="s">
        <v>1232</v>
      </c>
    </row>
    <row r="72" s="1" customFormat="1" ht="20" customHeight="1" spans="1:15">
      <c r="A72" s="6">
        <v>1636687</v>
      </c>
      <c r="B72" s="6" t="s">
        <v>787</v>
      </c>
      <c r="C72" s="6" t="s">
        <v>77</v>
      </c>
      <c r="D72" s="6" t="s">
        <v>1400</v>
      </c>
      <c r="E72" s="6" t="s">
        <v>391</v>
      </c>
      <c r="F72" s="6" t="s">
        <v>236</v>
      </c>
      <c r="G72" s="6" t="s">
        <v>1228</v>
      </c>
      <c r="H72" s="6" t="s">
        <v>1272</v>
      </c>
      <c r="I72" s="6" t="s">
        <v>1401</v>
      </c>
      <c r="J72" s="6" t="s">
        <v>1231</v>
      </c>
      <c r="K72" s="6" t="s">
        <v>1232</v>
      </c>
      <c r="L72" s="6" t="s">
        <v>1232</v>
      </c>
      <c r="M72" s="6" t="s">
        <v>1232</v>
      </c>
      <c r="N72" s="6" t="s">
        <v>1232</v>
      </c>
      <c r="O72" s="6" t="s">
        <v>1232</v>
      </c>
    </row>
    <row r="73" s="1" customFormat="1" ht="20" customHeight="1" spans="1:15">
      <c r="A73" s="6">
        <v>1636620</v>
      </c>
      <c r="B73" s="6" t="s">
        <v>371</v>
      </c>
      <c r="C73" s="6" t="s">
        <v>1394</v>
      </c>
      <c r="D73" s="6" t="s">
        <v>1402</v>
      </c>
      <c r="E73" s="6" t="s">
        <v>82</v>
      </c>
      <c r="F73" s="6" t="s">
        <v>113</v>
      </c>
      <c r="G73" s="6" t="s">
        <v>1228</v>
      </c>
      <c r="H73" s="6" t="s">
        <v>1403</v>
      </c>
      <c r="I73" s="6" t="s">
        <v>1404</v>
      </c>
      <c r="J73" s="6" t="s">
        <v>1231</v>
      </c>
      <c r="K73" s="6" t="s">
        <v>1232</v>
      </c>
      <c r="L73" s="6" t="s">
        <v>1232</v>
      </c>
      <c r="M73" s="6" t="s">
        <v>1232</v>
      </c>
      <c r="N73" s="6" t="s">
        <v>1232</v>
      </c>
      <c r="O73" s="6" t="s">
        <v>1232</v>
      </c>
    </row>
    <row r="74" s="1" customFormat="1" ht="20" customHeight="1" spans="1:15">
      <c r="A74" s="6">
        <v>1636599</v>
      </c>
      <c r="B74" s="6" t="s">
        <v>1133</v>
      </c>
      <c r="C74" s="6" t="s">
        <v>1135</v>
      </c>
      <c r="D74" s="6" t="s">
        <v>1405</v>
      </c>
      <c r="E74" s="6" t="s">
        <v>391</v>
      </c>
      <c r="F74" s="6" t="s">
        <v>558</v>
      </c>
      <c r="G74" s="6" t="s">
        <v>1228</v>
      </c>
      <c r="H74" s="6" t="s">
        <v>1406</v>
      </c>
      <c r="I74" s="6" t="s">
        <v>1407</v>
      </c>
      <c r="J74" s="6" t="s">
        <v>1231</v>
      </c>
      <c r="K74" s="6" t="s">
        <v>1232</v>
      </c>
      <c r="L74" s="6" t="s">
        <v>1232</v>
      </c>
      <c r="M74" s="6" t="s">
        <v>1232</v>
      </c>
      <c r="N74" s="6" t="s">
        <v>1232</v>
      </c>
      <c r="O74" s="6" t="s">
        <v>1232</v>
      </c>
    </row>
    <row r="75" s="1" customFormat="1" ht="20" customHeight="1" spans="1:15">
      <c r="A75" s="6">
        <v>1636595</v>
      </c>
      <c r="B75" s="6" t="s">
        <v>998</v>
      </c>
      <c r="C75" s="6" t="s">
        <v>865</v>
      </c>
      <c r="D75" s="6" t="s">
        <v>1408</v>
      </c>
      <c r="E75" s="6" t="s">
        <v>236</v>
      </c>
      <c r="F75" s="6" t="s">
        <v>574</v>
      </c>
      <c r="G75" s="6" t="s">
        <v>1228</v>
      </c>
      <c r="H75" s="6" t="s">
        <v>1409</v>
      </c>
      <c r="I75" s="6" t="s">
        <v>1410</v>
      </c>
      <c r="J75" s="6" t="s">
        <v>1231</v>
      </c>
      <c r="K75" s="6" t="s">
        <v>1232</v>
      </c>
      <c r="L75" s="6" t="s">
        <v>1232</v>
      </c>
      <c r="M75" s="6" t="s">
        <v>1232</v>
      </c>
      <c r="N75" s="6" t="s">
        <v>1232</v>
      </c>
      <c r="O75" s="6" t="s">
        <v>1232</v>
      </c>
    </row>
    <row r="76" s="1" customFormat="1" ht="20" customHeight="1" spans="1:15">
      <c r="A76" s="6">
        <v>1636593</v>
      </c>
      <c r="B76" s="6" t="s">
        <v>863</v>
      </c>
      <c r="C76" s="6" t="s">
        <v>865</v>
      </c>
      <c r="D76" s="6" t="s">
        <v>1408</v>
      </c>
      <c r="E76" s="6" t="s">
        <v>391</v>
      </c>
      <c r="F76" s="6" t="s">
        <v>236</v>
      </c>
      <c r="G76" s="6" t="s">
        <v>1228</v>
      </c>
      <c r="H76" s="6" t="s">
        <v>1411</v>
      </c>
      <c r="I76" s="6" t="s">
        <v>1412</v>
      </c>
      <c r="J76" s="6" t="s">
        <v>1231</v>
      </c>
      <c r="K76" s="6" t="s">
        <v>1232</v>
      </c>
      <c r="L76" s="6" t="s">
        <v>1232</v>
      </c>
      <c r="M76" s="6" t="s">
        <v>1232</v>
      </c>
      <c r="N76" s="6" t="s">
        <v>1232</v>
      </c>
      <c r="O76" s="6" t="s">
        <v>1232</v>
      </c>
    </row>
    <row r="77" s="1" customFormat="1" ht="20" customHeight="1" spans="1:15">
      <c r="A77" s="6">
        <v>1636580</v>
      </c>
      <c r="B77" s="6" t="s">
        <v>281</v>
      </c>
      <c r="C77" s="6" t="s">
        <v>1413</v>
      </c>
      <c r="D77" s="6" t="s">
        <v>1414</v>
      </c>
      <c r="E77" s="6" t="s">
        <v>82</v>
      </c>
      <c r="F77" s="6" t="s">
        <v>113</v>
      </c>
      <c r="G77" s="6" t="s">
        <v>1228</v>
      </c>
      <c r="H77" s="6" t="s">
        <v>1415</v>
      </c>
      <c r="I77" s="6" t="s">
        <v>1416</v>
      </c>
      <c r="J77" s="6" t="s">
        <v>1231</v>
      </c>
      <c r="K77" s="6" t="s">
        <v>1232</v>
      </c>
      <c r="L77" s="6" t="s">
        <v>1232</v>
      </c>
      <c r="M77" s="6" t="s">
        <v>1232</v>
      </c>
      <c r="N77" s="6" t="s">
        <v>1232</v>
      </c>
      <c r="O77" s="6" t="s">
        <v>1232</v>
      </c>
    </row>
    <row r="78" s="1" customFormat="1" ht="20" customHeight="1" spans="1:15">
      <c r="A78" s="6">
        <v>1636558</v>
      </c>
      <c r="B78" s="6" t="s">
        <v>351</v>
      </c>
      <c r="C78" s="6" t="s">
        <v>1353</v>
      </c>
      <c r="D78" s="6" t="s">
        <v>1354</v>
      </c>
      <c r="E78" s="6" t="s">
        <v>82</v>
      </c>
      <c r="F78" s="6" t="s">
        <v>113</v>
      </c>
      <c r="G78" s="6" t="s">
        <v>1228</v>
      </c>
      <c r="H78" s="6" t="s">
        <v>1241</v>
      </c>
      <c r="I78" s="6" t="s">
        <v>1417</v>
      </c>
      <c r="J78" s="6" t="s">
        <v>1231</v>
      </c>
      <c r="K78" s="6" t="s">
        <v>1232</v>
      </c>
      <c r="L78" s="6" t="s">
        <v>1232</v>
      </c>
      <c r="M78" s="6" t="s">
        <v>1232</v>
      </c>
      <c r="N78" s="6" t="s">
        <v>1232</v>
      </c>
      <c r="O78" s="6" t="s">
        <v>1232</v>
      </c>
    </row>
    <row r="79" s="1" customFormat="1" ht="20" customHeight="1" spans="1:15">
      <c r="A79" s="6">
        <v>1636308</v>
      </c>
      <c r="B79" s="6" t="s">
        <v>103</v>
      </c>
      <c r="C79" s="6" t="s">
        <v>105</v>
      </c>
      <c r="D79" s="6" t="s">
        <v>1418</v>
      </c>
      <c r="E79" s="6" t="s">
        <v>81</v>
      </c>
      <c r="F79" s="6" t="s">
        <v>82</v>
      </c>
      <c r="G79" s="6" t="s">
        <v>1228</v>
      </c>
      <c r="H79" s="6" t="s">
        <v>1419</v>
      </c>
      <c r="I79" s="6" t="s">
        <v>1420</v>
      </c>
      <c r="J79" s="6" t="s">
        <v>1231</v>
      </c>
      <c r="K79" s="6" t="s">
        <v>1232</v>
      </c>
      <c r="L79" s="6" t="s">
        <v>1232</v>
      </c>
      <c r="M79" s="6" t="s">
        <v>1232</v>
      </c>
      <c r="N79" s="6" t="s">
        <v>1232</v>
      </c>
      <c r="O79" s="6" t="s">
        <v>1232</v>
      </c>
    </row>
    <row r="80" s="1" customFormat="1" ht="20" customHeight="1" spans="1:15">
      <c r="A80" s="6">
        <v>1636250</v>
      </c>
      <c r="B80" s="6" t="s">
        <v>96</v>
      </c>
      <c r="C80" s="6" t="s">
        <v>98</v>
      </c>
      <c r="D80" s="6" t="s">
        <v>1421</v>
      </c>
      <c r="E80" s="6" t="s">
        <v>81</v>
      </c>
      <c r="F80" s="6" t="s">
        <v>82</v>
      </c>
      <c r="G80" s="6" t="s">
        <v>1228</v>
      </c>
      <c r="H80" s="6" t="s">
        <v>1422</v>
      </c>
      <c r="I80" s="6" t="s">
        <v>1423</v>
      </c>
      <c r="J80" s="6" t="s">
        <v>1231</v>
      </c>
      <c r="K80" s="6" t="s">
        <v>1232</v>
      </c>
      <c r="L80" s="6" t="s">
        <v>1232</v>
      </c>
      <c r="M80" s="6" t="s">
        <v>1232</v>
      </c>
      <c r="N80" s="6" t="s">
        <v>1232</v>
      </c>
      <c r="O80" s="6" t="s">
        <v>1232</v>
      </c>
    </row>
    <row r="81" s="1" customFormat="1" ht="20" customHeight="1" spans="1:15">
      <c r="A81" s="6">
        <v>1636213</v>
      </c>
      <c r="B81" s="6" t="s">
        <v>698</v>
      </c>
      <c r="C81" s="6" t="s">
        <v>700</v>
      </c>
      <c r="D81" s="6" t="s">
        <v>1424</v>
      </c>
      <c r="E81" s="6" t="s">
        <v>113</v>
      </c>
      <c r="F81" s="6" t="s">
        <v>245</v>
      </c>
      <c r="G81" s="6" t="s">
        <v>1228</v>
      </c>
      <c r="H81" s="6" t="s">
        <v>1425</v>
      </c>
      <c r="I81" s="6" t="s">
        <v>1426</v>
      </c>
      <c r="J81" s="6" t="s">
        <v>1231</v>
      </c>
      <c r="K81" s="6" t="s">
        <v>1232</v>
      </c>
      <c r="L81" s="6" t="s">
        <v>1232</v>
      </c>
      <c r="M81" s="6" t="s">
        <v>1232</v>
      </c>
      <c r="N81" s="6" t="s">
        <v>1232</v>
      </c>
      <c r="O81" s="6" t="s">
        <v>1232</v>
      </c>
    </row>
    <row r="82" s="1" customFormat="1" ht="20" customHeight="1" spans="1:15">
      <c r="A82" s="6">
        <v>1636167</v>
      </c>
      <c r="B82" s="6" t="s">
        <v>204</v>
      </c>
      <c r="C82" s="6" t="s">
        <v>1342</v>
      </c>
      <c r="D82" s="6" t="s">
        <v>1427</v>
      </c>
      <c r="E82" s="6" t="s">
        <v>81</v>
      </c>
      <c r="F82" s="6" t="s">
        <v>82</v>
      </c>
      <c r="G82" s="6" t="s">
        <v>1228</v>
      </c>
      <c r="H82" s="6" t="s">
        <v>1428</v>
      </c>
      <c r="I82" s="6" t="s">
        <v>1429</v>
      </c>
      <c r="J82" s="6" t="s">
        <v>1231</v>
      </c>
      <c r="K82" s="6" t="s">
        <v>1232</v>
      </c>
      <c r="L82" s="6" t="s">
        <v>1232</v>
      </c>
      <c r="M82" s="6" t="s">
        <v>1232</v>
      </c>
      <c r="N82" s="6" t="s">
        <v>1232</v>
      </c>
      <c r="O82" s="6" t="s">
        <v>1232</v>
      </c>
    </row>
    <row r="83" s="1" customFormat="1" ht="20" customHeight="1" spans="1:15">
      <c r="A83" s="6">
        <v>1636115</v>
      </c>
      <c r="B83" s="6" t="s">
        <v>852</v>
      </c>
      <c r="C83" s="6" t="s">
        <v>854</v>
      </c>
      <c r="D83" s="6" t="s">
        <v>1430</v>
      </c>
      <c r="E83" s="6" t="s">
        <v>82</v>
      </c>
      <c r="F83" s="6" t="s">
        <v>236</v>
      </c>
      <c r="G83" s="6" t="s">
        <v>1228</v>
      </c>
      <c r="H83" s="6" t="s">
        <v>1431</v>
      </c>
      <c r="I83" s="6" t="s">
        <v>1432</v>
      </c>
      <c r="J83" s="6" t="s">
        <v>1231</v>
      </c>
      <c r="K83" s="6" t="s">
        <v>1232</v>
      </c>
      <c r="L83" s="6" t="s">
        <v>1232</v>
      </c>
      <c r="M83" s="6" t="s">
        <v>1232</v>
      </c>
      <c r="N83" s="6" t="s">
        <v>1232</v>
      </c>
      <c r="O83" s="6" t="s">
        <v>1232</v>
      </c>
    </row>
    <row r="84" s="1" customFormat="1" ht="20" customHeight="1" spans="1:15">
      <c r="A84" s="6">
        <v>1635819</v>
      </c>
      <c r="B84" s="6" t="s">
        <v>197</v>
      </c>
      <c r="C84" s="6" t="s">
        <v>199</v>
      </c>
      <c r="D84" s="6" t="s">
        <v>1433</v>
      </c>
      <c r="E84" s="6" t="s">
        <v>81</v>
      </c>
      <c r="F84" s="6" t="s">
        <v>82</v>
      </c>
      <c r="G84" s="6" t="s">
        <v>1228</v>
      </c>
      <c r="H84" s="6" t="s">
        <v>1434</v>
      </c>
      <c r="I84" s="6" t="s">
        <v>1435</v>
      </c>
      <c r="J84" s="6" t="s">
        <v>1231</v>
      </c>
      <c r="K84" s="6" t="s">
        <v>1232</v>
      </c>
      <c r="L84" s="6" t="s">
        <v>1232</v>
      </c>
      <c r="M84" s="6" t="s">
        <v>1232</v>
      </c>
      <c r="N84" s="6" t="s">
        <v>1232</v>
      </c>
      <c r="O84" s="6" t="s">
        <v>1232</v>
      </c>
    </row>
    <row r="85" s="1" customFormat="1" ht="20" customHeight="1" spans="1:15">
      <c r="A85" s="6">
        <v>1635806</v>
      </c>
      <c r="B85" s="6" t="s">
        <v>271</v>
      </c>
      <c r="C85" s="6" t="s">
        <v>273</v>
      </c>
      <c r="D85" s="6" t="s">
        <v>1436</v>
      </c>
      <c r="E85" s="6" t="s">
        <v>82</v>
      </c>
      <c r="F85" s="6" t="s">
        <v>113</v>
      </c>
      <c r="G85" s="6" t="s">
        <v>1228</v>
      </c>
      <c r="H85" s="6" t="s">
        <v>1437</v>
      </c>
      <c r="I85" s="6" t="s">
        <v>1438</v>
      </c>
      <c r="J85" s="6" t="s">
        <v>1231</v>
      </c>
      <c r="K85" s="6" t="s">
        <v>1232</v>
      </c>
      <c r="L85" s="6" t="s">
        <v>1232</v>
      </c>
      <c r="M85" s="6" t="s">
        <v>1232</v>
      </c>
      <c r="N85" s="6" t="s">
        <v>1232</v>
      </c>
      <c r="O85" s="6" t="s">
        <v>1232</v>
      </c>
    </row>
    <row r="86" s="1" customFormat="1" ht="20" customHeight="1" spans="1:15">
      <c r="A86" s="6">
        <v>1635735</v>
      </c>
      <c r="B86" s="6" t="s">
        <v>826</v>
      </c>
      <c r="C86" s="6" t="s">
        <v>1439</v>
      </c>
      <c r="D86" s="6" t="s">
        <v>1440</v>
      </c>
      <c r="E86" s="6" t="s">
        <v>391</v>
      </c>
      <c r="F86" s="6" t="s">
        <v>236</v>
      </c>
      <c r="G86" s="6" t="s">
        <v>1228</v>
      </c>
      <c r="H86" s="6" t="s">
        <v>1441</v>
      </c>
      <c r="I86" s="6" t="s">
        <v>1442</v>
      </c>
      <c r="J86" s="6" t="s">
        <v>1231</v>
      </c>
      <c r="K86" s="6" t="s">
        <v>1232</v>
      </c>
      <c r="L86" s="6" t="s">
        <v>1232</v>
      </c>
      <c r="M86" s="6" t="s">
        <v>1232</v>
      </c>
      <c r="N86" s="6" t="s">
        <v>1232</v>
      </c>
      <c r="O86" s="6" t="s">
        <v>1232</v>
      </c>
    </row>
    <row r="87" s="1" customFormat="1" ht="20" customHeight="1" spans="1:15">
      <c r="A87" s="6">
        <v>1635732</v>
      </c>
      <c r="B87" s="6" t="s">
        <v>835</v>
      </c>
      <c r="C87" s="6" t="s">
        <v>1439</v>
      </c>
      <c r="D87" s="6" t="s">
        <v>1443</v>
      </c>
      <c r="E87" s="6" t="s">
        <v>245</v>
      </c>
      <c r="F87" s="6" t="s">
        <v>236</v>
      </c>
      <c r="G87" s="6" t="s">
        <v>1228</v>
      </c>
      <c r="H87" s="6" t="s">
        <v>1444</v>
      </c>
      <c r="I87" s="6" t="s">
        <v>1445</v>
      </c>
      <c r="J87" s="6" t="s">
        <v>1231</v>
      </c>
      <c r="K87" s="6" t="s">
        <v>1232</v>
      </c>
      <c r="L87" s="6" t="s">
        <v>1232</v>
      </c>
      <c r="M87" s="6" t="s">
        <v>1232</v>
      </c>
      <c r="N87" s="6" t="s">
        <v>1232</v>
      </c>
      <c r="O87" s="6" t="s">
        <v>1232</v>
      </c>
    </row>
    <row r="88" s="1" customFormat="1" ht="20" customHeight="1" spans="1:15">
      <c r="A88" s="6">
        <v>1635676</v>
      </c>
      <c r="B88" s="6" t="s">
        <v>832</v>
      </c>
      <c r="C88" s="6" t="s">
        <v>183</v>
      </c>
      <c r="D88" s="6" t="s">
        <v>1446</v>
      </c>
      <c r="E88" s="6" t="s">
        <v>245</v>
      </c>
      <c r="F88" s="6" t="s">
        <v>236</v>
      </c>
      <c r="G88" s="6" t="s">
        <v>1228</v>
      </c>
      <c r="H88" s="6" t="s">
        <v>1447</v>
      </c>
      <c r="I88" s="6" t="s">
        <v>1448</v>
      </c>
      <c r="J88" s="6" t="s">
        <v>1231</v>
      </c>
      <c r="K88" s="6" t="s">
        <v>1232</v>
      </c>
      <c r="L88" s="6" t="s">
        <v>1232</v>
      </c>
      <c r="M88" s="6" t="s">
        <v>1232</v>
      </c>
      <c r="N88" s="6" t="s">
        <v>1232</v>
      </c>
      <c r="O88" s="6" t="s">
        <v>1232</v>
      </c>
    </row>
    <row r="89" s="1" customFormat="1" ht="20" customHeight="1" spans="1:15">
      <c r="A89" s="6">
        <v>1635590</v>
      </c>
      <c r="B89" s="6" t="s">
        <v>970</v>
      </c>
      <c r="C89" s="6" t="s">
        <v>251</v>
      </c>
      <c r="D89" s="6" t="s">
        <v>1449</v>
      </c>
      <c r="E89" s="6" t="s">
        <v>236</v>
      </c>
      <c r="F89" s="6" t="s">
        <v>574</v>
      </c>
      <c r="G89" s="6" t="s">
        <v>1228</v>
      </c>
      <c r="H89" s="6" t="s">
        <v>1450</v>
      </c>
      <c r="I89" s="6" t="s">
        <v>1451</v>
      </c>
      <c r="J89" s="6" t="s">
        <v>1231</v>
      </c>
      <c r="K89" s="6" t="s">
        <v>1232</v>
      </c>
      <c r="L89" s="6" t="s">
        <v>1232</v>
      </c>
      <c r="M89" s="6" t="s">
        <v>1232</v>
      </c>
      <c r="N89" s="6" t="s">
        <v>1232</v>
      </c>
      <c r="O89" s="6" t="s">
        <v>1232</v>
      </c>
    </row>
    <row r="90" s="1" customFormat="1" ht="20" customHeight="1" spans="1:15">
      <c r="A90" s="6">
        <v>1635568</v>
      </c>
      <c r="B90" s="6" t="s">
        <v>450</v>
      </c>
      <c r="C90" s="6" t="s">
        <v>1452</v>
      </c>
      <c r="D90" s="6" t="s">
        <v>1453</v>
      </c>
      <c r="E90" s="6" t="s">
        <v>113</v>
      </c>
      <c r="F90" s="6" t="s">
        <v>391</v>
      </c>
      <c r="G90" s="6" t="s">
        <v>1228</v>
      </c>
      <c r="H90" s="6" t="s">
        <v>1454</v>
      </c>
      <c r="I90" s="6" t="s">
        <v>1455</v>
      </c>
      <c r="J90" s="6" t="s">
        <v>1231</v>
      </c>
      <c r="K90" s="6" t="s">
        <v>1232</v>
      </c>
      <c r="L90" s="6" t="s">
        <v>1232</v>
      </c>
      <c r="M90" s="6" t="s">
        <v>1232</v>
      </c>
      <c r="N90" s="6" t="s">
        <v>1232</v>
      </c>
      <c r="O90" s="6" t="s">
        <v>1232</v>
      </c>
    </row>
    <row r="91" s="1" customFormat="1" ht="20" customHeight="1" spans="1:15">
      <c r="A91" s="6">
        <v>1635519</v>
      </c>
      <c r="B91" s="6" t="s">
        <v>538</v>
      </c>
      <c r="C91" s="6" t="s">
        <v>1456</v>
      </c>
      <c r="D91" s="6" t="s">
        <v>1457</v>
      </c>
      <c r="E91" s="6" t="s">
        <v>113</v>
      </c>
      <c r="F91" s="6" t="s">
        <v>391</v>
      </c>
      <c r="G91" s="6" t="s">
        <v>1228</v>
      </c>
      <c r="H91" s="6" t="s">
        <v>1458</v>
      </c>
      <c r="I91" s="6" t="s">
        <v>1459</v>
      </c>
      <c r="J91" s="6" t="s">
        <v>1231</v>
      </c>
      <c r="K91" s="6" t="s">
        <v>1232</v>
      </c>
      <c r="L91" s="6" t="s">
        <v>1232</v>
      </c>
      <c r="M91" s="6" t="s">
        <v>1232</v>
      </c>
      <c r="N91" s="6" t="s">
        <v>1232</v>
      </c>
      <c r="O91" s="6" t="s">
        <v>1232</v>
      </c>
    </row>
    <row r="92" s="1" customFormat="1" ht="20" customHeight="1" spans="1:15">
      <c r="A92" s="6">
        <v>1635487</v>
      </c>
      <c r="B92" s="6" t="s">
        <v>533</v>
      </c>
      <c r="C92" s="6" t="s">
        <v>159</v>
      </c>
      <c r="D92" s="6" t="s">
        <v>1460</v>
      </c>
      <c r="E92" s="6" t="s">
        <v>113</v>
      </c>
      <c r="F92" s="6" t="s">
        <v>391</v>
      </c>
      <c r="G92" s="6" t="s">
        <v>1228</v>
      </c>
      <c r="H92" s="6" t="s">
        <v>1461</v>
      </c>
      <c r="I92" s="6" t="s">
        <v>1462</v>
      </c>
      <c r="J92" s="6" t="s">
        <v>1231</v>
      </c>
      <c r="K92" s="6" t="s">
        <v>1232</v>
      </c>
      <c r="L92" s="6" t="s">
        <v>1232</v>
      </c>
      <c r="M92" s="6" t="s">
        <v>1232</v>
      </c>
      <c r="N92" s="6" t="s">
        <v>1232</v>
      </c>
      <c r="O92" s="6" t="s">
        <v>1232</v>
      </c>
    </row>
    <row r="93" s="1" customFormat="1" ht="20" customHeight="1" spans="1:15">
      <c r="A93" s="6">
        <v>1634867</v>
      </c>
      <c r="B93" s="6" t="s">
        <v>705</v>
      </c>
      <c r="C93" s="6" t="s">
        <v>1463</v>
      </c>
      <c r="D93" s="6" t="s">
        <v>1464</v>
      </c>
      <c r="E93" s="6" t="s">
        <v>129</v>
      </c>
      <c r="F93" s="6" t="s">
        <v>245</v>
      </c>
      <c r="G93" s="6" t="s">
        <v>1228</v>
      </c>
      <c r="H93" s="6" t="s">
        <v>1465</v>
      </c>
      <c r="I93" s="6" t="s">
        <v>1466</v>
      </c>
      <c r="J93" s="6" t="s">
        <v>1231</v>
      </c>
      <c r="K93" s="6" t="s">
        <v>1232</v>
      </c>
      <c r="L93" s="6" t="s">
        <v>1232</v>
      </c>
      <c r="M93" s="6" t="s">
        <v>1232</v>
      </c>
      <c r="N93" s="6" t="s">
        <v>1232</v>
      </c>
      <c r="O93" s="6" t="s">
        <v>1232</v>
      </c>
    </row>
    <row r="94" s="1" customFormat="1" ht="20" customHeight="1" spans="1:15">
      <c r="A94" s="6">
        <v>1634828</v>
      </c>
      <c r="B94" s="6" t="s">
        <v>995</v>
      </c>
      <c r="C94" s="6" t="s">
        <v>1467</v>
      </c>
      <c r="D94" s="6" t="s">
        <v>1468</v>
      </c>
      <c r="E94" s="6" t="s">
        <v>245</v>
      </c>
      <c r="F94" s="6" t="s">
        <v>574</v>
      </c>
      <c r="G94" s="6" t="s">
        <v>1228</v>
      </c>
      <c r="H94" s="6" t="s">
        <v>1469</v>
      </c>
      <c r="I94" s="6" t="s">
        <v>1470</v>
      </c>
      <c r="J94" s="6" t="s">
        <v>1231</v>
      </c>
      <c r="K94" s="6" t="s">
        <v>1232</v>
      </c>
      <c r="L94" s="6" t="s">
        <v>1232</v>
      </c>
      <c r="M94" s="6" t="s">
        <v>1232</v>
      </c>
      <c r="N94" s="6" t="s">
        <v>1232</v>
      </c>
      <c r="O94" s="6" t="s">
        <v>1232</v>
      </c>
    </row>
    <row r="95" s="1" customFormat="1" ht="20" customHeight="1" spans="1:15">
      <c r="A95" s="6">
        <v>1634696</v>
      </c>
      <c r="B95" s="6" t="s">
        <v>339</v>
      </c>
      <c r="C95" s="6" t="s">
        <v>1471</v>
      </c>
      <c r="D95" s="6" t="s">
        <v>1472</v>
      </c>
      <c r="E95" s="6" t="s">
        <v>129</v>
      </c>
      <c r="F95" s="6" t="s">
        <v>113</v>
      </c>
      <c r="G95" s="6" t="s">
        <v>1228</v>
      </c>
      <c r="H95" s="6" t="s">
        <v>1473</v>
      </c>
      <c r="I95" s="6" t="s">
        <v>1474</v>
      </c>
      <c r="J95" s="6" t="s">
        <v>1231</v>
      </c>
      <c r="K95" s="6" t="s">
        <v>1232</v>
      </c>
      <c r="L95" s="6" t="s">
        <v>1232</v>
      </c>
      <c r="M95" s="6" t="s">
        <v>1232</v>
      </c>
      <c r="N95" s="6" t="s">
        <v>1232</v>
      </c>
      <c r="O95" s="6" t="s">
        <v>1232</v>
      </c>
    </row>
    <row r="96" s="1" customFormat="1" ht="20" customHeight="1" spans="1:15">
      <c r="A96" s="6">
        <v>1634506</v>
      </c>
      <c r="B96" s="6" t="s">
        <v>188</v>
      </c>
      <c r="C96" s="6" t="s">
        <v>167</v>
      </c>
      <c r="D96" s="6" t="s">
        <v>1475</v>
      </c>
      <c r="E96" s="6" t="s">
        <v>129</v>
      </c>
      <c r="F96" s="6" t="s">
        <v>82</v>
      </c>
      <c r="G96" s="6" t="s">
        <v>1228</v>
      </c>
      <c r="H96" s="6" t="s">
        <v>1476</v>
      </c>
      <c r="I96" s="6" t="s">
        <v>1477</v>
      </c>
      <c r="J96" s="6" t="s">
        <v>1231</v>
      </c>
      <c r="K96" s="6" t="s">
        <v>1232</v>
      </c>
      <c r="L96" s="6" t="s">
        <v>1232</v>
      </c>
      <c r="M96" s="6" t="s">
        <v>1232</v>
      </c>
      <c r="N96" s="6" t="s">
        <v>1232</v>
      </c>
      <c r="O96" s="6" t="s">
        <v>1232</v>
      </c>
    </row>
    <row r="97" s="1" customFormat="1" ht="20" customHeight="1" spans="1:15">
      <c r="A97" s="6">
        <v>1634505</v>
      </c>
      <c r="B97" s="6" t="s">
        <v>165</v>
      </c>
      <c r="C97" s="6" t="s">
        <v>167</v>
      </c>
      <c r="D97" s="6" t="s">
        <v>1478</v>
      </c>
      <c r="E97" s="6" t="s">
        <v>129</v>
      </c>
      <c r="F97" s="6" t="s">
        <v>82</v>
      </c>
      <c r="G97" s="6" t="s">
        <v>1228</v>
      </c>
      <c r="H97" s="6" t="s">
        <v>1476</v>
      </c>
      <c r="I97" s="6" t="s">
        <v>1479</v>
      </c>
      <c r="J97" s="6" t="s">
        <v>1231</v>
      </c>
      <c r="K97" s="6" t="s">
        <v>1232</v>
      </c>
      <c r="L97" s="6" t="s">
        <v>1232</v>
      </c>
      <c r="M97" s="6" t="s">
        <v>1232</v>
      </c>
      <c r="N97" s="6" t="s">
        <v>1232</v>
      </c>
      <c r="O97" s="6" t="s">
        <v>1232</v>
      </c>
    </row>
    <row r="98" s="1" customFormat="1" ht="20" customHeight="1" spans="1:15">
      <c r="A98" s="6">
        <v>1633999</v>
      </c>
      <c r="B98" s="6" t="s">
        <v>225</v>
      </c>
      <c r="C98" s="6" t="s">
        <v>1480</v>
      </c>
      <c r="D98" s="6" t="s">
        <v>1481</v>
      </c>
      <c r="E98" s="6" t="s">
        <v>169</v>
      </c>
      <c r="F98" s="6" t="s">
        <v>82</v>
      </c>
      <c r="G98" s="6" t="s">
        <v>1228</v>
      </c>
      <c r="H98" s="6" t="s">
        <v>1482</v>
      </c>
      <c r="I98" s="6" t="s">
        <v>1483</v>
      </c>
      <c r="J98" s="6" t="s">
        <v>1231</v>
      </c>
      <c r="K98" s="6" t="s">
        <v>1232</v>
      </c>
      <c r="L98" s="6" t="s">
        <v>1232</v>
      </c>
      <c r="M98" s="6" t="s">
        <v>1232</v>
      </c>
      <c r="N98" s="6" t="s">
        <v>1232</v>
      </c>
      <c r="O98" s="6" t="s">
        <v>1232</v>
      </c>
    </row>
    <row r="99" s="1" customFormat="1" ht="20" customHeight="1" spans="1:15">
      <c r="A99" s="6">
        <v>1633916</v>
      </c>
      <c r="B99" s="6" t="s">
        <v>974</v>
      </c>
      <c r="C99" s="6" t="s">
        <v>976</v>
      </c>
      <c r="D99" s="6" t="s">
        <v>1484</v>
      </c>
      <c r="E99" s="6" t="s">
        <v>391</v>
      </c>
      <c r="F99" s="6" t="s">
        <v>574</v>
      </c>
      <c r="G99" s="6" t="s">
        <v>1228</v>
      </c>
      <c r="H99" s="6" t="s">
        <v>1485</v>
      </c>
      <c r="I99" s="6" t="s">
        <v>1486</v>
      </c>
      <c r="J99" s="6" t="s">
        <v>1231</v>
      </c>
      <c r="K99" s="6" t="s">
        <v>1232</v>
      </c>
      <c r="L99" s="6" t="s">
        <v>1232</v>
      </c>
      <c r="M99" s="6" t="s">
        <v>1232</v>
      </c>
      <c r="N99" s="6" t="s">
        <v>1232</v>
      </c>
      <c r="O99" s="6" t="s">
        <v>1232</v>
      </c>
    </row>
    <row r="100" s="1" customFormat="1" ht="20" customHeight="1" spans="1:15">
      <c r="A100" s="6">
        <v>1633517</v>
      </c>
      <c r="B100" s="6" t="s">
        <v>190</v>
      </c>
      <c r="C100" s="6" t="s">
        <v>192</v>
      </c>
      <c r="D100" s="6" t="s">
        <v>1487</v>
      </c>
      <c r="E100" s="6" t="s">
        <v>81</v>
      </c>
      <c r="F100" s="6" t="s">
        <v>82</v>
      </c>
      <c r="G100" s="6" t="s">
        <v>1228</v>
      </c>
      <c r="H100" s="6" t="s">
        <v>1488</v>
      </c>
      <c r="I100" s="6" t="s">
        <v>1489</v>
      </c>
      <c r="J100" s="6" t="s">
        <v>1231</v>
      </c>
      <c r="K100" s="6" t="s">
        <v>1232</v>
      </c>
      <c r="L100" s="6" t="s">
        <v>1232</v>
      </c>
      <c r="M100" s="6" t="s">
        <v>1232</v>
      </c>
      <c r="N100" s="6" t="s">
        <v>1232</v>
      </c>
      <c r="O100" s="6" t="s">
        <v>1232</v>
      </c>
    </row>
    <row r="101" s="1" customFormat="1" ht="20" customHeight="1" spans="1:15">
      <c r="A101" s="6">
        <v>1633514</v>
      </c>
      <c r="B101" s="6" t="s">
        <v>802</v>
      </c>
      <c r="C101" s="6" t="s">
        <v>1490</v>
      </c>
      <c r="D101" s="6" t="s">
        <v>1491</v>
      </c>
      <c r="E101" s="6" t="s">
        <v>245</v>
      </c>
      <c r="F101" s="6" t="s">
        <v>236</v>
      </c>
      <c r="G101" s="6" t="s">
        <v>1228</v>
      </c>
      <c r="H101" s="6" t="s">
        <v>1492</v>
      </c>
      <c r="I101" s="6" t="s">
        <v>1493</v>
      </c>
      <c r="J101" s="6" t="s">
        <v>1231</v>
      </c>
      <c r="K101" s="6" t="s">
        <v>1232</v>
      </c>
      <c r="L101" s="6" t="s">
        <v>1232</v>
      </c>
      <c r="M101" s="6" t="s">
        <v>1232</v>
      </c>
      <c r="N101" s="6" t="s">
        <v>1232</v>
      </c>
      <c r="O101" s="6" t="s">
        <v>1232</v>
      </c>
    </row>
    <row r="102" s="1" customFormat="1" ht="20" customHeight="1" spans="1:15">
      <c r="A102" s="6">
        <v>1633429</v>
      </c>
      <c r="B102" s="6" t="s">
        <v>986</v>
      </c>
      <c r="C102" s="6" t="s">
        <v>1494</v>
      </c>
      <c r="D102" s="6" t="s">
        <v>1495</v>
      </c>
      <c r="E102" s="6" t="s">
        <v>113</v>
      </c>
      <c r="F102" s="6" t="s">
        <v>574</v>
      </c>
      <c r="G102" s="6" t="s">
        <v>1228</v>
      </c>
      <c r="H102" s="6" t="s">
        <v>1496</v>
      </c>
      <c r="I102" s="6" t="s">
        <v>1497</v>
      </c>
      <c r="J102" s="6" t="s">
        <v>1231</v>
      </c>
      <c r="K102" s="6" t="s">
        <v>1232</v>
      </c>
      <c r="L102" s="6" t="s">
        <v>1232</v>
      </c>
      <c r="M102" s="6" t="s">
        <v>1232</v>
      </c>
      <c r="N102" s="6" t="s">
        <v>1232</v>
      </c>
      <c r="O102" s="6" t="s">
        <v>1232</v>
      </c>
    </row>
    <row r="103" s="1" customFormat="1" ht="20" customHeight="1" spans="1:15">
      <c r="A103" s="6">
        <v>1633303</v>
      </c>
      <c r="B103" s="6" t="s">
        <v>981</v>
      </c>
      <c r="C103" s="6" t="s">
        <v>1394</v>
      </c>
      <c r="D103" s="6" t="s">
        <v>1498</v>
      </c>
      <c r="E103" s="6" t="s">
        <v>236</v>
      </c>
      <c r="F103" s="6" t="s">
        <v>574</v>
      </c>
      <c r="G103" s="6" t="s">
        <v>1228</v>
      </c>
      <c r="H103" s="6" t="s">
        <v>1499</v>
      </c>
      <c r="I103" s="6" t="s">
        <v>1500</v>
      </c>
      <c r="J103" s="6" t="s">
        <v>1231</v>
      </c>
      <c r="K103" s="6" t="s">
        <v>1232</v>
      </c>
      <c r="L103" s="6" t="s">
        <v>1232</v>
      </c>
      <c r="M103" s="6" t="s">
        <v>1232</v>
      </c>
      <c r="N103" s="6" t="s">
        <v>1232</v>
      </c>
      <c r="O103" s="6" t="s">
        <v>1232</v>
      </c>
    </row>
    <row r="104" s="1" customFormat="1" ht="20" customHeight="1" spans="1:15">
      <c r="A104" s="6">
        <v>1633170</v>
      </c>
      <c r="B104" s="6" t="s">
        <v>688</v>
      </c>
      <c r="C104" s="6" t="s">
        <v>1289</v>
      </c>
      <c r="D104" s="6" t="s">
        <v>1501</v>
      </c>
      <c r="E104" s="6" t="s">
        <v>82</v>
      </c>
      <c r="F104" s="6" t="s">
        <v>245</v>
      </c>
      <c r="G104" s="6" t="s">
        <v>1228</v>
      </c>
      <c r="H104" s="6" t="s">
        <v>1502</v>
      </c>
      <c r="I104" s="6" t="s">
        <v>1503</v>
      </c>
      <c r="J104" s="6" t="s">
        <v>1231</v>
      </c>
      <c r="K104" s="6" t="s">
        <v>1232</v>
      </c>
      <c r="L104" s="6" t="s">
        <v>1232</v>
      </c>
      <c r="M104" s="6" t="s">
        <v>1232</v>
      </c>
      <c r="N104" s="6" t="s">
        <v>1232</v>
      </c>
      <c r="O104" s="6" t="s">
        <v>1232</v>
      </c>
    </row>
    <row r="105" s="1" customFormat="1" ht="20" customHeight="1" spans="1:15">
      <c r="A105" s="6">
        <v>1633102</v>
      </c>
      <c r="B105" s="6" t="s">
        <v>632</v>
      </c>
      <c r="C105" s="6" t="s">
        <v>1452</v>
      </c>
      <c r="D105" s="6" t="s">
        <v>1504</v>
      </c>
      <c r="E105" s="6" t="s">
        <v>391</v>
      </c>
      <c r="F105" s="6" t="s">
        <v>245</v>
      </c>
      <c r="G105" s="6" t="s">
        <v>1228</v>
      </c>
      <c r="H105" s="6" t="s">
        <v>1505</v>
      </c>
      <c r="I105" s="6" t="s">
        <v>1506</v>
      </c>
      <c r="J105" s="6" t="s">
        <v>1231</v>
      </c>
      <c r="K105" s="6" t="s">
        <v>1232</v>
      </c>
      <c r="L105" s="6" t="s">
        <v>1232</v>
      </c>
      <c r="M105" s="6" t="s">
        <v>1232</v>
      </c>
      <c r="N105" s="6" t="s">
        <v>1232</v>
      </c>
      <c r="O105" s="6" t="s">
        <v>1232</v>
      </c>
    </row>
    <row r="106" s="1" customFormat="1" ht="20" customHeight="1" spans="1:15">
      <c r="A106" s="6">
        <v>1633086</v>
      </c>
      <c r="B106" s="6" t="s">
        <v>526</v>
      </c>
      <c r="C106" s="6" t="s">
        <v>528</v>
      </c>
      <c r="D106" s="6" t="s">
        <v>1507</v>
      </c>
      <c r="E106" s="6" t="s">
        <v>169</v>
      </c>
      <c r="F106" s="6" t="s">
        <v>391</v>
      </c>
      <c r="G106" s="6" t="s">
        <v>1228</v>
      </c>
      <c r="H106" s="6" t="s">
        <v>1508</v>
      </c>
      <c r="I106" s="6" t="s">
        <v>1509</v>
      </c>
      <c r="J106" s="6" t="s">
        <v>1231</v>
      </c>
      <c r="K106" s="6" t="s">
        <v>1232</v>
      </c>
      <c r="L106" s="6" t="s">
        <v>1232</v>
      </c>
      <c r="M106" s="6" t="s">
        <v>1232</v>
      </c>
      <c r="N106" s="6" t="s">
        <v>1232</v>
      </c>
      <c r="O106" s="6" t="s">
        <v>1232</v>
      </c>
    </row>
    <row r="107" s="1" customFormat="1" ht="20" customHeight="1" spans="1:15">
      <c r="A107" s="6">
        <v>1633051</v>
      </c>
      <c r="B107" s="6" t="s">
        <v>110</v>
      </c>
      <c r="C107" s="6" t="s">
        <v>1490</v>
      </c>
      <c r="D107" s="6" t="s">
        <v>1510</v>
      </c>
      <c r="E107" s="6" t="s">
        <v>81</v>
      </c>
      <c r="F107" s="6" t="s">
        <v>113</v>
      </c>
      <c r="G107" s="6" t="s">
        <v>1228</v>
      </c>
      <c r="H107" s="6" t="s">
        <v>1511</v>
      </c>
      <c r="I107" s="6" t="s">
        <v>1512</v>
      </c>
      <c r="J107" s="6" t="s">
        <v>1231</v>
      </c>
      <c r="K107" s="6" t="s">
        <v>1513</v>
      </c>
      <c r="L107" s="6" t="s">
        <v>1513</v>
      </c>
      <c r="M107" s="6" t="s">
        <v>1232</v>
      </c>
      <c r="N107" s="6" t="s">
        <v>1232</v>
      </c>
      <c r="O107" s="6" t="s">
        <v>1232</v>
      </c>
    </row>
    <row r="108" s="1" customFormat="1" ht="20" customHeight="1" spans="1:15">
      <c r="A108" s="6">
        <v>1633036</v>
      </c>
      <c r="B108" s="6" t="s">
        <v>334</v>
      </c>
      <c r="C108" s="6" t="s">
        <v>336</v>
      </c>
      <c r="D108" s="6" t="s">
        <v>1514</v>
      </c>
      <c r="E108" s="6" t="s">
        <v>82</v>
      </c>
      <c r="F108" s="6" t="s">
        <v>113</v>
      </c>
      <c r="G108" s="6" t="s">
        <v>1228</v>
      </c>
      <c r="H108" s="6" t="s">
        <v>1515</v>
      </c>
      <c r="I108" s="6" t="s">
        <v>1516</v>
      </c>
      <c r="J108" s="6" t="s">
        <v>1231</v>
      </c>
      <c r="K108" s="6" t="s">
        <v>1232</v>
      </c>
      <c r="L108" s="6" t="s">
        <v>1232</v>
      </c>
      <c r="M108" s="6" t="s">
        <v>1232</v>
      </c>
      <c r="N108" s="6" t="s">
        <v>1232</v>
      </c>
      <c r="O108" s="6" t="s">
        <v>1232</v>
      </c>
    </row>
    <row r="109" s="1" customFormat="1" ht="20" customHeight="1" spans="1:15">
      <c r="A109" s="6">
        <v>1632989</v>
      </c>
      <c r="B109" s="6" t="s">
        <v>443</v>
      </c>
      <c r="C109" s="6" t="s">
        <v>445</v>
      </c>
      <c r="D109" s="6" t="s">
        <v>1517</v>
      </c>
      <c r="E109" s="6" t="s">
        <v>113</v>
      </c>
      <c r="F109" s="6" t="s">
        <v>391</v>
      </c>
      <c r="G109" s="6" t="s">
        <v>1228</v>
      </c>
      <c r="H109" s="6" t="s">
        <v>1518</v>
      </c>
      <c r="I109" s="6" t="s">
        <v>1519</v>
      </c>
      <c r="J109" s="6" t="s">
        <v>1231</v>
      </c>
      <c r="K109" s="6" t="s">
        <v>1232</v>
      </c>
      <c r="L109" s="6" t="s">
        <v>1232</v>
      </c>
      <c r="M109" s="6" t="s">
        <v>1232</v>
      </c>
      <c r="N109" s="6" t="s">
        <v>1232</v>
      </c>
      <c r="O109" s="6" t="s">
        <v>1232</v>
      </c>
    </row>
    <row r="110" s="1" customFormat="1" ht="20" customHeight="1" spans="1:15">
      <c r="A110" s="6">
        <v>1632949</v>
      </c>
      <c r="B110" s="6" t="s">
        <v>819</v>
      </c>
      <c r="C110" s="6" t="s">
        <v>183</v>
      </c>
      <c r="D110" s="6" t="s">
        <v>1520</v>
      </c>
      <c r="E110" s="6" t="s">
        <v>245</v>
      </c>
      <c r="F110" s="6" t="s">
        <v>236</v>
      </c>
      <c r="G110" s="6" t="s">
        <v>1228</v>
      </c>
      <c r="H110" s="6" t="s">
        <v>1521</v>
      </c>
      <c r="I110" s="6" t="s">
        <v>1522</v>
      </c>
      <c r="J110" s="6" t="s">
        <v>1231</v>
      </c>
      <c r="K110" s="6" t="s">
        <v>1232</v>
      </c>
      <c r="L110" s="6" t="s">
        <v>1232</v>
      </c>
      <c r="M110" s="6" t="s">
        <v>1232</v>
      </c>
      <c r="N110" s="6" t="s">
        <v>1232</v>
      </c>
      <c r="O110" s="6" t="s">
        <v>1232</v>
      </c>
    </row>
    <row r="111" s="1" customFormat="1" ht="20" customHeight="1" spans="1:15">
      <c r="A111" s="6">
        <v>1632840</v>
      </c>
      <c r="B111" s="6" t="s">
        <v>899</v>
      </c>
      <c r="C111" s="6" t="s">
        <v>1523</v>
      </c>
      <c r="D111" s="6" t="s">
        <v>1524</v>
      </c>
      <c r="E111" s="6" t="s">
        <v>391</v>
      </c>
      <c r="F111" s="6" t="s">
        <v>574</v>
      </c>
      <c r="G111" s="6" t="s">
        <v>1228</v>
      </c>
      <c r="H111" s="6" t="s">
        <v>1525</v>
      </c>
      <c r="I111" s="6" t="s">
        <v>1526</v>
      </c>
      <c r="J111" s="6" t="s">
        <v>1231</v>
      </c>
      <c r="K111" s="6" t="s">
        <v>1232</v>
      </c>
      <c r="L111" s="6" t="s">
        <v>1232</v>
      </c>
      <c r="M111" s="6" t="s">
        <v>1232</v>
      </c>
      <c r="N111" s="6" t="s">
        <v>1232</v>
      </c>
      <c r="O111" s="6" t="s">
        <v>1232</v>
      </c>
    </row>
    <row r="112" s="1" customFormat="1" ht="20" customHeight="1" spans="1:15">
      <c r="A112" s="6">
        <v>1632531</v>
      </c>
      <c r="B112" s="6" t="s">
        <v>959</v>
      </c>
      <c r="C112" s="6" t="s">
        <v>319</v>
      </c>
      <c r="D112" s="6" t="s">
        <v>1527</v>
      </c>
      <c r="E112" s="6" t="s">
        <v>236</v>
      </c>
      <c r="F112" s="6" t="s">
        <v>574</v>
      </c>
      <c r="G112" s="6" t="s">
        <v>1228</v>
      </c>
      <c r="H112" s="6" t="s">
        <v>1528</v>
      </c>
      <c r="I112" s="6" t="s">
        <v>1529</v>
      </c>
      <c r="J112" s="6" t="s">
        <v>1231</v>
      </c>
      <c r="K112" s="6" t="s">
        <v>1232</v>
      </c>
      <c r="L112" s="6" t="s">
        <v>1232</v>
      </c>
      <c r="M112" s="6" t="s">
        <v>1232</v>
      </c>
      <c r="N112" s="6" t="s">
        <v>1232</v>
      </c>
      <c r="O112" s="6" t="s">
        <v>1232</v>
      </c>
    </row>
    <row r="113" s="1" customFormat="1" ht="20" customHeight="1" spans="1:15">
      <c r="A113" s="6">
        <v>1632490</v>
      </c>
      <c r="B113" s="6" t="s">
        <v>430</v>
      </c>
      <c r="C113" s="6" t="s">
        <v>1530</v>
      </c>
      <c r="D113" s="6" t="s">
        <v>1531</v>
      </c>
      <c r="E113" s="6" t="s">
        <v>81</v>
      </c>
      <c r="F113" s="6" t="s">
        <v>391</v>
      </c>
      <c r="G113" s="6" t="s">
        <v>1228</v>
      </c>
      <c r="H113" s="6" t="s">
        <v>1532</v>
      </c>
      <c r="I113" s="6" t="s">
        <v>1533</v>
      </c>
      <c r="J113" s="6" t="s">
        <v>1231</v>
      </c>
      <c r="K113" s="6" t="s">
        <v>1232</v>
      </c>
      <c r="L113" s="6" t="s">
        <v>1232</v>
      </c>
      <c r="M113" s="6" t="s">
        <v>1232</v>
      </c>
      <c r="N113" s="6" t="s">
        <v>1232</v>
      </c>
      <c r="O113" s="6" t="s">
        <v>1232</v>
      </c>
    </row>
    <row r="114" s="1" customFormat="1" ht="20" customHeight="1" spans="1:15">
      <c r="A114" s="6">
        <v>1632373</v>
      </c>
      <c r="B114" s="6" t="s">
        <v>317</v>
      </c>
      <c r="C114" s="6" t="s">
        <v>319</v>
      </c>
      <c r="D114" s="6" t="s">
        <v>1534</v>
      </c>
      <c r="E114" s="6" t="s">
        <v>82</v>
      </c>
      <c r="F114" s="6" t="s">
        <v>113</v>
      </c>
      <c r="G114" s="6" t="s">
        <v>1228</v>
      </c>
      <c r="H114" s="6" t="s">
        <v>1535</v>
      </c>
      <c r="I114" s="6" t="s">
        <v>1536</v>
      </c>
      <c r="J114" s="6" t="s">
        <v>1231</v>
      </c>
      <c r="K114" s="6" t="s">
        <v>1232</v>
      </c>
      <c r="L114" s="6" t="s">
        <v>1232</v>
      </c>
      <c r="M114" s="6" t="s">
        <v>1232</v>
      </c>
      <c r="N114" s="6" t="s">
        <v>1232</v>
      </c>
      <c r="O114" s="6" t="s">
        <v>1232</v>
      </c>
    </row>
    <row r="115" s="1" customFormat="1" ht="20" customHeight="1" spans="1:15">
      <c r="A115" s="6">
        <v>1632248</v>
      </c>
      <c r="B115" s="6" t="s">
        <v>181</v>
      </c>
      <c r="C115" s="6" t="s">
        <v>183</v>
      </c>
      <c r="D115" s="6" t="s">
        <v>1537</v>
      </c>
      <c r="E115" s="6" t="s">
        <v>81</v>
      </c>
      <c r="F115" s="6" t="s">
        <v>82</v>
      </c>
      <c r="G115" s="6" t="s">
        <v>1228</v>
      </c>
      <c r="H115" s="6" t="s">
        <v>1521</v>
      </c>
      <c r="I115" s="6" t="s">
        <v>1538</v>
      </c>
      <c r="J115" s="6" t="s">
        <v>1231</v>
      </c>
      <c r="K115" s="6" t="s">
        <v>1232</v>
      </c>
      <c r="L115" s="6" t="s">
        <v>1232</v>
      </c>
      <c r="M115" s="6" t="s">
        <v>1232</v>
      </c>
      <c r="N115" s="6" t="s">
        <v>1232</v>
      </c>
      <c r="O115" s="6" t="s">
        <v>1232</v>
      </c>
    </row>
    <row r="116" s="1" customFormat="1" ht="20" customHeight="1" spans="1:15">
      <c r="A116" s="6">
        <v>1632185</v>
      </c>
      <c r="B116" s="6" t="s">
        <v>173</v>
      </c>
      <c r="C116" s="6" t="s">
        <v>175</v>
      </c>
      <c r="D116" s="6" t="s">
        <v>1539</v>
      </c>
      <c r="E116" s="6" t="s">
        <v>112</v>
      </c>
      <c r="F116" s="6" t="s">
        <v>82</v>
      </c>
      <c r="G116" s="6" t="s">
        <v>1228</v>
      </c>
      <c r="H116" s="6" t="s">
        <v>1540</v>
      </c>
      <c r="I116" s="6" t="s">
        <v>1541</v>
      </c>
      <c r="J116" s="6" t="s">
        <v>1231</v>
      </c>
      <c r="K116" s="6" t="s">
        <v>1232</v>
      </c>
      <c r="L116" s="6" t="s">
        <v>1232</v>
      </c>
      <c r="M116" s="6" t="s">
        <v>1232</v>
      </c>
      <c r="N116" s="6" t="s">
        <v>1232</v>
      </c>
      <c r="O116" s="6" t="s">
        <v>1232</v>
      </c>
    </row>
    <row r="117" s="1" customFormat="1" ht="20" customHeight="1" spans="1:15">
      <c r="A117" s="6">
        <v>1631795</v>
      </c>
      <c r="B117" s="6" t="s">
        <v>265</v>
      </c>
      <c r="C117" s="6" t="s">
        <v>267</v>
      </c>
      <c r="D117" s="6" t="s">
        <v>1299</v>
      </c>
      <c r="E117" s="6" t="s">
        <v>194</v>
      </c>
      <c r="F117" s="6" t="s">
        <v>113</v>
      </c>
      <c r="G117" s="6" t="s">
        <v>1228</v>
      </c>
      <c r="H117" s="6" t="s">
        <v>1542</v>
      </c>
      <c r="I117" s="6" t="s">
        <v>1543</v>
      </c>
      <c r="J117" s="6" t="s">
        <v>1231</v>
      </c>
      <c r="K117" s="6" t="s">
        <v>1232</v>
      </c>
      <c r="L117" s="6" t="s">
        <v>1232</v>
      </c>
      <c r="M117" s="6" t="s">
        <v>1232</v>
      </c>
      <c r="N117" s="6" t="s">
        <v>1232</v>
      </c>
      <c r="O117" s="6" t="s">
        <v>1232</v>
      </c>
    </row>
    <row r="118" s="1" customFormat="1" ht="20" customHeight="1" spans="1:15">
      <c r="A118" s="6">
        <v>1630925</v>
      </c>
      <c r="B118" s="6" t="s">
        <v>607</v>
      </c>
      <c r="C118" s="6" t="s">
        <v>1544</v>
      </c>
      <c r="D118" s="6" t="s">
        <v>1545</v>
      </c>
      <c r="E118" s="6" t="s">
        <v>236</v>
      </c>
      <c r="F118" s="6" t="s">
        <v>558</v>
      </c>
      <c r="G118" s="6" t="s">
        <v>1228</v>
      </c>
      <c r="H118" s="6" t="s">
        <v>1546</v>
      </c>
      <c r="I118" s="6" t="s">
        <v>1547</v>
      </c>
      <c r="J118" s="6" t="s">
        <v>1231</v>
      </c>
      <c r="K118" s="6" t="s">
        <v>1232</v>
      </c>
      <c r="L118" s="6" t="s">
        <v>1232</v>
      </c>
      <c r="M118" s="6" t="s">
        <v>1232</v>
      </c>
      <c r="N118" s="6" t="s">
        <v>1232</v>
      </c>
      <c r="O118" s="6" t="s">
        <v>1232</v>
      </c>
    </row>
    <row r="119" s="1" customFormat="1" ht="20" customHeight="1" spans="1:15">
      <c r="A119" s="6">
        <v>1629416</v>
      </c>
      <c r="B119" s="6" t="s">
        <v>1067</v>
      </c>
      <c r="C119" s="6" t="s">
        <v>1490</v>
      </c>
      <c r="D119" s="6" t="s">
        <v>1548</v>
      </c>
      <c r="E119" s="6" t="s">
        <v>574</v>
      </c>
      <c r="F119" s="6" t="s">
        <v>558</v>
      </c>
      <c r="G119" s="6" t="s">
        <v>1228</v>
      </c>
      <c r="H119" s="6" t="s">
        <v>1549</v>
      </c>
      <c r="I119" s="6" t="s">
        <v>1550</v>
      </c>
      <c r="J119" s="6" t="s">
        <v>1231</v>
      </c>
      <c r="K119" s="6" t="s">
        <v>1232</v>
      </c>
      <c r="L119" s="6" t="s">
        <v>1232</v>
      </c>
      <c r="M119" s="6" t="s">
        <v>1232</v>
      </c>
      <c r="N119" s="6" t="s">
        <v>1232</v>
      </c>
      <c r="O119" s="6" t="s">
        <v>1232</v>
      </c>
    </row>
    <row r="120" s="1" customFormat="1" ht="20" customHeight="1" spans="1:15">
      <c r="A120" s="6">
        <v>1629413</v>
      </c>
      <c r="B120" s="6" t="s">
        <v>88</v>
      </c>
      <c r="C120" s="6" t="s">
        <v>1490</v>
      </c>
      <c r="D120" s="6" t="s">
        <v>1551</v>
      </c>
      <c r="E120" s="6" t="s">
        <v>81</v>
      </c>
      <c r="F120" s="6" t="s">
        <v>82</v>
      </c>
      <c r="G120" s="6" t="s">
        <v>1228</v>
      </c>
      <c r="H120" s="6" t="s">
        <v>1549</v>
      </c>
      <c r="I120" s="6" t="s">
        <v>1552</v>
      </c>
      <c r="J120" s="6" t="s">
        <v>1231</v>
      </c>
      <c r="K120" s="6" t="s">
        <v>1232</v>
      </c>
      <c r="L120" s="6" t="s">
        <v>1232</v>
      </c>
      <c r="M120" s="6" t="s">
        <v>1232</v>
      </c>
      <c r="N120" s="6" t="s">
        <v>1232</v>
      </c>
      <c r="O120" s="6" t="s">
        <v>1232</v>
      </c>
    </row>
    <row r="121" s="1" customFormat="1" ht="20" customHeight="1" spans="1:15">
      <c r="A121" s="6">
        <v>1629168</v>
      </c>
      <c r="B121" s="6" t="s">
        <v>493</v>
      </c>
      <c r="C121" s="6" t="s">
        <v>1553</v>
      </c>
      <c r="D121" s="6" t="s">
        <v>1554</v>
      </c>
      <c r="E121" s="6" t="s">
        <v>81</v>
      </c>
      <c r="F121" s="6" t="s">
        <v>391</v>
      </c>
      <c r="G121" s="6" t="s">
        <v>1228</v>
      </c>
      <c r="H121" s="6" t="s">
        <v>1555</v>
      </c>
      <c r="I121" s="6" t="s">
        <v>1556</v>
      </c>
      <c r="J121" s="6" t="s">
        <v>1231</v>
      </c>
      <c r="K121" s="6" t="s">
        <v>1232</v>
      </c>
      <c r="L121" s="6" t="s">
        <v>1232</v>
      </c>
      <c r="M121" s="6" t="s">
        <v>1232</v>
      </c>
      <c r="N121" s="6" t="s">
        <v>1232</v>
      </c>
      <c r="O121" s="6" t="s">
        <v>1232</v>
      </c>
    </row>
    <row r="122" s="1" customFormat="1" ht="20" customHeight="1" spans="1:15">
      <c r="A122" s="6">
        <v>1628560</v>
      </c>
      <c r="B122" s="6" t="s">
        <v>944</v>
      </c>
      <c r="C122" s="6" t="s">
        <v>1467</v>
      </c>
      <c r="D122" s="6" t="s">
        <v>1557</v>
      </c>
      <c r="E122" s="6" t="s">
        <v>245</v>
      </c>
      <c r="F122" s="6" t="s">
        <v>574</v>
      </c>
      <c r="G122" s="6" t="s">
        <v>1228</v>
      </c>
      <c r="H122" s="6" t="s">
        <v>1558</v>
      </c>
      <c r="I122" s="6" t="s">
        <v>1559</v>
      </c>
      <c r="J122" s="6" t="s">
        <v>1231</v>
      </c>
      <c r="K122" s="6" t="s">
        <v>1232</v>
      </c>
      <c r="L122" s="6" t="s">
        <v>1232</v>
      </c>
      <c r="M122" s="6" t="s">
        <v>1232</v>
      </c>
      <c r="N122" s="6" t="s">
        <v>1232</v>
      </c>
      <c r="O122" s="6" t="s">
        <v>1232</v>
      </c>
    </row>
    <row r="123" s="1" customFormat="1" ht="20" customHeight="1" spans="1:15">
      <c r="A123" s="6">
        <v>1628502</v>
      </c>
      <c r="B123" s="6" t="s">
        <v>984</v>
      </c>
      <c r="C123" s="6" t="s">
        <v>1467</v>
      </c>
      <c r="D123" s="6" t="s">
        <v>1560</v>
      </c>
      <c r="E123" s="6" t="s">
        <v>245</v>
      </c>
      <c r="F123" s="6" t="s">
        <v>574</v>
      </c>
      <c r="G123" s="6" t="s">
        <v>1228</v>
      </c>
      <c r="H123" s="6" t="s">
        <v>1558</v>
      </c>
      <c r="I123" s="6" t="s">
        <v>1561</v>
      </c>
      <c r="J123" s="6" t="s">
        <v>1231</v>
      </c>
      <c r="K123" s="6" t="s">
        <v>1232</v>
      </c>
      <c r="L123" s="6" t="s">
        <v>1232</v>
      </c>
      <c r="M123" s="6" t="s">
        <v>1232</v>
      </c>
      <c r="N123" s="6" t="s">
        <v>1232</v>
      </c>
      <c r="O123" s="6" t="s">
        <v>1232</v>
      </c>
    </row>
    <row r="124" s="1" customFormat="1" ht="20" customHeight="1" spans="1:15">
      <c r="A124" s="6">
        <v>1628261</v>
      </c>
      <c r="B124" s="6" t="s">
        <v>637</v>
      </c>
      <c r="C124" s="6" t="s">
        <v>464</v>
      </c>
      <c r="D124" s="6" t="s">
        <v>1562</v>
      </c>
      <c r="E124" s="6" t="s">
        <v>113</v>
      </c>
      <c r="F124" s="6" t="s">
        <v>245</v>
      </c>
      <c r="G124" s="6" t="s">
        <v>1228</v>
      </c>
      <c r="H124" s="6" t="s">
        <v>1563</v>
      </c>
      <c r="I124" s="6" t="s">
        <v>1564</v>
      </c>
      <c r="J124" s="6" t="s">
        <v>1231</v>
      </c>
      <c r="K124" s="6" t="s">
        <v>1232</v>
      </c>
      <c r="L124" s="6" t="s">
        <v>1232</v>
      </c>
      <c r="M124" s="6" t="s">
        <v>1232</v>
      </c>
      <c r="N124" s="6" t="s">
        <v>1232</v>
      </c>
      <c r="O124" s="6" t="s">
        <v>1232</v>
      </c>
    </row>
    <row r="125" s="1" customFormat="1" ht="20" customHeight="1" spans="1:15">
      <c r="A125" s="6">
        <v>1627983</v>
      </c>
      <c r="B125" s="6" t="s">
        <v>894</v>
      </c>
      <c r="C125" s="6" t="s">
        <v>896</v>
      </c>
      <c r="D125" s="6" t="s">
        <v>1565</v>
      </c>
      <c r="E125" s="6" t="s">
        <v>113</v>
      </c>
      <c r="F125" s="6" t="s">
        <v>574</v>
      </c>
      <c r="G125" s="6" t="s">
        <v>1228</v>
      </c>
      <c r="H125" s="6" t="s">
        <v>1566</v>
      </c>
      <c r="I125" s="6" t="s">
        <v>1567</v>
      </c>
      <c r="J125" s="6" t="s">
        <v>1231</v>
      </c>
      <c r="K125" s="6" t="s">
        <v>1232</v>
      </c>
      <c r="L125" s="6" t="s">
        <v>1232</v>
      </c>
      <c r="M125" s="6" t="s">
        <v>1232</v>
      </c>
      <c r="N125" s="6" t="s">
        <v>1232</v>
      </c>
      <c r="O125" s="6" t="s">
        <v>1232</v>
      </c>
    </row>
    <row r="126" s="1" customFormat="1" ht="20" customHeight="1" spans="1:15">
      <c r="A126" s="6">
        <v>1627814</v>
      </c>
      <c r="B126" s="6" t="s">
        <v>694</v>
      </c>
      <c r="C126" s="6" t="s">
        <v>683</v>
      </c>
      <c r="D126" s="6" t="s">
        <v>1568</v>
      </c>
      <c r="E126" s="6" t="s">
        <v>391</v>
      </c>
      <c r="F126" s="6" t="s">
        <v>245</v>
      </c>
      <c r="G126" s="6" t="s">
        <v>1228</v>
      </c>
      <c r="H126" s="6" t="s">
        <v>1569</v>
      </c>
      <c r="I126" s="6" t="s">
        <v>1570</v>
      </c>
      <c r="J126" s="6" t="s">
        <v>1231</v>
      </c>
      <c r="K126" s="6" t="s">
        <v>1232</v>
      </c>
      <c r="L126" s="6" t="s">
        <v>1232</v>
      </c>
      <c r="M126" s="6" t="s">
        <v>1232</v>
      </c>
      <c r="N126" s="6" t="s">
        <v>1232</v>
      </c>
      <c r="O126" s="6" t="s">
        <v>1232</v>
      </c>
    </row>
    <row r="127" s="1" customFormat="1" ht="20" customHeight="1" spans="1:15">
      <c r="A127" s="6">
        <v>1627812</v>
      </c>
      <c r="B127" s="6" t="s">
        <v>681</v>
      </c>
      <c r="C127" s="6" t="s">
        <v>683</v>
      </c>
      <c r="D127" s="6" t="s">
        <v>1571</v>
      </c>
      <c r="E127" s="6" t="s">
        <v>391</v>
      </c>
      <c r="F127" s="6" t="s">
        <v>245</v>
      </c>
      <c r="G127" s="6" t="s">
        <v>1228</v>
      </c>
      <c r="H127" s="6" t="s">
        <v>1569</v>
      </c>
      <c r="I127" s="6" t="s">
        <v>1572</v>
      </c>
      <c r="J127" s="6" t="s">
        <v>1231</v>
      </c>
      <c r="K127" s="6" t="s">
        <v>1232</v>
      </c>
      <c r="L127" s="6" t="s">
        <v>1232</v>
      </c>
      <c r="M127" s="6" t="s">
        <v>1232</v>
      </c>
      <c r="N127" s="6" t="s">
        <v>1232</v>
      </c>
      <c r="O127" s="6" t="s">
        <v>1232</v>
      </c>
    </row>
    <row r="128" s="1" customFormat="1" ht="20" customHeight="1" spans="1:15">
      <c r="A128" s="6">
        <v>1627429</v>
      </c>
      <c r="B128" s="6" t="s">
        <v>1150</v>
      </c>
      <c r="C128" s="6" t="s">
        <v>1152</v>
      </c>
      <c r="D128" s="6" t="s">
        <v>1573</v>
      </c>
      <c r="E128" s="6" t="s">
        <v>236</v>
      </c>
      <c r="F128" s="6" t="s">
        <v>558</v>
      </c>
      <c r="G128" s="6" t="s">
        <v>1228</v>
      </c>
      <c r="H128" s="6" t="s">
        <v>1574</v>
      </c>
      <c r="I128" s="6" t="s">
        <v>1575</v>
      </c>
      <c r="J128" s="6" t="s">
        <v>1231</v>
      </c>
      <c r="K128" s="6" t="s">
        <v>1232</v>
      </c>
      <c r="L128" s="6" t="s">
        <v>1232</v>
      </c>
      <c r="M128" s="6" t="s">
        <v>1232</v>
      </c>
      <c r="N128" s="6" t="s">
        <v>1232</v>
      </c>
      <c r="O128" s="6" t="s">
        <v>1232</v>
      </c>
    </row>
    <row r="129" s="1" customFormat="1" ht="20" customHeight="1" spans="1:15">
      <c r="A129" s="6">
        <v>1627298</v>
      </c>
      <c r="B129" s="6" t="s">
        <v>780</v>
      </c>
      <c r="C129" s="6" t="s">
        <v>782</v>
      </c>
      <c r="D129" s="6" t="s">
        <v>1576</v>
      </c>
      <c r="E129" s="6" t="s">
        <v>245</v>
      </c>
      <c r="F129" s="6" t="s">
        <v>236</v>
      </c>
      <c r="G129" s="6" t="s">
        <v>1228</v>
      </c>
      <c r="H129" s="6" t="s">
        <v>1577</v>
      </c>
      <c r="I129" s="6" t="s">
        <v>1578</v>
      </c>
      <c r="J129" s="6" t="s">
        <v>1231</v>
      </c>
      <c r="K129" s="6" t="s">
        <v>1232</v>
      </c>
      <c r="L129" s="6" t="s">
        <v>1232</v>
      </c>
      <c r="M129" s="6" t="s">
        <v>1232</v>
      </c>
      <c r="N129" s="6" t="s">
        <v>1232</v>
      </c>
      <c r="O129" s="6" t="s">
        <v>1232</v>
      </c>
    </row>
    <row r="130" s="1" customFormat="1" ht="20" customHeight="1" spans="1:15">
      <c r="A130" s="6">
        <v>1626717</v>
      </c>
      <c r="B130" s="6" t="s">
        <v>1106</v>
      </c>
      <c r="C130" s="6" t="s">
        <v>159</v>
      </c>
      <c r="D130" s="6" t="s">
        <v>1579</v>
      </c>
      <c r="E130" s="6" t="s">
        <v>245</v>
      </c>
      <c r="F130" s="6" t="s">
        <v>558</v>
      </c>
      <c r="G130" s="6" t="s">
        <v>1228</v>
      </c>
      <c r="H130" s="6" t="s">
        <v>1580</v>
      </c>
      <c r="I130" s="6" t="s">
        <v>1581</v>
      </c>
      <c r="J130" s="6" t="s">
        <v>1231</v>
      </c>
      <c r="K130" s="6" t="s">
        <v>1232</v>
      </c>
      <c r="L130" s="6" t="s">
        <v>1232</v>
      </c>
      <c r="M130" s="6" t="s">
        <v>1232</v>
      </c>
      <c r="N130" s="6" t="s">
        <v>1232</v>
      </c>
      <c r="O130" s="6" t="s">
        <v>1232</v>
      </c>
    </row>
    <row r="131" s="1" customFormat="1" ht="20" customHeight="1" spans="1:15">
      <c r="A131" s="6">
        <v>1626707</v>
      </c>
      <c r="B131" s="6" t="s">
        <v>938</v>
      </c>
      <c r="C131" s="6" t="s">
        <v>940</v>
      </c>
      <c r="D131" s="6" t="s">
        <v>1582</v>
      </c>
      <c r="E131" s="6" t="s">
        <v>391</v>
      </c>
      <c r="F131" s="6" t="s">
        <v>574</v>
      </c>
      <c r="G131" s="6" t="s">
        <v>1228</v>
      </c>
      <c r="H131" s="6" t="s">
        <v>1583</v>
      </c>
      <c r="I131" s="6" t="s">
        <v>1584</v>
      </c>
      <c r="J131" s="6" t="s">
        <v>1231</v>
      </c>
      <c r="K131" s="6" t="s">
        <v>1232</v>
      </c>
      <c r="L131" s="6" t="s">
        <v>1232</v>
      </c>
      <c r="M131" s="6" t="s">
        <v>1232</v>
      </c>
      <c r="N131" s="6" t="s">
        <v>1232</v>
      </c>
      <c r="O131" s="6" t="s">
        <v>1232</v>
      </c>
    </row>
    <row r="132" s="1" customFormat="1" ht="20" customHeight="1" spans="1:15">
      <c r="A132" s="6">
        <v>1626702</v>
      </c>
      <c r="B132" s="6" t="s">
        <v>948</v>
      </c>
      <c r="C132" s="6" t="s">
        <v>940</v>
      </c>
      <c r="D132" s="6" t="s">
        <v>1585</v>
      </c>
      <c r="E132" s="6" t="s">
        <v>391</v>
      </c>
      <c r="F132" s="6" t="s">
        <v>574</v>
      </c>
      <c r="G132" s="6" t="s">
        <v>1228</v>
      </c>
      <c r="H132" s="6" t="s">
        <v>1586</v>
      </c>
      <c r="I132" s="6" t="s">
        <v>1587</v>
      </c>
      <c r="J132" s="6" t="s">
        <v>1231</v>
      </c>
      <c r="K132" s="6" t="s">
        <v>1232</v>
      </c>
      <c r="L132" s="6" t="s">
        <v>1232</v>
      </c>
      <c r="M132" s="6" t="s">
        <v>1232</v>
      </c>
      <c r="N132" s="6" t="s">
        <v>1232</v>
      </c>
      <c r="O132" s="6" t="s">
        <v>1232</v>
      </c>
    </row>
    <row r="133" s="1" customFormat="1" ht="20" customHeight="1" spans="1:15">
      <c r="A133" s="6">
        <v>1626299</v>
      </c>
      <c r="B133" s="6" t="s">
        <v>133</v>
      </c>
      <c r="C133" s="6" t="s">
        <v>135</v>
      </c>
      <c r="D133" s="6" t="s">
        <v>1588</v>
      </c>
      <c r="E133" s="6" t="s">
        <v>138</v>
      </c>
      <c r="F133" s="6" t="s">
        <v>82</v>
      </c>
      <c r="G133" s="6" t="s">
        <v>1228</v>
      </c>
      <c r="H133" s="6" t="s">
        <v>1589</v>
      </c>
      <c r="I133" s="6" t="s">
        <v>1590</v>
      </c>
      <c r="J133" s="6" t="s">
        <v>1231</v>
      </c>
      <c r="K133" s="6" t="s">
        <v>1232</v>
      </c>
      <c r="L133" s="6" t="s">
        <v>1232</v>
      </c>
      <c r="M133" s="6" t="s">
        <v>1232</v>
      </c>
      <c r="N133" s="6" t="s">
        <v>1232</v>
      </c>
      <c r="O133" s="6" t="s">
        <v>1232</v>
      </c>
    </row>
    <row r="134" s="1" customFormat="1" ht="20" customHeight="1" spans="1:15">
      <c r="A134" s="6">
        <v>1626159</v>
      </c>
      <c r="B134" s="6" t="s">
        <v>625</v>
      </c>
      <c r="C134" s="6" t="s">
        <v>627</v>
      </c>
      <c r="D134" s="6" t="s">
        <v>1591</v>
      </c>
      <c r="E134" s="6" t="s">
        <v>113</v>
      </c>
      <c r="F134" s="6" t="s">
        <v>245</v>
      </c>
      <c r="G134" s="6" t="s">
        <v>1228</v>
      </c>
      <c r="H134" s="6" t="s">
        <v>1592</v>
      </c>
      <c r="I134" s="6" t="s">
        <v>1593</v>
      </c>
      <c r="J134" s="6" t="s">
        <v>1231</v>
      </c>
      <c r="K134" s="6" t="s">
        <v>1232</v>
      </c>
      <c r="L134" s="6" t="s">
        <v>1232</v>
      </c>
      <c r="M134" s="6" t="s">
        <v>1232</v>
      </c>
      <c r="N134" s="6" t="s">
        <v>1232</v>
      </c>
      <c r="O134" s="6" t="s">
        <v>1232</v>
      </c>
    </row>
    <row r="135" s="1" customFormat="1" ht="20" customHeight="1" spans="1:15">
      <c r="A135" s="6">
        <v>1625976</v>
      </c>
      <c r="B135" s="6" t="s">
        <v>330</v>
      </c>
      <c r="C135" s="6" t="s">
        <v>326</v>
      </c>
      <c r="D135" s="6" t="s">
        <v>1594</v>
      </c>
      <c r="E135" s="6" t="s">
        <v>81</v>
      </c>
      <c r="F135" s="6" t="s">
        <v>113</v>
      </c>
      <c r="G135" s="6" t="s">
        <v>1228</v>
      </c>
      <c r="H135" s="6" t="s">
        <v>1595</v>
      </c>
      <c r="I135" s="6" t="s">
        <v>1596</v>
      </c>
      <c r="J135" s="6" t="s">
        <v>1231</v>
      </c>
      <c r="K135" s="6" t="s">
        <v>1232</v>
      </c>
      <c r="L135" s="6" t="s">
        <v>1232</v>
      </c>
      <c r="M135" s="6" t="s">
        <v>1232</v>
      </c>
      <c r="N135" s="6" t="s">
        <v>1232</v>
      </c>
      <c r="O135" s="6" t="s">
        <v>1232</v>
      </c>
    </row>
    <row r="136" s="1" customFormat="1" ht="20" customHeight="1" spans="1:15">
      <c r="A136" s="6">
        <v>1625975</v>
      </c>
      <c r="B136" s="6" t="s">
        <v>324</v>
      </c>
      <c r="C136" s="6" t="s">
        <v>326</v>
      </c>
      <c r="D136" s="6" t="s">
        <v>1597</v>
      </c>
      <c r="E136" s="6" t="s">
        <v>81</v>
      </c>
      <c r="F136" s="6" t="s">
        <v>113</v>
      </c>
      <c r="G136" s="6" t="s">
        <v>1228</v>
      </c>
      <c r="H136" s="6" t="s">
        <v>1598</v>
      </c>
      <c r="I136" s="6" t="s">
        <v>1599</v>
      </c>
      <c r="J136" s="6" t="s">
        <v>1231</v>
      </c>
      <c r="K136" s="6" t="s">
        <v>1232</v>
      </c>
      <c r="L136" s="6" t="s">
        <v>1232</v>
      </c>
      <c r="M136" s="6" t="s">
        <v>1232</v>
      </c>
      <c r="N136" s="6" t="s">
        <v>1232</v>
      </c>
      <c r="O136" s="6" t="s">
        <v>1232</v>
      </c>
    </row>
    <row r="137" s="1" customFormat="1" ht="20" customHeight="1" spans="1:15">
      <c r="A137" s="6">
        <v>1625762</v>
      </c>
      <c r="B137" s="6" t="s">
        <v>773</v>
      </c>
      <c r="C137" s="6" t="s">
        <v>775</v>
      </c>
      <c r="D137" s="6" t="s">
        <v>1600</v>
      </c>
      <c r="E137" s="6" t="s">
        <v>391</v>
      </c>
      <c r="F137" s="6" t="s">
        <v>236</v>
      </c>
      <c r="G137" s="6" t="s">
        <v>1228</v>
      </c>
      <c r="H137" s="6" t="s">
        <v>1601</v>
      </c>
      <c r="I137" s="6" t="s">
        <v>1602</v>
      </c>
      <c r="J137" s="6" t="s">
        <v>1231</v>
      </c>
      <c r="K137" s="6" t="s">
        <v>1232</v>
      </c>
      <c r="L137" s="6" t="s">
        <v>1232</v>
      </c>
      <c r="M137" s="6" t="s">
        <v>1232</v>
      </c>
      <c r="N137" s="6" t="s">
        <v>1232</v>
      </c>
      <c r="O137" s="6" t="s">
        <v>1232</v>
      </c>
    </row>
    <row r="138" s="1" customFormat="1" ht="20" customHeight="1" spans="1:15">
      <c r="A138" s="6">
        <v>1625734</v>
      </c>
      <c r="B138" s="6" t="s">
        <v>500</v>
      </c>
      <c r="C138" s="6" t="s">
        <v>1463</v>
      </c>
      <c r="D138" s="6" t="s">
        <v>1603</v>
      </c>
      <c r="E138" s="6" t="s">
        <v>113</v>
      </c>
      <c r="F138" s="6" t="s">
        <v>391</v>
      </c>
      <c r="G138" s="6" t="s">
        <v>1228</v>
      </c>
      <c r="H138" s="6" t="s">
        <v>1604</v>
      </c>
      <c r="I138" s="6" t="s">
        <v>1605</v>
      </c>
      <c r="J138" s="6" t="s">
        <v>1231</v>
      </c>
      <c r="K138" s="6" t="s">
        <v>1232</v>
      </c>
      <c r="L138" s="6" t="s">
        <v>1232</v>
      </c>
      <c r="M138" s="6" t="s">
        <v>1232</v>
      </c>
      <c r="N138" s="6" t="s">
        <v>1232</v>
      </c>
      <c r="O138" s="6" t="s">
        <v>1232</v>
      </c>
    </row>
    <row r="139" s="1" customFormat="1" ht="20" customHeight="1" spans="1:15">
      <c r="A139" s="6">
        <v>1625671</v>
      </c>
      <c r="B139" s="6" t="s">
        <v>423</v>
      </c>
      <c r="C139" s="6" t="s">
        <v>425</v>
      </c>
      <c r="D139" s="6" t="s">
        <v>1606</v>
      </c>
      <c r="E139" s="6" t="s">
        <v>81</v>
      </c>
      <c r="F139" s="6" t="s">
        <v>391</v>
      </c>
      <c r="G139" s="6" t="s">
        <v>1228</v>
      </c>
      <c r="H139" s="6" t="s">
        <v>1607</v>
      </c>
      <c r="I139" s="6" t="s">
        <v>1608</v>
      </c>
      <c r="J139" s="6" t="s">
        <v>1231</v>
      </c>
      <c r="K139" s="6" t="s">
        <v>1232</v>
      </c>
      <c r="L139" s="6" t="s">
        <v>1232</v>
      </c>
      <c r="M139" s="6" t="s">
        <v>1232</v>
      </c>
      <c r="N139" s="6" t="s">
        <v>1232</v>
      </c>
      <c r="O139" s="6" t="s">
        <v>1232</v>
      </c>
    </row>
    <row r="140" s="1" customFormat="1" ht="20" customHeight="1" spans="1:15">
      <c r="A140" s="6">
        <v>1624955</v>
      </c>
      <c r="B140" s="6" t="s">
        <v>142</v>
      </c>
      <c r="C140" s="6" t="s">
        <v>144</v>
      </c>
      <c r="D140" s="6" t="s">
        <v>1609</v>
      </c>
      <c r="E140" s="6" t="s">
        <v>129</v>
      </c>
      <c r="F140" s="6" t="s">
        <v>82</v>
      </c>
      <c r="G140" s="6" t="s">
        <v>1228</v>
      </c>
      <c r="H140" s="6" t="s">
        <v>1610</v>
      </c>
      <c r="I140" s="6" t="s">
        <v>1611</v>
      </c>
      <c r="J140" s="6" t="s">
        <v>1231</v>
      </c>
      <c r="K140" s="6" t="s">
        <v>1232</v>
      </c>
      <c r="L140" s="6" t="s">
        <v>1232</v>
      </c>
      <c r="M140" s="6" t="s">
        <v>1232</v>
      </c>
      <c r="N140" s="6" t="s">
        <v>1232</v>
      </c>
      <c r="O140" s="6" t="s">
        <v>1232</v>
      </c>
    </row>
    <row r="141" s="1" customFormat="1" ht="20" customHeight="1" spans="1:15">
      <c r="A141" s="6">
        <v>1623764</v>
      </c>
      <c r="B141" s="6" t="s">
        <v>745</v>
      </c>
      <c r="C141" s="6" t="s">
        <v>259</v>
      </c>
      <c r="D141" s="6" t="s">
        <v>1612</v>
      </c>
      <c r="E141" s="6" t="s">
        <v>82</v>
      </c>
      <c r="F141" s="6" t="s">
        <v>236</v>
      </c>
      <c r="G141" s="6" t="s">
        <v>1228</v>
      </c>
      <c r="H141" s="6" t="s">
        <v>1613</v>
      </c>
      <c r="I141" s="6" t="s">
        <v>1614</v>
      </c>
      <c r="J141" s="6" t="s">
        <v>1231</v>
      </c>
      <c r="K141" s="6" t="s">
        <v>1232</v>
      </c>
      <c r="L141" s="6" t="s">
        <v>1232</v>
      </c>
      <c r="M141" s="6" t="s">
        <v>1232</v>
      </c>
      <c r="N141" s="6" t="s">
        <v>1232</v>
      </c>
      <c r="O141" s="6" t="s">
        <v>1232</v>
      </c>
    </row>
    <row r="142" s="1" customFormat="1" ht="20" customHeight="1" spans="1:15">
      <c r="A142" s="6">
        <v>1622897</v>
      </c>
      <c r="B142" s="6" t="s">
        <v>1073</v>
      </c>
      <c r="C142" s="6" t="s">
        <v>464</v>
      </c>
      <c r="D142" s="6" t="s">
        <v>1615</v>
      </c>
      <c r="E142" s="6" t="s">
        <v>391</v>
      </c>
      <c r="F142" s="6" t="s">
        <v>558</v>
      </c>
      <c r="G142" s="6" t="s">
        <v>1228</v>
      </c>
      <c r="H142" s="6" t="s">
        <v>1616</v>
      </c>
      <c r="I142" s="6" t="s">
        <v>1617</v>
      </c>
      <c r="J142" s="6" t="s">
        <v>1231</v>
      </c>
      <c r="K142" s="6" t="s">
        <v>1232</v>
      </c>
      <c r="L142" s="6" t="s">
        <v>1232</v>
      </c>
      <c r="M142" s="6" t="s">
        <v>1232</v>
      </c>
      <c r="N142" s="6" t="s">
        <v>1232</v>
      </c>
      <c r="O142" s="6" t="s">
        <v>1232</v>
      </c>
    </row>
    <row r="143" s="1" customFormat="1" ht="20" customHeight="1" spans="1:15">
      <c r="A143" s="6">
        <v>1621861</v>
      </c>
      <c r="B143" s="6" t="s">
        <v>157</v>
      </c>
      <c r="C143" s="6" t="s">
        <v>159</v>
      </c>
      <c r="D143" s="6" t="s">
        <v>1618</v>
      </c>
      <c r="E143" s="6" t="s">
        <v>129</v>
      </c>
      <c r="F143" s="6" t="s">
        <v>82</v>
      </c>
      <c r="G143" s="6" t="s">
        <v>1228</v>
      </c>
      <c r="H143" s="6" t="s">
        <v>1619</v>
      </c>
      <c r="I143" s="6" t="s">
        <v>1620</v>
      </c>
      <c r="J143" s="6" t="s">
        <v>1231</v>
      </c>
      <c r="K143" s="6" t="s">
        <v>1232</v>
      </c>
      <c r="L143" s="6" t="s">
        <v>1232</v>
      </c>
      <c r="M143" s="6" t="s">
        <v>1232</v>
      </c>
      <c r="N143" s="6" t="s">
        <v>1232</v>
      </c>
      <c r="O143" s="6" t="s">
        <v>1232</v>
      </c>
    </row>
    <row r="144" s="1" customFormat="1" ht="20" customHeight="1" spans="1:15">
      <c r="A144" s="6">
        <v>1619082</v>
      </c>
      <c r="B144" s="6" t="s">
        <v>1129</v>
      </c>
      <c r="C144" s="6" t="s">
        <v>251</v>
      </c>
      <c r="D144" s="6" t="s">
        <v>1621</v>
      </c>
      <c r="E144" s="6" t="s">
        <v>245</v>
      </c>
      <c r="F144" s="6" t="s">
        <v>558</v>
      </c>
      <c r="G144" s="6" t="s">
        <v>1228</v>
      </c>
      <c r="H144" s="6" t="s">
        <v>1622</v>
      </c>
      <c r="I144" s="6" t="s">
        <v>1623</v>
      </c>
      <c r="J144" s="6" t="s">
        <v>1231</v>
      </c>
      <c r="K144" s="6" t="s">
        <v>1232</v>
      </c>
      <c r="L144" s="6" t="s">
        <v>1232</v>
      </c>
      <c r="M144" s="6" t="s">
        <v>1232</v>
      </c>
      <c r="N144" s="6" t="s">
        <v>1232</v>
      </c>
      <c r="O144" s="6" t="s">
        <v>1232</v>
      </c>
    </row>
    <row r="145" s="1" customFormat="1" ht="20" customHeight="1" spans="1:15">
      <c r="A145" s="6">
        <v>1618691</v>
      </c>
      <c r="B145" s="6" t="s">
        <v>507</v>
      </c>
      <c r="C145" s="6" t="s">
        <v>1624</v>
      </c>
      <c r="D145" s="6" t="s">
        <v>1625</v>
      </c>
      <c r="E145" s="6" t="s">
        <v>82</v>
      </c>
      <c r="F145" s="6" t="s">
        <v>391</v>
      </c>
      <c r="G145" s="6" t="s">
        <v>1228</v>
      </c>
      <c r="H145" s="6" t="s">
        <v>1626</v>
      </c>
      <c r="I145" s="6" t="s">
        <v>1627</v>
      </c>
      <c r="J145" s="6" t="s">
        <v>1231</v>
      </c>
      <c r="K145" s="6" t="s">
        <v>1232</v>
      </c>
      <c r="L145" s="6" t="s">
        <v>1232</v>
      </c>
      <c r="M145" s="6" t="s">
        <v>1232</v>
      </c>
      <c r="N145" s="6" t="s">
        <v>1232</v>
      </c>
      <c r="O145" s="6" t="s">
        <v>1232</v>
      </c>
    </row>
    <row r="146" s="1" customFormat="1" ht="20" customHeight="1" spans="1:15">
      <c r="A146" s="6">
        <v>1618502</v>
      </c>
      <c r="B146" s="6" t="s">
        <v>674</v>
      </c>
      <c r="C146" s="6" t="s">
        <v>627</v>
      </c>
      <c r="D146" s="6" t="s">
        <v>1628</v>
      </c>
      <c r="E146" s="6" t="s">
        <v>391</v>
      </c>
      <c r="F146" s="6" t="s">
        <v>245</v>
      </c>
      <c r="G146" s="6" t="s">
        <v>1228</v>
      </c>
      <c r="H146" s="6" t="s">
        <v>1629</v>
      </c>
      <c r="I146" s="6" t="s">
        <v>1630</v>
      </c>
      <c r="J146" s="6" t="s">
        <v>1231</v>
      </c>
      <c r="K146" s="6" t="s">
        <v>1232</v>
      </c>
      <c r="L146" s="6" t="s">
        <v>1232</v>
      </c>
      <c r="M146" s="6" t="s">
        <v>1232</v>
      </c>
      <c r="N146" s="6" t="s">
        <v>1232</v>
      </c>
      <c r="O146" s="6" t="s">
        <v>1232</v>
      </c>
    </row>
    <row r="147" s="1" customFormat="1" ht="20" customHeight="1" spans="1:15">
      <c r="A147" s="6">
        <v>1618500</v>
      </c>
      <c r="B147" s="6" t="s">
        <v>667</v>
      </c>
      <c r="C147" s="6" t="s">
        <v>627</v>
      </c>
      <c r="D147" s="6" t="s">
        <v>1631</v>
      </c>
      <c r="E147" s="6" t="s">
        <v>391</v>
      </c>
      <c r="F147" s="6" t="s">
        <v>245</v>
      </c>
      <c r="G147" s="6" t="s">
        <v>1228</v>
      </c>
      <c r="H147" s="6" t="s">
        <v>1629</v>
      </c>
      <c r="I147" s="6" t="s">
        <v>1632</v>
      </c>
      <c r="J147" s="6" t="s">
        <v>1231</v>
      </c>
      <c r="K147" s="6" t="s">
        <v>1232</v>
      </c>
      <c r="L147" s="6" t="s">
        <v>1232</v>
      </c>
      <c r="M147" s="6" t="s">
        <v>1232</v>
      </c>
      <c r="N147" s="6" t="s">
        <v>1232</v>
      </c>
      <c r="O147" s="6" t="s">
        <v>1232</v>
      </c>
    </row>
    <row r="148" s="1" customFormat="1" ht="20" customHeight="1" spans="1:15">
      <c r="A148" s="6">
        <v>1617819</v>
      </c>
      <c r="B148" s="6" t="s">
        <v>1109</v>
      </c>
      <c r="C148" s="6" t="s">
        <v>1015</v>
      </c>
      <c r="D148" s="6" t="s">
        <v>1633</v>
      </c>
      <c r="E148" s="6" t="s">
        <v>574</v>
      </c>
      <c r="F148" s="6" t="s">
        <v>558</v>
      </c>
      <c r="G148" s="6" t="s">
        <v>1228</v>
      </c>
      <c r="H148" s="6" t="s">
        <v>1634</v>
      </c>
      <c r="I148" s="6" t="s">
        <v>1635</v>
      </c>
      <c r="J148" s="6" t="s">
        <v>1231</v>
      </c>
      <c r="K148" s="6" t="s">
        <v>1232</v>
      </c>
      <c r="L148" s="6" t="s">
        <v>1232</v>
      </c>
      <c r="M148" s="6" t="s">
        <v>1232</v>
      </c>
      <c r="N148" s="6" t="s">
        <v>1232</v>
      </c>
      <c r="O148" s="6" t="s">
        <v>1232</v>
      </c>
    </row>
    <row r="149" s="1" customFormat="1" ht="20" customHeight="1" spans="1:15">
      <c r="A149" s="6">
        <v>1617579</v>
      </c>
      <c r="B149" s="6" t="s">
        <v>676</v>
      </c>
      <c r="C149" s="6" t="s">
        <v>251</v>
      </c>
      <c r="D149" s="6" t="s">
        <v>1636</v>
      </c>
      <c r="E149" s="6" t="s">
        <v>113</v>
      </c>
      <c r="F149" s="6" t="s">
        <v>245</v>
      </c>
      <c r="G149" s="6" t="s">
        <v>1228</v>
      </c>
      <c r="H149" s="6" t="s">
        <v>1637</v>
      </c>
      <c r="I149" s="6" t="s">
        <v>1638</v>
      </c>
      <c r="J149" s="6" t="s">
        <v>1231</v>
      </c>
      <c r="K149" s="6" t="s">
        <v>1232</v>
      </c>
      <c r="L149" s="6" t="s">
        <v>1232</v>
      </c>
      <c r="M149" s="6" t="s">
        <v>1232</v>
      </c>
      <c r="N149" s="6" t="s">
        <v>1232</v>
      </c>
      <c r="O149" s="6" t="s">
        <v>1232</v>
      </c>
    </row>
    <row r="150" s="1" customFormat="1" ht="20" customHeight="1" spans="1:15">
      <c r="A150" s="6">
        <v>1616579</v>
      </c>
      <c r="B150" s="6" t="s">
        <v>669</v>
      </c>
      <c r="C150" s="6" t="s">
        <v>251</v>
      </c>
      <c r="D150" s="6" t="s">
        <v>1639</v>
      </c>
      <c r="E150" s="6" t="s">
        <v>391</v>
      </c>
      <c r="F150" s="6" t="s">
        <v>245</v>
      </c>
      <c r="G150" s="6" t="s">
        <v>1228</v>
      </c>
      <c r="H150" s="6" t="s">
        <v>1496</v>
      </c>
      <c r="I150" s="6" t="s">
        <v>1640</v>
      </c>
      <c r="J150" s="6" t="s">
        <v>1231</v>
      </c>
      <c r="K150" s="6" t="s">
        <v>1232</v>
      </c>
      <c r="L150" s="6" t="s">
        <v>1232</v>
      </c>
      <c r="M150" s="6" t="s">
        <v>1232</v>
      </c>
      <c r="N150" s="6" t="s">
        <v>1232</v>
      </c>
      <c r="O150" s="6" t="s">
        <v>1232</v>
      </c>
    </row>
    <row r="151" s="1" customFormat="1" ht="20" customHeight="1" spans="1:15">
      <c r="A151" s="6">
        <v>1616531</v>
      </c>
      <c r="B151" s="6" t="s">
        <v>309</v>
      </c>
      <c r="C151" s="6" t="s">
        <v>311</v>
      </c>
      <c r="D151" s="6" t="s">
        <v>1641</v>
      </c>
      <c r="E151" s="6" t="s">
        <v>129</v>
      </c>
      <c r="F151" s="6" t="s">
        <v>113</v>
      </c>
      <c r="G151" s="6" t="s">
        <v>1228</v>
      </c>
      <c r="H151" s="6" t="s">
        <v>1642</v>
      </c>
      <c r="I151" s="6" t="s">
        <v>1643</v>
      </c>
      <c r="J151" s="6" t="s">
        <v>1231</v>
      </c>
      <c r="K151" s="6" t="s">
        <v>1232</v>
      </c>
      <c r="L151" s="6" t="s">
        <v>1232</v>
      </c>
      <c r="M151" s="6" t="s">
        <v>1232</v>
      </c>
      <c r="N151" s="6" t="s">
        <v>1232</v>
      </c>
      <c r="O151" s="6" t="s">
        <v>1232</v>
      </c>
    </row>
    <row r="152" s="1" customFormat="1" ht="20" customHeight="1" spans="1:15">
      <c r="A152" s="6">
        <v>1614785</v>
      </c>
      <c r="B152" s="6" t="s">
        <v>951</v>
      </c>
      <c r="C152" s="6" t="s">
        <v>1394</v>
      </c>
      <c r="D152" s="6" t="s">
        <v>1644</v>
      </c>
      <c r="E152" s="6" t="s">
        <v>245</v>
      </c>
      <c r="F152" s="6" t="s">
        <v>574</v>
      </c>
      <c r="G152" s="6" t="s">
        <v>1228</v>
      </c>
      <c r="H152" s="6" t="s">
        <v>1645</v>
      </c>
      <c r="I152" s="6" t="s">
        <v>1646</v>
      </c>
      <c r="J152" s="6" t="s">
        <v>1231</v>
      </c>
      <c r="K152" s="6" t="s">
        <v>1232</v>
      </c>
      <c r="L152" s="6" t="s">
        <v>1232</v>
      </c>
      <c r="M152" s="6" t="s">
        <v>1232</v>
      </c>
      <c r="N152" s="6" t="s">
        <v>1232</v>
      </c>
      <c r="O152" s="6" t="s">
        <v>1232</v>
      </c>
    </row>
    <row r="153" s="1" customFormat="1" ht="20" customHeight="1" spans="1:15">
      <c r="A153" s="6">
        <v>1613754</v>
      </c>
      <c r="B153" s="6" t="s">
        <v>1032</v>
      </c>
      <c r="C153" s="6" t="s">
        <v>1034</v>
      </c>
      <c r="D153" s="6" t="s">
        <v>1647</v>
      </c>
      <c r="E153" s="6" t="s">
        <v>236</v>
      </c>
      <c r="F153" s="6" t="s">
        <v>574</v>
      </c>
      <c r="G153" s="6" t="s">
        <v>1228</v>
      </c>
      <c r="H153" s="6" t="s">
        <v>1454</v>
      </c>
      <c r="I153" s="6" t="s">
        <v>1648</v>
      </c>
      <c r="J153" s="6" t="s">
        <v>1231</v>
      </c>
      <c r="K153" s="6" t="s">
        <v>1232</v>
      </c>
      <c r="L153" s="6" t="s">
        <v>1232</v>
      </c>
      <c r="M153" s="6" t="s">
        <v>1232</v>
      </c>
      <c r="N153" s="6" t="s">
        <v>1232</v>
      </c>
      <c r="O153" s="6" t="s">
        <v>1232</v>
      </c>
    </row>
    <row r="154" s="1" customFormat="1" ht="20" customHeight="1" spans="1:15">
      <c r="A154" s="6">
        <v>1610530</v>
      </c>
      <c r="B154" s="6" t="s">
        <v>821</v>
      </c>
      <c r="C154" s="6" t="s">
        <v>319</v>
      </c>
      <c r="D154" s="6" t="s">
        <v>1649</v>
      </c>
      <c r="E154" s="6" t="s">
        <v>391</v>
      </c>
      <c r="F154" s="6" t="s">
        <v>236</v>
      </c>
      <c r="G154" s="6" t="s">
        <v>1228</v>
      </c>
      <c r="H154" s="6" t="s">
        <v>1650</v>
      </c>
      <c r="I154" s="6" t="s">
        <v>1651</v>
      </c>
      <c r="J154" s="6" t="s">
        <v>1231</v>
      </c>
      <c r="K154" s="6" t="s">
        <v>1232</v>
      </c>
      <c r="L154" s="6" t="s">
        <v>1232</v>
      </c>
      <c r="M154" s="6" t="s">
        <v>1232</v>
      </c>
      <c r="N154" s="6" t="s">
        <v>1232</v>
      </c>
      <c r="O154" s="6" t="s">
        <v>1232</v>
      </c>
    </row>
    <row r="155" s="1" customFormat="1" ht="20" customHeight="1" spans="1:15">
      <c r="A155" s="6">
        <v>1609974</v>
      </c>
      <c r="B155" s="6" t="s">
        <v>967</v>
      </c>
      <c r="C155" s="6" t="s">
        <v>683</v>
      </c>
      <c r="D155" s="6" t="s">
        <v>1652</v>
      </c>
      <c r="E155" s="6" t="s">
        <v>236</v>
      </c>
      <c r="F155" s="6" t="s">
        <v>574</v>
      </c>
      <c r="G155" s="6" t="s">
        <v>1228</v>
      </c>
      <c r="H155" s="6" t="s">
        <v>1653</v>
      </c>
      <c r="I155" s="6" t="s">
        <v>1654</v>
      </c>
      <c r="J155" s="6" t="s">
        <v>1231</v>
      </c>
      <c r="K155" s="6" t="s">
        <v>1232</v>
      </c>
      <c r="L155" s="6" t="s">
        <v>1232</v>
      </c>
      <c r="M155" s="6" t="s">
        <v>1232</v>
      </c>
      <c r="N155" s="6" t="s">
        <v>1232</v>
      </c>
      <c r="O155" s="6" t="s">
        <v>1232</v>
      </c>
    </row>
    <row r="156" s="1" customFormat="1" ht="20" customHeight="1" spans="1:15">
      <c r="A156" s="6">
        <v>1607693</v>
      </c>
      <c r="B156" s="6" t="s">
        <v>294</v>
      </c>
      <c r="C156" s="6" t="s">
        <v>296</v>
      </c>
      <c r="D156" s="6" t="s">
        <v>1655</v>
      </c>
      <c r="E156" s="6" t="s">
        <v>82</v>
      </c>
      <c r="F156" s="6" t="s">
        <v>113</v>
      </c>
      <c r="G156" s="6" t="s">
        <v>1228</v>
      </c>
      <c r="H156" s="6" t="s">
        <v>1656</v>
      </c>
      <c r="I156" s="6" t="s">
        <v>1657</v>
      </c>
      <c r="J156" s="6" t="s">
        <v>1231</v>
      </c>
      <c r="K156" s="6" t="s">
        <v>1232</v>
      </c>
      <c r="L156" s="6" t="s">
        <v>1232</v>
      </c>
      <c r="M156" s="6" t="s">
        <v>1232</v>
      </c>
      <c r="N156" s="6" t="s">
        <v>1232</v>
      </c>
      <c r="O156" s="6" t="s">
        <v>1232</v>
      </c>
    </row>
    <row r="157" s="1" customFormat="1" ht="20" customHeight="1" spans="1:15">
      <c r="A157" s="6">
        <v>1607304</v>
      </c>
      <c r="B157" s="6" t="s">
        <v>1160</v>
      </c>
      <c r="C157" s="6" t="s">
        <v>1162</v>
      </c>
      <c r="D157" s="6" t="s">
        <v>1658</v>
      </c>
      <c r="E157" s="6" t="s">
        <v>81</v>
      </c>
      <c r="F157" s="6" t="s">
        <v>558</v>
      </c>
      <c r="G157" s="6" t="s">
        <v>1228</v>
      </c>
      <c r="H157" s="6" t="s">
        <v>1659</v>
      </c>
      <c r="I157" s="6" t="s">
        <v>1660</v>
      </c>
      <c r="J157" s="6" t="s">
        <v>1231</v>
      </c>
      <c r="K157" s="6" t="s">
        <v>1232</v>
      </c>
      <c r="L157" s="6" t="s">
        <v>1232</v>
      </c>
      <c r="M157" s="6" t="s">
        <v>1232</v>
      </c>
      <c r="N157" s="6" t="s">
        <v>1232</v>
      </c>
      <c r="O157" s="6" t="s">
        <v>1232</v>
      </c>
    </row>
    <row r="158" s="1" customFormat="1" ht="20" customHeight="1" spans="1:15">
      <c r="A158" s="6">
        <v>1607301</v>
      </c>
      <c r="B158" s="6" t="s">
        <v>1168</v>
      </c>
      <c r="C158" s="6" t="s">
        <v>1162</v>
      </c>
      <c r="D158" s="6" t="s">
        <v>1658</v>
      </c>
      <c r="E158" s="6" t="s">
        <v>81</v>
      </c>
      <c r="F158" s="6" t="s">
        <v>558</v>
      </c>
      <c r="G158" s="6" t="s">
        <v>1228</v>
      </c>
      <c r="H158" s="6" t="s">
        <v>1661</v>
      </c>
      <c r="I158" s="6" t="s">
        <v>1662</v>
      </c>
      <c r="J158" s="6" t="s">
        <v>1231</v>
      </c>
      <c r="K158" s="6" t="s">
        <v>1232</v>
      </c>
      <c r="L158" s="6" t="s">
        <v>1232</v>
      </c>
      <c r="M158" s="6" t="s">
        <v>1232</v>
      </c>
      <c r="N158" s="6" t="s">
        <v>1232</v>
      </c>
      <c r="O158" s="6" t="s">
        <v>1232</v>
      </c>
    </row>
    <row r="159" s="1" customFormat="1" ht="20" customHeight="1" spans="1:15">
      <c r="A159" s="6">
        <v>1606783</v>
      </c>
      <c r="B159" s="6" t="s">
        <v>514</v>
      </c>
      <c r="C159" s="6" t="s">
        <v>296</v>
      </c>
      <c r="D159" s="6" t="s">
        <v>1663</v>
      </c>
      <c r="E159" s="6" t="s">
        <v>129</v>
      </c>
      <c r="F159" s="6" t="s">
        <v>391</v>
      </c>
      <c r="G159" s="6" t="s">
        <v>1228</v>
      </c>
      <c r="H159" s="6" t="s">
        <v>1664</v>
      </c>
      <c r="I159" s="6" t="s">
        <v>1665</v>
      </c>
      <c r="J159" s="6" t="s">
        <v>1231</v>
      </c>
      <c r="K159" s="6" t="s">
        <v>1232</v>
      </c>
      <c r="L159" s="6" t="s">
        <v>1232</v>
      </c>
      <c r="M159" s="6" t="s">
        <v>1232</v>
      </c>
      <c r="N159" s="6" t="s">
        <v>1232</v>
      </c>
      <c r="O159" s="6" t="s">
        <v>1232</v>
      </c>
    </row>
    <row r="160" s="1" customFormat="1" ht="20" customHeight="1" spans="1:15">
      <c r="A160" s="6">
        <v>1606584</v>
      </c>
      <c r="B160" s="6" t="s">
        <v>963</v>
      </c>
      <c r="C160" s="6" t="s">
        <v>296</v>
      </c>
      <c r="D160" s="6" t="s">
        <v>1666</v>
      </c>
      <c r="E160" s="6" t="s">
        <v>391</v>
      </c>
      <c r="F160" s="6" t="s">
        <v>574</v>
      </c>
      <c r="G160" s="6" t="s">
        <v>1228</v>
      </c>
      <c r="H160" s="6" t="s">
        <v>1667</v>
      </c>
      <c r="I160" s="6" t="s">
        <v>1668</v>
      </c>
      <c r="J160" s="6" t="s">
        <v>1231</v>
      </c>
      <c r="K160" s="6" t="s">
        <v>1232</v>
      </c>
      <c r="L160" s="6" t="s">
        <v>1232</v>
      </c>
      <c r="M160" s="6" t="s">
        <v>1232</v>
      </c>
      <c r="N160" s="6" t="s">
        <v>1232</v>
      </c>
      <c r="O160" s="6" t="s">
        <v>1232</v>
      </c>
    </row>
    <row r="161" s="1" customFormat="1" ht="20" customHeight="1" spans="1:15">
      <c r="A161" s="6">
        <v>1605712</v>
      </c>
      <c r="B161" s="6" t="s">
        <v>741</v>
      </c>
      <c r="C161" s="6" t="s">
        <v>259</v>
      </c>
      <c r="D161" s="6" t="s">
        <v>1669</v>
      </c>
      <c r="E161" s="6" t="s">
        <v>245</v>
      </c>
      <c r="F161" s="6" t="s">
        <v>236</v>
      </c>
      <c r="G161" s="6" t="s">
        <v>1228</v>
      </c>
      <c r="H161" s="6" t="s">
        <v>1670</v>
      </c>
      <c r="I161" s="6" t="s">
        <v>1671</v>
      </c>
      <c r="J161" s="6" t="s">
        <v>1231</v>
      </c>
      <c r="K161" s="6" t="s">
        <v>1232</v>
      </c>
      <c r="L161" s="6" t="s">
        <v>1232</v>
      </c>
      <c r="M161" s="6" t="s">
        <v>1232</v>
      </c>
      <c r="N161" s="6" t="s">
        <v>1232</v>
      </c>
      <c r="O161" s="6" t="s">
        <v>1232</v>
      </c>
    </row>
    <row r="162" s="1" customFormat="1" ht="20" customHeight="1" spans="1:15">
      <c r="A162" s="6">
        <v>1601145</v>
      </c>
      <c r="B162" s="6" t="s">
        <v>1100</v>
      </c>
      <c r="C162" s="6" t="s">
        <v>1672</v>
      </c>
      <c r="D162" s="6" t="s">
        <v>1673</v>
      </c>
      <c r="E162" s="6" t="s">
        <v>82</v>
      </c>
      <c r="F162" s="6" t="s">
        <v>558</v>
      </c>
      <c r="G162" s="6" t="s">
        <v>1228</v>
      </c>
      <c r="H162" s="6" t="s">
        <v>1674</v>
      </c>
      <c r="I162" s="6" t="s">
        <v>1675</v>
      </c>
      <c r="J162" s="6" t="s">
        <v>1231</v>
      </c>
      <c r="K162" s="6" t="s">
        <v>1232</v>
      </c>
      <c r="L162" s="6" t="s">
        <v>1232</v>
      </c>
      <c r="M162" s="6" t="s">
        <v>1232</v>
      </c>
      <c r="N162" s="6" t="s">
        <v>1232</v>
      </c>
      <c r="O162" s="6" t="s">
        <v>1232</v>
      </c>
    </row>
    <row r="163" s="1" customFormat="1" ht="20" customHeight="1" spans="1:15">
      <c r="A163" s="6">
        <v>1600302</v>
      </c>
      <c r="B163" s="6" t="s">
        <v>116</v>
      </c>
      <c r="C163" s="6" t="s">
        <v>1676</v>
      </c>
      <c r="D163" s="6" t="s">
        <v>1677</v>
      </c>
      <c r="E163" s="6" t="s">
        <v>81</v>
      </c>
      <c r="F163" s="6" t="s">
        <v>82</v>
      </c>
      <c r="G163" s="6" t="s">
        <v>1228</v>
      </c>
      <c r="H163" s="6" t="s">
        <v>1678</v>
      </c>
      <c r="I163" s="6" t="s">
        <v>1679</v>
      </c>
      <c r="J163" s="6" t="s">
        <v>1231</v>
      </c>
      <c r="K163" s="6" t="s">
        <v>1232</v>
      </c>
      <c r="L163" s="6" t="s">
        <v>1232</v>
      </c>
      <c r="M163" s="6" t="s">
        <v>1232</v>
      </c>
      <c r="N163" s="6" t="s">
        <v>1232</v>
      </c>
      <c r="O163" s="6" t="s">
        <v>1232</v>
      </c>
    </row>
    <row r="164" s="1" customFormat="1" ht="20" customHeight="1" spans="1:15">
      <c r="A164" s="6">
        <v>1598231</v>
      </c>
      <c r="B164" s="6" t="s">
        <v>436</v>
      </c>
      <c r="C164" s="6" t="s">
        <v>438</v>
      </c>
      <c r="D164" s="6" t="s">
        <v>1680</v>
      </c>
      <c r="E164" s="6" t="s">
        <v>113</v>
      </c>
      <c r="F164" s="6" t="s">
        <v>391</v>
      </c>
      <c r="G164" s="6" t="s">
        <v>1228</v>
      </c>
      <c r="H164" s="6" t="s">
        <v>1681</v>
      </c>
      <c r="I164" s="6" t="s">
        <v>1682</v>
      </c>
      <c r="J164" s="6" t="s">
        <v>1231</v>
      </c>
      <c r="K164" s="6" t="s">
        <v>1232</v>
      </c>
      <c r="L164" s="6" t="s">
        <v>1232</v>
      </c>
      <c r="M164" s="6" t="s">
        <v>1232</v>
      </c>
      <c r="N164" s="6" t="s">
        <v>1232</v>
      </c>
      <c r="O164" s="6" t="s">
        <v>1232</v>
      </c>
    </row>
    <row r="165" s="1" customFormat="1" ht="20" customHeight="1" spans="1:15">
      <c r="A165" s="6">
        <v>1597886</v>
      </c>
      <c r="B165" s="6" t="s">
        <v>219</v>
      </c>
      <c r="C165" s="6" t="s">
        <v>221</v>
      </c>
      <c r="D165" s="6" t="s">
        <v>1683</v>
      </c>
      <c r="E165" s="6" t="s">
        <v>81</v>
      </c>
      <c r="F165" s="6" t="s">
        <v>82</v>
      </c>
      <c r="G165" s="6" t="s">
        <v>1228</v>
      </c>
      <c r="H165" s="6" t="s">
        <v>1684</v>
      </c>
      <c r="I165" s="6" t="s">
        <v>1685</v>
      </c>
      <c r="J165" s="6" t="s">
        <v>1231</v>
      </c>
      <c r="K165" s="6" t="s">
        <v>1232</v>
      </c>
      <c r="L165" s="6" t="s">
        <v>1232</v>
      </c>
      <c r="M165" s="6" t="s">
        <v>1232</v>
      </c>
      <c r="N165" s="6" t="s">
        <v>1232</v>
      </c>
      <c r="O165" s="6" t="s">
        <v>1232</v>
      </c>
    </row>
    <row r="166" s="1" customFormat="1" ht="20" customHeight="1" spans="1:15">
      <c r="A166" s="6">
        <v>1597453</v>
      </c>
      <c r="B166" s="6" t="s">
        <v>150</v>
      </c>
      <c r="C166" s="6" t="s">
        <v>1686</v>
      </c>
      <c r="D166" s="6" t="s">
        <v>1687</v>
      </c>
      <c r="E166" s="6" t="s">
        <v>129</v>
      </c>
      <c r="F166" s="6" t="s">
        <v>82</v>
      </c>
      <c r="G166" s="6" t="s">
        <v>1228</v>
      </c>
      <c r="H166" s="6" t="s">
        <v>1688</v>
      </c>
      <c r="I166" s="6" t="s">
        <v>1689</v>
      </c>
      <c r="J166" s="6" t="s">
        <v>1231</v>
      </c>
      <c r="K166" s="6" t="s">
        <v>1232</v>
      </c>
      <c r="L166" s="6" t="s">
        <v>1232</v>
      </c>
      <c r="M166" s="6" t="s">
        <v>1232</v>
      </c>
      <c r="N166" s="6" t="s">
        <v>1232</v>
      </c>
      <c r="O166" s="6" t="s">
        <v>1232</v>
      </c>
    </row>
    <row r="167" s="1" customFormat="1" ht="20" customHeight="1" spans="1:15">
      <c r="A167" s="6">
        <v>1596979</v>
      </c>
      <c r="B167" s="6" t="s">
        <v>1097</v>
      </c>
      <c r="C167" s="6" t="s">
        <v>251</v>
      </c>
      <c r="D167" s="6" t="s">
        <v>1690</v>
      </c>
      <c r="E167" s="6" t="s">
        <v>391</v>
      </c>
      <c r="F167" s="6" t="s">
        <v>558</v>
      </c>
      <c r="G167" s="6" t="s">
        <v>1228</v>
      </c>
      <c r="H167" s="6" t="s">
        <v>1691</v>
      </c>
      <c r="I167" s="6" t="s">
        <v>1692</v>
      </c>
      <c r="J167" s="6" t="s">
        <v>1231</v>
      </c>
      <c r="K167" s="6" t="s">
        <v>1232</v>
      </c>
      <c r="L167" s="6" t="s">
        <v>1232</v>
      </c>
      <c r="M167" s="6" t="s">
        <v>1232</v>
      </c>
      <c r="N167" s="6" t="s">
        <v>1232</v>
      </c>
      <c r="O167" s="6" t="s">
        <v>1232</v>
      </c>
    </row>
    <row r="168" s="1" customFormat="1" ht="20" customHeight="1" spans="1:15">
      <c r="A168" s="6">
        <v>1596978</v>
      </c>
      <c r="B168" s="6" t="s">
        <v>789</v>
      </c>
      <c r="C168" s="6" t="s">
        <v>791</v>
      </c>
      <c r="D168" s="6" t="s">
        <v>1693</v>
      </c>
      <c r="E168" s="6" t="s">
        <v>245</v>
      </c>
      <c r="F168" s="6" t="s">
        <v>236</v>
      </c>
      <c r="G168" s="6" t="s">
        <v>1228</v>
      </c>
      <c r="H168" s="6" t="s">
        <v>1694</v>
      </c>
      <c r="I168" s="6" t="s">
        <v>1695</v>
      </c>
      <c r="J168" s="6" t="s">
        <v>1231</v>
      </c>
      <c r="K168" s="6" t="s">
        <v>1232</v>
      </c>
      <c r="L168" s="6" t="s">
        <v>1232</v>
      </c>
      <c r="M168" s="6" t="s">
        <v>1232</v>
      </c>
      <c r="N168" s="6" t="s">
        <v>1232</v>
      </c>
      <c r="O168" s="6" t="s">
        <v>1232</v>
      </c>
    </row>
    <row r="169" s="1" customFormat="1" ht="20" customHeight="1" spans="1:15">
      <c r="A169" s="6">
        <v>1596248</v>
      </c>
      <c r="B169" s="6" t="s">
        <v>301</v>
      </c>
      <c r="C169" s="6" t="s">
        <v>1467</v>
      </c>
      <c r="D169" s="6" t="s">
        <v>1696</v>
      </c>
      <c r="E169" s="6" t="s">
        <v>129</v>
      </c>
      <c r="F169" s="6" t="s">
        <v>113</v>
      </c>
      <c r="G169" s="6" t="s">
        <v>1228</v>
      </c>
      <c r="H169" s="6" t="s">
        <v>1697</v>
      </c>
      <c r="I169" s="6" t="s">
        <v>1698</v>
      </c>
      <c r="J169" s="6" t="s">
        <v>1231</v>
      </c>
      <c r="K169" s="6" t="s">
        <v>1232</v>
      </c>
      <c r="L169" s="6" t="s">
        <v>1232</v>
      </c>
      <c r="M169" s="6" t="s">
        <v>1232</v>
      </c>
      <c r="N169" s="6" t="s">
        <v>1232</v>
      </c>
      <c r="O169" s="6" t="s">
        <v>1232</v>
      </c>
    </row>
    <row r="170" s="1" customFormat="1" ht="20" customHeight="1" spans="1:15">
      <c r="A170" s="6">
        <v>1594912</v>
      </c>
      <c r="B170" s="6" t="s">
        <v>1699</v>
      </c>
      <c r="C170" s="6" t="s">
        <v>1523</v>
      </c>
      <c r="D170" s="6" t="s">
        <v>1700</v>
      </c>
      <c r="E170" s="6" t="s">
        <v>236</v>
      </c>
      <c r="F170" s="6" t="s">
        <v>558</v>
      </c>
      <c r="G170" s="6" t="s">
        <v>1228</v>
      </c>
      <c r="H170" s="6" t="s">
        <v>1511</v>
      </c>
      <c r="I170" s="6" t="s">
        <v>1701</v>
      </c>
      <c r="J170" s="6" t="s">
        <v>1231</v>
      </c>
      <c r="K170" s="6" t="s">
        <v>1232</v>
      </c>
      <c r="L170" s="6" t="s">
        <v>1232</v>
      </c>
      <c r="M170" s="6" t="s">
        <v>1232</v>
      </c>
      <c r="N170" s="6" t="s">
        <v>1232</v>
      </c>
      <c r="O170" s="6" t="s">
        <v>1232</v>
      </c>
    </row>
    <row r="171" s="1" customFormat="1" ht="20" customHeight="1" spans="1:15">
      <c r="A171" s="6">
        <v>1594135</v>
      </c>
      <c r="B171" s="6" t="s">
        <v>485</v>
      </c>
      <c r="C171" s="6" t="s">
        <v>1702</v>
      </c>
      <c r="D171" s="6" t="s">
        <v>1703</v>
      </c>
      <c r="E171" s="6" t="s">
        <v>129</v>
      </c>
      <c r="F171" s="6" t="s">
        <v>391</v>
      </c>
      <c r="G171" s="6" t="s">
        <v>1228</v>
      </c>
      <c r="H171" s="6" t="s">
        <v>1704</v>
      </c>
      <c r="I171" s="6" t="s">
        <v>1705</v>
      </c>
      <c r="J171" s="6" t="s">
        <v>1231</v>
      </c>
      <c r="K171" s="6" t="s">
        <v>1232</v>
      </c>
      <c r="L171" s="6" t="s">
        <v>1232</v>
      </c>
      <c r="M171" s="6" t="s">
        <v>1232</v>
      </c>
      <c r="N171" s="6" t="s">
        <v>1232</v>
      </c>
      <c r="O171" s="6" t="s">
        <v>1232</v>
      </c>
    </row>
    <row r="172" s="1" customFormat="1" ht="20" customHeight="1" spans="1:15">
      <c r="A172" s="6">
        <v>1592414</v>
      </c>
      <c r="B172" s="6" t="s">
        <v>663</v>
      </c>
      <c r="C172" s="6" t="s">
        <v>135</v>
      </c>
      <c r="D172" s="6" t="s">
        <v>1706</v>
      </c>
      <c r="E172" s="6" t="s">
        <v>82</v>
      </c>
      <c r="F172" s="6" t="s">
        <v>245</v>
      </c>
      <c r="G172" s="6" t="s">
        <v>1228</v>
      </c>
      <c r="H172" s="6" t="s">
        <v>1707</v>
      </c>
      <c r="I172" s="6" t="s">
        <v>1708</v>
      </c>
      <c r="J172" s="6" t="s">
        <v>1231</v>
      </c>
      <c r="K172" s="6" t="s">
        <v>1232</v>
      </c>
      <c r="L172" s="6" t="s">
        <v>1232</v>
      </c>
      <c r="M172" s="6" t="s">
        <v>1232</v>
      </c>
      <c r="N172" s="6" t="s">
        <v>1232</v>
      </c>
      <c r="O172" s="6" t="s">
        <v>1232</v>
      </c>
    </row>
    <row r="173" s="1" customFormat="1" ht="20" customHeight="1" spans="1:15">
      <c r="A173" s="6">
        <v>1592263</v>
      </c>
      <c r="B173" s="6" t="s">
        <v>481</v>
      </c>
      <c r="C173" s="6" t="s">
        <v>1394</v>
      </c>
      <c r="D173" s="6" t="s">
        <v>1709</v>
      </c>
      <c r="E173" s="6" t="s">
        <v>81</v>
      </c>
      <c r="F173" s="6" t="s">
        <v>391</v>
      </c>
      <c r="G173" s="6" t="s">
        <v>1228</v>
      </c>
      <c r="H173" s="6" t="s">
        <v>1710</v>
      </c>
      <c r="I173" s="6" t="s">
        <v>1711</v>
      </c>
      <c r="J173" s="6" t="s">
        <v>1231</v>
      </c>
      <c r="K173" s="6" t="s">
        <v>1232</v>
      </c>
      <c r="L173" s="6" t="s">
        <v>1232</v>
      </c>
      <c r="M173" s="6" t="s">
        <v>1232</v>
      </c>
      <c r="N173" s="6" t="s">
        <v>1232</v>
      </c>
      <c r="O173" s="6" t="s">
        <v>1232</v>
      </c>
    </row>
    <row r="174" s="1" customFormat="1" ht="20" customHeight="1" spans="1:15">
      <c r="A174" s="6">
        <v>1591300</v>
      </c>
      <c r="B174" s="6" t="s">
        <v>257</v>
      </c>
      <c r="C174" s="6" t="s">
        <v>259</v>
      </c>
      <c r="D174" s="6" t="s">
        <v>1712</v>
      </c>
      <c r="E174" s="6" t="s">
        <v>81</v>
      </c>
      <c r="F174" s="6" t="s">
        <v>113</v>
      </c>
      <c r="G174" s="6" t="s">
        <v>1228</v>
      </c>
      <c r="H174" s="6" t="s">
        <v>1626</v>
      </c>
      <c r="I174" s="6" t="s">
        <v>1713</v>
      </c>
      <c r="J174" s="6" t="s">
        <v>1231</v>
      </c>
      <c r="K174" s="6" t="s">
        <v>1232</v>
      </c>
      <c r="L174" s="6" t="s">
        <v>1232</v>
      </c>
      <c r="M174" s="6" t="s">
        <v>1232</v>
      </c>
      <c r="N174" s="6" t="s">
        <v>1232</v>
      </c>
      <c r="O174" s="6" t="s">
        <v>1232</v>
      </c>
    </row>
    <row r="175" s="1" customFormat="1" ht="20" customHeight="1" spans="1:15">
      <c r="A175" s="6">
        <v>1589207</v>
      </c>
      <c r="B175" s="6" t="s">
        <v>954</v>
      </c>
      <c r="C175" s="6" t="s">
        <v>718</v>
      </c>
      <c r="D175" s="6" t="s">
        <v>1714</v>
      </c>
      <c r="E175" s="6" t="s">
        <v>391</v>
      </c>
      <c r="F175" s="6" t="s">
        <v>574</v>
      </c>
      <c r="G175" s="6" t="s">
        <v>1228</v>
      </c>
      <c r="H175" s="6" t="s">
        <v>1715</v>
      </c>
      <c r="I175" s="6" t="s">
        <v>1716</v>
      </c>
      <c r="J175" s="6" t="s">
        <v>1231</v>
      </c>
      <c r="K175" s="6" t="s">
        <v>1232</v>
      </c>
      <c r="L175" s="6" t="s">
        <v>1232</v>
      </c>
      <c r="M175" s="6" t="s">
        <v>1232</v>
      </c>
      <c r="N175" s="6" t="s">
        <v>1232</v>
      </c>
      <c r="O175" s="6" t="s">
        <v>1232</v>
      </c>
    </row>
    <row r="176" s="1" customFormat="1" ht="20" customHeight="1" spans="1:15">
      <c r="A176" s="6">
        <v>1585831</v>
      </c>
      <c r="B176" s="6" t="s">
        <v>249</v>
      </c>
      <c r="C176" s="6" t="s">
        <v>251</v>
      </c>
      <c r="D176" s="6" t="s">
        <v>1717</v>
      </c>
      <c r="E176" s="6" t="s">
        <v>82</v>
      </c>
      <c r="F176" s="6" t="s">
        <v>113</v>
      </c>
      <c r="G176" s="6" t="s">
        <v>1228</v>
      </c>
      <c r="H176" s="6" t="s">
        <v>1718</v>
      </c>
      <c r="I176" s="6" t="s">
        <v>1719</v>
      </c>
      <c r="J176" s="6" t="s">
        <v>1231</v>
      </c>
      <c r="K176" s="6" t="s">
        <v>1232</v>
      </c>
      <c r="L176" s="6" t="s">
        <v>1232</v>
      </c>
      <c r="M176" s="6" t="s">
        <v>1232</v>
      </c>
      <c r="N176" s="6" t="s">
        <v>1232</v>
      </c>
      <c r="O176" s="6" t="s">
        <v>1232</v>
      </c>
    </row>
    <row r="177" s="1" customFormat="1" ht="20" customHeight="1" spans="1:15">
      <c r="A177" s="6">
        <v>1585302</v>
      </c>
      <c r="B177" s="6" t="s">
        <v>545</v>
      </c>
      <c r="C177" s="6" t="s">
        <v>1720</v>
      </c>
      <c r="D177" s="6" t="s">
        <v>1721</v>
      </c>
      <c r="E177" s="6" t="s">
        <v>81</v>
      </c>
      <c r="F177" s="6" t="s">
        <v>391</v>
      </c>
      <c r="G177" s="6" t="s">
        <v>1228</v>
      </c>
      <c r="H177" s="6" t="s">
        <v>1722</v>
      </c>
      <c r="I177" s="6" t="s">
        <v>1723</v>
      </c>
      <c r="J177" s="6" t="s">
        <v>1231</v>
      </c>
      <c r="K177" s="6" t="s">
        <v>1232</v>
      </c>
      <c r="L177" s="6" t="s">
        <v>1232</v>
      </c>
      <c r="M177" s="6" t="s">
        <v>1232</v>
      </c>
      <c r="N177" s="6" t="s">
        <v>1232</v>
      </c>
      <c r="O177" s="6" t="s">
        <v>1232</v>
      </c>
    </row>
    <row r="178" s="1" customFormat="1" ht="20" customHeight="1" spans="1:15">
      <c r="A178" s="6">
        <v>1585038</v>
      </c>
      <c r="B178" s="6" t="s">
        <v>519</v>
      </c>
      <c r="C178" s="6" t="s">
        <v>1720</v>
      </c>
      <c r="D178" s="6" t="s">
        <v>1724</v>
      </c>
      <c r="E178" s="6" t="s">
        <v>81</v>
      </c>
      <c r="F178" s="6" t="s">
        <v>391</v>
      </c>
      <c r="G178" s="6" t="s">
        <v>1228</v>
      </c>
      <c r="H178" s="6" t="s">
        <v>1722</v>
      </c>
      <c r="I178" s="6" t="s">
        <v>1725</v>
      </c>
      <c r="J178" s="6" t="s">
        <v>1231</v>
      </c>
      <c r="K178" s="6" t="s">
        <v>1232</v>
      </c>
      <c r="L178" s="6" t="s">
        <v>1232</v>
      </c>
      <c r="M178" s="6" t="s">
        <v>1232</v>
      </c>
      <c r="N178" s="6" t="s">
        <v>1232</v>
      </c>
      <c r="O178" s="6" t="s">
        <v>1232</v>
      </c>
    </row>
    <row r="179" s="1" customFormat="1" ht="20" customHeight="1" spans="1:15">
      <c r="A179" s="6">
        <v>1585020</v>
      </c>
      <c r="B179" s="6" t="s">
        <v>536</v>
      </c>
      <c r="C179" s="6" t="s">
        <v>1720</v>
      </c>
      <c r="D179" s="6" t="s">
        <v>1726</v>
      </c>
      <c r="E179" s="6" t="s">
        <v>81</v>
      </c>
      <c r="F179" s="6" t="s">
        <v>391</v>
      </c>
      <c r="G179" s="6" t="s">
        <v>1228</v>
      </c>
      <c r="H179" s="6" t="s">
        <v>1722</v>
      </c>
      <c r="I179" s="6" t="s">
        <v>1727</v>
      </c>
      <c r="J179" s="6" t="s">
        <v>1231</v>
      </c>
      <c r="K179" s="6" t="s">
        <v>1232</v>
      </c>
      <c r="L179" s="6" t="s">
        <v>1232</v>
      </c>
      <c r="M179" s="6" t="s">
        <v>1232</v>
      </c>
      <c r="N179" s="6" t="s">
        <v>1232</v>
      </c>
      <c r="O179" s="6" t="s">
        <v>1232</v>
      </c>
    </row>
    <row r="180" s="1" customFormat="1" ht="20" customHeight="1" spans="1:15">
      <c r="A180" s="6">
        <v>1580701</v>
      </c>
      <c r="B180" s="6" t="s">
        <v>765</v>
      </c>
      <c r="C180" s="6" t="s">
        <v>1728</v>
      </c>
      <c r="D180" s="6" t="s">
        <v>1729</v>
      </c>
      <c r="E180" s="6" t="s">
        <v>391</v>
      </c>
      <c r="F180" s="6" t="s">
        <v>236</v>
      </c>
      <c r="G180" s="6" t="s">
        <v>1228</v>
      </c>
      <c r="H180" s="6" t="s">
        <v>1730</v>
      </c>
      <c r="I180" s="6" t="s">
        <v>1731</v>
      </c>
      <c r="J180" s="6" t="s">
        <v>1231</v>
      </c>
      <c r="K180" s="6" t="s">
        <v>1232</v>
      </c>
      <c r="L180" s="6" t="s">
        <v>1232</v>
      </c>
      <c r="M180" s="6" t="s">
        <v>1232</v>
      </c>
      <c r="N180" s="6" t="s">
        <v>1232</v>
      </c>
      <c r="O180" s="6" t="s">
        <v>1232</v>
      </c>
    </row>
    <row r="181" s="1" customFormat="1" ht="20" customHeight="1" spans="1:15">
      <c r="A181" s="6">
        <v>1570973</v>
      </c>
      <c r="B181" s="6" t="s">
        <v>124</v>
      </c>
      <c r="C181" s="6" t="s">
        <v>126</v>
      </c>
      <c r="D181" s="6" t="s">
        <v>1732</v>
      </c>
      <c r="E181" s="6" t="s">
        <v>129</v>
      </c>
      <c r="F181" s="6" t="s">
        <v>82</v>
      </c>
      <c r="G181" s="6" t="s">
        <v>1228</v>
      </c>
      <c r="H181" s="6" t="s">
        <v>1733</v>
      </c>
      <c r="I181" s="6" t="s">
        <v>1734</v>
      </c>
      <c r="J181" s="6" t="s">
        <v>1231</v>
      </c>
      <c r="K181" s="6" t="s">
        <v>1232</v>
      </c>
      <c r="L181" s="6" t="s">
        <v>1232</v>
      </c>
      <c r="M181" s="6" t="s">
        <v>1232</v>
      </c>
      <c r="N181" s="6" t="s">
        <v>1232</v>
      </c>
      <c r="O181" s="6" t="s">
        <v>1232</v>
      </c>
    </row>
    <row r="182" s="1" customFormat="1" ht="20" customHeight="1" spans="1:15">
      <c r="A182" s="6">
        <v>1565649</v>
      </c>
      <c r="B182" s="6" t="s">
        <v>1112</v>
      </c>
      <c r="C182" s="6" t="s">
        <v>1114</v>
      </c>
      <c r="D182" s="6" t="s">
        <v>1735</v>
      </c>
      <c r="E182" s="6" t="s">
        <v>236</v>
      </c>
      <c r="F182" s="6" t="s">
        <v>558</v>
      </c>
      <c r="G182" s="6" t="s">
        <v>1228</v>
      </c>
      <c r="H182" s="6" t="s">
        <v>1736</v>
      </c>
      <c r="I182" s="6" t="s">
        <v>1737</v>
      </c>
      <c r="J182" s="6" t="s">
        <v>1231</v>
      </c>
      <c r="K182" s="6" t="s">
        <v>1232</v>
      </c>
      <c r="L182" s="6" t="s">
        <v>1232</v>
      </c>
      <c r="M182" s="6" t="s">
        <v>1232</v>
      </c>
      <c r="N182" s="6" t="s">
        <v>1232</v>
      </c>
      <c r="O182" s="6" t="s">
        <v>1232</v>
      </c>
    </row>
    <row r="183" s="1" customFormat="1" ht="20" customHeight="1" spans="1:15">
      <c r="A183" s="6">
        <v>1562536</v>
      </c>
      <c r="B183" s="6" t="s">
        <v>795</v>
      </c>
      <c r="C183" s="6" t="s">
        <v>438</v>
      </c>
      <c r="D183" s="6" t="s">
        <v>1738</v>
      </c>
      <c r="E183" s="6" t="s">
        <v>245</v>
      </c>
      <c r="F183" s="6" t="s">
        <v>236</v>
      </c>
      <c r="G183" s="6" t="s">
        <v>1228</v>
      </c>
      <c r="H183" s="6" t="s">
        <v>1739</v>
      </c>
      <c r="I183" s="6" t="s">
        <v>1740</v>
      </c>
      <c r="J183" s="6" t="s">
        <v>1231</v>
      </c>
      <c r="K183" s="6" t="s">
        <v>1232</v>
      </c>
      <c r="L183" s="6" t="s">
        <v>1232</v>
      </c>
      <c r="M183" s="6" t="s">
        <v>1232</v>
      </c>
      <c r="N183" s="6" t="s">
        <v>1232</v>
      </c>
      <c r="O183" s="6" t="s">
        <v>1232</v>
      </c>
    </row>
    <row r="184" s="1" customFormat="1" ht="22.05" customHeight="1" spans="1:8">
      <c r="A184" s="7" t="s">
        <v>1741</v>
      </c>
      <c r="B184" s="6"/>
      <c r="C184" s="6"/>
      <c r="D184" s="6"/>
      <c r="E184" s="6"/>
      <c r="F184" s="6"/>
      <c r="G184" s="6"/>
      <c r="H184" s="6" t="s">
        <v>1742</v>
      </c>
    </row>
    <row r="185" spans="2:7">
      <c r="B185" s="1"/>
      <c r="C185" s="1"/>
      <c r="D185" s="1"/>
      <c r="E185" s="1"/>
      <c r="F185" s="1"/>
      <c r="G185" s="1"/>
    </row>
    <row r="186" spans="2:7">
      <c r="B186" s="1"/>
      <c r="C186" s="1"/>
      <c r="D186" s="1"/>
      <c r="E186" s="1"/>
      <c r="F186" s="1"/>
      <c r="G186" s="1"/>
    </row>
    <row r="187" spans="2:7">
      <c r="B187" s="1"/>
      <c r="C187" s="1"/>
      <c r="D187" s="1"/>
      <c r="E187" s="1"/>
      <c r="F187" s="1"/>
      <c r="G187" s="1"/>
    </row>
    <row r="188" s="1" customFormat="1" ht="22.05" customHeight="1" spans="1:1">
      <c r="A188" s="5" t="s">
        <v>1743</v>
      </c>
    </row>
    <row r="189" s="1" customFormat="1" ht="18.05" customHeight="1" spans="1:4">
      <c r="A189" s="8" t="s">
        <v>1744</v>
      </c>
      <c r="B189" s="8" t="s">
        <v>36</v>
      </c>
      <c r="C189" s="8"/>
      <c r="D189" s="8"/>
    </row>
    <row r="190" s="1" customFormat="1" ht="18.05" customHeight="1" spans="1:4">
      <c r="A190" s="8" t="s">
        <v>1745</v>
      </c>
      <c r="B190" s="8" t="s">
        <v>1746</v>
      </c>
      <c r="C190" s="8"/>
      <c r="D190" s="8"/>
    </row>
    <row r="191" s="1" customFormat="1" ht="18.05" customHeight="1" spans="1:4">
      <c r="A191" s="8" t="s">
        <v>1747</v>
      </c>
      <c r="B191" s="8" t="s">
        <v>1748</v>
      </c>
      <c r="C191" s="8"/>
      <c r="D191" s="8"/>
    </row>
    <row r="192" s="1" customFormat="1" ht="18.05" customHeight="1" spans="1:4">
      <c r="A192" s="8" t="s">
        <v>1747</v>
      </c>
      <c r="B192" s="8" t="s">
        <v>1749</v>
      </c>
      <c r="C192" s="8"/>
      <c r="D192" s="8"/>
    </row>
    <row r="193" s="1" customFormat="1" ht="18.05" customHeight="1" spans="1:4">
      <c r="A193" s="8" t="s">
        <v>1750</v>
      </c>
      <c r="B193" s="8" t="s">
        <v>1751</v>
      </c>
      <c r="C193" s="8"/>
      <c r="D193" s="8"/>
    </row>
    <row r="194" s="1" customFormat="1" ht="18.05" customHeight="1" spans="1:4">
      <c r="A194" s="8" t="s">
        <v>1752</v>
      </c>
      <c r="B194" s="8" t="s">
        <v>1753</v>
      </c>
      <c r="C194" s="8"/>
      <c r="D194" s="8"/>
    </row>
    <row r="195" s="1" customFormat="1" ht="18.05" customHeight="1" spans="1:4">
      <c r="A195" s="8" t="s">
        <v>1754</v>
      </c>
      <c r="B195" s="8" t="s">
        <v>1755</v>
      </c>
      <c r="C195" s="8"/>
      <c r="D195" s="8"/>
    </row>
    <row r="196" s="1" customFormat="1" ht="18.05" customHeight="1" spans="1:4">
      <c r="A196" s="8" t="s">
        <v>1756</v>
      </c>
      <c r="B196" s="8" t="s">
        <v>1757</v>
      </c>
      <c r="C196" s="8"/>
      <c r="D196" s="8"/>
    </row>
    <row r="197" s="1" customFormat="1" ht="18.05" customHeight="1" spans="1:4">
      <c r="A197" s="8" t="s">
        <v>1758</v>
      </c>
      <c r="B197" s="8" t="s">
        <v>1759</v>
      </c>
      <c r="C197" s="8"/>
      <c r="D197" s="8"/>
    </row>
    <row r="198" s="1" customFormat="1" ht="18.05" customHeight="1" spans="1:4">
      <c r="A198" s="8" t="s">
        <v>1188</v>
      </c>
      <c r="B198" s="8" t="s">
        <v>1188</v>
      </c>
      <c r="C198" s="8"/>
      <c r="D198" s="8"/>
    </row>
    <row r="199" s="1" customFormat="1" ht="18.05" customHeight="1" spans="1:4">
      <c r="A199" s="8" t="s">
        <v>1760</v>
      </c>
      <c r="B199" s="8" t="s">
        <v>1761</v>
      </c>
      <c r="C199" s="8"/>
      <c r="D199" s="8"/>
    </row>
    <row r="200" s="1" customFormat="1" ht="18.05" customHeight="1" spans="1:4">
      <c r="A200" s="8" t="s">
        <v>1762</v>
      </c>
      <c r="B200" s="8" t="s">
        <v>1763</v>
      </c>
      <c r="C200" s="8"/>
      <c r="D200" s="8"/>
    </row>
    <row r="201" s="1" customFormat="1" ht="18.05" customHeight="1" spans="1:4">
      <c r="A201" s="8" t="s">
        <v>32</v>
      </c>
      <c r="B201" s="8" t="s">
        <v>1764</v>
      </c>
      <c r="C201" s="8"/>
      <c r="D201" s="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84:G184"/>
    <mergeCell ref="A188:B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Lucky</cp:lastModifiedBy>
  <cp:revision>1</cp:revision>
  <dcterms:created xsi:type="dcterms:W3CDTF">2014-11-17T08:26:00Z</dcterms:created>
  <dcterms:modified xsi:type="dcterms:W3CDTF">2019-10-23T08:23:18Z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