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3500" activeTab="1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Sheet1" sheetId="5" r:id="rId5"/>
  </sheets>
  <externalReferences>
    <externalReference r:id="rId6"/>
  </externalReferences>
  <definedNames>
    <definedName name="_xlnm._FilterDatabase" localSheetId="1" hidden="1">订单明细!$A$1:$AI$22</definedName>
  </definedNames>
  <calcPr calcId="144525"/>
</workbook>
</file>

<file path=xl/sharedStrings.xml><?xml version="1.0" encoding="utf-8"?>
<sst xmlns="http://schemas.openxmlformats.org/spreadsheetml/2006/main" count="1054" uniqueCount="367">
  <si>
    <t>去哪儿网酒店预付对账单</t>
  </si>
  <si>
    <t>供应商名称：</t>
  </si>
  <si>
    <t>港丰国际</t>
  </si>
  <si>
    <t>结算周期：</t>
  </si>
  <si>
    <t>2019-10-21至2019-10-27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</si>
  <si>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</si>
  <si>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</si>
  <si>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</si>
  <si>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</si>
  <si>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</si>
  <si>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</si>
  <si>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</si>
  <si>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</si>
  <si>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</si>
  <si>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</si>
  <si>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</si>
  <si>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</si>
  <si>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</si>
  <si>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</si>
  <si>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</si>
  <si>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¥75,290.00</t>
  </si>
  <si>
    <t>¥37,325.00</t>
  </si>
  <si>
    <t>¥3,218.00</t>
  </si>
  <si>
    <t>-¥548.00</t>
  </si>
  <si>
    <t>¥34,199.00</t>
  </si>
  <si>
    <t>分类信息</t>
  </si>
  <si>
    <t>业务类型</t>
  </si>
  <si>
    <t>酒店预付（点击查看明细）</t>
  </si>
  <si>
    <t>¥34,747.00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</si>
  <si>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</si>
  <si>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</si>
  <si>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</si>
  <si>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</si>
  <si>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</si>
  <si>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012553****2718</t>
  </si>
  <si>
    <t>户名：</t>
  </si>
  <si>
    <t>DINGDING INTERNATIONAL ONLINE TRAVEL DEVELOPMENT COMPANY</t>
  </si>
  <si>
    <t>联系人：</t>
  </si>
  <si>
    <t>Lucky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</si>
  <si>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</si>
  <si>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</si>
  <si>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</si>
  <si>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</si>
  <si>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</si>
  <si>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</si>
  <si>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</si>
  <si>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</si>
  <si>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</si>
  <si>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</si>
  <si>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</si>
  <si>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</si>
  <si>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</si>
  <si>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</si>
  <si>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</si>
  <si>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</si>
  <si>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</si>
  <si>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</si>
  <si>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</si>
  <si>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</si>
  <si>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</si>
  <si>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</si>
  <si>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</si>
  <si>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</si>
  <si>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</si>
  <si>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</si>
  <si>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</si>
  <si>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</si>
  <si>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</si>
  <si>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</si>
  <si>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</si>
  <si>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</si>
  <si>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</si>
  <si>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102043002684</t>
  </si>
  <si>
    <t>1629063</t>
  </si>
  <si>
    <t>酒店预付</t>
  </si>
  <si>
    <t>否</t>
  </si>
  <si>
    <t>普通</t>
  </si>
  <si>
    <t>221901086</t>
  </si>
  <si>
    <t>花筑·济州岛梦幻酒店</t>
  </si>
  <si>
    <t>1619975</t>
  </si>
  <si>
    <t>GAO/WENLAN|CHEN/XIUQIANG|CHEN/PEIYAO|YANG/WENJUAN</t>
  </si>
  <si>
    <t>2019-10-03</t>
  </si>
  <si>
    <t>2019-10-19</t>
  </si>
  <si>
    <t>2019-10-22</t>
  </si>
  <si>
    <t>¥1,806.00</t>
  </si>
  <si>
    <t>¥192.00</t>
  </si>
  <si>
    <t>Standard Double Room</t>
  </si>
  <si>
    <t>WEBSITE</t>
  </si>
  <si>
    <t>102036117382</t>
  </si>
  <si>
    <t>1622254</t>
  </si>
  <si>
    <t>207767948</t>
  </si>
  <si>
    <t>吉隆坡第二国际机场图尼中转酒店</t>
  </si>
  <si>
    <t>LIANG/LINLI|HUANG/ZHI</t>
  </si>
  <si>
    <t>2019-09-26</t>
  </si>
  <si>
    <t>2019-10-21</t>
  </si>
  <si>
    <t>¥437.00</t>
  </si>
  <si>
    <t>¥43.00</t>
  </si>
  <si>
    <t>Twin Room</t>
  </si>
  <si>
    <t>101945036785</t>
  </si>
  <si>
    <t>1539476</t>
  </si>
  <si>
    <t>158542706</t>
  </si>
  <si>
    <t>芭东伴我入眠设计酒店</t>
  </si>
  <si>
    <t>CHEN/JIA|XIA/PINGHANG</t>
  </si>
  <si>
    <t>2019-06-27</t>
  </si>
  <si>
    <t>¥1,518.00</t>
  </si>
  <si>
    <t>¥126.00</t>
  </si>
  <si>
    <t>Superior Room</t>
  </si>
  <si>
    <t>1643863</t>
  </si>
  <si>
    <t>158577362</t>
  </si>
  <si>
    <t>普吉岛乐谷浪都喜天丽酒店</t>
  </si>
  <si>
    <t>SHI/CHENGYU|SHI/YANZHI</t>
  </si>
  <si>
    <t>2020-02-02</t>
  </si>
  <si>
    <t>2020-02-06</t>
  </si>
  <si>
    <t>¥15,780.00</t>
  </si>
  <si>
    <t>2019-10-22 20:41:22</t>
  </si>
  <si>
    <t>2 Bedrooms Laguna Pool Villa</t>
  </si>
  <si>
    <t>702062039807</t>
  </si>
  <si>
    <t>1644130</t>
  </si>
  <si>
    <t>CHEN/JOAXIN|LIN/YAWDN</t>
  </si>
  <si>
    <t>2019-10-23</t>
  </si>
  <si>
    <t>¥284.00</t>
  </si>
  <si>
    <t>¥20.00</t>
  </si>
  <si>
    <t>101922276877</t>
  </si>
  <si>
    <t>1520360</t>
  </si>
  <si>
    <t>221922908</t>
  </si>
  <si>
    <t>香港旺角智选假日酒店</t>
  </si>
  <si>
    <t>XU/YUEFANG</t>
  </si>
  <si>
    <t>2019-06-04</t>
  </si>
  <si>
    <t>¥4,284.00</t>
  </si>
  <si>
    <t>¥352.00</t>
  </si>
  <si>
    <t>Holiday Inn Express Room</t>
  </si>
  <si>
    <t>102041358317</t>
  </si>
  <si>
    <t>1627585</t>
  </si>
  <si>
    <t>158573495</t>
  </si>
  <si>
    <t>普吉岛卡伦海滩瑞享度假村及水疗中心</t>
  </si>
  <si>
    <t>LI/CHANG</t>
  </si>
  <si>
    <t>2019-10-01</t>
  </si>
  <si>
    <t>¥1,788.00</t>
  </si>
  <si>
    <t>¥140.00</t>
  </si>
  <si>
    <t>Garden Villas</t>
  </si>
  <si>
    <t>1644477</t>
  </si>
  <si>
    <t>158549882</t>
  </si>
  <si>
    <t>林德长滩岛酒店</t>
  </si>
  <si>
    <t>TANG/PENG|TIAN/GUIXIANG|TANG/YUMIN|WANG/XIN</t>
  </si>
  <si>
    <t>2019-10-27</t>
  </si>
  <si>
    <t>2019-10-30</t>
  </si>
  <si>
    <t>¥13,596.00</t>
  </si>
  <si>
    <t>2019-10-23 11:15:22</t>
  </si>
  <si>
    <t>Garden Premier</t>
  </si>
  <si>
    <t>102027606034</t>
  </si>
  <si>
    <t>1613863</t>
  </si>
  <si>
    <t>158563892</t>
  </si>
  <si>
    <t>苏梅岛W酒店</t>
  </si>
  <si>
    <t>YANG/YU</t>
  </si>
  <si>
    <t>2019-09-17</t>
  </si>
  <si>
    <t>2019-10-20</t>
  </si>
  <si>
    <t>2019-10-24</t>
  </si>
  <si>
    <t>¥20,324.00</t>
  </si>
  <si>
    <t>¥1,764.00</t>
  </si>
  <si>
    <t>Oceanfront Haven</t>
  </si>
  <si>
    <t>102003392773</t>
  </si>
  <si>
    <t>1596447</t>
  </si>
  <si>
    <t>194903165</t>
  </si>
  <si>
    <t>都喜公主月光沙滩度假酒店</t>
  </si>
  <si>
    <t>LIANG/WEIHANG|YANG/XIKUN</t>
  </si>
  <si>
    <t>2019-08-24</t>
  </si>
  <si>
    <t>¥1,124.00</t>
  </si>
  <si>
    <t>¥84.00</t>
  </si>
  <si>
    <t>Deluxe Garden</t>
  </si>
  <si>
    <t>102003156111</t>
  </si>
  <si>
    <t>1596451</t>
  </si>
  <si>
    <t>YANG/SHIJIAN|WU/XIAO</t>
  </si>
  <si>
    <t>702061796932</t>
  </si>
  <si>
    <t>1643473</t>
  </si>
  <si>
    <t>158582948</t>
  </si>
  <si>
    <t>曼谷唐人街皇家酒店</t>
  </si>
  <si>
    <t>FENG/XIAONA</t>
  </si>
  <si>
    <t>¥260.00</t>
  </si>
  <si>
    <t>¥15.00</t>
  </si>
  <si>
    <t>Superior Room(No Window)</t>
  </si>
  <si>
    <t>102015036331</t>
  </si>
  <si>
    <t>1605722</t>
  </si>
  <si>
    <t>QIAN/YUN</t>
  </si>
  <si>
    <t>2019-09-05</t>
  </si>
  <si>
    <t>2019-10-25</t>
  </si>
  <si>
    <t>¥596.00</t>
  </si>
  <si>
    <t>¥64.00</t>
  </si>
  <si>
    <t>702058258199</t>
  </si>
  <si>
    <t>1640612</t>
  </si>
  <si>
    <t>ZENG/ZHU</t>
  </si>
  <si>
    <t>2019-10-18</t>
  </si>
  <si>
    <t>¥855.00</t>
  </si>
  <si>
    <t>¥63.00</t>
  </si>
  <si>
    <t>102034308297</t>
  </si>
  <si>
    <t>1620682</t>
  </si>
  <si>
    <t>158593505</t>
  </si>
  <si>
    <t>普吉岛芭东美爵大酒店</t>
  </si>
  <si>
    <t>GAO/MINGXUAN|ZHAO/LEI</t>
  </si>
  <si>
    <t>2019-09-24</t>
  </si>
  <si>
    <t>2019-10-26</t>
  </si>
  <si>
    <t>¥1,278.00</t>
  </si>
  <si>
    <t>¥100.00</t>
  </si>
  <si>
    <t>1648445</t>
  </si>
  <si>
    <t>194902706</t>
  </si>
  <si>
    <t>格拉斯丽首尔酒店</t>
  </si>
  <si>
    <t>DONG/JIANGONG</t>
  </si>
  <si>
    <t>2019-11-01</t>
  </si>
  <si>
    <t>2019-11-06</t>
  </si>
  <si>
    <t>¥5,750.00</t>
  </si>
  <si>
    <t>2019-10-26 12:38:15</t>
  </si>
  <si>
    <t>Standard Double</t>
  </si>
  <si>
    <t>1648507</t>
  </si>
  <si>
    <t>226040624</t>
  </si>
  <si>
    <t>台北六福万怡酒店</t>
  </si>
  <si>
    <t>JUAN/MINGBOBBY</t>
  </si>
  <si>
    <t>¥1,864.00</t>
  </si>
  <si>
    <t>2019-10-26 13:31:35</t>
  </si>
  <si>
    <t>Deluxe, Guest room, 1 King</t>
  </si>
  <si>
    <t>1648887</t>
  </si>
  <si>
    <t>221902259</t>
  </si>
  <si>
    <t>香港旺角维景酒店</t>
  </si>
  <si>
    <t>FU/HINGWAN</t>
  </si>
  <si>
    <t>¥335.00</t>
  </si>
  <si>
    <t>2019-10-26 19:51:08</t>
  </si>
  <si>
    <t>Standard Room</t>
  </si>
  <si>
    <t>702062974907</t>
  </si>
  <si>
    <t>1644252</t>
  </si>
  <si>
    <t>187118156</t>
  </si>
  <si>
    <t>曼达韦白酒店</t>
  </si>
  <si>
    <t>HE/JUN|WANG/CHAO</t>
  </si>
  <si>
    <t>¥463.00</t>
  </si>
  <si>
    <t>¥27.00</t>
  </si>
  <si>
    <t>Deluxe Room</t>
  </si>
  <si>
    <t>102055421700</t>
  </si>
  <si>
    <t>1638150</t>
  </si>
  <si>
    <t>194902814</t>
  </si>
  <si>
    <t>丁索度假村</t>
  </si>
  <si>
    <t>YAO/XUMING</t>
  </si>
  <si>
    <t>2019-10-15</t>
  </si>
  <si>
    <t>¥1,824.00</t>
  </si>
  <si>
    <t>¥144.00</t>
  </si>
  <si>
    <t>合计</t>
  </si>
  <si>
    <t/>
  </si>
  <si>
    <t>¥37,965.00</t>
  </si>
  <si>
    <t>A191029112951589</t>
  </si>
  <si>
    <t>A19102911244631</t>
  </si>
  <si>
    <t>汇率：</t>
  </si>
  <si>
    <t>34199*1.1045799584=37775.53HKD</t>
  </si>
  <si>
    <t>A191029112951589+A19102911244631=37775.53</t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</si>
  <si>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</si>
  <si>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</si>
  <si>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</si>
  <si>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</si>
  <si>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</si>
  <si>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</si>
  <si>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</si>
  <si>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csg_manual_201910211647034041354</t>
  </si>
  <si>
    <t>702049077070</t>
  </si>
  <si>
    <t>1150251</t>
  </si>
  <si>
    <t>结算单调整</t>
  </si>
  <si>
    <t>--</t>
  </si>
  <si>
    <t>系统内部故障，取消单无反向资金流，导致账单错误，故批量修复</t>
  </si>
  <si>
    <t>返现日期</t>
  </si>
  <si>
    <t>Invoice</t>
  </si>
  <si>
    <t>Invoice No:</t>
  </si>
  <si>
    <t>20191029111336</t>
  </si>
  <si>
    <t>TO：去哪儿直连</t>
  </si>
  <si>
    <t>Invoice Date:</t>
  </si>
  <si>
    <t>2019-10-29</t>
  </si>
  <si>
    <t>FM:汇智国际旅游发展有限公司（ CONVERGENT INTERNATIONAL TRAVEL DEVELOPMENT COMPANY LIMITED）</t>
  </si>
  <si>
    <t>Address :Rm 1805-06, 18/F, Hollywood Plaza, 610 Nathan Road, Kowloon, H.K.</t>
  </si>
  <si>
    <t>Tel:</t>
  </si>
  <si>
    <t>账单明细</t>
  </si>
  <si>
    <t>汇智订单号</t>
  </si>
  <si>
    <t>客户订单号</t>
  </si>
  <si>
    <t>客户姓名</t>
  </si>
  <si>
    <t>退房日期</t>
  </si>
  <si>
    <t>金额</t>
  </si>
  <si>
    <t>company</t>
  </si>
  <si>
    <t>offset_money</t>
  </si>
  <si>
    <t>offset_rmb</t>
  </si>
  <si>
    <t>is_compensate</t>
  </si>
  <si>
    <t>income_bank_value</t>
  </si>
  <si>
    <t>is_reunion_room</t>
  </si>
  <si>
    <t>WANG/CHAO,HE JUN</t>
  </si>
  <si>
    <t>RMB</t>
  </si>
  <si>
    <t>436.00</t>
  </si>
  <si>
    <t>2019/10/22 18:08:34</t>
  </si>
  <si>
    <t>去哪儿直连</t>
  </si>
  <si>
    <t>0</t>
  </si>
  <si>
    <t>花筑济州岛梦幻酒店</t>
  </si>
  <si>
    <t>LIN/YAWDN,CHEN JOAXIN</t>
  </si>
  <si>
    <t>264.00</t>
  </si>
  <si>
    <t>2019/10/22 16:06:20</t>
  </si>
  <si>
    <t>FENG XIAONA</t>
  </si>
  <si>
    <t>245.00</t>
  </si>
  <si>
    <t>2019/10/21 22:53:23</t>
  </si>
  <si>
    <t>ZENG ZHU</t>
  </si>
  <si>
    <t>792.00</t>
  </si>
  <si>
    <t>2019/10/18 12:07:53</t>
  </si>
  <si>
    <t>YAO XUMING</t>
  </si>
  <si>
    <t>1680.00</t>
  </si>
  <si>
    <t>2019/10/15 16:13:53</t>
  </si>
  <si>
    <t>GAO WENLAN,CHEN PEIYAO</t>
  </si>
  <si>
    <t>1614.00</t>
  </si>
  <si>
    <t>2019/10/3 19:06:20</t>
  </si>
  <si>
    <t>LI CHANG</t>
  </si>
  <si>
    <t>1648.00</t>
  </si>
  <si>
    <t>2019/10/1 20:07:34</t>
  </si>
  <si>
    <t>吉隆坡国际机场2途恩酒店</t>
  </si>
  <si>
    <t>LIANG LINLI</t>
  </si>
  <si>
    <t>394.00</t>
  </si>
  <si>
    <t>2019/9/26 10:56:34</t>
  </si>
  <si>
    <t>普吉岛芭东美爵酒店</t>
  </si>
  <si>
    <t>GAO MINGXUAN</t>
  </si>
  <si>
    <t>1178.00</t>
  </si>
  <si>
    <t>2019/9/24 16:26:55</t>
  </si>
  <si>
    <t>YANG YU</t>
  </si>
  <si>
    <t>18560.00</t>
  </si>
  <si>
    <t>2019/9/17 1:03:41</t>
  </si>
  <si>
    <t>QIAN YUN</t>
  </si>
  <si>
    <t>532.00</t>
  </si>
  <si>
    <t>2019/9/5 14:23:49</t>
  </si>
  <si>
    <t>富国岛都喜公主海滨度假酒店</t>
  </si>
  <si>
    <t>YANG SHIJIAN</t>
  </si>
  <si>
    <t>1040.00</t>
  </si>
  <si>
    <t>2019/8/24 17:43:12</t>
  </si>
  <si>
    <t>LIANG WEIHANG</t>
  </si>
  <si>
    <t>2019/8/24 17:40:43</t>
  </si>
  <si>
    <t>CHEN JIA,XIA PINGHANG</t>
  </si>
  <si>
    <t>1392.00</t>
  </si>
  <si>
    <t>2019/6/27 9:34:25</t>
  </si>
  <si>
    <t>XU YUEFANG</t>
  </si>
  <si>
    <t>3932.00</t>
  </si>
  <si>
    <t>2019/6/4 11:41:07</t>
  </si>
  <si>
    <t>1503245</t>
  </si>
  <si>
    <t>101900250077</t>
  </si>
  <si>
    <t>台中宝岛53行馆</t>
  </si>
  <si>
    <t>ZOU YONGTAO</t>
  </si>
  <si>
    <t>431.00</t>
  </si>
  <si>
    <t>2019/5/13 23:25:18</t>
  </si>
  <si>
    <t>-862</t>
  </si>
  <si>
    <t>合计:</t>
  </si>
  <si>
    <t>35178</t>
  </si>
  <si>
    <t>收款单位银行账户信息：</t>
  </si>
  <si>
    <t>收款单位名称</t>
  </si>
  <si>
    <t>CONVERGENT INTERNATIONAL TRAVEL DEVELOPMENT COMPANY LIMITED</t>
  </si>
  <si>
    <t>收款单位地址</t>
  </si>
  <si>
    <t>Rm 1805-06, 18/F, Hollywood Plaza, 610 Nathan Road, Kowloon, H.K.</t>
  </si>
  <si>
    <t>收款账户</t>
  </si>
  <si>
    <t>01287492334811（人民币账户）</t>
  </si>
  <si>
    <t>01287400197479（港币账户)</t>
  </si>
  <si>
    <t>开户行</t>
  </si>
  <si>
    <t>Bank of China (Hong Kong) Limited</t>
  </si>
  <si>
    <t>分行名称</t>
  </si>
  <si>
    <t>Mong Kok (President Commercial Centre)Branch</t>
  </si>
  <si>
    <t>开户行地址</t>
  </si>
  <si>
    <t>608 Nathan Road, Mong Kok, Kowloon</t>
  </si>
  <si>
    <t>SWIFT CODE</t>
  </si>
  <si>
    <t>BKCHHKHH</t>
  </si>
  <si>
    <t>收款单位所在国家名称</t>
  </si>
  <si>
    <t>Hong Kong</t>
  </si>
  <si>
    <t>账户：</t>
  </si>
  <si>
    <t>广州汇登信息科技有限公司</t>
  </si>
  <si>
    <t>账号：</t>
  </si>
  <si>
    <t>1209 1190 1010 202</t>
  </si>
  <si>
    <t>招商银行广州科技园支行</t>
  </si>
</sst>
</file>

<file path=xl/styles.xml><?xml version="1.0" encoding="utf-8"?>
<styleSheet xmlns="http://schemas.openxmlformats.org/spreadsheetml/2006/main">
  <numFmts count="6">
    <numFmt numFmtId="176" formatCode="&quot;￥&quot;#,##0.00"/>
    <numFmt numFmtId="8" formatCode="&quot;￥&quot;#,##0.00;[Red]&quot;￥&quot;\-#,##0.00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2">
    <font>
      <sz val="10"/>
      <name val="Arial"/>
      <charset val="134"/>
    </font>
    <font>
      <sz val="10"/>
      <name val="Arial"/>
      <charset val="0"/>
    </font>
    <font>
      <b/>
      <sz val="22"/>
      <name val="宋体"/>
      <charset val="0"/>
    </font>
    <font>
      <b/>
      <sz val="10"/>
      <name val="宋体"/>
      <charset val="0"/>
    </font>
    <font>
      <sz val="15"/>
      <name val="宋体"/>
      <charset val="0"/>
    </font>
    <font>
      <b/>
      <sz val="13"/>
      <name val="微软雅黑"/>
      <charset val="0"/>
    </font>
    <font>
      <sz val="12"/>
      <name val="宋体"/>
      <charset val="0"/>
    </font>
    <font>
      <sz val="10"/>
      <name val="微软雅黑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0"/>
      <color indexed="9"/>
      <name val="宋体"/>
      <charset val="134"/>
    </font>
    <font>
      <sz val="10.5"/>
      <color rgb="FF333333"/>
      <name val="Helvetica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48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7F0F0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0" fillId="17" borderId="13" applyNumberFormat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9" fontId="21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22" borderId="14" applyNumberFormat="0" applyFont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7" fillId="30" borderId="16" applyNumberForma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8" fillId="30" borderId="13" applyNumberFormat="0" applyAlignment="0" applyProtection="0">
      <alignment vertical="center"/>
    </xf>
    <xf numFmtId="0" fontId="39" fillId="33" borderId="17" applyNumberFormat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</cellStyleXfs>
  <cellXfs count="51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right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0" fontId="8" fillId="2" borderId="3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>
      <alignment horizontal="left" vertical="center"/>
    </xf>
    <xf numFmtId="0" fontId="9" fillId="3" borderId="0" xfId="0" applyNumberFormat="1" applyFont="1" applyFill="1" applyBorder="1" applyAlignment="1">
      <alignment horizontal="left" vertical="center"/>
    </xf>
    <xf numFmtId="0" fontId="10" fillId="2" borderId="3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right" vertical="center"/>
    </xf>
    <xf numFmtId="0" fontId="9" fillId="3" borderId="0" xfId="0" applyNumberFormat="1" applyFont="1" applyFill="1" applyBorder="1" applyAlignment="1">
      <alignment horizontal="right" vertical="center"/>
    </xf>
    <xf numFmtId="0" fontId="9" fillId="0" borderId="0" xfId="0" applyNumberFormat="1" applyFont="1" applyFill="1" applyBorder="1" applyAlignment="1">
      <alignment horizontal="right"/>
    </xf>
    <xf numFmtId="176" fontId="9" fillId="0" borderId="0" xfId="0" applyNumberFormat="1" applyFont="1" applyFill="1" applyBorder="1" applyAlignment="1"/>
    <xf numFmtId="8" fontId="0" fillId="0" borderId="0" xfId="0" applyNumberFormat="1" applyFont="1" applyFill="1" applyBorder="1" applyAlignment="1"/>
    <xf numFmtId="0" fontId="11" fillId="4" borderId="4" xfId="0" applyFont="1" applyFill="1" applyBorder="1" applyAlignment="1">
      <alignment vertical="center" wrapText="1"/>
    </xf>
    <xf numFmtId="0" fontId="11" fillId="0" borderId="0" xfId="0" applyFont="1"/>
    <xf numFmtId="0" fontId="9" fillId="0" borderId="0" xfId="0" applyNumberFormat="1" applyFont="1" applyFill="1" applyBorder="1" applyAlignment="1"/>
    <xf numFmtId="0" fontId="9" fillId="0" borderId="0" xfId="0" applyNumberFormat="1" applyFont="1" applyFill="1" applyAlignment="1"/>
    <xf numFmtId="0" fontId="12" fillId="0" borderId="0" xfId="0" applyNumberFormat="1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/>
    <xf numFmtId="0" fontId="14" fillId="0" borderId="0" xfId="0" applyNumberFormat="1" applyFont="1" applyFill="1" applyBorder="1" applyAlignment="1">
      <alignment horizontal="right" vertical="center"/>
    </xf>
    <xf numFmtId="0" fontId="15" fillId="0" borderId="0" xfId="0" applyNumberFormat="1" applyFont="1" applyFill="1" applyBorder="1" applyAlignment="1">
      <alignment horizontal="left" vertical="center"/>
    </xf>
    <xf numFmtId="14" fontId="15" fillId="0" borderId="0" xfId="0" applyNumberFormat="1" applyFont="1" applyFill="1" applyBorder="1" applyAlignment="1">
      <alignment horizontal="left" vertical="center"/>
    </xf>
    <xf numFmtId="0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0" fontId="16" fillId="5" borderId="2" xfId="0" applyNumberFormat="1" applyFont="1" applyFill="1" applyBorder="1" applyAlignment="1">
      <alignment horizontal="center"/>
    </xf>
    <xf numFmtId="0" fontId="16" fillId="5" borderId="5" xfId="0" applyNumberFormat="1" applyFont="1" applyFill="1" applyBorder="1" applyAlignment="1">
      <alignment horizontal="center"/>
    </xf>
    <xf numFmtId="49" fontId="15" fillId="0" borderId="2" xfId="0" applyNumberFormat="1" applyFont="1" applyFill="1" applyBorder="1" applyAlignment="1">
      <alignment horizontal="center" vertical="center"/>
    </xf>
    <xf numFmtId="0" fontId="15" fillId="0" borderId="6" xfId="0" applyNumberFormat="1" applyFont="1" applyFill="1" applyBorder="1" applyAlignment="1">
      <alignment horizontal="center" vertical="center"/>
    </xf>
    <xf numFmtId="0" fontId="15" fillId="0" borderId="7" xfId="0" applyNumberFormat="1" applyFont="1" applyFill="1" applyBorder="1" applyAlignment="1">
      <alignment horizontal="center" vertical="center"/>
    </xf>
    <xf numFmtId="0" fontId="17" fillId="0" borderId="8" xfId="0" applyNumberFormat="1" applyFont="1" applyFill="1" applyBorder="1" applyAlignment="1">
      <alignment horizontal="center" vertical="center"/>
    </xf>
    <xf numFmtId="0" fontId="17" fillId="0" borderId="5" xfId="0" applyNumberFormat="1" applyFont="1" applyFill="1" applyBorder="1" applyAlignment="1">
      <alignment horizontal="center" vertical="center"/>
    </xf>
    <xf numFmtId="0" fontId="17" fillId="0" borderId="7" xfId="0" applyNumberFormat="1" applyFont="1" applyFill="1" applyBorder="1" applyAlignment="1">
      <alignment horizontal="center" vertical="center"/>
    </xf>
    <xf numFmtId="0" fontId="15" fillId="0" borderId="9" xfId="0" applyNumberFormat="1" applyFont="1" applyFill="1" applyBorder="1" applyAlignment="1">
      <alignment horizontal="center" vertical="center"/>
    </xf>
    <xf numFmtId="176" fontId="15" fillId="0" borderId="10" xfId="0" applyNumberFormat="1" applyFont="1" applyFill="1" applyBorder="1" applyAlignment="1">
      <alignment horizontal="center" vertical="center"/>
    </xf>
    <xf numFmtId="176" fontId="17" fillId="0" borderId="10" xfId="0" applyNumberFormat="1" applyFont="1" applyFill="1" applyBorder="1" applyAlignment="1">
      <alignment horizontal="center" vertical="center"/>
    </xf>
    <xf numFmtId="176" fontId="17" fillId="0" borderId="0" xfId="0" applyNumberFormat="1" applyFont="1" applyFill="1" applyBorder="1" applyAlignment="1">
      <alignment horizontal="center" vertical="center"/>
    </xf>
    <xf numFmtId="0" fontId="18" fillId="2" borderId="6" xfId="11" applyFont="1" applyFill="1" applyBorder="1" applyAlignment="1">
      <alignment horizontal="left" vertical="center"/>
    </xf>
    <xf numFmtId="0" fontId="15" fillId="0" borderId="2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/>
    </xf>
    <xf numFmtId="176" fontId="15" fillId="0" borderId="0" xfId="0" applyNumberFormat="1" applyFont="1" applyFill="1" applyBorder="1" applyAlignment="1">
      <alignment horizontal="center" vertical="center"/>
    </xf>
    <xf numFmtId="0" fontId="16" fillId="5" borderId="2" xfId="0" applyNumberFormat="1" applyFont="1" applyFill="1" applyBorder="1" applyAlignment="1">
      <alignment horizontal="left" vertical="center"/>
    </xf>
    <xf numFmtId="0" fontId="15" fillId="0" borderId="7" xfId="0" applyNumberFormat="1" applyFont="1" applyFill="1" applyBorder="1" applyAlignment="1">
      <alignment horizontal="left" vertical="center"/>
    </xf>
    <xf numFmtId="0" fontId="19" fillId="0" borderId="0" xfId="0" applyNumberFormat="1" applyFont="1" applyFill="1" applyBorder="1" applyAlignment="1"/>
    <xf numFmtId="0" fontId="17" fillId="0" borderId="11" xfId="0" applyNumberFormat="1" applyFont="1" applyFill="1" applyBorder="1" applyAlignment="1">
      <alignment horizontal="center" vertical="center"/>
    </xf>
    <xf numFmtId="0" fontId="17" fillId="0" borderId="6" xfId="0" applyNumberFormat="1" applyFont="1" applyFill="1" applyBorder="1" applyAlignment="1">
      <alignment horizontal="center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60% - 着色 4" xfId="40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60% - 着色 1" xfId="45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60% - 着色 3" xfId="50"/>
    <cellStyle name="20% - 强调文字颜色 4" xfId="51" builtinId="42"/>
    <cellStyle name="40% - 强调文字颜色 4" xfId="52" builtinId="43"/>
    <cellStyle name="20% - 着色 1" xfId="53"/>
    <cellStyle name="强调文字颜色 5" xfId="54" builtinId="45"/>
    <cellStyle name="40% - 强调文字颜色 5" xfId="55" builtinId="47"/>
    <cellStyle name="20% - 着色 2" xfId="56"/>
    <cellStyle name="60% - 强调文字颜色 5" xfId="57" builtinId="48"/>
    <cellStyle name="强调文字颜色 6" xfId="58" builtinId="49"/>
    <cellStyle name="40% - 强调文字颜色 6" xfId="59" builtinId="51"/>
    <cellStyle name="20% - 着色 3" xfId="60"/>
    <cellStyle name="60% - 强调文字颜色 6" xfId="61" builtinId="52"/>
    <cellStyle name="20% - 着色 4" xfId="62"/>
    <cellStyle name="着色 2" xfId="63"/>
    <cellStyle name="20% - 着色 6" xfId="64"/>
    <cellStyle name="40% - 着色 1" xfId="65"/>
    <cellStyle name="40% - 着色 2" xfId="66"/>
    <cellStyle name="40% - 着色 6" xfId="67"/>
    <cellStyle name="60% - 着色 5" xfId="68"/>
    <cellStyle name="60% - 着色 6" xfId="69"/>
    <cellStyle name="着色 3" xfId="70"/>
    <cellStyle name="着色 4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10;&#27454;&#36134;&#21333;_2019102911133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ooking Info"/>
    </sheetNames>
    <sheetDataSet>
      <sheetData sheetId="0">
        <row r="12">
          <cell r="A12" t="str">
            <v>汇智订单号</v>
          </cell>
          <cell r="B12" t="str">
            <v>客户订单号</v>
          </cell>
          <cell r="C12" t="str">
            <v>酒店名称</v>
          </cell>
          <cell r="D12" t="str">
            <v>客户姓名</v>
          </cell>
          <cell r="E12" t="str">
            <v>入住日期</v>
          </cell>
          <cell r="F12" t="str">
            <v>退房日期</v>
          </cell>
          <cell r="G12" t="str">
            <v>币种</v>
          </cell>
          <cell r="H12" t="str">
            <v>金额</v>
          </cell>
        </row>
        <row r="13">
          <cell r="A13" t="str">
            <v>1644252</v>
          </cell>
          <cell r="B13" t="str">
            <v>702062974907</v>
          </cell>
          <cell r="C13" t="str">
            <v>曼达韦白酒店</v>
          </cell>
          <cell r="D13" t="str">
            <v>WANG/CHAO,HE JUN</v>
          </cell>
          <cell r="E13" t="str">
            <v>2019-10-26</v>
          </cell>
          <cell r="F13" t="str">
            <v>2019-10-27</v>
          </cell>
          <cell r="G13" t="str">
            <v>RMB</v>
          </cell>
          <cell r="H13" t="str">
            <v>436.00</v>
          </cell>
        </row>
        <row r="14">
          <cell r="A14" t="str">
            <v>1644130</v>
          </cell>
          <cell r="B14" t="str">
            <v>702062039807</v>
          </cell>
          <cell r="C14" t="str">
            <v>花筑济州岛梦幻酒店</v>
          </cell>
          <cell r="D14" t="str">
            <v>LIN/YAWDN,CHEN JOAXIN</v>
          </cell>
          <cell r="E14" t="str">
            <v>2019-10-22</v>
          </cell>
          <cell r="F14" t="str">
            <v>2019-10-23</v>
          </cell>
          <cell r="G14" t="str">
            <v>RMB</v>
          </cell>
          <cell r="H14" t="str">
            <v>264.00</v>
          </cell>
        </row>
        <row r="15">
          <cell r="A15" t="str">
            <v>1643473</v>
          </cell>
          <cell r="B15" t="str">
            <v>702061796932</v>
          </cell>
          <cell r="C15" t="str">
            <v>曼谷唐人街皇家酒店</v>
          </cell>
          <cell r="D15" t="str">
            <v>FENG XIAONA</v>
          </cell>
          <cell r="E15" t="str">
            <v>2019-10-23</v>
          </cell>
          <cell r="F15" t="str">
            <v>2019-10-24</v>
          </cell>
          <cell r="G15" t="str">
            <v>RMB</v>
          </cell>
          <cell r="H15" t="str">
            <v>245.00</v>
          </cell>
        </row>
        <row r="16">
          <cell r="A16" t="str">
            <v>1640612</v>
          </cell>
          <cell r="B16" t="str">
            <v>702058258199</v>
          </cell>
          <cell r="C16" t="str">
            <v>花筑济州岛梦幻酒店</v>
          </cell>
          <cell r="D16" t="str">
            <v>ZENG ZHU</v>
          </cell>
          <cell r="E16" t="str">
            <v>2019-10-22</v>
          </cell>
          <cell r="F16" t="str">
            <v>2019-10-25</v>
          </cell>
          <cell r="G16" t="str">
            <v>RMB</v>
          </cell>
          <cell r="H16" t="str">
            <v>792.00</v>
          </cell>
        </row>
        <row r="17">
          <cell r="A17" t="str">
            <v>1638150</v>
          </cell>
          <cell r="B17" t="str">
            <v>102055421700</v>
          </cell>
          <cell r="C17" t="str">
            <v>丁索度假村</v>
          </cell>
          <cell r="D17" t="str">
            <v>YAO XUMING</v>
          </cell>
          <cell r="E17" t="str">
            <v>2019-10-23</v>
          </cell>
          <cell r="F17" t="str">
            <v>2019-10-27</v>
          </cell>
          <cell r="G17" t="str">
            <v>RMB</v>
          </cell>
          <cell r="H17" t="str">
            <v>1680.00</v>
          </cell>
        </row>
        <row r="18">
          <cell r="A18" t="str">
            <v>1629063</v>
          </cell>
          <cell r="B18" t="str">
            <v>102043002684</v>
          </cell>
          <cell r="C18" t="str">
            <v>花筑济州岛梦幻酒店</v>
          </cell>
          <cell r="D18" t="str">
            <v>GAO WENLAN,CHEN PEIYAO</v>
          </cell>
          <cell r="E18" t="str">
            <v>2019-10-19</v>
          </cell>
          <cell r="F18" t="str">
            <v>2019-10-22</v>
          </cell>
          <cell r="G18" t="str">
            <v>RMB</v>
          </cell>
          <cell r="H18" t="str">
            <v>1614.00</v>
          </cell>
        </row>
        <row r="19">
          <cell r="A19" t="str">
            <v>1627585</v>
          </cell>
          <cell r="B19" t="str">
            <v>102041358317</v>
          </cell>
          <cell r="C19" t="str">
            <v>普吉岛卡伦海滩瑞享度假村及水疗中心</v>
          </cell>
          <cell r="D19" t="str">
            <v>LI CHANG</v>
          </cell>
          <cell r="E19" t="str">
            <v>2019-10-25</v>
          </cell>
          <cell r="F19" t="str">
            <v>2019-10-27</v>
          </cell>
          <cell r="G19" t="str">
            <v>RMB</v>
          </cell>
          <cell r="H19" t="str">
            <v>1648.00</v>
          </cell>
        </row>
        <row r="20">
          <cell r="A20" t="str">
            <v>1622254</v>
          </cell>
          <cell r="B20" t="str">
            <v>102036117382</v>
          </cell>
          <cell r="C20" t="str">
            <v>吉隆坡国际机场2途恩酒店</v>
          </cell>
          <cell r="D20" t="str">
            <v>LIANG LINLI</v>
          </cell>
          <cell r="E20" t="str">
            <v>2019-10-21</v>
          </cell>
          <cell r="F20" t="str">
            <v>2019-10-22</v>
          </cell>
          <cell r="G20" t="str">
            <v>RMB</v>
          </cell>
          <cell r="H20" t="str">
            <v>394.00</v>
          </cell>
        </row>
        <row r="21">
          <cell r="A21" t="str">
            <v>1620682</v>
          </cell>
          <cell r="B21" t="str">
            <v>102034308297</v>
          </cell>
          <cell r="C21" t="str">
            <v>普吉岛芭东美爵酒店</v>
          </cell>
          <cell r="D21" t="str">
            <v>GAO MINGXUAN</v>
          </cell>
          <cell r="E21" t="str">
            <v>2019-10-24</v>
          </cell>
          <cell r="F21" t="str">
            <v>2019-10-26</v>
          </cell>
          <cell r="G21" t="str">
            <v>RMB</v>
          </cell>
          <cell r="H21" t="str">
            <v>1178.00</v>
          </cell>
        </row>
        <row r="22">
          <cell r="A22" t="str">
            <v>1613863</v>
          </cell>
          <cell r="B22" t="str">
            <v>102027606034</v>
          </cell>
          <cell r="C22" t="str">
            <v>苏梅岛W酒店</v>
          </cell>
          <cell r="D22" t="str">
            <v>YANG YU</v>
          </cell>
          <cell r="E22" t="str">
            <v>2019-10-20</v>
          </cell>
          <cell r="F22" t="str">
            <v>2019-10-24</v>
          </cell>
          <cell r="G22" t="str">
            <v>RMB</v>
          </cell>
          <cell r="H22" t="str">
            <v>18560.00</v>
          </cell>
        </row>
        <row r="23">
          <cell r="A23" t="str">
            <v>1605722</v>
          </cell>
          <cell r="B23" t="str">
            <v>102015036331</v>
          </cell>
          <cell r="C23" t="str">
            <v>花筑济州岛梦幻酒店</v>
          </cell>
          <cell r="D23" t="str">
            <v>QIAN YUN</v>
          </cell>
          <cell r="E23" t="str">
            <v>2019-10-23</v>
          </cell>
          <cell r="F23" t="str">
            <v>2019-10-25</v>
          </cell>
          <cell r="G23" t="str">
            <v>RMB</v>
          </cell>
          <cell r="H23" t="str">
            <v>532.00</v>
          </cell>
        </row>
        <row r="24">
          <cell r="A24" t="str">
            <v>1596451</v>
          </cell>
          <cell r="B24" t="str">
            <v>102003156111</v>
          </cell>
          <cell r="C24" t="str">
            <v>富国岛都喜公主海滨度假酒店</v>
          </cell>
          <cell r="D24" t="str">
            <v>YANG SHIJIAN</v>
          </cell>
          <cell r="E24" t="str">
            <v>2019-10-22</v>
          </cell>
          <cell r="F24" t="str">
            <v>2019-10-24</v>
          </cell>
          <cell r="G24" t="str">
            <v>RMB</v>
          </cell>
          <cell r="H24" t="str">
            <v>1040.00</v>
          </cell>
        </row>
        <row r="25">
          <cell r="A25" t="str">
            <v>1596447</v>
          </cell>
          <cell r="B25" t="str">
            <v>102003392773</v>
          </cell>
          <cell r="C25" t="str">
            <v>富国岛都喜公主海滨度假酒店</v>
          </cell>
          <cell r="D25" t="str">
            <v>LIANG WEIHANG</v>
          </cell>
          <cell r="E25" t="str">
            <v>2019-10-22</v>
          </cell>
          <cell r="F25" t="str">
            <v>2019-10-24</v>
          </cell>
          <cell r="G25" t="str">
            <v>RMB</v>
          </cell>
          <cell r="H25" t="str">
            <v>1040.00</v>
          </cell>
        </row>
        <row r="26">
          <cell r="A26" t="str">
            <v>1539476</v>
          </cell>
          <cell r="B26" t="str">
            <v>101945036785</v>
          </cell>
          <cell r="C26" t="str">
            <v>芭东伴我入眠设计酒店</v>
          </cell>
          <cell r="D26" t="str">
            <v>CHEN JIA,XIA PINGHANG</v>
          </cell>
          <cell r="E26" t="str">
            <v>2019-10-19</v>
          </cell>
          <cell r="F26" t="str">
            <v>2019-10-22</v>
          </cell>
          <cell r="G26" t="str">
            <v>RMB</v>
          </cell>
          <cell r="H26" t="str">
            <v>1392.00</v>
          </cell>
        </row>
        <row r="27">
          <cell r="A27" t="str">
            <v>1520360</v>
          </cell>
          <cell r="B27" t="str">
            <v>101922276877</v>
          </cell>
          <cell r="C27" t="str">
            <v>香港旺角智选假日酒店</v>
          </cell>
          <cell r="D27" t="str">
            <v>XU YUEFANG</v>
          </cell>
          <cell r="E27" t="str">
            <v>2019-10-19</v>
          </cell>
          <cell r="F27" t="str">
            <v>2019-10-23</v>
          </cell>
          <cell r="G27" t="str">
            <v>RMB</v>
          </cell>
          <cell r="H27" t="str">
            <v>3932.00</v>
          </cell>
        </row>
        <row r="28">
          <cell r="A28" t="str">
            <v>1503245</v>
          </cell>
          <cell r="B28" t="str">
            <v>101900250077</v>
          </cell>
          <cell r="C28" t="str">
            <v>台中宝岛53行馆</v>
          </cell>
          <cell r="D28" t="str">
            <v>ZOU YONGTAO</v>
          </cell>
          <cell r="E28" t="str">
            <v>2019-10-23</v>
          </cell>
          <cell r="F28" t="str">
            <v>2019-10-26</v>
          </cell>
          <cell r="G28" t="str">
            <v>RMB</v>
          </cell>
          <cell r="H28" t="str">
            <v>431.00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I21" sqref="I21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23" t="s">
        <v>0</v>
      </c>
      <c r="B1" s="23"/>
      <c r="C1" s="23"/>
      <c r="D1" s="23"/>
      <c r="E1" s="24"/>
      <c r="F1" s="24"/>
      <c r="G1" s="24"/>
      <c r="H1" s="24"/>
      <c r="I1" s="24"/>
    </row>
    <row r="2" ht="18.75" customHeight="1" spans="1:9">
      <c r="A2" s="25" t="s">
        <v>1</v>
      </c>
      <c r="B2" s="26" t="s">
        <v>2</v>
      </c>
      <c r="C2" s="26"/>
      <c r="D2" s="25" t="s">
        <v>3</v>
      </c>
      <c r="E2" s="27" t="s">
        <v>4</v>
      </c>
      <c r="F2" s="25" t="s">
        <v>5</v>
      </c>
      <c r="G2" s="26"/>
      <c r="H2" s="26"/>
      <c r="I2" t="s">
        <v>6</v>
      </c>
    </row>
    <row r="3" ht="27.95" customHeight="1" spans="1:8">
      <c r="A3" s="28" t="s">
        <v>7</v>
      </c>
      <c r="B3" s="26"/>
      <c r="C3" s="26"/>
      <c r="E3" s="28"/>
      <c r="F3" s="27"/>
      <c r="G3" s="29"/>
      <c r="H3" s="29"/>
    </row>
    <row r="4" ht="15" customHeight="1" spans="1:11">
      <c r="A4" s="30" t="s">
        <v>8</v>
      </c>
      <c r="B4" s="30" t="s">
        <v>9</v>
      </c>
      <c r="C4" s="31" t="s">
        <v>10</v>
      </c>
      <c r="D4" s="30" t="s">
        <v>11</v>
      </c>
      <c r="E4" s="30" t="s">
        <v>12</v>
      </c>
      <c r="F4" s="30" t="s">
        <v>13</v>
      </c>
      <c r="G4" s="31" t="s">
        <v>14</v>
      </c>
      <c r="H4" s="30" t="s">
        <v>15</v>
      </c>
      <c r="I4" s="31" t="s">
        <v>16</v>
      </c>
      <c r="J4" s="31" t="s">
        <v>17</v>
      </c>
      <c r="K4" s="31" t="s">
        <v>18</v>
      </c>
    </row>
    <row r="5" ht="15" customHeight="1" spans="1:11">
      <c r="A5" s="32">
        <v>20</v>
      </c>
      <c r="B5" s="33" t="s">
        <v>19</v>
      </c>
      <c r="C5" s="34" t="s">
        <v>20</v>
      </c>
      <c r="D5" s="35" t="s">
        <v>21</v>
      </c>
      <c r="E5" s="36" t="s">
        <v>22</v>
      </c>
      <c r="F5" s="36" t="s">
        <v>23</v>
      </c>
      <c r="G5" s="37">
        <v>0</v>
      </c>
      <c r="H5" s="38" t="s">
        <v>19</v>
      </c>
      <c r="I5" s="49" t="s">
        <v>24</v>
      </c>
      <c r="J5" s="34" t="s">
        <v>19</v>
      </c>
      <c r="K5" s="34" t="s">
        <v>24</v>
      </c>
    </row>
    <row r="6" ht="27.95" customHeight="1" spans="1:9">
      <c r="A6" s="28" t="s">
        <v>25</v>
      </c>
      <c r="D6" s="39"/>
      <c r="E6" s="40"/>
      <c r="F6" s="40"/>
      <c r="G6" s="41"/>
      <c r="H6" s="40"/>
      <c r="I6" s="45"/>
    </row>
    <row r="7" ht="15" customHeight="1" spans="1:11">
      <c r="A7" s="30" t="s">
        <v>26</v>
      </c>
      <c r="B7" s="30" t="s">
        <v>8</v>
      </c>
      <c r="C7" s="30" t="s">
        <v>9</v>
      </c>
      <c r="D7" s="30" t="s">
        <v>10</v>
      </c>
      <c r="E7" s="30" t="s">
        <v>11</v>
      </c>
      <c r="F7" s="30" t="s">
        <v>12</v>
      </c>
      <c r="G7" s="31" t="s">
        <v>14</v>
      </c>
      <c r="H7" s="30" t="s">
        <v>15</v>
      </c>
      <c r="I7" s="30" t="s">
        <v>16</v>
      </c>
      <c r="J7" s="31" t="s">
        <v>17</v>
      </c>
      <c r="K7" s="31" t="s">
        <v>18</v>
      </c>
    </row>
    <row r="8" ht="15" customHeight="1" spans="1:11">
      <c r="A8" s="42" t="s">
        <v>27</v>
      </c>
      <c r="B8" s="43">
        <v>20</v>
      </c>
      <c r="C8" s="43" t="s">
        <v>19</v>
      </c>
      <c r="D8" s="43" t="s">
        <v>20</v>
      </c>
      <c r="E8" s="44" t="s">
        <v>21</v>
      </c>
      <c r="F8" s="44" t="s">
        <v>22</v>
      </c>
      <c r="G8" s="44">
        <v>0</v>
      </c>
      <c r="H8" s="43" t="s">
        <v>19</v>
      </c>
      <c r="I8" s="50" t="s">
        <v>28</v>
      </c>
      <c r="J8" s="34" t="s">
        <v>19</v>
      </c>
      <c r="K8" s="34" t="s">
        <v>28</v>
      </c>
    </row>
    <row r="9" ht="15" customHeight="1" spans="1:11">
      <c r="A9" s="42" t="s">
        <v>29</v>
      </c>
      <c r="B9" s="43">
        <v>0</v>
      </c>
      <c r="C9" s="43" t="s">
        <v>19</v>
      </c>
      <c r="D9" s="43" t="s">
        <v>19</v>
      </c>
      <c r="E9" s="44" t="s">
        <v>19</v>
      </c>
      <c r="F9" s="44" t="s">
        <v>19</v>
      </c>
      <c r="G9" s="44">
        <v>0</v>
      </c>
      <c r="H9" s="43" t="s">
        <v>19</v>
      </c>
      <c r="I9" s="50" t="s">
        <v>19</v>
      </c>
      <c r="J9" s="34" t="s">
        <v>19</v>
      </c>
      <c r="K9" s="34" t="s">
        <v>19</v>
      </c>
    </row>
    <row r="10" ht="15" customHeight="1" spans="1:11">
      <c r="A10" s="42" t="s">
        <v>30</v>
      </c>
      <c r="B10" s="43">
        <v>0</v>
      </c>
      <c r="C10" s="43" t="s">
        <v>19</v>
      </c>
      <c r="D10" s="43" t="s">
        <v>19</v>
      </c>
      <c r="E10" s="44" t="s">
        <v>19</v>
      </c>
      <c r="F10" s="44" t="s">
        <v>19</v>
      </c>
      <c r="G10" s="44">
        <v>0</v>
      </c>
      <c r="H10" s="43" t="s">
        <v>19</v>
      </c>
      <c r="I10" s="50" t="s">
        <v>19</v>
      </c>
      <c r="J10" s="34" t="s">
        <v>19</v>
      </c>
      <c r="K10" s="34" t="s">
        <v>19</v>
      </c>
    </row>
    <row r="11" ht="27.95" customHeight="1" spans="1:9">
      <c r="A11" s="28" t="s">
        <v>31</v>
      </c>
      <c r="B11" s="45"/>
      <c r="C11" s="45"/>
      <c r="E11" s="45"/>
      <c r="F11" s="41"/>
      <c r="G11" s="41"/>
      <c r="H11" s="41"/>
      <c r="I11" s="45"/>
    </row>
    <row r="12" ht="15" customHeight="1" spans="1:9">
      <c r="A12" s="46" t="s">
        <v>32</v>
      </c>
      <c r="B12" s="47"/>
      <c r="C12" s="26"/>
      <c r="F12" s="48"/>
      <c r="I12" s="48"/>
    </row>
    <row r="13" ht="15" customHeight="1" spans="1:9">
      <c r="A13" s="46" t="s">
        <v>33</v>
      </c>
      <c r="B13" s="47" t="s">
        <v>34</v>
      </c>
      <c r="C13" s="26"/>
      <c r="F13" s="48"/>
      <c r="I13" s="48"/>
    </row>
    <row r="14" ht="15" customHeight="1" spans="1:9">
      <c r="A14" s="46" t="s">
        <v>35</v>
      </c>
      <c r="B14" s="47" t="s">
        <v>36</v>
      </c>
      <c r="C14" s="26"/>
      <c r="F14" s="48"/>
      <c r="G14" s="26"/>
      <c r="H14" s="26"/>
      <c r="I14" s="48"/>
    </row>
    <row r="15" ht="15" customHeight="1" spans="1:9">
      <c r="A15" s="46" t="s">
        <v>37</v>
      </c>
      <c r="B15" s="47" t="s">
        <v>38</v>
      </c>
      <c r="C15" s="26"/>
      <c r="F15" s="48"/>
      <c r="I15" s="48"/>
    </row>
    <row r="16" ht="15" customHeight="1" spans="1:9">
      <c r="A16" s="46" t="s">
        <v>39</v>
      </c>
      <c r="B16" s="47" t="s">
        <v>40</v>
      </c>
      <c r="C16" s="26"/>
      <c r="F16" s="48"/>
      <c r="I16" s="48"/>
    </row>
    <row r="17" ht="15" customHeight="1" spans="1:6">
      <c r="A17" s="46" t="s">
        <v>41</v>
      </c>
      <c r="B17" s="47" t="s">
        <v>42</v>
      </c>
      <c r="C17" s="26"/>
      <c r="F17" s="48"/>
    </row>
    <row r="18" ht="14.25" customHeight="1"/>
    <row r="19" ht="14.25" customHeight="1" spans="7:9">
      <c r="G19" s="26"/>
      <c r="H19" s="26"/>
      <c r="I19" s="26"/>
    </row>
    <row r="20" ht="18.75" customHeight="1" spans="2:6">
      <c r="B20" s="26"/>
      <c r="C20" s="26"/>
      <c r="D20" s="26"/>
      <c r="E20" s="26"/>
      <c r="F20" s="26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42"/>
  <sheetViews>
    <sheetView tabSelected="1" workbookViewId="0">
      <selection activeCell="B25" sqref="B25:C43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4"/>
    <col min="31" max="31" width="15.5714285714286" customWidth="1"/>
    <col min="32" max="32" width="14.7142857142857" customWidth="1"/>
  </cols>
  <sheetData>
    <row r="1" spans="1:35">
      <c r="A1" s="9" t="s">
        <v>43</v>
      </c>
      <c r="B1" s="9" t="s">
        <v>44</v>
      </c>
      <c r="C1" s="9" t="s">
        <v>26</v>
      </c>
      <c r="D1" s="9" t="s">
        <v>45</v>
      </c>
      <c r="E1" s="9" t="s">
        <v>46</v>
      </c>
      <c r="F1" s="9" t="s">
        <v>47</v>
      </c>
      <c r="G1" s="9" t="s">
        <v>48</v>
      </c>
      <c r="H1" s="9" t="s">
        <v>49</v>
      </c>
      <c r="I1" s="9" t="s">
        <v>50</v>
      </c>
      <c r="J1" s="9" t="s">
        <v>51</v>
      </c>
      <c r="K1" s="9" t="s">
        <v>52</v>
      </c>
      <c r="L1" s="9" t="s">
        <v>53</v>
      </c>
      <c r="M1" s="9" t="s">
        <v>54</v>
      </c>
      <c r="N1" s="9" t="s">
        <v>55</v>
      </c>
      <c r="O1" s="9" t="s">
        <v>56</v>
      </c>
      <c r="P1" s="9" t="s">
        <v>57</v>
      </c>
      <c r="Q1" s="9" t="s">
        <v>58</v>
      </c>
      <c r="R1" s="9" t="s">
        <v>10</v>
      </c>
      <c r="S1" s="9" t="s">
        <v>11</v>
      </c>
      <c r="T1" s="9" t="s">
        <v>59</v>
      </c>
      <c r="U1" s="9" t="s">
        <v>60</v>
      </c>
      <c r="V1" s="9" t="s">
        <v>61</v>
      </c>
      <c r="W1" s="9" t="s">
        <v>62</v>
      </c>
      <c r="X1" s="13" t="s">
        <v>63</v>
      </c>
      <c r="Y1" s="13" t="s">
        <v>64</v>
      </c>
      <c r="Z1" s="9" t="s">
        <v>17</v>
      </c>
      <c r="AA1" s="9" t="s">
        <v>14</v>
      </c>
      <c r="AB1" s="9" t="s">
        <v>65</v>
      </c>
      <c r="AC1" s="9" t="s">
        <v>18</v>
      </c>
      <c r="AD1" s="9" t="s">
        <v>66</v>
      </c>
      <c r="AE1" s="9" t="s">
        <v>67</v>
      </c>
      <c r="AF1" s="9" t="s">
        <v>68</v>
      </c>
      <c r="AG1" s="9" t="s">
        <v>69</v>
      </c>
      <c r="AH1" s="9" t="s">
        <v>70</v>
      </c>
      <c r="AI1" s="9" t="s">
        <v>71</v>
      </c>
    </row>
    <row r="2" ht="14.25" customHeight="1" spans="1:35">
      <c r="A2" s="10" t="s">
        <v>72</v>
      </c>
      <c r="B2" s="10" t="s">
        <v>73</v>
      </c>
      <c r="C2" s="10" t="s">
        <v>74</v>
      </c>
      <c r="D2" s="10" t="s">
        <v>75</v>
      </c>
      <c r="E2" s="10" t="s">
        <v>76</v>
      </c>
      <c r="F2" s="10" t="s">
        <v>75</v>
      </c>
      <c r="G2" s="10" t="s">
        <v>77</v>
      </c>
      <c r="H2" s="11" t="s">
        <v>78</v>
      </c>
      <c r="I2" s="11" t="s">
        <v>79</v>
      </c>
      <c r="J2" s="11" t="s">
        <v>2</v>
      </c>
      <c r="K2" s="11" t="s">
        <v>80</v>
      </c>
      <c r="L2" s="11">
        <v>2</v>
      </c>
      <c r="M2" s="11">
        <v>3</v>
      </c>
      <c r="N2" s="11" t="s">
        <v>81</v>
      </c>
      <c r="O2" s="11" t="s">
        <v>82</v>
      </c>
      <c r="P2" s="11" t="s">
        <v>83</v>
      </c>
      <c r="Q2" s="11"/>
      <c r="R2" s="14" t="s">
        <v>84</v>
      </c>
      <c r="S2" s="16" t="s">
        <v>19</v>
      </c>
      <c r="T2" s="11"/>
      <c r="U2" s="14" t="s">
        <v>19</v>
      </c>
      <c r="V2" s="14" t="s">
        <v>84</v>
      </c>
      <c r="W2" s="16" t="s">
        <v>85</v>
      </c>
      <c r="X2" s="16" t="s">
        <v>19</v>
      </c>
      <c r="Y2" s="14" t="s">
        <v>19</v>
      </c>
      <c r="Z2" s="16" t="s">
        <v>19</v>
      </c>
      <c r="AA2" s="17" t="s">
        <v>19</v>
      </c>
      <c r="AB2" t="s">
        <v>19</v>
      </c>
      <c r="AC2" s="18">
        <v>1614</v>
      </c>
      <c r="AD2" t="s">
        <v>6</v>
      </c>
      <c r="AE2" t="s">
        <v>86</v>
      </c>
      <c r="AF2" t="s">
        <v>87</v>
      </c>
      <c r="AG2" t="s">
        <v>75</v>
      </c>
      <c r="AH2" t="s">
        <v>19</v>
      </c>
      <c r="AI2">
        <f>VLOOKUP(B2,'[1]Booking Info'!$A$12:$H$28,8,0)-AC2</f>
        <v>0</v>
      </c>
    </row>
    <row r="3" ht="14.25" customHeight="1" spans="1:35">
      <c r="A3" s="10" t="s">
        <v>88</v>
      </c>
      <c r="B3" s="10" t="s">
        <v>89</v>
      </c>
      <c r="C3" s="10" t="s">
        <v>74</v>
      </c>
      <c r="D3" s="10" t="s">
        <v>75</v>
      </c>
      <c r="E3" s="10" t="s">
        <v>76</v>
      </c>
      <c r="F3" s="10" t="s">
        <v>75</v>
      </c>
      <c r="G3" s="10" t="s">
        <v>90</v>
      </c>
      <c r="H3" s="11" t="s">
        <v>91</v>
      </c>
      <c r="I3" s="11" t="s">
        <v>79</v>
      </c>
      <c r="J3" s="11" t="s">
        <v>2</v>
      </c>
      <c r="K3" s="11" t="s">
        <v>92</v>
      </c>
      <c r="L3" s="11">
        <v>1</v>
      </c>
      <c r="M3" s="11">
        <v>1</v>
      </c>
      <c r="N3" s="11" t="s">
        <v>93</v>
      </c>
      <c r="O3" s="11" t="s">
        <v>94</v>
      </c>
      <c r="P3" s="11" t="s">
        <v>83</v>
      </c>
      <c r="Q3" s="11"/>
      <c r="R3" s="14" t="s">
        <v>95</v>
      </c>
      <c r="S3" s="16" t="s">
        <v>19</v>
      </c>
      <c r="T3" s="11"/>
      <c r="U3" s="14" t="s">
        <v>19</v>
      </c>
      <c r="V3" s="14" t="s">
        <v>95</v>
      </c>
      <c r="W3" s="16" t="s">
        <v>96</v>
      </c>
      <c r="X3" s="16" t="s">
        <v>19</v>
      </c>
      <c r="Y3" s="14" t="s">
        <v>19</v>
      </c>
      <c r="Z3" s="16" t="s">
        <v>19</v>
      </c>
      <c r="AA3" s="17" t="s">
        <v>19</v>
      </c>
      <c r="AB3" t="s">
        <v>19</v>
      </c>
      <c r="AC3" s="18">
        <v>394</v>
      </c>
      <c r="AD3" t="s">
        <v>6</v>
      </c>
      <c r="AE3" t="s">
        <v>97</v>
      </c>
      <c r="AF3" t="s">
        <v>87</v>
      </c>
      <c r="AG3" t="s">
        <v>75</v>
      </c>
      <c r="AH3" t="s">
        <v>19</v>
      </c>
      <c r="AI3">
        <f>VLOOKUP(B3,'[1]Booking Info'!$A$12:$H$28,8,0)-AC3</f>
        <v>0</v>
      </c>
    </row>
    <row r="4" ht="14.25" customHeight="1" spans="1:35">
      <c r="A4" s="10" t="s">
        <v>98</v>
      </c>
      <c r="B4" s="10" t="s">
        <v>99</v>
      </c>
      <c r="C4" s="10" t="s">
        <v>74</v>
      </c>
      <c r="D4" s="10" t="s">
        <v>75</v>
      </c>
      <c r="E4" s="10" t="s">
        <v>76</v>
      </c>
      <c r="F4" s="10" t="s">
        <v>75</v>
      </c>
      <c r="G4" s="10" t="s">
        <v>100</v>
      </c>
      <c r="H4" s="11" t="s">
        <v>101</v>
      </c>
      <c r="I4" s="11" t="s">
        <v>79</v>
      </c>
      <c r="J4" s="11" t="s">
        <v>2</v>
      </c>
      <c r="K4" s="11" t="s">
        <v>102</v>
      </c>
      <c r="L4" s="11">
        <v>2</v>
      </c>
      <c r="M4" s="11">
        <v>3</v>
      </c>
      <c r="N4" s="11" t="s">
        <v>103</v>
      </c>
      <c r="O4" s="11" t="s">
        <v>82</v>
      </c>
      <c r="P4" s="11" t="s">
        <v>83</v>
      </c>
      <c r="Q4" s="11"/>
      <c r="R4" s="14" t="s">
        <v>104</v>
      </c>
      <c r="S4" s="16" t="s">
        <v>19</v>
      </c>
      <c r="T4" s="11"/>
      <c r="U4" s="14" t="s">
        <v>19</v>
      </c>
      <c r="V4" s="14" t="s">
        <v>104</v>
      </c>
      <c r="W4" s="16" t="s">
        <v>105</v>
      </c>
      <c r="X4" s="16" t="s">
        <v>19</v>
      </c>
      <c r="Y4" s="14" t="s">
        <v>19</v>
      </c>
      <c r="Z4" s="16" t="s">
        <v>19</v>
      </c>
      <c r="AA4" s="17" t="s">
        <v>19</v>
      </c>
      <c r="AB4" t="s">
        <v>19</v>
      </c>
      <c r="AC4" s="18">
        <v>1392</v>
      </c>
      <c r="AD4" t="s">
        <v>6</v>
      </c>
      <c r="AE4" t="s">
        <v>106</v>
      </c>
      <c r="AF4" t="s">
        <v>87</v>
      </c>
      <c r="AG4" t="s">
        <v>75</v>
      </c>
      <c r="AH4" t="s">
        <v>19</v>
      </c>
      <c r="AI4">
        <f>VLOOKUP(B4,'[1]Booking Info'!$A$12:$H$28,8,0)-AC4</f>
        <v>0</v>
      </c>
    </row>
    <row r="5" ht="14.25" customHeight="1" spans="1:35">
      <c r="A5" s="10"/>
      <c r="B5" s="10" t="s">
        <v>107</v>
      </c>
      <c r="C5" s="10" t="s">
        <v>74</v>
      </c>
      <c r="D5" s="10" t="s">
        <v>75</v>
      </c>
      <c r="E5" s="10" t="s">
        <v>76</v>
      </c>
      <c r="F5" s="10" t="s">
        <v>75</v>
      </c>
      <c r="G5" s="10" t="s">
        <v>108</v>
      </c>
      <c r="H5" s="11" t="s">
        <v>109</v>
      </c>
      <c r="I5" s="11" t="s">
        <v>79</v>
      </c>
      <c r="J5" s="11" t="s">
        <v>2</v>
      </c>
      <c r="K5" s="11" t="s">
        <v>110</v>
      </c>
      <c r="L5" s="11">
        <v>1</v>
      </c>
      <c r="M5" s="11">
        <v>4</v>
      </c>
      <c r="N5" s="11" t="s">
        <v>83</v>
      </c>
      <c r="O5" s="11" t="s">
        <v>111</v>
      </c>
      <c r="P5" s="11" t="s">
        <v>112</v>
      </c>
      <c r="Q5" s="11"/>
      <c r="R5" s="14" t="s">
        <v>113</v>
      </c>
      <c r="S5" s="16" t="s">
        <v>113</v>
      </c>
      <c r="T5" s="11" t="s">
        <v>114</v>
      </c>
      <c r="U5" s="14" t="s">
        <v>19</v>
      </c>
      <c r="V5" s="14" t="s">
        <v>19</v>
      </c>
      <c r="W5" s="16" t="s">
        <v>19</v>
      </c>
      <c r="X5" s="16" t="s">
        <v>19</v>
      </c>
      <c r="Y5" s="14" t="s">
        <v>19</v>
      </c>
      <c r="Z5" s="16" t="s">
        <v>19</v>
      </c>
      <c r="AA5" s="17" t="s">
        <v>19</v>
      </c>
      <c r="AB5" t="s">
        <v>19</v>
      </c>
      <c r="AC5" s="18">
        <v>0</v>
      </c>
      <c r="AD5" t="s">
        <v>6</v>
      </c>
      <c r="AE5" t="s">
        <v>115</v>
      </c>
      <c r="AF5" t="s">
        <v>87</v>
      </c>
      <c r="AG5" t="s">
        <v>75</v>
      </c>
      <c r="AH5" t="s">
        <v>19</v>
      </c>
      <c r="AI5" t="e">
        <f>VLOOKUP(B5,'[1]Booking Info'!$A$12:$H$28,8,0)-AC5</f>
        <v>#N/A</v>
      </c>
    </row>
    <row r="6" ht="14.25" customHeight="1" spans="1:35">
      <c r="A6" s="10" t="s">
        <v>116</v>
      </c>
      <c r="B6" s="10" t="s">
        <v>117</v>
      </c>
      <c r="C6" s="10" t="s">
        <v>74</v>
      </c>
      <c r="D6" s="10" t="s">
        <v>75</v>
      </c>
      <c r="E6" s="10" t="s">
        <v>76</v>
      </c>
      <c r="F6" s="10" t="s">
        <v>75</v>
      </c>
      <c r="G6" s="10" t="s">
        <v>77</v>
      </c>
      <c r="H6" s="11" t="s">
        <v>78</v>
      </c>
      <c r="I6" s="11" t="s">
        <v>79</v>
      </c>
      <c r="J6" s="11" t="s">
        <v>2</v>
      </c>
      <c r="K6" s="11" t="s">
        <v>118</v>
      </c>
      <c r="L6" s="11">
        <v>1</v>
      </c>
      <c r="M6" s="11">
        <v>1</v>
      </c>
      <c r="N6" s="11" t="s">
        <v>83</v>
      </c>
      <c r="O6" s="11" t="s">
        <v>83</v>
      </c>
      <c r="P6" s="11" t="s">
        <v>119</v>
      </c>
      <c r="Q6" s="11"/>
      <c r="R6" s="14" t="s">
        <v>120</v>
      </c>
      <c r="S6" s="16" t="s">
        <v>19</v>
      </c>
      <c r="T6" s="11"/>
      <c r="U6" s="14" t="s">
        <v>19</v>
      </c>
      <c r="V6" s="14" t="s">
        <v>120</v>
      </c>
      <c r="W6" s="16" t="s">
        <v>121</v>
      </c>
      <c r="X6" s="16" t="s">
        <v>19</v>
      </c>
      <c r="Y6" s="14" t="s">
        <v>19</v>
      </c>
      <c r="Z6" s="16" t="s">
        <v>19</v>
      </c>
      <c r="AA6" s="17" t="s">
        <v>19</v>
      </c>
      <c r="AB6" t="s">
        <v>19</v>
      </c>
      <c r="AC6" s="18">
        <v>264</v>
      </c>
      <c r="AD6" t="s">
        <v>6</v>
      </c>
      <c r="AE6" t="s">
        <v>86</v>
      </c>
      <c r="AF6" t="s">
        <v>87</v>
      </c>
      <c r="AG6" t="s">
        <v>75</v>
      </c>
      <c r="AH6" t="s">
        <v>19</v>
      </c>
      <c r="AI6">
        <f>VLOOKUP(B6,'[1]Booking Info'!$A$12:$H$28,8,0)-AC6</f>
        <v>0</v>
      </c>
    </row>
    <row r="7" ht="14.25" customHeight="1" spans="1:35">
      <c r="A7" s="10" t="s">
        <v>122</v>
      </c>
      <c r="B7" s="10" t="s">
        <v>123</v>
      </c>
      <c r="C7" s="10" t="s">
        <v>74</v>
      </c>
      <c r="D7" s="10" t="s">
        <v>75</v>
      </c>
      <c r="E7" s="10" t="s">
        <v>76</v>
      </c>
      <c r="F7" s="10" t="s">
        <v>75</v>
      </c>
      <c r="G7" s="10" t="s">
        <v>124</v>
      </c>
      <c r="H7" s="11" t="s">
        <v>125</v>
      </c>
      <c r="I7" s="11" t="s">
        <v>79</v>
      </c>
      <c r="J7" s="11" t="s">
        <v>2</v>
      </c>
      <c r="K7" s="11" t="s">
        <v>126</v>
      </c>
      <c r="L7" s="11">
        <v>1</v>
      </c>
      <c r="M7" s="11">
        <v>4</v>
      </c>
      <c r="N7" s="11" t="s">
        <v>127</v>
      </c>
      <c r="O7" s="11" t="s">
        <v>82</v>
      </c>
      <c r="P7" s="11" t="s">
        <v>119</v>
      </c>
      <c r="Q7" s="11"/>
      <c r="R7" s="14" t="s">
        <v>128</v>
      </c>
      <c r="S7" s="16" t="s">
        <v>19</v>
      </c>
      <c r="T7" s="11"/>
      <c r="U7" s="14" t="s">
        <v>19</v>
      </c>
      <c r="V7" s="14" t="s">
        <v>128</v>
      </c>
      <c r="W7" s="16" t="s">
        <v>129</v>
      </c>
      <c r="X7" s="16" t="s">
        <v>19</v>
      </c>
      <c r="Y7" s="14" t="s">
        <v>19</v>
      </c>
      <c r="Z7" s="16" t="s">
        <v>19</v>
      </c>
      <c r="AA7" s="17" t="s">
        <v>19</v>
      </c>
      <c r="AB7" t="s">
        <v>19</v>
      </c>
      <c r="AC7" s="18">
        <v>3932</v>
      </c>
      <c r="AD7" t="s">
        <v>6</v>
      </c>
      <c r="AE7" t="s">
        <v>130</v>
      </c>
      <c r="AF7" t="s">
        <v>87</v>
      </c>
      <c r="AG7" t="s">
        <v>75</v>
      </c>
      <c r="AH7" t="s">
        <v>19</v>
      </c>
      <c r="AI7">
        <f>VLOOKUP(B7,'[1]Booking Info'!$A$12:$H$28,8,0)-AC7</f>
        <v>0</v>
      </c>
    </row>
    <row r="8" ht="14.25" customHeight="1" spans="1:35">
      <c r="A8" s="10" t="s">
        <v>131</v>
      </c>
      <c r="B8" s="10" t="s">
        <v>132</v>
      </c>
      <c r="C8" s="10" t="s">
        <v>74</v>
      </c>
      <c r="D8" s="10" t="s">
        <v>75</v>
      </c>
      <c r="E8" s="10" t="s">
        <v>76</v>
      </c>
      <c r="F8" s="10" t="s">
        <v>75</v>
      </c>
      <c r="G8" s="10" t="s">
        <v>133</v>
      </c>
      <c r="H8" s="11" t="s">
        <v>134</v>
      </c>
      <c r="I8" s="11" t="s">
        <v>79</v>
      </c>
      <c r="J8" s="11" t="s">
        <v>2</v>
      </c>
      <c r="K8" s="11" t="s">
        <v>135</v>
      </c>
      <c r="L8" s="11">
        <v>1</v>
      </c>
      <c r="M8" s="11">
        <v>2</v>
      </c>
      <c r="N8" s="11" t="s">
        <v>136</v>
      </c>
      <c r="O8" s="11" t="s">
        <v>94</v>
      </c>
      <c r="P8" s="11" t="s">
        <v>119</v>
      </c>
      <c r="Q8" s="11"/>
      <c r="R8" s="14" t="s">
        <v>137</v>
      </c>
      <c r="S8" s="16" t="s">
        <v>19</v>
      </c>
      <c r="T8" s="11"/>
      <c r="U8" s="14" t="s">
        <v>19</v>
      </c>
      <c r="V8" s="14" t="s">
        <v>137</v>
      </c>
      <c r="W8" s="16" t="s">
        <v>138</v>
      </c>
      <c r="X8" s="16" t="s">
        <v>19</v>
      </c>
      <c r="Y8" s="14" t="s">
        <v>19</v>
      </c>
      <c r="Z8" s="16" t="s">
        <v>19</v>
      </c>
      <c r="AA8" s="17" t="s">
        <v>19</v>
      </c>
      <c r="AB8" t="s">
        <v>19</v>
      </c>
      <c r="AC8" s="18">
        <v>1648</v>
      </c>
      <c r="AD8" t="s">
        <v>6</v>
      </c>
      <c r="AE8" t="s">
        <v>139</v>
      </c>
      <c r="AF8" t="s">
        <v>87</v>
      </c>
      <c r="AG8" t="s">
        <v>75</v>
      </c>
      <c r="AH8" t="s">
        <v>19</v>
      </c>
      <c r="AI8">
        <f>VLOOKUP(B8,'[1]Booking Info'!$A$12:$H$28,8,0)-AC8</f>
        <v>0</v>
      </c>
    </row>
    <row r="9" ht="14.25" customHeight="1" spans="1:35">
      <c r="A9" s="10"/>
      <c r="B9" s="10" t="s">
        <v>140</v>
      </c>
      <c r="C9" s="10" t="s">
        <v>74</v>
      </c>
      <c r="D9" s="10" t="s">
        <v>75</v>
      </c>
      <c r="E9" s="10" t="s">
        <v>76</v>
      </c>
      <c r="F9" s="10" t="s">
        <v>75</v>
      </c>
      <c r="G9" s="10" t="s">
        <v>141</v>
      </c>
      <c r="H9" s="11" t="s">
        <v>142</v>
      </c>
      <c r="I9" s="11" t="s">
        <v>79</v>
      </c>
      <c r="J9" s="11" t="s">
        <v>2</v>
      </c>
      <c r="K9" s="11" t="s">
        <v>143</v>
      </c>
      <c r="L9" s="11">
        <v>2</v>
      </c>
      <c r="M9" s="11">
        <v>3</v>
      </c>
      <c r="N9" s="11" t="s">
        <v>83</v>
      </c>
      <c r="O9" s="11" t="s">
        <v>144</v>
      </c>
      <c r="P9" s="11" t="s">
        <v>145</v>
      </c>
      <c r="Q9" s="11"/>
      <c r="R9" s="14" t="s">
        <v>146</v>
      </c>
      <c r="S9" s="16" t="s">
        <v>146</v>
      </c>
      <c r="T9" s="11" t="s">
        <v>147</v>
      </c>
      <c r="U9" s="14" t="s">
        <v>19</v>
      </c>
      <c r="V9" s="14" t="s">
        <v>19</v>
      </c>
      <c r="W9" s="16" t="s">
        <v>19</v>
      </c>
      <c r="X9" s="16" t="s">
        <v>19</v>
      </c>
      <c r="Y9" s="14" t="s">
        <v>19</v>
      </c>
      <c r="Z9" s="16" t="s">
        <v>19</v>
      </c>
      <c r="AA9" s="17" t="s">
        <v>19</v>
      </c>
      <c r="AB9" t="s">
        <v>19</v>
      </c>
      <c r="AC9" s="18">
        <v>0</v>
      </c>
      <c r="AD9" t="s">
        <v>6</v>
      </c>
      <c r="AE9" t="s">
        <v>148</v>
      </c>
      <c r="AF9" t="s">
        <v>87</v>
      </c>
      <c r="AG9" t="s">
        <v>75</v>
      </c>
      <c r="AH9" t="s">
        <v>19</v>
      </c>
      <c r="AI9" t="e">
        <f>VLOOKUP(B9,'[1]Booking Info'!$A$12:$H$28,8,0)-AC9</f>
        <v>#N/A</v>
      </c>
    </row>
    <row r="10" ht="14.25" customHeight="1" spans="1:35">
      <c r="A10" s="10" t="s">
        <v>149</v>
      </c>
      <c r="B10" s="10" t="s">
        <v>150</v>
      </c>
      <c r="C10" s="10" t="s">
        <v>74</v>
      </c>
      <c r="D10" s="10" t="s">
        <v>75</v>
      </c>
      <c r="E10" s="10" t="s">
        <v>76</v>
      </c>
      <c r="F10" s="10" t="s">
        <v>75</v>
      </c>
      <c r="G10" s="10" t="s">
        <v>151</v>
      </c>
      <c r="H10" s="11" t="s">
        <v>152</v>
      </c>
      <c r="I10" s="11" t="s">
        <v>79</v>
      </c>
      <c r="J10" s="11" t="s">
        <v>2</v>
      </c>
      <c r="K10" s="11" t="s">
        <v>153</v>
      </c>
      <c r="L10" s="11">
        <v>1</v>
      </c>
      <c r="M10" s="11">
        <v>4</v>
      </c>
      <c r="N10" s="11" t="s">
        <v>154</v>
      </c>
      <c r="O10" s="11" t="s">
        <v>155</v>
      </c>
      <c r="P10" s="11" t="s">
        <v>156</v>
      </c>
      <c r="Q10" s="11"/>
      <c r="R10" s="14" t="s">
        <v>157</v>
      </c>
      <c r="S10" s="16" t="s">
        <v>19</v>
      </c>
      <c r="T10" s="11"/>
      <c r="U10" s="14" t="s">
        <v>19</v>
      </c>
      <c r="V10" s="14" t="s">
        <v>157</v>
      </c>
      <c r="W10" s="16" t="s">
        <v>158</v>
      </c>
      <c r="X10" s="16" t="s">
        <v>19</v>
      </c>
      <c r="Y10" s="14" t="s">
        <v>19</v>
      </c>
      <c r="Z10" s="16" t="s">
        <v>19</v>
      </c>
      <c r="AA10" s="17" t="s">
        <v>19</v>
      </c>
      <c r="AB10" t="s">
        <v>19</v>
      </c>
      <c r="AC10" s="18">
        <v>18560</v>
      </c>
      <c r="AD10" t="s">
        <v>6</v>
      </c>
      <c r="AE10" t="s">
        <v>159</v>
      </c>
      <c r="AF10" t="s">
        <v>87</v>
      </c>
      <c r="AG10" t="s">
        <v>75</v>
      </c>
      <c r="AH10" t="s">
        <v>19</v>
      </c>
      <c r="AI10">
        <f>VLOOKUP(B10,'[1]Booking Info'!$A$12:$H$28,8,0)-AC10</f>
        <v>0</v>
      </c>
    </row>
    <row r="11" ht="14.25" customHeight="1" spans="1:35">
      <c r="A11" s="10" t="s">
        <v>160</v>
      </c>
      <c r="B11" s="10" t="s">
        <v>161</v>
      </c>
      <c r="C11" s="10" t="s">
        <v>74</v>
      </c>
      <c r="D11" s="10" t="s">
        <v>75</v>
      </c>
      <c r="E11" s="10" t="s">
        <v>76</v>
      </c>
      <c r="F11" s="10" t="s">
        <v>75</v>
      </c>
      <c r="G11" s="10" t="s">
        <v>162</v>
      </c>
      <c r="H11" s="11" t="s">
        <v>163</v>
      </c>
      <c r="I11" s="11" t="s">
        <v>79</v>
      </c>
      <c r="J11" s="11" t="s">
        <v>2</v>
      </c>
      <c r="K11" s="11" t="s">
        <v>164</v>
      </c>
      <c r="L11" s="11">
        <v>1</v>
      </c>
      <c r="M11" s="11">
        <v>2</v>
      </c>
      <c r="N11" s="11" t="s">
        <v>165</v>
      </c>
      <c r="O11" s="11" t="s">
        <v>83</v>
      </c>
      <c r="P11" s="11" t="s">
        <v>156</v>
      </c>
      <c r="Q11" s="11"/>
      <c r="R11" s="14" t="s">
        <v>166</v>
      </c>
      <c r="S11" s="16" t="s">
        <v>19</v>
      </c>
      <c r="T11" s="11"/>
      <c r="U11" s="14" t="s">
        <v>19</v>
      </c>
      <c r="V11" s="14" t="s">
        <v>166</v>
      </c>
      <c r="W11" s="16" t="s">
        <v>167</v>
      </c>
      <c r="X11" s="16" t="s">
        <v>19</v>
      </c>
      <c r="Y11" s="14" t="s">
        <v>19</v>
      </c>
      <c r="Z11" s="16" t="s">
        <v>19</v>
      </c>
      <c r="AA11" s="17" t="s">
        <v>19</v>
      </c>
      <c r="AB11" t="s">
        <v>19</v>
      </c>
      <c r="AC11" s="18">
        <v>1040</v>
      </c>
      <c r="AD11" t="s">
        <v>6</v>
      </c>
      <c r="AE11" t="s">
        <v>168</v>
      </c>
      <c r="AF11" t="s">
        <v>87</v>
      </c>
      <c r="AG11" t="s">
        <v>75</v>
      </c>
      <c r="AH11" t="s">
        <v>19</v>
      </c>
      <c r="AI11">
        <f>VLOOKUP(B11,'[1]Booking Info'!$A$12:$H$28,8,0)-AC11</f>
        <v>0</v>
      </c>
    </row>
    <row r="12" ht="14.25" customHeight="1" spans="1:35">
      <c r="A12" s="10" t="s">
        <v>169</v>
      </c>
      <c r="B12" s="10" t="s">
        <v>170</v>
      </c>
      <c r="C12" s="10" t="s">
        <v>74</v>
      </c>
      <c r="D12" s="10" t="s">
        <v>75</v>
      </c>
      <c r="E12" s="10" t="s">
        <v>76</v>
      </c>
      <c r="F12" s="10" t="s">
        <v>75</v>
      </c>
      <c r="G12" s="10" t="s">
        <v>162</v>
      </c>
      <c r="H12" s="11" t="s">
        <v>163</v>
      </c>
      <c r="I12" s="11" t="s">
        <v>79</v>
      </c>
      <c r="J12" s="11" t="s">
        <v>2</v>
      </c>
      <c r="K12" s="11" t="s">
        <v>171</v>
      </c>
      <c r="L12" s="11">
        <v>1</v>
      </c>
      <c r="M12" s="11">
        <v>2</v>
      </c>
      <c r="N12" s="11" t="s">
        <v>165</v>
      </c>
      <c r="O12" s="11" t="s">
        <v>83</v>
      </c>
      <c r="P12" s="11" t="s">
        <v>156</v>
      </c>
      <c r="Q12" s="11"/>
      <c r="R12" s="14" t="s">
        <v>166</v>
      </c>
      <c r="S12" s="16" t="s">
        <v>19</v>
      </c>
      <c r="T12" s="11"/>
      <c r="U12" s="14" t="s">
        <v>19</v>
      </c>
      <c r="V12" s="14" t="s">
        <v>166</v>
      </c>
      <c r="W12" s="16" t="s">
        <v>167</v>
      </c>
      <c r="X12" s="16" t="s">
        <v>19</v>
      </c>
      <c r="Y12" s="14" t="s">
        <v>19</v>
      </c>
      <c r="Z12" s="16" t="s">
        <v>19</v>
      </c>
      <c r="AA12" s="17" t="s">
        <v>19</v>
      </c>
      <c r="AB12" t="s">
        <v>19</v>
      </c>
      <c r="AC12" s="18">
        <v>1040</v>
      </c>
      <c r="AD12" t="s">
        <v>6</v>
      </c>
      <c r="AE12" t="s">
        <v>168</v>
      </c>
      <c r="AF12" t="s">
        <v>87</v>
      </c>
      <c r="AG12" t="s">
        <v>75</v>
      </c>
      <c r="AH12" t="s">
        <v>19</v>
      </c>
      <c r="AI12">
        <f>VLOOKUP(B12,'[1]Booking Info'!$A$12:$H$28,8,0)-AC12</f>
        <v>0</v>
      </c>
    </row>
    <row r="13" ht="14.25" customHeight="1" spans="1:35">
      <c r="A13" s="10" t="s">
        <v>172</v>
      </c>
      <c r="B13" s="10" t="s">
        <v>173</v>
      </c>
      <c r="C13" s="10" t="s">
        <v>74</v>
      </c>
      <c r="D13" s="10" t="s">
        <v>75</v>
      </c>
      <c r="E13" s="10" t="s">
        <v>76</v>
      </c>
      <c r="F13" s="10" t="s">
        <v>75</v>
      </c>
      <c r="G13" s="10" t="s">
        <v>174</v>
      </c>
      <c r="H13" s="11" t="s">
        <v>175</v>
      </c>
      <c r="I13" s="11" t="s">
        <v>79</v>
      </c>
      <c r="J13" s="11" t="s">
        <v>2</v>
      </c>
      <c r="K13" s="11" t="s">
        <v>176</v>
      </c>
      <c r="L13" s="11">
        <v>1</v>
      </c>
      <c r="M13" s="11">
        <v>1</v>
      </c>
      <c r="N13" s="11" t="s">
        <v>94</v>
      </c>
      <c r="O13" s="11" t="s">
        <v>119</v>
      </c>
      <c r="P13" s="11" t="s">
        <v>156</v>
      </c>
      <c r="Q13" s="11"/>
      <c r="R13" s="14" t="s">
        <v>177</v>
      </c>
      <c r="S13" s="16" t="s">
        <v>19</v>
      </c>
      <c r="T13" s="11"/>
      <c r="U13" s="14" t="s">
        <v>19</v>
      </c>
      <c r="V13" s="14" t="s">
        <v>177</v>
      </c>
      <c r="W13" s="16" t="s">
        <v>178</v>
      </c>
      <c r="X13" s="16" t="s">
        <v>19</v>
      </c>
      <c r="Y13" s="14" t="s">
        <v>19</v>
      </c>
      <c r="Z13" s="16" t="s">
        <v>19</v>
      </c>
      <c r="AA13" s="17" t="s">
        <v>19</v>
      </c>
      <c r="AB13" t="s">
        <v>19</v>
      </c>
      <c r="AC13" s="18">
        <v>245</v>
      </c>
      <c r="AD13" t="s">
        <v>6</v>
      </c>
      <c r="AE13" t="s">
        <v>179</v>
      </c>
      <c r="AF13" t="s">
        <v>87</v>
      </c>
      <c r="AG13" t="s">
        <v>75</v>
      </c>
      <c r="AH13" t="s">
        <v>19</v>
      </c>
      <c r="AI13">
        <f>VLOOKUP(B13,'[1]Booking Info'!$A$12:$H$28,8,0)-AC13</f>
        <v>0</v>
      </c>
    </row>
    <row r="14" ht="14.25" customHeight="1" spans="1:35">
      <c r="A14" s="10" t="s">
        <v>180</v>
      </c>
      <c r="B14" s="10" t="s">
        <v>181</v>
      </c>
      <c r="C14" s="10" t="s">
        <v>74</v>
      </c>
      <c r="D14" s="10" t="s">
        <v>75</v>
      </c>
      <c r="E14" s="10" t="s">
        <v>76</v>
      </c>
      <c r="F14" s="10" t="s">
        <v>75</v>
      </c>
      <c r="G14" s="10" t="s">
        <v>77</v>
      </c>
      <c r="H14" s="11" t="s">
        <v>78</v>
      </c>
      <c r="I14" s="11" t="s">
        <v>79</v>
      </c>
      <c r="J14" s="11" t="s">
        <v>2</v>
      </c>
      <c r="K14" s="11" t="s">
        <v>182</v>
      </c>
      <c r="L14" s="11">
        <v>1</v>
      </c>
      <c r="M14" s="11">
        <v>2</v>
      </c>
      <c r="N14" s="11" t="s">
        <v>183</v>
      </c>
      <c r="O14" s="11" t="s">
        <v>119</v>
      </c>
      <c r="P14" s="11" t="s">
        <v>184</v>
      </c>
      <c r="Q14" s="11"/>
      <c r="R14" s="14" t="s">
        <v>185</v>
      </c>
      <c r="S14" s="16" t="s">
        <v>19</v>
      </c>
      <c r="T14" s="11"/>
      <c r="U14" s="14" t="s">
        <v>19</v>
      </c>
      <c r="V14" s="14" t="s">
        <v>185</v>
      </c>
      <c r="W14" s="16" t="s">
        <v>186</v>
      </c>
      <c r="X14" s="16" t="s">
        <v>19</v>
      </c>
      <c r="Y14" s="14" t="s">
        <v>19</v>
      </c>
      <c r="Z14" s="16" t="s">
        <v>19</v>
      </c>
      <c r="AA14" s="17" t="s">
        <v>19</v>
      </c>
      <c r="AB14" t="s">
        <v>19</v>
      </c>
      <c r="AC14" s="18">
        <v>532</v>
      </c>
      <c r="AD14" t="s">
        <v>6</v>
      </c>
      <c r="AE14" t="s">
        <v>86</v>
      </c>
      <c r="AF14" t="s">
        <v>87</v>
      </c>
      <c r="AG14" t="s">
        <v>75</v>
      </c>
      <c r="AH14" t="s">
        <v>19</v>
      </c>
      <c r="AI14">
        <f>VLOOKUP(B14,'[1]Booking Info'!$A$12:$H$28,8,0)-AC14</f>
        <v>0</v>
      </c>
    </row>
    <row r="15" ht="14.25" customHeight="1" spans="1:35">
      <c r="A15" s="10" t="s">
        <v>187</v>
      </c>
      <c r="B15" s="10" t="s">
        <v>188</v>
      </c>
      <c r="C15" s="10" t="s">
        <v>74</v>
      </c>
      <c r="D15" s="10" t="s">
        <v>75</v>
      </c>
      <c r="E15" s="10" t="s">
        <v>76</v>
      </c>
      <c r="F15" s="10" t="s">
        <v>75</v>
      </c>
      <c r="G15" s="10" t="s">
        <v>77</v>
      </c>
      <c r="H15" s="11" t="s">
        <v>78</v>
      </c>
      <c r="I15" s="11" t="s">
        <v>79</v>
      </c>
      <c r="J15" s="11" t="s">
        <v>2</v>
      </c>
      <c r="K15" s="11" t="s">
        <v>189</v>
      </c>
      <c r="L15" s="11">
        <v>1</v>
      </c>
      <c r="M15" s="11">
        <v>3</v>
      </c>
      <c r="N15" s="11" t="s">
        <v>190</v>
      </c>
      <c r="O15" s="11" t="s">
        <v>83</v>
      </c>
      <c r="P15" s="11" t="s">
        <v>184</v>
      </c>
      <c r="Q15" s="11"/>
      <c r="R15" s="14" t="s">
        <v>191</v>
      </c>
      <c r="S15" s="16" t="s">
        <v>19</v>
      </c>
      <c r="T15" s="11"/>
      <c r="U15" s="14" t="s">
        <v>19</v>
      </c>
      <c r="V15" s="14" t="s">
        <v>191</v>
      </c>
      <c r="W15" s="16" t="s">
        <v>192</v>
      </c>
      <c r="X15" s="16" t="s">
        <v>19</v>
      </c>
      <c r="Y15" s="14" t="s">
        <v>19</v>
      </c>
      <c r="Z15" s="16" t="s">
        <v>19</v>
      </c>
      <c r="AA15" s="17" t="s">
        <v>19</v>
      </c>
      <c r="AB15" t="s">
        <v>19</v>
      </c>
      <c r="AC15" s="18">
        <v>792</v>
      </c>
      <c r="AD15" t="s">
        <v>6</v>
      </c>
      <c r="AE15" t="s">
        <v>86</v>
      </c>
      <c r="AF15" t="s">
        <v>87</v>
      </c>
      <c r="AG15" t="s">
        <v>75</v>
      </c>
      <c r="AH15" t="s">
        <v>19</v>
      </c>
      <c r="AI15">
        <f>VLOOKUP(B15,'[1]Booking Info'!$A$12:$H$28,8,0)-AC15</f>
        <v>0</v>
      </c>
    </row>
    <row r="16" ht="14.25" customHeight="1" spans="1:35">
      <c r="A16" s="10" t="s">
        <v>193</v>
      </c>
      <c r="B16" s="10" t="s">
        <v>194</v>
      </c>
      <c r="C16" s="10" t="s">
        <v>74</v>
      </c>
      <c r="D16" s="10" t="s">
        <v>75</v>
      </c>
      <c r="E16" s="10" t="s">
        <v>76</v>
      </c>
      <c r="F16" s="10" t="s">
        <v>75</v>
      </c>
      <c r="G16" s="10" t="s">
        <v>195</v>
      </c>
      <c r="H16" s="11" t="s">
        <v>196</v>
      </c>
      <c r="I16" s="11" t="s">
        <v>79</v>
      </c>
      <c r="J16" s="11" t="s">
        <v>2</v>
      </c>
      <c r="K16" s="11" t="s">
        <v>197</v>
      </c>
      <c r="L16" s="11">
        <v>1</v>
      </c>
      <c r="M16" s="11">
        <v>2</v>
      </c>
      <c r="N16" s="11" t="s">
        <v>198</v>
      </c>
      <c r="O16" s="11" t="s">
        <v>156</v>
      </c>
      <c r="P16" s="11" t="s">
        <v>199</v>
      </c>
      <c r="Q16" s="11"/>
      <c r="R16" s="14" t="s">
        <v>200</v>
      </c>
      <c r="S16" s="16" t="s">
        <v>19</v>
      </c>
      <c r="T16" s="11"/>
      <c r="U16" s="14" t="s">
        <v>19</v>
      </c>
      <c r="V16" s="14" t="s">
        <v>200</v>
      </c>
      <c r="W16" s="16" t="s">
        <v>201</v>
      </c>
      <c r="X16" s="16" t="s">
        <v>19</v>
      </c>
      <c r="Y16" s="14" t="s">
        <v>19</v>
      </c>
      <c r="Z16" s="16" t="s">
        <v>19</v>
      </c>
      <c r="AA16" s="17" t="s">
        <v>19</v>
      </c>
      <c r="AB16" t="s">
        <v>19</v>
      </c>
      <c r="AC16" s="18">
        <v>1178</v>
      </c>
      <c r="AD16" t="s">
        <v>6</v>
      </c>
      <c r="AE16" t="s">
        <v>106</v>
      </c>
      <c r="AF16" t="s">
        <v>87</v>
      </c>
      <c r="AG16" t="s">
        <v>75</v>
      </c>
      <c r="AH16" t="s">
        <v>19</v>
      </c>
      <c r="AI16">
        <f>VLOOKUP(B16,'[1]Booking Info'!$A$12:$H$28,8,0)-AC16</f>
        <v>0</v>
      </c>
    </row>
    <row r="17" ht="14.25" customHeight="1" spans="1:35">
      <c r="A17" s="10"/>
      <c r="B17" s="10" t="s">
        <v>202</v>
      </c>
      <c r="C17" s="10" t="s">
        <v>74</v>
      </c>
      <c r="D17" s="10" t="s">
        <v>75</v>
      </c>
      <c r="E17" s="10" t="s">
        <v>76</v>
      </c>
      <c r="F17" s="10" t="s">
        <v>75</v>
      </c>
      <c r="G17" s="10" t="s">
        <v>203</v>
      </c>
      <c r="H17" s="11" t="s">
        <v>204</v>
      </c>
      <c r="I17" s="11" t="s">
        <v>79</v>
      </c>
      <c r="J17" s="11" t="s">
        <v>2</v>
      </c>
      <c r="K17" s="11" t="s">
        <v>205</v>
      </c>
      <c r="L17" s="11">
        <v>1</v>
      </c>
      <c r="M17" s="11">
        <v>5</v>
      </c>
      <c r="N17" s="11" t="s">
        <v>199</v>
      </c>
      <c r="O17" s="11" t="s">
        <v>206</v>
      </c>
      <c r="P17" s="11" t="s">
        <v>207</v>
      </c>
      <c r="Q17" s="11"/>
      <c r="R17" s="14" t="s">
        <v>208</v>
      </c>
      <c r="S17" s="16" t="s">
        <v>208</v>
      </c>
      <c r="T17" s="11" t="s">
        <v>209</v>
      </c>
      <c r="U17" s="14" t="s">
        <v>19</v>
      </c>
      <c r="V17" s="14" t="s">
        <v>19</v>
      </c>
      <c r="W17" s="16" t="s">
        <v>19</v>
      </c>
      <c r="X17" s="16" t="s">
        <v>19</v>
      </c>
      <c r="Y17" s="14" t="s">
        <v>19</v>
      </c>
      <c r="Z17" s="16" t="s">
        <v>19</v>
      </c>
      <c r="AA17" s="17" t="s">
        <v>19</v>
      </c>
      <c r="AB17" t="s">
        <v>19</v>
      </c>
      <c r="AC17" s="18">
        <v>0</v>
      </c>
      <c r="AD17" t="s">
        <v>6</v>
      </c>
      <c r="AE17" t="s">
        <v>210</v>
      </c>
      <c r="AF17" t="s">
        <v>87</v>
      </c>
      <c r="AG17" t="s">
        <v>75</v>
      </c>
      <c r="AH17" t="s">
        <v>19</v>
      </c>
      <c r="AI17" t="e">
        <f>VLOOKUP(B17,'[1]Booking Info'!$A$12:$H$28,8,0)-AC17</f>
        <v>#N/A</v>
      </c>
    </row>
    <row r="18" ht="14.25" customHeight="1" spans="1:35">
      <c r="A18" s="10"/>
      <c r="B18" s="10" t="s">
        <v>211</v>
      </c>
      <c r="C18" s="10" t="s">
        <v>74</v>
      </c>
      <c r="D18" s="10" t="s">
        <v>75</v>
      </c>
      <c r="E18" s="10" t="s">
        <v>76</v>
      </c>
      <c r="F18" s="10" t="s">
        <v>75</v>
      </c>
      <c r="G18" s="10" t="s">
        <v>212</v>
      </c>
      <c r="H18" s="11" t="s">
        <v>213</v>
      </c>
      <c r="I18" s="11" t="s">
        <v>79</v>
      </c>
      <c r="J18" s="11" t="s">
        <v>2</v>
      </c>
      <c r="K18" s="11" t="s">
        <v>214</v>
      </c>
      <c r="L18" s="11">
        <v>1</v>
      </c>
      <c r="M18" s="11">
        <v>1</v>
      </c>
      <c r="N18" s="11" t="s">
        <v>199</v>
      </c>
      <c r="O18" s="11" t="s">
        <v>199</v>
      </c>
      <c r="P18" s="11" t="s">
        <v>144</v>
      </c>
      <c r="Q18" s="11"/>
      <c r="R18" s="14" t="s">
        <v>215</v>
      </c>
      <c r="S18" s="16" t="s">
        <v>215</v>
      </c>
      <c r="T18" s="11" t="s">
        <v>216</v>
      </c>
      <c r="U18" s="14" t="s">
        <v>19</v>
      </c>
      <c r="V18" s="14" t="s">
        <v>19</v>
      </c>
      <c r="W18" s="16" t="s">
        <v>19</v>
      </c>
      <c r="X18" s="16" t="s">
        <v>19</v>
      </c>
      <c r="Y18" s="14" t="s">
        <v>19</v>
      </c>
      <c r="Z18" s="16" t="s">
        <v>19</v>
      </c>
      <c r="AA18" s="17" t="s">
        <v>19</v>
      </c>
      <c r="AB18" t="s">
        <v>19</v>
      </c>
      <c r="AC18" s="18">
        <v>0</v>
      </c>
      <c r="AD18" t="s">
        <v>6</v>
      </c>
      <c r="AE18" t="s">
        <v>217</v>
      </c>
      <c r="AF18" t="s">
        <v>87</v>
      </c>
      <c r="AG18" t="s">
        <v>75</v>
      </c>
      <c r="AH18" t="s">
        <v>19</v>
      </c>
      <c r="AI18" t="e">
        <f>VLOOKUP(B18,'[1]Booking Info'!$A$12:$H$28,8,0)-AC18</f>
        <v>#N/A</v>
      </c>
    </row>
    <row r="19" ht="14.25" customHeight="1" spans="1:35">
      <c r="A19" s="10"/>
      <c r="B19" s="10" t="s">
        <v>218</v>
      </c>
      <c r="C19" s="10" t="s">
        <v>74</v>
      </c>
      <c r="D19" s="10" t="s">
        <v>75</v>
      </c>
      <c r="E19" s="10" t="s">
        <v>76</v>
      </c>
      <c r="F19" s="10" t="s">
        <v>75</v>
      </c>
      <c r="G19" s="10" t="s">
        <v>219</v>
      </c>
      <c r="H19" s="11" t="s">
        <v>220</v>
      </c>
      <c r="I19" s="11" t="s">
        <v>79</v>
      </c>
      <c r="J19" s="11" t="s">
        <v>2</v>
      </c>
      <c r="K19" s="11" t="s">
        <v>221</v>
      </c>
      <c r="L19" s="11">
        <v>1</v>
      </c>
      <c r="M19" s="11">
        <v>1</v>
      </c>
      <c r="N19" s="11" t="s">
        <v>199</v>
      </c>
      <c r="O19" s="11" t="s">
        <v>199</v>
      </c>
      <c r="P19" s="11" t="s">
        <v>144</v>
      </c>
      <c r="Q19" s="11"/>
      <c r="R19" s="14" t="s">
        <v>222</v>
      </c>
      <c r="S19" s="16" t="s">
        <v>222</v>
      </c>
      <c r="T19" s="11" t="s">
        <v>223</v>
      </c>
      <c r="U19" s="14" t="s">
        <v>19</v>
      </c>
      <c r="V19" s="14" t="s">
        <v>19</v>
      </c>
      <c r="W19" s="16" t="s">
        <v>19</v>
      </c>
      <c r="X19" s="16" t="s">
        <v>19</v>
      </c>
      <c r="Y19" s="14" t="s">
        <v>19</v>
      </c>
      <c r="Z19" s="16" t="s">
        <v>19</v>
      </c>
      <c r="AA19" s="17" t="s">
        <v>19</v>
      </c>
      <c r="AB19" t="s">
        <v>19</v>
      </c>
      <c r="AC19" s="18">
        <v>0</v>
      </c>
      <c r="AD19" t="s">
        <v>6</v>
      </c>
      <c r="AE19" t="s">
        <v>224</v>
      </c>
      <c r="AF19" t="s">
        <v>87</v>
      </c>
      <c r="AG19" t="s">
        <v>75</v>
      </c>
      <c r="AH19" t="s">
        <v>19</v>
      </c>
      <c r="AI19" t="e">
        <f>VLOOKUP(B19,'[1]Booking Info'!$A$12:$H$28,8,0)-AC19</f>
        <v>#N/A</v>
      </c>
    </row>
    <row r="20" ht="14.25" customHeight="1" spans="1:35">
      <c r="A20" s="10" t="s">
        <v>225</v>
      </c>
      <c r="B20" s="10" t="s">
        <v>226</v>
      </c>
      <c r="C20" s="10" t="s">
        <v>74</v>
      </c>
      <c r="D20" s="10" t="s">
        <v>75</v>
      </c>
      <c r="E20" s="10" t="s">
        <v>76</v>
      </c>
      <c r="F20" s="10" t="s">
        <v>75</v>
      </c>
      <c r="G20" s="10" t="s">
        <v>227</v>
      </c>
      <c r="H20" s="11" t="s">
        <v>228</v>
      </c>
      <c r="I20" s="11" t="s">
        <v>79</v>
      </c>
      <c r="J20" s="11" t="s">
        <v>2</v>
      </c>
      <c r="K20" s="11" t="s">
        <v>229</v>
      </c>
      <c r="L20" s="11">
        <v>1</v>
      </c>
      <c r="M20" s="11">
        <v>1</v>
      </c>
      <c r="N20" s="11" t="s">
        <v>83</v>
      </c>
      <c r="O20" s="11" t="s">
        <v>199</v>
      </c>
      <c r="P20" s="11" t="s">
        <v>144</v>
      </c>
      <c r="Q20" s="11"/>
      <c r="R20" s="14" t="s">
        <v>230</v>
      </c>
      <c r="S20" s="16" t="s">
        <v>19</v>
      </c>
      <c r="T20" s="11"/>
      <c r="U20" s="14" t="s">
        <v>19</v>
      </c>
      <c r="V20" s="14" t="s">
        <v>230</v>
      </c>
      <c r="W20" s="16" t="s">
        <v>231</v>
      </c>
      <c r="X20" s="16" t="s">
        <v>19</v>
      </c>
      <c r="Y20" s="14" t="s">
        <v>19</v>
      </c>
      <c r="Z20" s="16" t="s">
        <v>19</v>
      </c>
      <c r="AA20" s="17" t="s">
        <v>19</v>
      </c>
      <c r="AB20" t="s">
        <v>19</v>
      </c>
      <c r="AC20" s="18">
        <v>436</v>
      </c>
      <c r="AD20" t="s">
        <v>6</v>
      </c>
      <c r="AE20" t="s">
        <v>232</v>
      </c>
      <c r="AF20" t="s">
        <v>87</v>
      </c>
      <c r="AG20" t="s">
        <v>75</v>
      </c>
      <c r="AH20" t="s">
        <v>19</v>
      </c>
      <c r="AI20">
        <f>VLOOKUP(B20,'[1]Booking Info'!$A$12:$H$28,8,0)-AC20</f>
        <v>0</v>
      </c>
    </row>
    <row r="21" ht="14.25" customHeight="1" spans="1:35">
      <c r="A21" s="10" t="s">
        <v>233</v>
      </c>
      <c r="B21" s="10" t="s">
        <v>234</v>
      </c>
      <c r="C21" s="10" t="s">
        <v>74</v>
      </c>
      <c r="D21" s="10" t="s">
        <v>75</v>
      </c>
      <c r="E21" s="10" t="s">
        <v>76</v>
      </c>
      <c r="F21" s="10" t="s">
        <v>75</v>
      </c>
      <c r="G21" s="10" t="s">
        <v>235</v>
      </c>
      <c r="H21" s="11" t="s">
        <v>236</v>
      </c>
      <c r="I21" s="11" t="s">
        <v>79</v>
      </c>
      <c r="J21" s="11" t="s">
        <v>2</v>
      </c>
      <c r="K21" s="11" t="s">
        <v>237</v>
      </c>
      <c r="L21" s="11">
        <v>1</v>
      </c>
      <c r="M21" s="11">
        <v>4</v>
      </c>
      <c r="N21" s="11" t="s">
        <v>238</v>
      </c>
      <c r="O21" s="11" t="s">
        <v>119</v>
      </c>
      <c r="P21" s="11" t="s">
        <v>144</v>
      </c>
      <c r="Q21" s="11"/>
      <c r="R21" s="14" t="s">
        <v>239</v>
      </c>
      <c r="S21" s="16" t="s">
        <v>19</v>
      </c>
      <c r="T21" s="11"/>
      <c r="U21" s="14" t="s">
        <v>19</v>
      </c>
      <c r="V21" s="14" t="s">
        <v>239</v>
      </c>
      <c r="W21" s="16" t="s">
        <v>240</v>
      </c>
      <c r="X21" s="16" t="s">
        <v>19</v>
      </c>
      <c r="Y21" s="14" t="s">
        <v>19</v>
      </c>
      <c r="Z21" s="16" t="s">
        <v>19</v>
      </c>
      <c r="AA21" s="17" t="s">
        <v>19</v>
      </c>
      <c r="AB21" t="s">
        <v>19</v>
      </c>
      <c r="AC21" s="18">
        <v>1680</v>
      </c>
      <c r="AD21" t="s">
        <v>6</v>
      </c>
      <c r="AE21" t="s">
        <v>232</v>
      </c>
      <c r="AF21" t="s">
        <v>87</v>
      </c>
      <c r="AG21" t="s">
        <v>75</v>
      </c>
      <c r="AH21" t="s">
        <v>19</v>
      </c>
      <c r="AI21">
        <f>VLOOKUP(B21,'[1]Booking Info'!$A$12:$H$28,8,0)-AC21</f>
        <v>0</v>
      </c>
    </row>
    <row r="22" customHeight="1" spans="1:32">
      <c r="A22" s="12" t="s">
        <v>241</v>
      </c>
      <c r="B22" s="12"/>
      <c r="C22" s="12" t="s">
        <v>242</v>
      </c>
      <c r="D22" s="12"/>
      <c r="E22" s="12"/>
      <c r="F22" s="12"/>
      <c r="G22" s="12" t="s">
        <v>242</v>
      </c>
      <c r="H22" s="12" t="s">
        <v>242</v>
      </c>
      <c r="I22" s="12" t="s">
        <v>242</v>
      </c>
      <c r="J22" s="12" t="s">
        <v>242</v>
      </c>
      <c r="K22" s="12" t="s">
        <v>242</v>
      </c>
      <c r="L22" s="12" t="s">
        <v>242</v>
      </c>
      <c r="M22" s="12" t="s">
        <v>242</v>
      </c>
      <c r="N22" s="12" t="s">
        <v>242</v>
      </c>
      <c r="O22" s="12" t="s">
        <v>242</v>
      </c>
      <c r="P22" s="12" t="s">
        <v>242</v>
      </c>
      <c r="Q22" s="12"/>
      <c r="R22" s="15" t="s">
        <v>20</v>
      </c>
      <c r="S22" s="15" t="s">
        <v>21</v>
      </c>
      <c r="T22" s="12" t="s">
        <v>242</v>
      </c>
      <c r="U22" s="15"/>
      <c r="V22" s="15" t="s">
        <v>243</v>
      </c>
      <c r="W22" s="15" t="s">
        <v>22</v>
      </c>
      <c r="X22" s="15"/>
      <c r="Y22" s="15"/>
      <c r="Z22" s="15"/>
      <c r="AA22" s="12"/>
      <c r="AB22" s="15"/>
      <c r="AC22" s="12">
        <f>SUM(AC2:AC21)</f>
        <v>34747</v>
      </c>
      <c r="AD22" s="12" t="s">
        <v>242</v>
      </c>
      <c r="AE22" s="12"/>
      <c r="AF22" s="12"/>
    </row>
    <row r="23" ht="13.5"/>
    <row r="24" ht="27.75" spans="28:30">
      <c r="AB24" s="19" t="s">
        <v>244</v>
      </c>
      <c r="AC24">
        <v>34747</v>
      </c>
      <c r="AD24">
        <f>AC24*AC28</f>
        <v>38380.8398172462</v>
      </c>
    </row>
    <row r="25" ht="13.5" spans="28:30">
      <c r="AB25" s="20" t="s">
        <v>245</v>
      </c>
      <c r="AC25">
        <v>-548</v>
      </c>
      <c r="AD25">
        <f>AC25*AC28</f>
        <v>-605.309817246119</v>
      </c>
    </row>
    <row r="26" spans="29:29">
      <c r="AC26">
        <f>SUM(AC24:AC25)</f>
        <v>34199</v>
      </c>
    </row>
    <row r="27" spans="2:2">
      <c r="B27" s="10"/>
    </row>
    <row r="28" spans="2:29">
      <c r="B28" s="10"/>
      <c r="C28"/>
      <c r="AB28" s="21" t="s">
        <v>246</v>
      </c>
      <c r="AC28">
        <v>1.10457995847832</v>
      </c>
    </row>
    <row r="29" spans="2:28">
      <c r="B29" s="10"/>
      <c r="AB29" s="22" t="s">
        <v>247</v>
      </c>
    </row>
    <row r="30" ht="13.5" spans="2:28">
      <c r="B30" s="10"/>
      <c r="C30"/>
      <c r="AB30" s="20" t="s">
        <v>248</v>
      </c>
    </row>
    <row r="31" spans="2:2">
      <c r="B31" s="10"/>
    </row>
    <row r="32" spans="2:2">
      <c r="B32" s="10"/>
    </row>
    <row r="33" spans="2:2">
      <c r="B33" s="10"/>
    </row>
    <row r="34" spans="2:2">
      <c r="B34" s="10"/>
    </row>
    <row r="35" spans="2:2">
      <c r="B35" s="10"/>
    </row>
    <row r="36" spans="2:2">
      <c r="B36" s="10"/>
    </row>
    <row r="37" spans="2:2">
      <c r="B37" s="10"/>
    </row>
    <row r="38" spans="2:2">
      <c r="B38" s="10"/>
    </row>
    <row r="39" spans="2:2">
      <c r="B39" s="10"/>
    </row>
    <row r="40" spans="2:2">
      <c r="B40" s="10"/>
    </row>
    <row r="41" spans="2:2">
      <c r="B41" s="10"/>
    </row>
    <row r="42" spans="2:2">
      <c r="B42" s="10"/>
    </row>
  </sheetData>
  <autoFilter ref="A1:AI22">
    <extLst/>
  </autoFilter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3"/>
  <sheetViews>
    <sheetView workbookViewId="0">
      <selection activeCell="B2" sqref="B2"/>
    </sheetView>
  </sheetViews>
  <sheetFormatPr defaultColWidth="9.14285714285714" defaultRowHeight="12.75" outlineLevelRow="2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9" t="s">
        <v>249</v>
      </c>
      <c r="B1" s="9" t="s">
        <v>250</v>
      </c>
      <c r="C1" s="9" t="s">
        <v>50</v>
      </c>
      <c r="D1" s="9" t="s">
        <v>51</v>
      </c>
      <c r="E1" s="9" t="s">
        <v>46</v>
      </c>
      <c r="F1" s="9" t="s">
        <v>47</v>
      </c>
      <c r="G1" s="9" t="s">
        <v>251</v>
      </c>
      <c r="H1" s="9" t="s">
        <v>252</v>
      </c>
      <c r="I1" s="9" t="s">
        <v>13</v>
      </c>
      <c r="J1" s="9" t="s">
        <v>17</v>
      </c>
      <c r="K1" s="9" t="s">
        <v>18</v>
      </c>
      <c r="L1" s="13" t="s">
        <v>253</v>
      </c>
      <c r="M1" s="9" t="s">
        <v>254</v>
      </c>
      <c r="N1" s="9" t="s">
        <v>255</v>
      </c>
    </row>
    <row r="2" ht="14.25" customHeight="1" spans="1:256">
      <c r="A2" s="10" t="s">
        <v>256</v>
      </c>
      <c r="B2" s="11" t="s">
        <v>257</v>
      </c>
      <c r="C2" s="11" t="s">
        <v>258</v>
      </c>
      <c r="D2" s="11" t="s">
        <v>2</v>
      </c>
      <c r="E2" s="11" t="s">
        <v>76</v>
      </c>
      <c r="F2" s="11" t="s">
        <v>75</v>
      </c>
      <c r="G2" s="11" t="s">
        <v>94</v>
      </c>
      <c r="H2" s="11" t="s">
        <v>259</v>
      </c>
      <c r="I2" s="14" t="s">
        <v>23</v>
      </c>
      <c r="J2" s="14" t="s">
        <v>19</v>
      </c>
      <c r="K2" s="14" t="s">
        <v>23</v>
      </c>
      <c r="L2" s="11" t="s">
        <v>260</v>
      </c>
      <c r="M2" s="11" t="s">
        <v>261</v>
      </c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</row>
    <row r="3" customHeight="1" spans="1:14">
      <c r="A3" s="12" t="s">
        <v>241</v>
      </c>
      <c r="B3" s="12" t="s">
        <v>242</v>
      </c>
      <c r="C3" s="12" t="s">
        <v>242</v>
      </c>
      <c r="D3" s="12" t="s">
        <v>242</v>
      </c>
      <c r="E3" s="12"/>
      <c r="F3" s="12"/>
      <c r="G3" s="12" t="s">
        <v>242</v>
      </c>
      <c r="H3" s="12" t="s">
        <v>242</v>
      </c>
      <c r="I3" s="15" t="s">
        <v>23</v>
      </c>
      <c r="J3" s="15"/>
      <c r="K3" s="15"/>
      <c r="L3" s="12"/>
      <c r="M3" s="12" t="s">
        <v>242</v>
      </c>
      <c r="N3" t="s">
        <v>242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9" t="s">
        <v>43</v>
      </c>
      <c r="B1" s="9" t="s">
        <v>44</v>
      </c>
      <c r="C1" s="9" t="s">
        <v>55</v>
      </c>
      <c r="D1" s="9" t="s">
        <v>56</v>
      </c>
      <c r="E1" s="9" t="s">
        <v>57</v>
      </c>
      <c r="F1" s="9" t="s">
        <v>262</v>
      </c>
      <c r="G1" s="9" t="s">
        <v>65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6"/>
  <sheetViews>
    <sheetView topLeftCell="A4" workbookViewId="0">
      <selection activeCell="A1" sqref="$A1:$XFD1048576"/>
    </sheetView>
  </sheetViews>
  <sheetFormatPr defaultColWidth="9.14285714285714" defaultRowHeight="12.75"/>
  <cols>
    <col min="1" max="1" width="26" style="1" customWidth="1"/>
    <col min="2" max="2" width="23" style="1" customWidth="1"/>
    <col min="3" max="3" width="35" style="1" customWidth="1"/>
    <col min="4" max="4" width="23" style="1" customWidth="1"/>
    <col min="5" max="7" width="20" style="1" customWidth="1"/>
    <col min="8" max="8" width="26" style="1" customWidth="1"/>
    <col min="9" max="16384" width="9.14285714285714" style="1"/>
  </cols>
  <sheetData>
    <row r="1" s="1" customFormat="1" ht="33.8" customHeight="1"/>
    <row r="2" s="1" customFormat="1" ht="33.8" customHeight="1" spans="1:1">
      <c r="A2" s="2" t="s">
        <v>263</v>
      </c>
    </row>
    <row r="3" s="1" customFormat="1" ht="22.05" customHeight="1" spans="7:8">
      <c r="G3" s="3" t="s">
        <v>264</v>
      </c>
      <c r="H3" s="3" t="s">
        <v>265</v>
      </c>
    </row>
    <row r="4" s="1" customFormat="1" ht="22.05" customHeight="1" spans="1:8">
      <c r="A4" s="4" t="s">
        <v>266</v>
      </c>
      <c r="G4" s="3" t="s">
        <v>267</v>
      </c>
      <c r="H4" s="3" t="s">
        <v>268</v>
      </c>
    </row>
    <row r="5" s="1" customFormat="1" ht="22.05" customHeight="1" spans="1:1">
      <c r="A5" s="4" t="s">
        <v>269</v>
      </c>
    </row>
    <row r="6" s="1" customFormat="1" ht="22.05" customHeight="1" spans="1:1">
      <c r="A6" s="4" t="s">
        <v>270</v>
      </c>
    </row>
    <row r="7" s="1" customFormat="1" ht="22.05" customHeight="1" spans="1:1">
      <c r="A7" s="4" t="s">
        <v>271</v>
      </c>
    </row>
    <row r="8" s="1" customFormat="1" ht="22.05" customHeight="1"/>
    <row r="9" s="1" customFormat="1" ht="22.05" customHeight="1"/>
    <row r="10" s="1" customFormat="1" ht="22.05" customHeight="1"/>
    <row r="11" s="1" customFormat="1" ht="22.05" customHeight="1" spans="1:1">
      <c r="A11" s="5" t="s">
        <v>272</v>
      </c>
    </row>
    <row r="12" s="1" customFormat="1" ht="20" customHeight="1" spans="1:15">
      <c r="A12" s="6" t="s">
        <v>273</v>
      </c>
      <c r="B12" s="6" t="s">
        <v>274</v>
      </c>
      <c r="C12" s="6" t="s">
        <v>49</v>
      </c>
      <c r="D12" s="6" t="s">
        <v>275</v>
      </c>
      <c r="E12" s="6" t="s">
        <v>56</v>
      </c>
      <c r="F12" s="6" t="s">
        <v>276</v>
      </c>
      <c r="G12" s="6" t="s">
        <v>66</v>
      </c>
      <c r="H12" s="6" t="s">
        <v>277</v>
      </c>
      <c r="I12" s="6" t="s">
        <v>55</v>
      </c>
      <c r="J12" s="6" t="s">
        <v>278</v>
      </c>
      <c r="K12" s="6" t="s">
        <v>279</v>
      </c>
      <c r="L12" s="6" t="s">
        <v>280</v>
      </c>
      <c r="M12" s="6" t="s">
        <v>281</v>
      </c>
      <c r="N12" s="6" t="s">
        <v>282</v>
      </c>
      <c r="O12" s="6" t="s">
        <v>283</v>
      </c>
    </row>
    <row r="13" s="1" customFormat="1" ht="20" customHeight="1" spans="1:15">
      <c r="A13" s="6" t="s">
        <v>226</v>
      </c>
      <c r="B13" s="6" t="s">
        <v>225</v>
      </c>
      <c r="C13" s="6" t="s">
        <v>228</v>
      </c>
      <c r="D13" s="6" t="s">
        <v>284</v>
      </c>
      <c r="E13" s="6" t="s">
        <v>199</v>
      </c>
      <c r="F13" s="6" t="s">
        <v>144</v>
      </c>
      <c r="G13" s="6" t="s">
        <v>285</v>
      </c>
      <c r="H13" s="6" t="s">
        <v>286</v>
      </c>
      <c r="I13" s="6" t="s">
        <v>287</v>
      </c>
      <c r="J13" s="6" t="s">
        <v>288</v>
      </c>
      <c r="K13" s="6" t="s">
        <v>289</v>
      </c>
      <c r="L13" s="6" t="s">
        <v>289</v>
      </c>
      <c r="M13" s="6" t="s">
        <v>289</v>
      </c>
      <c r="N13" s="6" t="s">
        <v>289</v>
      </c>
      <c r="O13" s="6" t="s">
        <v>289</v>
      </c>
    </row>
    <row r="14" s="1" customFormat="1" ht="20" customHeight="1" spans="1:15">
      <c r="A14" s="6" t="s">
        <v>117</v>
      </c>
      <c r="B14" s="6" t="s">
        <v>116</v>
      </c>
      <c r="C14" s="6" t="s">
        <v>290</v>
      </c>
      <c r="D14" s="6" t="s">
        <v>291</v>
      </c>
      <c r="E14" s="6" t="s">
        <v>83</v>
      </c>
      <c r="F14" s="6" t="s">
        <v>119</v>
      </c>
      <c r="G14" s="6" t="s">
        <v>285</v>
      </c>
      <c r="H14" s="6" t="s">
        <v>292</v>
      </c>
      <c r="I14" s="6" t="s">
        <v>293</v>
      </c>
      <c r="J14" s="6" t="s">
        <v>288</v>
      </c>
      <c r="K14" s="6" t="s">
        <v>289</v>
      </c>
      <c r="L14" s="6" t="s">
        <v>289</v>
      </c>
      <c r="M14" s="6" t="s">
        <v>289</v>
      </c>
      <c r="N14" s="6" t="s">
        <v>289</v>
      </c>
      <c r="O14" s="6" t="s">
        <v>289</v>
      </c>
    </row>
    <row r="15" s="1" customFormat="1" ht="20" customHeight="1" spans="1:15">
      <c r="A15" s="6" t="s">
        <v>173</v>
      </c>
      <c r="B15" s="6" t="s">
        <v>172</v>
      </c>
      <c r="C15" s="6" t="s">
        <v>175</v>
      </c>
      <c r="D15" s="6" t="s">
        <v>294</v>
      </c>
      <c r="E15" s="6" t="s">
        <v>119</v>
      </c>
      <c r="F15" s="6" t="s">
        <v>156</v>
      </c>
      <c r="G15" s="6" t="s">
        <v>285</v>
      </c>
      <c r="H15" s="6" t="s">
        <v>295</v>
      </c>
      <c r="I15" s="6" t="s">
        <v>296</v>
      </c>
      <c r="J15" s="6" t="s">
        <v>288</v>
      </c>
      <c r="K15" s="6" t="s">
        <v>289</v>
      </c>
      <c r="L15" s="6" t="s">
        <v>289</v>
      </c>
      <c r="M15" s="6" t="s">
        <v>289</v>
      </c>
      <c r="N15" s="6" t="s">
        <v>289</v>
      </c>
      <c r="O15" s="6" t="s">
        <v>289</v>
      </c>
    </row>
    <row r="16" s="1" customFormat="1" ht="20" customHeight="1" spans="1:15">
      <c r="A16" s="6" t="s">
        <v>188</v>
      </c>
      <c r="B16" s="6" t="s">
        <v>187</v>
      </c>
      <c r="C16" s="6" t="s">
        <v>290</v>
      </c>
      <c r="D16" s="6" t="s">
        <v>297</v>
      </c>
      <c r="E16" s="6" t="s">
        <v>83</v>
      </c>
      <c r="F16" s="6" t="s">
        <v>184</v>
      </c>
      <c r="G16" s="6" t="s">
        <v>285</v>
      </c>
      <c r="H16" s="6" t="s">
        <v>298</v>
      </c>
      <c r="I16" s="6" t="s">
        <v>299</v>
      </c>
      <c r="J16" s="6" t="s">
        <v>288</v>
      </c>
      <c r="K16" s="6" t="s">
        <v>289</v>
      </c>
      <c r="L16" s="6" t="s">
        <v>289</v>
      </c>
      <c r="M16" s="6" t="s">
        <v>289</v>
      </c>
      <c r="N16" s="6" t="s">
        <v>289</v>
      </c>
      <c r="O16" s="6" t="s">
        <v>289</v>
      </c>
    </row>
    <row r="17" s="1" customFormat="1" ht="20" customHeight="1" spans="1:15">
      <c r="A17" s="6" t="s">
        <v>234</v>
      </c>
      <c r="B17" s="6" t="s">
        <v>233</v>
      </c>
      <c r="C17" s="6" t="s">
        <v>236</v>
      </c>
      <c r="D17" s="6" t="s">
        <v>300</v>
      </c>
      <c r="E17" s="6" t="s">
        <v>119</v>
      </c>
      <c r="F17" s="6" t="s">
        <v>144</v>
      </c>
      <c r="G17" s="6" t="s">
        <v>285</v>
      </c>
      <c r="H17" s="6" t="s">
        <v>301</v>
      </c>
      <c r="I17" s="6" t="s">
        <v>302</v>
      </c>
      <c r="J17" s="6" t="s">
        <v>288</v>
      </c>
      <c r="K17" s="6" t="s">
        <v>289</v>
      </c>
      <c r="L17" s="6" t="s">
        <v>289</v>
      </c>
      <c r="M17" s="6" t="s">
        <v>289</v>
      </c>
      <c r="N17" s="6" t="s">
        <v>289</v>
      </c>
      <c r="O17" s="6" t="s">
        <v>289</v>
      </c>
    </row>
    <row r="18" s="1" customFormat="1" ht="20" customHeight="1" spans="1:15">
      <c r="A18" s="6" t="s">
        <v>73</v>
      </c>
      <c r="B18" s="6" t="s">
        <v>72</v>
      </c>
      <c r="C18" s="6" t="s">
        <v>290</v>
      </c>
      <c r="D18" s="6" t="s">
        <v>303</v>
      </c>
      <c r="E18" s="6" t="s">
        <v>82</v>
      </c>
      <c r="F18" s="6" t="s">
        <v>83</v>
      </c>
      <c r="G18" s="6" t="s">
        <v>285</v>
      </c>
      <c r="H18" s="6" t="s">
        <v>304</v>
      </c>
      <c r="I18" s="6" t="s">
        <v>305</v>
      </c>
      <c r="J18" s="6" t="s">
        <v>288</v>
      </c>
      <c r="K18" s="6" t="s">
        <v>289</v>
      </c>
      <c r="L18" s="6" t="s">
        <v>289</v>
      </c>
      <c r="M18" s="6" t="s">
        <v>289</v>
      </c>
      <c r="N18" s="6" t="s">
        <v>289</v>
      </c>
      <c r="O18" s="6" t="s">
        <v>289</v>
      </c>
    </row>
    <row r="19" s="1" customFormat="1" ht="20" customHeight="1" spans="1:15">
      <c r="A19" s="6" t="s">
        <v>132</v>
      </c>
      <c r="B19" s="6" t="s">
        <v>131</v>
      </c>
      <c r="C19" s="6" t="s">
        <v>134</v>
      </c>
      <c r="D19" s="6" t="s">
        <v>306</v>
      </c>
      <c r="E19" s="6" t="s">
        <v>184</v>
      </c>
      <c r="F19" s="6" t="s">
        <v>144</v>
      </c>
      <c r="G19" s="6" t="s">
        <v>285</v>
      </c>
      <c r="H19" s="6" t="s">
        <v>307</v>
      </c>
      <c r="I19" s="6" t="s">
        <v>308</v>
      </c>
      <c r="J19" s="6" t="s">
        <v>288</v>
      </c>
      <c r="K19" s="6" t="s">
        <v>289</v>
      </c>
      <c r="L19" s="6" t="s">
        <v>289</v>
      </c>
      <c r="M19" s="6" t="s">
        <v>289</v>
      </c>
      <c r="N19" s="6" t="s">
        <v>289</v>
      </c>
      <c r="O19" s="6" t="s">
        <v>289</v>
      </c>
    </row>
    <row r="20" s="1" customFormat="1" ht="20" customHeight="1" spans="1:15">
      <c r="A20" s="6" t="s">
        <v>89</v>
      </c>
      <c r="B20" s="6" t="s">
        <v>88</v>
      </c>
      <c r="C20" s="6" t="s">
        <v>309</v>
      </c>
      <c r="D20" s="6" t="s">
        <v>310</v>
      </c>
      <c r="E20" s="6" t="s">
        <v>94</v>
      </c>
      <c r="F20" s="6" t="s">
        <v>83</v>
      </c>
      <c r="G20" s="6" t="s">
        <v>285</v>
      </c>
      <c r="H20" s="6" t="s">
        <v>311</v>
      </c>
      <c r="I20" s="6" t="s">
        <v>312</v>
      </c>
      <c r="J20" s="6" t="s">
        <v>288</v>
      </c>
      <c r="K20" s="6" t="s">
        <v>289</v>
      </c>
      <c r="L20" s="6" t="s">
        <v>289</v>
      </c>
      <c r="M20" s="6" t="s">
        <v>289</v>
      </c>
      <c r="N20" s="6" t="s">
        <v>289</v>
      </c>
      <c r="O20" s="6" t="s">
        <v>289</v>
      </c>
    </row>
    <row r="21" s="1" customFormat="1" ht="20" customHeight="1" spans="1:15">
      <c r="A21" s="6" t="s">
        <v>194</v>
      </c>
      <c r="B21" s="6" t="s">
        <v>193</v>
      </c>
      <c r="C21" s="6" t="s">
        <v>313</v>
      </c>
      <c r="D21" s="6" t="s">
        <v>314</v>
      </c>
      <c r="E21" s="6" t="s">
        <v>156</v>
      </c>
      <c r="F21" s="6" t="s">
        <v>199</v>
      </c>
      <c r="G21" s="6" t="s">
        <v>285</v>
      </c>
      <c r="H21" s="6" t="s">
        <v>315</v>
      </c>
      <c r="I21" s="6" t="s">
        <v>316</v>
      </c>
      <c r="J21" s="6" t="s">
        <v>288</v>
      </c>
      <c r="K21" s="6" t="s">
        <v>289</v>
      </c>
      <c r="L21" s="6" t="s">
        <v>289</v>
      </c>
      <c r="M21" s="6" t="s">
        <v>289</v>
      </c>
      <c r="N21" s="6" t="s">
        <v>289</v>
      </c>
      <c r="O21" s="6" t="s">
        <v>289</v>
      </c>
    </row>
    <row r="22" s="1" customFormat="1" ht="20" customHeight="1" spans="1:15">
      <c r="A22" s="6" t="s">
        <v>150</v>
      </c>
      <c r="B22" s="6" t="s">
        <v>149</v>
      </c>
      <c r="C22" s="6" t="s">
        <v>152</v>
      </c>
      <c r="D22" s="6" t="s">
        <v>317</v>
      </c>
      <c r="E22" s="6" t="s">
        <v>155</v>
      </c>
      <c r="F22" s="6" t="s">
        <v>156</v>
      </c>
      <c r="G22" s="6" t="s">
        <v>285</v>
      </c>
      <c r="H22" s="6" t="s">
        <v>318</v>
      </c>
      <c r="I22" s="6" t="s">
        <v>319</v>
      </c>
      <c r="J22" s="6" t="s">
        <v>288</v>
      </c>
      <c r="K22" s="6" t="s">
        <v>289</v>
      </c>
      <c r="L22" s="6" t="s">
        <v>289</v>
      </c>
      <c r="M22" s="6" t="s">
        <v>289</v>
      </c>
      <c r="N22" s="6" t="s">
        <v>289</v>
      </c>
      <c r="O22" s="6" t="s">
        <v>289</v>
      </c>
    </row>
    <row r="23" s="1" customFormat="1" ht="20" customHeight="1" spans="1:15">
      <c r="A23" s="6" t="s">
        <v>181</v>
      </c>
      <c r="B23" s="6" t="s">
        <v>180</v>
      </c>
      <c r="C23" s="6" t="s">
        <v>290</v>
      </c>
      <c r="D23" s="6" t="s">
        <v>320</v>
      </c>
      <c r="E23" s="6" t="s">
        <v>119</v>
      </c>
      <c r="F23" s="6" t="s">
        <v>184</v>
      </c>
      <c r="G23" s="6" t="s">
        <v>285</v>
      </c>
      <c r="H23" s="6" t="s">
        <v>321</v>
      </c>
      <c r="I23" s="6" t="s">
        <v>322</v>
      </c>
      <c r="J23" s="6" t="s">
        <v>288</v>
      </c>
      <c r="K23" s="6" t="s">
        <v>289</v>
      </c>
      <c r="L23" s="6" t="s">
        <v>289</v>
      </c>
      <c r="M23" s="6" t="s">
        <v>289</v>
      </c>
      <c r="N23" s="6" t="s">
        <v>289</v>
      </c>
      <c r="O23" s="6" t="s">
        <v>289</v>
      </c>
    </row>
    <row r="24" s="1" customFormat="1" ht="20" customHeight="1" spans="1:15">
      <c r="A24" s="6" t="s">
        <v>170</v>
      </c>
      <c r="B24" s="6" t="s">
        <v>169</v>
      </c>
      <c r="C24" s="6" t="s">
        <v>323</v>
      </c>
      <c r="D24" s="6" t="s">
        <v>324</v>
      </c>
      <c r="E24" s="6" t="s">
        <v>83</v>
      </c>
      <c r="F24" s="6" t="s">
        <v>156</v>
      </c>
      <c r="G24" s="6" t="s">
        <v>285</v>
      </c>
      <c r="H24" s="6" t="s">
        <v>325</v>
      </c>
      <c r="I24" s="6" t="s">
        <v>326</v>
      </c>
      <c r="J24" s="6" t="s">
        <v>288</v>
      </c>
      <c r="K24" s="6" t="s">
        <v>289</v>
      </c>
      <c r="L24" s="6" t="s">
        <v>289</v>
      </c>
      <c r="M24" s="6" t="s">
        <v>289</v>
      </c>
      <c r="N24" s="6" t="s">
        <v>289</v>
      </c>
      <c r="O24" s="6" t="s">
        <v>289</v>
      </c>
    </row>
    <row r="25" s="1" customFormat="1" ht="20" customHeight="1" spans="1:15">
      <c r="A25" s="6" t="s">
        <v>161</v>
      </c>
      <c r="B25" s="6" t="s">
        <v>160</v>
      </c>
      <c r="C25" s="6" t="s">
        <v>323</v>
      </c>
      <c r="D25" s="6" t="s">
        <v>327</v>
      </c>
      <c r="E25" s="6" t="s">
        <v>83</v>
      </c>
      <c r="F25" s="6" t="s">
        <v>156</v>
      </c>
      <c r="G25" s="6" t="s">
        <v>285</v>
      </c>
      <c r="H25" s="6" t="s">
        <v>325</v>
      </c>
      <c r="I25" s="6" t="s">
        <v>328</v>
      </c>
      <c r="J25" s="6" t="s">
        <v>288</v>
      </c>
      <c r="K25" s="6" t="s">
        <v>289</v>
      </c>
      <c r="L25" s="6" t="s">
        <v>289</v>
      </c>
      <c r="M25" s="6" t="s">
        <v>289</v>
      </c>
      <c r="N25" s="6" t="s">
        <v>289</v>
      </c>
      <c r="O25" s="6" t="s">
        <v>289</v>
      </c>
    </row>
    <row r="26" s="1" customFormat="1" ht="20" customHeight="1" spans="1:15">
      <c r="A26" s="6" t="s">
        <v>99</v>
      </c>
      <c r="B26" s="6" t="s">
        <v>98</v>
      </c>
      <c r="C26" s="6" t="s">
        <v>101</v>
      </c>
      <c r="D26" s="6" t="s">
        <v>329</v>
      </c>
      <c r="E26" s="6" t="s">
        <v>82</v>
      </c>
      <c r="F26" s="6" t="s">
        <v>83</v>
      </c>
      <c r="G26" s="6" t="s">
        <v>285</v>
      </c>
      <c r="H26" s="6" t="s">
        <v>330</v>
      </c>
      <c r="I26" s="6" t="s">
        <v>331</v>
      </c>
      <c r="J26" s="6" t="s">
        <v>288</v>
      </c>
      <c r="K26" s="6" t="s">
        <v>289</v>
      </c>
      <c r="L26" s="6" t="s">
        <v>289</v>
      </c>
      <c r="M26" s="6" t="s">
        <v>289</v>
      </c>
      <c r="N26" s="6" t="s">
        <v>289</v>
      </c>
      <c r="O26" s="6" t="s">
        <v>289</v>
      </c>
    </row>
    <row r="27" s="1" customFormat="1" ht="20" customHeight="1" spans="1:15">
      <c r="A27" s="6" t="s">
        <v>123</v>
      </c>
      <c r="B27" s="6" t="s">
        <v>122</v>
      </c>
      <c r="C27" s="6" t="s">
        <v>125</v>
      </c>
      <c r="D27" s="6" t="s">
        <v>332</v>
      </c>
      <c r="E27" s="6" t="s">
        <v>82</v>
      </c>
      <c r="F27" s="6" t="s">
        <v>119</v>
      </c>
      <c r="G27" s="6" t="s">
        <v>285</v>
      </c>
      <c r="H27" s="6" t="s">
        <v>333</v>
      </c>
      <c r="I27" s="6" t="s">
        <v>334</v>
      </c>
      <c r="J27" s="6" t="s">
        <v>288</v>
      </c>
      <c r="K27" s="6" t="s">
        <v>289</v>
      </c>
      <c r="L27" s="6" t="s">
        <v>289</v>
      </c>
      <c r="M27" s="6" t="s">
        <v>289</v>
      </c>
      <c r="N27" s="6" t="s">
        <v>289</v>
      </c>
      <c r="O27" s="6" t="s">
        <v>289</v>
      </c>
    </row>
    <row r="28" s="1" customFormat="1" ht="20" customHeight="1" spans="1:15">
      <c r="A28" s="6" t="s">
        <v>335</v>
      </c>
      <c r="B28" s="6" t="s">
        <v>336</v>
      </c>
      <c r="C28" s="6" t="s">
        <v>337</v>
      </c>
      <c r="D28" s="6" t="s">
        <v>338</v>
      </c>
      <c r="E28" s="6" t="s">
        <v>119</v>
      </c>
      <c r="F28" s="6" t="s">
        <v>199</v>
      </c>
      <c r="G28" s="6" t="s">
        <v>285</v>
      </c>
      <c r="H28" s="6" t="s">
        <v>339</v>
      </c>
      <c r="I28" s="6" t="s">
        <v>340</v>
      </c>
      <c r="J28" s="6" t="s">
        <v>288</v>
      </c>
      <c r="K28" s="6" t="s">
        <v>341</v>
      </c>
      <c r="L28" s="6" t="s">
        <v>341</v>
      </c>
      <c r="M28" s="6" t="s">
        <v>289</v>
      </c>
      <c r="N28" s="6" t="s">
        <v>289</v>
      </c>
      <c r="O28" s="6" t="s">
        <v>289</v>
      </c>
    </row>
    <row r="29" s="1" customFormat="1" ht="22.05" customHeight="1" spans="1:8">
      <c r="A29" s="7" t="s">
        <v>342</v>
      </c>
      <c r="B29" s="6"/>
      <c r="C29" s="6"/>
      <c r="D29" s="6"/>
      <c r="E29" s="6"/>
      <c r="F29" s="6"/>
      <c r="G29" s="6"/>
      <c r="H29" s="6" t="s">
        <v>343</v>
      </c>
    </row>
    <row r="33" s="1" customFormat="1" ht="22.05" customHeight="1" spans="1:1">
      <c r="A33" s="5" t="s">
        <v>344</v>
      </c>
    </row>
    <row r="34" s="1" customFormat="1" ht="18.05" customHeight="1" spans="1:4">
      <c r="A34" s="8" t="s">
        <v>345</v>
      </c>
      <c r="B34" s="8" t="s">
        <v>346</v>
      </c>
      <c r="C34" s="8"/>
      <c r="D34" s="8"/>
    </row>
    <row r="35" s="1" customFormat="1" ht="18.05" customHeight="1" spans="1:4">
      <c r="A35" s="8" t="s">
        <v>347</v>
      </c>
      <c r="B35" s="8" t="s">
        <v>348</v>
      </c>
      <c r="C35" s="8"/>
      <c r="D35" s="8"/>
    </row>
    <row r="36" s="1" customFormat="1" ht="18.05" customHeight="1" spans="1:4">
      <c r="A36" s="8" t="s">
        <v>349</v>
      </c>
      <c r="B36" s="8" t="s">
        <v>350</v>
      </c>
      <c r="C36" s="8"/>
      <c r="D36" s="8"/>
    </row>
    <row r="37" s="1" customFormat="1" ht="18.05" customHeight="1" spans="1:4">
      <c r="A37" s="8" t="s">
        <v>349</v>
      </c>
      <c r="B37" s="8" t="s">
        <v>351</v>
      </c>
      <c r="C37" s="8"/>
      <c r="D37" s="8"/>
    </row>
    <row r="38" s="1" customFormat="1" ht="18.05" customHeight="1" spans="1:4">
      <c r="A38" s="8" t="s">
        <v>352</v>
      </c>
      <c r="B38" s="8" t="s">
        <v>353</v>
      </c>
      <c r="C38" s="8"/>
      <c r="D38" s="8"/>
    </row>
    <row r="39" s="1" customFormat="1" ht="18.05" customHeight="1" spans="1:4">
      <c r="A39" s="8" t="s">
        <v>354</v>
      </c>
      <c r="B39" s="8" t="s">
        <v>355</v>
      </c>
      <c r="C39" s="8"/>
      <c r="D39" s="8"/>
    </row>
    <row r="40" s="1" customFormat="1" ht="18.05" customHeight="1" spans="1:4">
      <c r="A40" s="8" t="s">
        <v>356</v>
      </c>
      <c r="B40" s="8" t="s">
        <v>357</v>
      </c>
      <c r="C40" s="8"/>
      <c r="D40" s="8"/>
    </row>
    <row r="41" s="1" customFormat="1" ht="18.05" customHeight="1" spans="1:4">
      <c r="A41" s="8" t="s">
        <v>358</v>
      </c>
      <c r="B41" s="8" t="s">
        <v>359</v>
      </c>
      <c r="C41" s="8"/>
      <c r="D41" s="8"/>
    </row>
    <row r="42" s="1" customFormat="1" ht="18.05" customHeight="1" spans="1:4">
      <c r="A42" s="8" t="s">
        <v>360</v>
      </c>
      <c r="B42" s="8" t="s">
        <v>361</v>
      </c>
      <c r="C42" s="8"/>
      <c r="D42" s="8"/>
    </row>
    <row r="43" s="1" customFormat="1" ht="18.05" customHeight="1" spans="1:4">
      <c r="A43" s="8" t="s">
        <v>242</v>
      </c>
      <c r="B43" s="8" t="s">
        <v>242</v>
      </c>
      <c r="C43" s="8"/>
      <c r="D43" s="8"/>
    </row>
    <row r="44" s="1" customFormat="1" ht="18.05" customHeight="1" spans="1:4">
      <c r="A44" s="8" t="s">
        <v>362</v>
      </c>
      <c r="B44" s="8" t="s">
        <v>363</v>
      </c>
      <c r="C44" s="8"/>
      <c r="D44" s="8"/>
    </row>
    <row r="45" s="1" customFormat="1" ht="18.05" customHeight="1" spans="1:4">
      <c r="A45" s="8" t="s">
        <v>364</v>
      </c>
      <c r="B45" s="8" t="s">
        <v>365</v>
      </c>
      <c r="C45" s="8"/>
      <c r="D45" s="8"/>
    </row>
    <row r="46" s="1" customFormat="1" ht="18.05" customHeight="1" spans="1:4">
      <c r="A46" s="8" t="s">
        <v>32</v>
      </c>
      <c r="B46" s="8" t="s">
        <v>366</v>
      </c>
      <c r="C46" s="8"/>
      <c r="D46" s="8"/>
    </row>
  </sheetData>
  <mergeCells count="23">
    <mergeCell ref="A1:H1"/>
    <mergeCell ref="A2:H2"/>
    <mergeCell ref="A4:C4"/>
    <mergeCell ref="A5:G5"/>
    <mergeCell ref="A6:C6"/>
    <mergeCell ref="A7:H7"/>
    <mergeCell ref="A8:H8"/>
    <mergeCell ref="A9:H9"/>
    <mergeCell ref="A29:G29"/>
    <mergeCell ref="A33:B33"/>
    <mergeCell ref="B34:D34"/>
    <mergeCell ref="B35:D35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B46:D4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总计</vt:lpstr>
      <vt:lpstr>订单明细</vt:lpstr>
      <vt:lpstr>人工调整明细</vt:lpstr>
      <vt:lpstr>过期返现明细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Lucky</cp:lastModifiedBy>
  <cp:revision>1</cp:revision>
  <dcterms:created xsi:type="dcterms:W3CDTF">2014-11-17T08:26:00Z</dcterms:created>
  <dcterms:modified xsi:type="dcterms:W3CDTF">2019-10-29T03:31:52Z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