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4" activeTab="15"/>
  </bookViews>
  <sheets>
    <sheet name="2018.12-02" sheetId="1" r:id="rId1"/>
    <sheet name="2019.01-01" sheetId="2" r:id="rId2"/>
    <sheet name="2019.01-02" sheetId="4" r:id="rId3"/>
    <sheet name="2019.02" sheetId="5" r:id="rId4"/>
    <sheet name="3.19" sheetId="6" r:id="rId5"/>
    <sheet name="4.2" sheetId="7" r:id="rId6"/>
    <sheet name="4.18" sheetId="8" r:id="rId7"/>
    <sheet name="5.16" sheetId="9" r:id="rId8"/>
    <sheet name="6.4" sheetId="10" r:id="rId9"/>
    <sheet name="6.18" sheetId="11" r:id="rId10"/>
    <sheet name="7.8" sheetId="12" r:id="rId11"/>
    <sheet name="8.2" sheetId="13" r:id="rId12"/>
    <sheet name="9.5" sheetId="14" r:id="rId13"/>
    <sheet name="9.5(2)" sheetId="15" r:id="rId14"/>
    <sheet name="10.6" sheetId="16" r:id="rId15"/>
    <sheet name="11.1" sheetId="17" r:id="rId16"/>
    <sheet name="Sheet1" sheetId="3" state="hidden" r:id="rId17"/>
  </sheets>
  <definedNames>
    <definedName name="_xlnm._FilterDatabase" localSheetId="1" hidden="1">'2019.01-01'!$A$10:$P$55</definedName>
  </definedNames>
  <calcPr calcId="144525"/>
</workbook>
</file>

<file path=xl/comments1.xml><?xml version="1.0" encoding="utf-8"?>
<comments xmlns="http://schemas.openxmlformats.org/spreadsheetml/2006/main">
  <authors>
    <author>Nguyen Phuong Nam</author>
  </authors>
  <commentList>
    <comment ref="M51" authorId="0">
      <text>
        <r>
          <rPr>
            <b/>
            <sz val="9"/>
            <rFont val="Tahoma"/>
            <charset val="134"/>
          </rPr>
          <t>Nguyen Phuong Nam:</t>
        </r>
        <r>
          <rPr>
            <sz val="9"/>
            <rFont val="Tahoma"/>
            <charset val="134"/>
          </rPr>
          <t xml:space="preserve">
EXTRA KID 8YRS
6$/N/R
</t>
        </r>
      </text>
    </comment>
  </commentList>
</comments>
</file>

<file path=xl/sharedStrings.xml><?xml version="1.0" encoding="utf-8"?>
<sst xmlns="http://schemas.openxmlformats.org/spreadsheetml/2006/main" count="3642" uniqueCount="1436">
  <si>
    <t>FROM: THIEN TRUONG AN LIMITED COMPANY
7 TRAN QUANG KHAI STREET, NHA TRANG CITY, VIET NAM</t>
  </si>
  <si>
    <t>INVOICE</t>
  </si>
  <si>
    <t>Invoice No: 0000001</t>
  </si>
  <si>
    <t>TO:</t>
  </si>
  <si>
    <t>HONGKONG CONVERGENT</t>
  </si>
  <si>
    <t>Invoice Date: 31/12/2018</t>
  </si>
  <si>
    <t>Due Date: …………</t>
  </si>
  <si>
    <t>STT</t>
  </si>
  <si>
    <t>Tour
Code</t>
  </si>
  <si>
    <t>Res.No</t>
  </si>
  <si>
    <t>Name</t>
  </si>
  <si>
    <t>Check
in</t>
  </si>
  <si>
    <t>Check
out</t>
  </si>
  <si>
    <t>Kind of
room</t>
  </si>
  <si>
    <t>Night</t>
  </si>
  <si>
    <t>Number of 
rooms</t>
  </si>
  <si>
    <t>Unit
Rate (VND)</t>
  </si>
  <si>
    <t>Unit
Rate (USD)</t>
  </si>
  <si>
    <t>Amount 
(VND)</t>
  </si>
  <si>
    <t>Amount 
(USD)</t>
  </si>
  <si>
    <t>Remark</t>
  </si>
  <si>
    <t>Folio\</t>
  </si>
  <si>
    <t>LI QING</t>
  </si>
  <si>
    <t>SUPERIOR</t>
  </si>
  <si>
    <t>PREBUY</t>
  </si>
  <si>
    <t>GUI QUM</t>
  </si>
  <si>
    <t>Total</t>
  </si>
  <si>
    <t>P190117152202489</t>
  </si>
  <si>
    <t>Full Name</t>
  </si>
  <si>
    <t>NGUYEN TRUNG DUONG</t>
  </si>
  <si>
    <r>
      <rPr>
        <sz val="11"/>
        <color rgb="FF000000"/>
        <rFont val="Arial"/>
        <charset val="134"/>
      </rPr>
      <t xml:space="preserve">Account </t>
    </r>
    <r>
      <rPr>
        <b/>
        <sz val="11"/>
        <color rgb="FFFF0000"/>
        <rFont val="Arial"/>
        <charset val="134"/>
      </rPr>
      <t>USD</t>
    </r>
  </si>
  <si>
    <t>Bank</t>
  </si>
  <si>
    <t>Joint Stock Commercial Bank for Investment and Development of Viet Nam - Nha Trang branch</t>
  </si>
  <si>
    <t>Address</t>
  </si>
  <si>
    <t>11 Quang Trung Street, Van Thanh Ward, Nha Trang City, Khanh Hoa</t>
  </si>
  <si>
    <t>Swift Code</t>
  </si>
  <si>
    <t>BIDVVNVX602</t>
  </si>
  <si>
    <t>Invoice No: 0000002</t>
  </si>
  <si>
    <t>Invoice Date:15/01/2019</t>
  </si>
  <si>
    <t>PAN YANWEN</t>
  </si>
  <si>
    <t>DELUXE</t>
  </si>
  <si>
    <t>BIDV</t>
  </si>
  <si>
    <t>ZHU YUMEI</t>
  </si>
  <si>
    <t>LAN YUANJING</t>
  </si>
  <si>
    <t>LI CHUQIAO</t>
  </si>
  <si>
    <t>LI HUI</t>
  </si>
  <si>
    <t>CHEN LI</t>
  </si>
  <si>
    <t>FAMILY</t>
  </si>
  <si>
    <t>LI PANFENG</t>
  </si>
  <si>
    <t>YONG QIXIU</t>
  </si>
  <si>
    <t>0001</t>
  </si>
  <si>
    <t>GU MINGHUAI</t>
  </si>
  <si>
    <t>XU NA</t>
  </si>
  <si>
    <t>LIANG WEIBIN</t>
  </si>
  <si>
    <t>WANG JIE</t>
  </si>
  <si>
    <t>HE HUAJUN</t>
  </si>
  <si>
    <t>MEI XIUGANG</t>
  </si>
  <si>
    <t>YAO SHANXING</t>
  </si>
  <si>
    <t>YU FNGXIA</t>
  </si>
  <si>
    <t>GUAN ZHENPIAN</t>
  </si>
  <si>
    <t>YANG RUOYU</t>
  </si>
  <si>
    <t>MA GUORUI</t>
  </si>
  <si>
    <t>QIU CHEN</t>
  </si>
  <si>
    <t>CHU MINGANG</t>
  </si>
  <si>
    <t>WANG ZHAOLIANG</t>
  </si>
  <si>
    <t>YAP POO SIONG</t>
  </si>
  <si>
    <t>LIU SHIYAO</t>
  </si>
  <si>
    <t>GUO BIGANG</t>
  </si>
  <si>
    <t>WANG MINRONG</t>
  </si>
  <si>
    <t>HU TIANMING</t>
  </si>
  <si>
    <t>HUANG JIAHUA</t>
  </si>
  <si>
    <t>CHEN LE</t>
  </si>
  <si>
    <t>LIU GUANGLING</t>
  </si>
  <si>
    <t>MU REN</t>
  </si>
  <si>
    <t>JIANG ZHIMING</t>
  </si>
  <si>
    <t>he sixin</t>
  </si>
  <si>
    <t>ZHANG DAN</t>
  </si>
  <si>
    <t>TAN ZHENXIA</t>
  </si>
  <si>
    <t>ZHANG SHUYANG</t>
  </si>
  <si>
    <t>SONG ZHIKUN</t>
  </si>
  <si>
    <t>GUO LINYING</t>
  </si>
  <si>
    <t>WU YIFENG</t>
  </si>
  <si>
    <t>LU JINGJING</t>
  </si>
  <si>
    <t xml:space="preserve">MO HAO </t>
  </si>
  <si>
    <t>Invoice No: 0000003</t>
  </si>
  <si>
    <t>Invoice Date: 31/01/2019</t>
  </si>
  <si>
    <t>Bonus VND</t>
  </si>
  <si>
    <t>Bonus USD</t>
  </si>
  <si>
    <t>LIU JIA</t>
  </si>
  <si>
    <t>HUANG YICHENG</t>
  </si>
  <si>
    <t>DUAN YE</t>
  </si>
  <si>
    <t>WEI JIAHUI</t>
  </si>
  <si>
    <t>AN JIAYAN</t>
  </si>
  <si>
    <t>TSE FUNG LAI</t>
  </si>
  <si>
    <t>HE YINGXIANG</t>
  </si>
  <si>
    <t>CHEN ZIYE</t>
  </si>
  <si>
    <t>NIU YUEHUA</t>
  </si>
  <si>
    <t>DENG FANG</t>
  </si>
  <si>
    <t>WANG YU</t>
  </si>
  <si>
    <t>YAN YAN</t>
  </si>
  <si>
    <t>QIN LIQUN</t>
  </si>
  <si>
    <t>LOU SI</t>
  </si>
  <si>
    <t>WANG LAN</t>
  </si>
  <si>
    <t>LIU XINMAN</t>
  </si>
  <si>
    <t>ZHANG XUPENG</t>
  </si>
  <si>
    <t>CAI QIUKUN</t>
  </si>
  <si>
    <t>LIN MENGEN</t>
  </si>
  <si>
    <t>HE ZHENG</t>
  </si>
  <si>
    <t>YANG ZIYANG</t>
  </si>
  <si>
    <t>CHEN YING</t>
  </si>
  <si>
    <t>ZENG JINHUA</t>
  </si>
  <si>
    <t>XIE NING</t>
  </si>
  <si>
    <t>MENG LINGYU</t>
  </si>
  <si>
    <t>MIAO YING</t>
  </si>
  <si>
    <t>JI JIAN</t>
  </si>
  <si>
    <t>HOU JUNYI</t>
  </si>
  <si>
    <t>DONG LI</t>
  </si>
  <si>
    <t>PEI XIA</t>
  </si>
  <si>
    <t>LIU BING</t>
  </si>
  <si>
    <t>LU CHUNYAN</t>
  </si>
  <si>
    <t>YAN CHUNYAN</t>
  </si>
  <si>
    <t>SUITE</t>
  </si>
  <si>
    <t>LI YEZHEN</t>
  </si>
  <si>
    <t>LI LEI</t>
  </si>
  <si>
    <t>WANG QUANDIAN</t>
  </si>
  <si>
    <t>FANG PIN</t>
  </si>
  <si>
    <t>HAN SHUAI</t>
  </si>
  <si>
    <t>YAN SHUILIAN</t>
  </si>
  <si>
    <t>JIANG PING</t>
  </si>
  <si>
    <t>PIAO MEILAN</t>
  </si>
  <si>
    <t>MEN JIA</t>
  </si>
  <si>
    <t>DONG GUOMING</t>
  </si>
  <si>
    <t>LIANG ZEJIAN</t>
  </si>
  <si>
    <t>DING HEXIANG</t>
  </si>
  <si>
    <t>WU ZHANG</t>
  </si>
  <si>
    <t>GAO WEI</t>
  </si>
  <si>
    <t>KUANG YI</t>
  </si>
  <si>
    <t>XU JIAQI</t>
  </si>
  <si>
    <t>WANG YINGYING</t>
  </si>
  <si>
    <t>ZHENG RENHAO</t>
  </si>
  <si>
    <t>WEN WEN</t>
  </si>
  <si>
    <t>WANG YI</t>
  </si>
  <si>
    <t>LI CHENG</t>
  </si>
  <si>
    <t>WANG YUWEN</t>
  </si>
  <si>
    <t>LE PHUONG LINH</t>
  </si>
  <si>
    <t>SHI YUCHEN</t>
  </si>
  <si>
    <t>HOU CHAOFANG</t>
  </si>
  <si>
    <t>CHU XUZHONG</t>
  </si>
  <si>
    <t>CHEN GUIQING</t>
  </si>
  <si>
    <t>ZHAO JUAN</t>
  </si>
  <si>
    <t>KANG YIBING</t>
  </si>
  <si>
    <t xml:space="preserve">WANG YI </t>
  </si>
  <si>
    <t>ZHANG ZHIWEN</t>
  </si>
  <si>
    <t>LIN YANG YANG</t>
  </si>
  <si>
    <t>HUANG MINRUI</t>
  </si>
  <si>
    <t>GUO HUANG</t>
  </si>
  <si>
    <t>ZHAO LIJUAN</t>
  </si>
  <si>
    <t>ZHAO YAO</t>
  </si>
  <si>
    <t>ZHANG RUIFU</t>
  </si>
  <si>
    <t>ZHANG MAN</t>
  </si>
  <si>
    <t xml:space="preserve">GU YU </t>
  </si>
  <si>
    <t>SHI FEIFEI</t>
  </si>
  <si>
    <t>JIANG JINXIN</t>
  </si>
  <si>
    <t>WU SHANSHAN</t>
  </si>
  <si>
    <t>LIANG JING</t>
  </si>
  <si>
    <t>CHOU WANYING</t>
  </si>
  <si>
    <t>ZHAO YIZHI</t>
  </si>
  <si>
    <t>P190215001331489</t>
  </si>
  <si>
    <t>Account USD</t>
  </si>
  <si>
    <t>Invoice No: 0000004</t>
  </si>
  <si>
    <t>Invoice Date: 28/02/2019</t>
  </si>
  <si>
    <t>SHAO YIFENG</t>
  </si>
  <si>
    <t>NAN XIAOFANG</t>
  </si>
  <si>
    <t>OUYANG XIANGHONG</t>
  </si>
  <si>
    <t>QIN PING</t>
  </si>
  <si>
    <t>LI XINYU</t>
  </si>
  <si>
    <t xml:space="preserve">WU JIANG </t>
  </si>
  <si>
    <t>CHEN HUA</t>
  </si>
  <si>
    <t>CHEN JUN</t>
  </si>
  <si>
    <t>YUAN SHUNDA</t>
  </si>
  <si>
    <t>YANG SHUO</t>
  </si>
  <si>
    <t>YANG XIUYING</t>
  </si>
  <si>
    <t>HE SHA</t>
  </si>
  <si>
    <t>XU WENBIN</t>
  </si>
  <si>
    <t>CHEN MEI</t>
  </si>
  <si>
    <t>WANG CHAO</t>
  </si>
  <si>
    <t>GAN RONG</t>
  </si>
  <si>
    <t xml:space="preserve">LI TING </t>
  </si>
  <si>
    <t>HE JUN</t>
  </si>
  <si>
    <t>ZHANG YAN</t>
  </si>
  <si>
    <t>ZHANG JINYING</t>
  </si>
  <si>
    <t>XIAO HUI JIA</t>
  </si>
  <si>
    <t>KIM EUNJU</t>
  </si>
  <si>
    <t>WANG LE</t>
  </si>
  <si>
    <t>HUO YONGBIAO</t>
  </si>
  <si>
    <t>LI ZHENGLAN</t>
  </si>
  <si>
    <t>WU LINLAN</t>
  </si>
  <si>
    <t xml:space="preserve">LIU SHUI </t>
  </si>
  <si>
    <t>CHEN JIAJUN</t>
  </si>
  <si>
    <t>SU XI</t>
  </si>
  <si>
    <t>MENG HUIYUN</t>
  </si>
  <si>
    <t>HUANG XIN</t>
  </si>
  <si>
    <t>WANG KEFENG</t>
  </si>
  <si>
    <t>NIE TING</t>
  </si>
  <si>
    <t>ZHANG XUEQIN</t>
  </si>
  <si>
    <t>EXTRA BED</t>
  </si>
  <si>
    <t>MIAO RUI</t>
  </si>
  <si>
    <t>CUI RAN</t>
  </si>
  <si>
    <t>DAI XINGJUAN</t>
  </si>
  <si>
    <t>SHEN LUYI</t>
  </si>
  <si>
    <t>QIAN MENGJUAN</t>
  </si>
  <si>
    <t>WANG YUHAN</t>
  </si>
  <si>
    <t>ZENG QING</t>
  </si>
  <si>
    <t>SHI FENGJUN</t>
  </si>
  <si>
    <t>XU JIE</t>
  </si>
  <si>
    <t>LAO YUEJING</t>
  </si>
  <si>
    <t>XIAO CHAOYA</t>
  </si>
  <si>
    <t>MIAO YUEHONG</t>
  </si>
  <si>
    <t>XU WENYAN</t>
  </si>
  <si>
    <t>ZHOU JUNYU</t>
  </si>
  <si>
    <t>JIANG YAO</t>
  </si>
  <si>
    <t>JUNJIE LIAO</t>
  </si>
  <si>
    <t>BAI JINGWEN</t>
  </si>
  <si>
    <t>YUNYUN JANG</t>
  </si>
  <si>
    <t>KANG YUEFENG</t>
  </si>
  <si>
    <t>HU HENG</t>
  </si>
  <si>
    <t>CHEN XI</t>
  </si>
  <si>
    <t>YAN HUA</t>
  </si>
  <si>
    <t>LI YINGCHUN</t>
  </si>
  <si>
    <t>CHEN ZHOUYINGYING</t>
  </si>
  <si>
    <t>WANG WEI</t>
  </si>
  <si>
    <t>SONG HYEJU</t>
  </si>
  <si>
    <t>YE HAIMING</t>
  </si>
  <si>
    <t>XIE QINHAO</t>
  </si>
  <si>
    <t>DONG JIAN</t>
  </si>
  <si>
    <t>GUO YING</t>
  </si>
  <si>
    <t>LI LU</t>
  </si>
  <si>
    <t>PARK CHIYOUNG</t>
  </si>
  <si>
    <t>SUN JIPENG</t>
  </si>
  <si>
    <t>WU YEQING</t>
  </si>
  <si>
    <t>KE TIAN</t>
  </si>
  <si>
    <t>FENG CHUCHENG</t>
  </si>
  <si>
    <t>LYU JUN</t>
  </si>
  <si>
    <t>DENG TING</t>
  </si>
  <si>
    <t>JIANG TIANGQING</t>
  </si>
  <si>
    <t>YU JIE</t>
  </si>
  <si>
    <t>HE JINGJUN</t>
  </si>
  <si>
    <t>WU SHUANG</t>
  </si>
  <si>
    <t>PAN WENQIAN</t>
  </si>
  <si>
    <t>LIU XIXI</t>
  </si>
  <si>
    <t>WAN DANDAN</t>
  </si>
  <si>
    <t>ZHANG CHEN</t>
  </si>
  <si>
    <t>LEI TONG</t>
  </si>
  <si>
    <t>HUANG ZHIXIN</t>
  </si>
  <si>
    <t>CHEN HUICONG</t>
  </si>
  <si>
    <t>HUANG JINQI</t>
  </si>
  <si>
    <t>GUO HAO</t>
  </si>
  <si>
    <t>WANG YURUI</t>
  </si>
  <si>
    <t>XU JING</t>
  </si>
  <si>
    <t xml:space="preserve">CHEN MEI </t>
  </si>
  <si>
    <t>LI MING</t>
  </si>
  <si>
    <t>LUO YANGJIA</t>
  </si>
  <si>
    <t>LEE JUNG HEE</t>
  </si>
  <si>
    <t xml:space="preserve">YU JIANG </t>
  </si>
  <si>
    <t>ZHAO XIAOMIN</t>
  </si>
  <si>
    <t>ZHOU ZIYU</t>
  </si>
  <si>
    <t>GAO ZIWEI</t>
  </si>
  <si>
    <t>CHEN HAIYAN</t>
  </si>
  <si>
    <t>LIANG YINGYUN</t>
  </si>
  <si>
    <t>HONG MAN</t>
  </si>
  <si>
    <t>LU HANYUE</t>
  </si>
  <si>
    <t>JIANG HUIXIN</t>
  </si>
  <si>
    <t>LUO DAN</t>
  </si>
  <si>
    <t>LU SHICHEN</t>
  </si>
  <si>
    <t>CHENG LI</t>
  </si>
  <si>
    <t>LIU XINYI</t>
  </si>
  <si>
    <t>ZHANG JIA</t>
  </si>
  <si>
    <t>BAI YU</t>
  </si>
  <si>
    <t>QIAN HUA</t>
  </si>
  <si>
    <t>YANG YULIAN</t>
  </si>
  <si>
    <t>CHAU HEI TUNG</t>
  </si>
  <si>
    <t>LIU QI</t>
  </si>
  <si>
    <t>DU BOQING</t>
  </si>
  <si>
    <t>ZHANG LING</t>
  </si>
  <si>
    <t>AHN JEONGHWA</t>
  </si>
  <si>
    <t>LUO RUNCHENG</t>
  </si>
  <si>
    <t>LYU GUANGHUI</t>
  </si>
  <si>
    <t>JIN BIN</t>
  </si>
  <si>
    <t>KIM YOHAN</t>
  </si>
  <si>
    <t>P190302145115489</t>
  </si>
  <si>
    <t>Invoice No: 0000005</t>
  </si>
  <si>
    <t>Invoice Date: 15/03/2019</t>
  </si>
  <si>
    <t>YAO HUMIN</t>
  </si>
  <si>
    <t>WU JIAMING</t>
  </si>
  <si>
    <t>XIANG LIRONG</t>
  </si>
  <si>
    <t>ZHU LIPING</t>
  </si>
  <si>
    <t>MENG FANJUAN</t>
  </si>
  <si>
    <t>WAN LI</t>
  </si>
  <si>
    <t>WANG HAIXIA</t>
  </si>
  <si>
    <t>GU YUJIAO</t>
  </si>
  <si>
    <t>WANG YIJING</t>
  </si>
  <si>
    <t>YU XINGUO</t>
  </si>
  <si>
    <t xml:space="preserve">SHI YU </t>
  </si>
  <si>
    <t>GUO YUNXIA</t>
  </si>
  <si>
    <t>FAN GUANGKUN</t>
  </si>
  <si>
    <t xml:space="preserve">HE YANNI </t>
  </si>
  <si>
    <t>YAN YUAN</t>
  </si>
  <si>
    <t>MAO LINGFENG</t>
  </si>
  <si>
    <t>LIANG HAORAN</t>
  </si>
  <si>
    <t>LAMSAL KIRAN</t>
  </si>
  <si>
    <t>ZHANG XINPING</t>
  </si>
  <si>
    <t>ZHANG TINGWEI</t>
  </si>
  <si>
    <t>TAN JINGWEN</t>
  </si>
  <si>
    <t>LI JIANLIN</t>
  </si>
  <si>
    <t>GULABANI TARUN</t>
  </si>
  <si>
    <t>LIU ZEXING</t>
  </si>
  <si>
    <t>GU QIUYI</t>
  </si>
  <si>
    <t>HE DAN</t>
  </si>
  <si>
    <t>LI WEIDA</t>
  </si>
  <si>
    <t>KUAN KA SENG</t>
  </si>
  <si>
    <t>SHU PAN</t>
  </si>
  <si>
    <t>CHEN SHUTAO</t>
  </si>
  <si>
    <t>YIN QIN</t>
  </si>
  <si>
    <t>HUANG BOJIANG</t>
  </si>
  <si>
    <t>LI RENYA</t>
  </si>
  <si>
    <t>LEE GUNHO</t>
  </si>
  <si>
    <t>PARK EUNJEONG</t>
  </si>
  <si>
    <t>LIN XIAOHUI</t>
  </si>
  <si>
    <t>HE YONGHENG</t>
  </si>
  <si>
    <t>YU JIANI</t>
  </si>
  <si>
    <t>JIN LIANGLI</t>
  </si>
  <si>
    <t>TENG LING</t>
  </si>
  <si>
    <t>JIANG QIAYING</t>
  </si>
  <si>
    <t>LUO QINGCHUN</t>
  </si>
  <si>
    <t>LIOYD TAEGAN</t>
  </si>
  <si>
    <t>PENG HUI</t>
  </si>
  <si>
    <t>GAO SHANJUN</t>
  </si>
  <si>
    <t>HU NAIHUA</t>
  </si>
  <si>
    <t>REN WENQI</t>
  </si>
  <si>
    <t>ZHEN WEITING</t>
  </si>
  <si>
    <t>YAO QIANQIAN</t>
  </si>
  <si>
    <t>NOTENBOOM MADELINE KATE</t>
  </si>
  <si>
    <t>WANG JIAYING</t>
  </si>
  <si>
    <t>AI LIBING</t>
  </si>
  <si>
    <t>WANG HUIJUN</t>
  </si>
  <si>
    <t>ZHANG WEI</t>
  </si>
  <si>
    <t>GO QIYIIII</t>
  </si>
  <si>
    <t>KANG HYUNJUNG</t>
  </si>
  <si>
    <t>MA YINGNAN</t>
  </si>
  <si>
    <t>HU HUIJUAN</t>
  </si>
  <si>
    <t>HUANG QIJUN</t>
  </si>
  <si>
    <t>CHEN JIANCHENG</t>
  </si>
  <si>
    <t>YU WENYAN</t>
  </si>
  <si>
    <t>LI XUAN</t>
  </si>
  <si>
    <t>JIN XIANSHENG</t>
  </si>
  <si>
    <t>LI XIAOYING</t>
  </si>
  <si>
    <t>ZHANG XIAOQIAN</t>
  </si>
  <si>
    <t>SONG HUA</t>
  </si>
  <si>
    <t>ZHANG WEN</t>
  </si>
  <si>
    <t>ZHANG SHUNWEI</t>
  </si>
  <si>
    <t>QIN RUNAN</t>
  </si>
  <si>
    <t>XIE YING</t>
  </si>
  <si>
    <t>WANG CHEN</t>
  </si>
  <si>
    <t>KIM SANGYUN</t>
  </si>
  <si>
    <t>LI YANHONG</t>
  </si>
  <si>
    <t>DING QIN</t>
  </si>
  <si>
    <t>CHANG HONG</t>
  </si>
  <si>
    <t>GUAN KAICONG</t>
  </si>
  <si>
    <t>LI XINGPING</t>
  </si>
  <si>
    <t>GUO PENGWEI</t>
  </si>
  <si>
    <t>HUANG YUHANG</t>
  </si>
  <si>
    <t>CHU JUNG HUN</t>
  </si>
  <si>
    <t>JING YE</t>
  </si>
  <si>
    <t>KANG JOO SEONG</t>
  </si>
  <si>
    <t>ZHAO YANG</t>
  </si>
  <si>
    <t>XU BIN</t>
  </si>
  <si>
    <t>YAN XUEYUAN</t>
  </si>
  <si>
    <t>ZHANG RUI</t>
  </si>
  <si>
    <t>AN GUO LIN</t>
  </si>
  <si>
    <t>ZHANG QIN KAI</t>
  </si>
  <si>
    <t>XU YUE</t>
  </si>
  <si>
    <t>SHOU WANGEN</t>
  </si>
  <si>
    <t>LUO YUANLAN</t>
  </si>
  <si>
    <t>WEI CHENQIANG</t>
  </si>
  <si>
    <t>ZHU YUMING</t>
  </si>
  <si>
    <t>XU JUN</t>
  </si>
  <si>
    <t>CHEN LING</t>
  </si>
  <si>
    <t>YAO WEI</t>
  </si>
  <si>
    <t>GENG LI</t>
  </si>
  <si>
    <t>GU WEIJUN</t>
  </si>
  <si>
    <t>SHEN YUTING</t>
  </si>
  <si>
    <t>ZHANG CHENG</t>
  </si>
  <si>
    <t>CHEN HONGYUE</t>
  </si>
  <si>
    <t>JANG JEEEUN</t>
  </si>
  <si>
    <t>YANG TINGYU</t>
  </si>
  <si>
    <t>WANG XUEFANG</t>
  </si>
  <si>
    <t>LIN MEICHAO</t>
  </si>
  <si>
    <t>KIM JUNGHOON</t>
  </si>
  <si>
    <t>ZHU XIAOQIN</t>
  </si>
  <si>
    <t>YEOM JIHUN</t>
  </si>
  <si>
    <t>WANG FENG</t>
  </si>
  <si>
    <t>HU XIN</t>
  </si>
  <si>
    <t>ZHOU ZHIJING</t>
  </si>
  <si>
    <t>CAO QUNYI</t>
  </si>
  <si>
    <t>SUN LEI</t>
  </si>
  <si>
    <t>WANG ZHI</t>
  </si>
  <si>
    <t>WANG HUI</t>
  </si>
  <si>
    <t>DIAO HUIYUAN</t>
  </si>
  <si>
    <t>LIU XIAOJING</t>
  </si>
  <si>
    <t>WU SIYUAN</t>
  </si>
  <si>
    <t>YANG JILU</t>
  </si>
  <si>
    <t>YANG ZIJIAN</t>
  </si>
  <si>
    <t>QIN LICHUN</t>
  </si>
  <si>
    <t xml:space="preserve"> P190319110542489</t>
  </si>
  <si>
    <t>Invoice No: 0000006</t>
  </si>
  <si>
    <t>Invoice Date: 31/03/2019</t>
  </si>
  <si>
    <t>CHEN YOUHUA</t>
  </si>
  <si>
    <t>YANG JINLAN</t>
  </si>
  <si>
    <t>GUO MIN</t>
  </si>
  <si>
    <t>DU HUIFANG</t>
  </si>
  <si>
    <t>LUO KUN</t>
  </si>
  <si>
    <t>HU XINYI</t>
  </si>
  <si>
    <t>FAN YE</t>
  </si>
  <si>
    <t>LEI WEI</t>
  </si>
  <si>
    <t>LYU QIUFENG</t>
  </si>
  <si>
    <t>LU XINGCHI</t>
  </si>
  <si>
    <t>WANG BEIJING</t>
  </si>
  <si>
    <t>ZHOU ZISU</t>
  </si>
  <si>
    <t>TAN XIAOTONG</t>
  </si>
  <si>
    <t>GUO LIMING</t>
  </si>
  <si>
    <t>FAN LI</t>
  </si>
  <si>
    <t>TAN HANJIAN</t>
  </si>
  <si>
    <t>LIU JIALING</t>
  </si>
  <si>
    <t>WU LINGLING</t>
  </si>
  <si>
    <t>NONG LIYE</t>
  </si>
  <si>
    <t>CHEN YONGCHENG</t>
  </si>
  <si>
    <t>HE YINGYING</t>
  </si>
  <si>
    <t>TIAN JIALE</t>
  </si>
  <si>
    <t>AN KAIJIE</t>
  </si>
  <si>
    <t>LYU WENFEI</t>
  </si>
  <si>
    <t>WANG YING</t>
  </si>
  <si>
    <t>CHEN WENJIE</t>
  </si>
  <si>
    <t>LU YISONG</t>
  </si>
  <si>
    <t>JING DAN</t>
  </si>
  <si>
    <t>SHI ZHAN</t>
  </si>
  <si>
    <t>ZHAO HONGYAN</t>
  </si>
  <si>
    <t>LI TIANTIAN</t>
  </si>
  <si>
    <t>ZHU TING</t>
  </si>
  <si>
    <t>KIM JAEYOON</t>
  </si>
  <si>
    <t>ZHANG LONG</t>
  </si>
  <si>
    <t>ZHANG BAOYING</t>
  </si>
  <si>
    <t>CHEN MEILIANG</t>
  </si>
  <si>
    <t>TANG WEIJIA</t>
  </si>
  <si>
    <t>ZENG HUANHONG</t>
  </si>
  <si>
    <t>LI RUNLIU</t>
  </si>
  <si>
    <t>FEI YATIAN</t>
  </si>
  <si>
    <t>LIN HUI</t>
  </si>
  <si>
    <t>LIU FURONG</t>
  </si>
  <si>
    <t>ZHOU TING</t>
  </si>
  <si>
    <t>ZHAOQIUSHI</t>
  </si>
  <si>
    <t>YANG LIANGBIN</t>
  </si>
  <si>
    <t>FENG YONGSI</t>
  </si>
  <si>
    <t>LAI BINJIE</t>
  </si>
  <si>
    <t>ZHANG QI</t>
  </si>
  <si>
    <t>YAN JUN</t>
  </si>
  <si>
    <t>SONG CHENGGUO</t>
  </si>
  <si>
    <t>SUN MEILIAN</t>
  </si>
  <si>
    <t>CAO VIET</t>
  </si>
  <si>
    <t xml:space="preserve">JIA ZHEN </t>
  </si>
  <si>
    <t>ZHANG YATING</t>
  </si>
  <si>
    <t xml:space="preserve">LEE DAIN </t>
  </si>
  <si>
    <t>YU BIN</t>
  </si>
  <si>
    <t>XIA WENGUI</t>
  </si>
  <si>
    <t>SUN HUIYING</t>
  </si>
  <si>
    <t>FU YING</t>
  </si>
  <si>
    <t>ZHANG WEIMING</t>
  </si>
  <si>
    <t>ZHANG MIAOMIAO</t>
  </si>
  <si>
    <t>WANG BIN</t>
  </si>
  <si>
    <t>GAO ANGYUANYANG</t>
  </si>
  <si>
    <t>WANG YAN</t>
  </si>
  <si>
    <t>LI XIAOWEN</t>
  </si>
  <si>
    <t>KUANG DEEN</t>
  </si>
  <si>
    <t>LUO MINGYU</t>
  </si>
  <si>
    <t>HUANG WANG</t>
  </si>
  <si>
    <t>CAI SHENGWANG</t>
  </si>
  <si>
    <t>SUN WANYAN</t>
  </si>
  <si>
    <t>CUI XIAOLI</t>
  </si>
  <si>
    <t>LI SHUOGUO</t>
  </si>
  <si>
    <t>LIU TZUUN</t>
  </si>
  <si>
    <t>XING HUIWEI</t>
  </si>
  <si>
    <t>HONG XIAOFEI</t>
  </si>
  <si>
    <t>XIE BINGROU</t>
  </si>
  <si>
    <t>CHEN BIYAO</t>
  </si>
  <si>
    <t>LING WEIQIN</t>
  </si>
  <si>
    <t>SHEN RUYUN</t>
  </si>
  <si>
    <t>ZHONG YUBING</t>
  </si>
  <si>
    <t>YIN JUN</t>
  </si>
  <si>
    <t>GOUSHAI CHHAVI</t>
  </si>
  <si>
    <t>SHENG LIN</t>
  </si>
  <si>
    <t>LI LONG</t>
  </si>
  <si>
    <t>ZHUANG SHUNGE</t>
  </si>
  <si>
    <t>LIU TING</t>
  </si>
  <si>
    <t>LIU KUN</t>
  </si>
  <si>
    <t>CHEN JINLIAN</t>
  </si>
  <si>
    <t>SHEN JIANGTAO</t>
  </si>
  <si>
    <t>ZHANG XINZHU</t>
  </si>
  <si>
    <t>BUI THI KIM CUC</t>
  </si>
  <si>
    <t>ZHOU JINGJING</t>
  </si>
  <si>
    <t>LU YANLIN</t>
  </si>
  <si>
    <t>WANG QIANQIAN</t>
  </si>
  <si>
    <t>KIM JIHYE</t>
  </si>
  <si>
    <t>LIU LI HONG</t>
  </si>
  <si>
    <t>SHOU HANFEI</t>
  </si>
  <si>
    <t>MO SUMIN</t>
  </si>
  <si>
    <t>QIU QIANYI</t>
  </si>
  <si>
    <t>HAO TINGXIAN</t>
  </si>
  <si>
    <t>CHEN XUE</t>
  </si>
  <si>
    <t>FAN JIALIN</t>
  </si>
  <si>
    <t>CHEN WEN</t>
  </si>
  <si>
    <t>YUAN KUIHUA</t>
  </si>
  <si>
    <t>LU HEPU</t>
  </si>
  <si>
    <t>XIE TIAN</t>
  </si>
  <si>
    <t>WU WANJUN</t>
  </si>
  <si>
    <t>DU YANHONG</t>
  </si>
  <si>
    <t>LIANG ZHUOMING</t>
  </si>
  <si>
    <t>PARK CHEOLHYEON</t>
  </si>
  <si>
    <t>JIANG JUNCHENG</t>
  </si>
  <si>
    <t>CAO SHUBIN</t>
  </si>
  <si>
    <t>YANG QING</t>
  </si>
  <si>
    <t>YUAN DAOYAN</t>
  </si>
  <si>
    <t>YANG FANGFANG</t>
  </si>
  <si>
    <t>WANG JIALIN</t>
  </si>
  <si>
    <t>REN XING</t>
  </si>
  <si>
    <t>HUANG AIYING</t>
  </si>
  <si>
    <t>XU HAN</t>
  </si>
  <si>
    <t>ZHANG XUMO</t>
  </si>
  <si>
    <t>ZHANG SHAOJIE</t>
  </si>
  <si>
    <t>SUN YUNTAO</t>
  </si>
  <si>
    <t>ZHANG JIPENG</t>
  </si>
  <si>
    <t>DUFF ANDREWWEBER</t>
  </si>
  <si>
    <t>KAWAHARA MICHIO</t>
  </si>
  <si>
    <t>LIU XIANG</t>
  </si>
  <si>
    <t>JIANG XINYAN</t>
  </si>
  <si>
    <t>MO XIANI</t>
  </si>
  <si>
    <t>SONG JINA</t>
  </si>
  <si>
    <t>ZHENG XUE</t>
  </si>
  <si>
    <t>GU YUN</t>
  </si>
  <si>
    <t>XIAO JIEWEN</t>
  </si>
  <si>
    <t>HE TINGTING</t>
  </si>
  <si>
    <t>XU MEIJIA</t>
  </si>
  <si>
    <t>YU XIANMIN</t>
  </si>
  <si>
    <t xml:space="preserve">HUANG DONG </t>
  </si>
  <si>
    <t>SHI TIANYING</t>
  </si>
  <si>
    <t>ZHANG DEHUI</t>
  </si>
  <si>
    <t>LU HAIYIN</t>
  </si>
  <si>
    <t>TIAN TIAN</t>
  </si>
  <si>
    <t>LUO WAN</t>
  </si>
  <si>
    <t>CAI YITING</t>
  </si>
  <si>
    <t>P190403110520489</t>
  </si>
  <si>
    <t>Invoice No: 0000007</t>
  </si>
  <si>
    <t>Invoice Date: 15/04/2019</t>
  </si>
  <si>
    <t>SUN SEN</t>
  </si>
  <si>
    <t>PANG XIAYU</t>
  </si>
  <si>
    <t xml:space="preserve">CHAE WOORI </t>
  </si>
  <si>
    <t>GENG LIYUAN</t>
  </si>
  <si>
    <t>LU JUNQING</t>
  </si>
  <si>
    <t>DENG BAOYING</t>
  </si>
  <si>
    <t>HE JIANGLIN</t>
  </si>
  <si>
    <t>CAO CAIHUI</t>
  </si>
  <si>
    <t>HE YING</t>
  </si>
  <si>
    <t>XIAO SHUANGNAN</t>
  </si>
  <si>
    <t>CHEN XIAOMIN</t>
  </si>
  <si>
    <t>LING ZHI</t>
  </si>
  <si>
    <t>YANG JIE</t>
  </si>
  <si>
    <t>MENG QIN</t>
  </si>
  <si>
    <t>LEE SANGJIN</t>
  </si>
  <si>
    <t>ZHOU YEQING</t>
  </si>
  <si>
    <t>REN MAOMIN</t>
  </si>
  <si>
    <t>HE QUZHEN</t>
  </si>
  <si>
    <t>LI ZHICHENG</t>
  </si>
  <si>
    <t>SU SHANRU</t>
  </si>
  <si>
    <t>YANG HONGHUI</t>
  </si>
  <si>
    <t>YAO JIAWEN</t>
  </si>
  <si>
    <t>LU  YING</t>
  </si>
  <si>
    <t>XU GUOMIN</t>
  </si>
  <si>
    <t>JI SHUJING</t>
  </si>
  <si>
    <t>PAN JIANAN</t>
  </si>
  <si>
    <t>LU XIAOFANG</t>
  </si>
  <si>
    <t>MA JINGJUN</t>
  </si>
  <si>
    <t>LIU CHAN</t>
  </si>
  <si>
    <t>LYU QING</t>
  </si>
  <si>
    <t xml:space="preserve">CHEN DU </t>
  </si>
  <si>
    <t>WU QIONG</t>
  </si>
  <si>
    <t>CHEN JIANAN</t>
  </si>
  <si>
    <t>CHAN WAI PONG</t>
  </si>
  <si>
    <t>MENG ZIHAN</t>
  </si>
  <si>
    <t>NI YANG</t>
  </si>
  <si>
    <t>DENG YONGLIN</t>
  </si>
  <si>
    <t>FU WEITING</t>
  </si>
  <si>
    <t>ZOU HUI JUAN</t>
  </si>
  <si>
    <t>MA JIALI</t>
  </si>
  <si>
    <t>YANG FENG</t>
  </si>
  <si>
    <t>CHEN LIJIAO</t>
  </si>
  <si>
    <t>LI YA</t>
  </si>
  <si>
    <t>DING XINGYU</t>
  </si>
  <si>
    <t>FAN YI</t>
  </si>
  <si>
    <t>FAN WENJUN</t>
  </si>
  <si>
    <t>DING SHIHUA</t>
  </si>
  <si>
    <t>LI YANJING</t>
  </si>
  <si>
    <t>LI FEI</t>
  </si>
  <si>
    <t>JI XIANG</t>
  </si>
  <si>
    <t>SHI XU</t>
  </si>
  <si>
    <t>CHEN MIN</t>
  </si>
  <si>
    <t>XIE KUNPENG</t>
  </si>
  <si>
    <t>YAN YUJIE</t>
  </si>
  <si>
    <t>ZHENG JINGSHAN</t>
  </si>
  <si>
    <t>ZHANG FANG</t>
  </si>
  <si>
    <t>DING ZE</t>
  </si>
  <si>
    <t>QIAO SIYU</t>
  </si>
  <si>
    <t>WANG JIUTING</t>
  </si>
  <si>
    <t>LIU CHUN</t>
  </si>
  <si>
    <t>LIU LINGLI</t>
  </si>
  <si>
    <t>ZHANG YING</t>
  </si>
  <si>
    <t>CHOE JIYU</t>
  </si>
  <si>
    <t>LIU BAILAN</t>
  </si>
  <si>
    <t>CHEN CHENG</t>
  </si>
  <si>
    <t>HU XIEOXIA</t>
  </si>
  <si>
    <t>XIE BAOLI</t>
  </si>
  <si>
    <t>DENG FEI</t>
  </si>
  <si>
    <t>ZHANG ZEWEI</t>
  </si>
  <si>
    <t>XIE QIN</t>
  </si>
  <si>
    <t>YANG SHAOWEI</t>
  </si>
  <si>
    <t>XIE WENJUAN</t>
  </si>
  <si>
    <t>GU ZHIYAO</t>
  </si>
  <si>
    <t>MAO JIAYING</t>
  </si>
  <si>
    <t>SHEN XIAOCHEN</t>
  </si>
  <si>
    <t>YANG HONG</t>
  </si>
  <si>
    <t>QUAN CHANGQUAN</t>
  </si>
  <si>
    <t>CHEN HAIJIAN</t>
  </si>
  <si>
    <t>XU RUNJIE</t>
  </si>
  <si>
    <t>PENG YONGYU</t>
  </si>
  <si>
    <t xml:space="preserve">YE QI </t>
  </si>
  <si>
    <t>WU XIAOXIAO</t>
  </si>
  <si>
    <t>ZHANG JINRU</t>
  </si>
  <si>
    <t>GE MING</t>
  </si>
  <si>
    <t>FU MENGHAN</t>
  </si>
  <si>
    <t>WONG WING YAN</t>
  </si>
  <si>
    <t>MOON JIWON</t>
  </si>
  <si>
    <t>PIAO JIAXIN</t>
  </si>
  <si>
    <t>JIN YANNAN</t>
  </si>
  <si>
    <t>ZHANG QIHUAN</t>
  </si>
  <si>
    <t>CHEN WEIJIAN</t>
  </si>
  <si>
    <t>WANG YUDI</t>
  </si>
  <si>
    <t>GENG XIAO</t>
  </si>
  <si>
    <t>LI JINBING</t>
  </si>
  <si>
    <t>YU PING</t>
  </si>
  <si>
    <t>TENG CHUNGHAN</t>
  </si>
  <si>
    <t>P190418103654489</t>
  </si>
  <si>
    <t>Invoice No: 0000009</t>
  </si>
  <si>
    <t>Invoice Date: 15/05/2019</t>
  </si>
  <si>
    <t>LUO MAN</t>
  </si>
  <si>
    <t>HE ZHUO</t>
  </si>
  <si>
    <t>IM KYEONGSEOB</t>
  </si>
  <si>
    <t>CHU XUE</t>
  </si>
  <si>
    <t>XU KE</t>
  </si>
  <si>
    <t>LI XINYI</t>
  </si>
  <si>
    <t>CHENG HONGZE</t>
  </si>
  <si>
    <t>JI JINGSHENG</t>
  </si>
  <si>
    <t>ZHAO MENGBO</t>
  </si>
  <si>
    <t>LI XUE</t>
  </si>
  <si>
    <t>NING XIAO</t>
  </si>
  <si>
    <t>LIAO GUANFENG</t>
  </si>
  <si>
    <t>HUANG JING</t>
  </si>
  <si>
    <t>FU YOU</t>
  </si>
  <si>
    <t>JIN YANJI</t>
  </si>
  <si>
    <t>ZHAO XINCHE</t>
  </si>
  <si>
    <t>DENG SHUNYUE</t>
  </si>
  <si>
    <t>ZHAO KUN</t>
  </si>
  <si>
    <t>MAO LINHUI</t>
  </si>
  <si>
    <t>HE YULING</t>
  </si>
  <si>
    <t>PEI WANWAN</t>
  </si>
  <si>
    <t>TANG SHIHONG</t>
  </si>
  <si>
    <t>FAN FENGSHENG</t>
  </si>
  <si>
    <t>YANG PU</t>
  </si>
  <si>
    <t>JEONG WHEEEUN</t>
  </si>
  <si>
    <t>OUYANG XIAODAN</t>
  </si>
  <si>
    <t>DING QINGYU</t>
  </si>
  <si>
    <t>HE SHAOMIAO</t>
  </si>
  <si>
    <t>GOA JING</t>
  </si>
  <si>
    <t>ZHANG LIHUA</t>
  </si>
  <si>
    <t>HAM DAHYUN</t>
  </si>
  <si>
    <t>LI HONGSHU</t>
  </si>
  <si>
    <t>SONG TIANSHUI</t>
  </si>
  <si>
    <t>CHEN QI</t>
  </si>
  <si>
    <t>ZHANG XIWEN</t>
  </si>
  <si>
    <t>Early CO 03/05</t>
  </si>
  <si>
    <t>WEI QIANG</t>
  </si>
  <si>
    <t>YUAN KAI</t>
  </si>
  <si>
    <t>LI ZEBU</t>
  </si>
  <si>
    <t>LI HANTANG</t>
  </si>
  <si>
    <t>LI GUOQIANG</t>
  </si>
  <si>
    <t>XU QIAN</t>
  </si>
  <si>
    <t>WANG DAN</t>
  </si>
  <si>
    <t>YANQIU SHI</t>
  </si>
  <si>
    <t>LIU ZHENYU</t>
  </si>
  <si>
    <t>YAN KAI</t>
  </si>
  <si>
    <t>LI DONGBING</t>
  </si>
  <si>
    <t>WANG JINGWEN</t>
  </si>
  <si>
    <t>XU SIYUAN</t>
  </si>
  <si>
    <t>BUASAWAS ANUCHA</t>
  </si>
  <si>
    <t>JIA CHENG</t>
  </si>
  <si>
    <t xml:space="preserve">NAN TIAN </t>
  </si>
  <si>
    <t>JIANG NA</t>
  </si>
  <si>
    <t xml:space="preserve">LI XIN </t>
  </si>
  <si>
    <t>KUANG GUOQING</t>
  </si>
  <si>
    <t>ZHANG HUACHENG</t>
  </si>
  <si>
    <t>JIANG YUANDONG</t>
  </si>
  <si>
    <t>ZHANG YAHAN</t>
  </si>
  <si>
    <t>LIU YOUYU</t>
  </si>
  <si>
    <t>CUT TIANCHI</t>
  </si>
  <si>
    <t>FAN FEIYUN</t>
  </si>
  <si>
    <t>ZHU YUHUA</t>
  </si>
  <si>
    <t>ZHU SHUHONG</t>
  </si>
  <si>
    <t>LIU JINGJING</t>
  </si>
  <si>
    <t>LIN ZERONG</t>
  </si>
  <si>
    <t>WANG CHANGWEI</t>
  </si>
  <si>
    <t>CHE HONGWEI</t>
  </si>
  <si>
    <t>LI PENG</t>
  </si>
  <si>
    <t>AN HYEON</t>
  </si>
  <si>
    <t>YU KIN FAI BARRY</t>
  </si>
  <si>
    <t>LI GERONG</t>
  </si>
  <si>
    <t>LIN FAN</t>
  </si>
  <si>
    <t>GE JINGFENG</t>
  </si>
  <si>
    <t>WEN ZIHONG</t>
  </si>
  <si>
    <t>CAO YICHEN</t>
  </si>
  <si>
    <t>YUAN GUOBING</t>
  </si>
  <si>
    <t>HE JUAN</t>
  </si>
  <si>
    <t>JUNG SEWON</t>
  </si>
  <si>
    <t>SU FUQIN</t>
  </si>
  <si>
    <t>ZHANG YU</t>
  </si>
  <si>
    <t>ZHAO CHUNYI</t>
  </si>
  <si>
    <t>YAO WANG</t>
  </si>
  <si>
    <t>ZHU XIAOLIN</t>
  </si>
  <si>
    <t>JINDAO WANG</t>
  </si>
  <si>
    <t>LIZHANG</t>
  </si>
  <si>
    <t>LI WEI</t>
  </si>
  <si>
    <t>YAN XIN</t>
  </si>
  <si>
    <t>SHAN WENJIE</t>
  </si>
  <si>
    <t>XU WEI</t>
  </si>
  <si>
    <t>WEN BAOHONG</t>
  </si>
  <si>
    <t>XIE JIN</t>
  </si>
  <si>
    <t>WANG MIN</t>
  </si>
  <si>
    <t>LIU SHENG XIANG</t>
  </si>
  <si>
    <t>WANG XIAOWEI</t>
  </si>
  <si>
    <t>LV NIANQING</t>
  </si>
  <si>
    <t>TAO TIANXIANG</t>
  </si>
  <si>
    <t>ZENG YUAN</t>
  </si>
  <si>
    <t>YANG YUNTING</t>
  </si>
  <si>
    <t>P190516161537206</t>
  </si>
  <si>
    <t>Invoice No: 0000010</t>
  </si>
  <si>
    <t>Invoice Date: 31/05/2019</t>
  </si>
  <si>
    <t>CAO YONGTONG</t>
  </si>
  <si>
    <t>PENG RUJING</t>
  </si>
  <si>
    <t xml:space="preserve">LU YAN </t>
  </si>
  <si>
    <t>XIANG YOUXING</t>
  </si>
  <si>
    <t>WANG QI</t>
  </si>
  <si>
    <t>LI HONGJI</t>
  </si>
  <si>
    <t>ZHANG YANG</t>
  </si>
  <si>
    <t>MYEONGMI LEE</t>
  </si>
  <si>
    <t>HONG YUSHAN</t>
  </si>
  <si>
    <t>YING LU</t>
  </si>
  <si>
    <t>LUO ZHEN</t>
  </si>
  <si>
    <t>YU DI</t>
  </si>
  <si>
    <t>EUM SANG HYUN</t>
  </si>
  <si>
    <t>SHEN ZHENG</t>
  </si>
  <si>
    <t>SHI MINMIN</t>
  </si>
  <si>
    <t>YU MIN</t>
  </si>
  <si>
    <t>YUAN CONG</t>
  </si>
  <si>
    <t>HU HAIXIA</t>
  </si>
  <si>
    <t>CAI YIYU</t>
  </si>
  <si>
    <t>TAN WENWEN</t>
  </si>
  <si>
    <t>PHAM DUC NAM</t>
  </si>
  <si>
    <t>WANG JIANAN</t>
  </si>
  <si>
    <t>LEI CHUNYUN</t>
  </si>
  <si>
    <t>XI TINGTING</t>
  </si>
  <si>
    <t>HE CUIPING</t>
  </si>
  <si>
    <t>DENG SHAOLEI</t>
  </si>
  <si>
    <t>LU DI</t>
  </si>
  <si>
    <t>YANG CANFENG</t>
  </si>
  <si>
    <t>HE XIAOYE</t>
  </si>
  <si>
    <t>LIANG SU</t>
  </si>
  <si>
    <t>JIANG XIAOWEN</t>
  </si>
  <si>
    <t>NA BYUNGYUN</t>
  </si>
  <si>
    <t>SHEN LIANGDONG</t>
  </si>
  <si>
    <t>WANG SHU</t>
  </si>
  <si>
    <t>QIU ZHIFANG</t>
  </si>
  <si>
    <t>WANG ZIXIN</t>
  </si>
  <si>
    <t>XUE MEI</t>
  </si>
  <si>
    <t>LIU QIUPING</t>
  </si>
  <si>
    <t>LENG ZIBIN</t>
  </si>
  <si>
    <t>PEINAN</t>
  </si>
  <si>
    <t>MAO YINGYUAN</t>
  </si>
  <si>
    <t>LI XIUQING</t>
  </si>
  <si>
    <t>LENG CHING CHEN</t>
  </si>
  <si>
    <t>ZHI LONGQI</t>
  </si>
  <si>
    <t>LIN DONGFANG</t>
  </si>
  <si>
    <t>DU PENG</t>
  </si>
  <si>
    <t>HUANG UONGYING</t>
  </si>
  <si>
    <t>ZHANG DEYU</t>
  </si>
  <si>
    <t>ROH JUNPYO</t>
  </si>
  <si>
    <t>ZHOU QINGQIANG</t>
  </si>
  <si>
    <t>CHEN FENG</t>
  </si>
  <si>
    <t>AI SHENGLI</t>
  </si>
  <si>
    <t>SU YUHUI</t>
  </si>
  <si>
    <t>XU MENGYAO</t>
  </si>
  <si>
    <t>LIU WUBIN</t>
  </si>
  <si>
    <t>HUANG CHENQING</t>
  </si>
  <si>
    <t>WANG CHUNXUE</t>
  </si>
  <si>
    <t>LIANG NAN</t>
  </si>
  <si>
    <t>YAO RUIYING</t>
  </si>
  <si>
    <t>LIU JIANBING</t>
  </si>
  <si>
    <t>ZHANG XIAOLAN</t>
  </si>
  <si>
    <t>YE ZEZIYIN</t>
  </si>
  <si>
    <t>SHICHENZHU</t>
  </si>
  <si>
    <t>LIAO XINYUAN</t>
  </si>
  <si>
    <t>XIE JIA</t>
  </si>
  <si>
    <t>FANG WEITING</t>
  </si>
  <si>
    <t>WU KAI</t>
  </si>
  <si>
    <t>MENG XIANGPENG</t>
  </si>
  <si>
    <t>FU YAO</t>
  </si>
  <si>
    <t>SUNG DONGHO</t>
  </si>
  <si>
    <t>XIA CHUNYUAN</t>
  </si>
  <si>
    <t>HUANG HAO</t>
  </si>
  <si>
    <t>GU YING</t>
  </si>
  <si>
    <t>LEE DONGYEOL</t>
  </si>
  <si>
    <t>ZHAO WEN</t>
  </si>
  <si>
    <t>MENG LUNXI</t>
  </si>
  <si>
    <t>P190604174550489</t>
  </si>
  <si>
    <t>Invoice No: 0000011</t>
  </si>
  <si>
    <t>Invoice Date: 15/06/2019</t>
  </si>
  <si>
    <t>SUN XIAOYU</t>
  </si>
  <si>
    <t>LU JIANNAN</t>
  </si>
  <si>
    <t>XU YILING</t>
  </si>
  <si>
    <t>LEE SEUNGHUI</t>
  </si>
  <si>
    <t>HE JIA</t>
  </si>
  <si>
    <t>MAO HUITING</t>
  </si>
  <si>
    <t>WU XIAOJUN</t>
  </si>
  <si>
    <t>FENG YING</t>
  </si>
  <si>
    <t>PENG QIUYA</t>
  </si>
  <si>
    <t>DONG XUECHUN</t>
  </si>
  <si>
    <t>GONG YANQING</t>
  </si>
  <si>
    <t>ZHU YILING</t>
  </si>
  <si>
    <t>LIU JING</t>
  </si>
  <si>
    <t>CHEN KUNLIN</t>
  </si>
  <si>
    <t>XUEHUA YU</t>
  </si>
  <si>
    <t>SUN YUANLONG</t>
  </si>
  <si>
    <t>HAN YIJUN</t>
  </si>
  <si>
    <t>ZHAO BOQIAO</t>
  </si>
  <si>
    <t>HE CHUN</t>
  </si>
  <si>
    <t>HOU HONGYU</t>
  </si>
  <si>
    <t>JI XINTIAN</t>
  </si>
  <si>
    <t>HE SIYU</t>
  </si>
  <si>
    <t>SU CHEN</t>
  </si>
  <si>
    <t>SHEN JIAN</t>
  </si>
  <si>
    <t>ZHOU JINPENG</t>
  </si>
  <si>
    <t>LIN WANXIAN</t>
  </si>
  <si>
    <t>HE RUI</t>
  </si>
  <si>
    <t>WEI JIANGYUN</t>
  </si>
  <si>
    <t>LIU YILING</t>
  </si>
  <si>
    <t>GAO PING</t>
  </si>
  <si>
    <t>MAK KAHING</t>
  </si>
  <si>
    <t>XU MENGJIA</t>
  </si>
  <si>
    <t>CAI SHUXIN</t>
  </si>
  <si>
    <t>XIANGYU CAI</t>
  </si>
  <si>
    <t>LIN YANPING</t>
  </si>
  <si>
    <t>HU XI</t>
  </si>
  <si>
    <t>Early CO</t>
  </si>
  <si>
    <t>ZHANG KEXIN</t>
  </si>
  <si>
    <t>ZHU YUANJI</t>
  </si>
  <si>
    <t>ONG YINGJIE</t>
  </si>
  <si>
    <t>JIN XIAOJIAN</t>
  </si>
  <si>
    <t>GUO XIAOHONG</t>
  </si>
  <si>
    <t>JIANG YUANYUAN</t>
  </si>
  <si>
    <t>LYU DONGDONG</t>
  </si>
  <si>
    <t>LYU YANGQIN</t>
  </si>
  <si>
    <t>LU YUQIN</t>
  </si>
  <si>
    <t>WANGYUN</t>
  </si>
  <si>
    <t>LIU YU</t>
  </si>
  <si>
    <t>TANG YUQIN</t>
  </si>
  <si>
    <t>XU ZHIQING</t>
  </si>
  <si>
    <t>MA ZE</t>
  </si>
  <si>
    <t>YANG SHILIAN</t>
  </si>
  <si>
    <t>JIANG HUI</t>
  </si>
  <si>
    <t>HU CHANG</t>
  </si>
  <si>
    <t>WU SHIYANG</t>
  </si>
  <si>
    <t>LU HUIMIN</t>
  </si>
  <si>
    <t>HUANG JIAQI</t>
  </si>
  <si>
    <t>CHEN XIAXI</t>
  </si>
  <si>
    <t>P190618094750489</t>
  </si>
  <si>
    <t>Invoice No: 0000012</t>
  </si>
  <si>
    <t>Invoice Date: 30/06/2019</t>
  </si>
  <si>
    <t>WU JIANFENG</t>
  </si>
  <si>
    <t>ZHOU XIN</t>
  </si>
  <si>
    <t>ZHENG QIAN</t>
  </si>
  <si>
    <t>YUAN LIN</t>
  </si>
  <si>
    <t>XU AIHUA</t>
  </si>
  <si>
    <t>ZHAI HAIBING</t>
  </si>
  <si>
    <t>PAN YONGFENG</t>
  </si>
  <si>
    <t>MIAO HAIYAN</t>
  </si>
  <si>
    <t>JIANG BIN</t>
  </si>
  <si>
    <t>SHAO YIFEI</t>
  </si>
  <si>
    <t>MAO SHIMING</t>
  </si>
  <si>
    <t>QIAN XIAOFENG</t>
  </si>
  <si>
    <t>GUAN WENFEI</t>
  </si>
  <si>
    <t>WU HEDAN</t>
  </si>
  <si>
    <t>HUO HUIWEN</t>
  </si>
  <si>
    <t>LIN CHUN</t>
  </si>
  <si>
    <t>LIU JIAHUI</t>
  </si>
  <si>
    <t>OU LIPING</t>
  </si>
  <si>
    <t>QIAN GUIDE</t>
  </si>
  <si>
    <t>YE WENYI</t>
  </si>
  <si>
    <t>MA RUIXIN</t>
  </si>
  <si>
    <t>SHEN WANG</t>
  </si>
  <si>
    <t>SHEN YU</t>
  </si>
  <si>
    <t>LIU KAI</t>
  </si>
  <si>
    <t>HUANG YANLING</t>
  </si>
  <si>
    <t>SU ZHIHAO</t>
  </si>
  <si>
    <t>RAO ZHENYU</t>
  </si>
  <si>
    <t>LIANG HONGJUN</t>
  </si>
  <si>
    <t>ZHOU YUNFENG</t>
  </si>
  <si>
    <t>LI XUNMAN</t>
  </si>
  <si>
    <t>ZHANG YUE</t>
  </si>
  <si>
    <t>LIN YIBEI</t>
  </si>
  <si>
    <t>XU YAPING</t>
  </si>
  <si>
    <t>ZHANG LIUYING</t>
  </si>
  <si>
    <t>LUO HAOYUE</t>
  </si>
  <si>
    <t>WANG ZIYU</t>
  </si>
  <si>
    <t>YAN WEIJIA</t>
  </si>
  <si>
    <t>CHEN XIAOYI</t>
  </si>
  <si>
    <t>ZHAO WEI</t>
  </si>
  <si>
    <t>YIN GUICHUN</t>
  </si>
  <si>
    <t>LI YANYAN</t>
  </si>
  <si>
    <t>JI ZHENQU</t>
  </si>
  <si>
    <t>WEI PENG</t>
  </si>
  <si>
    <t>JING YANG</t>
  </si>
  <si>
    <t>ZHICHAO CHEN</t>
  </si>
  <si>
    <t>ZHIKANG LAI</t>
  </si>
  <si>
    <t>LIAO XULI</t>
  </si>
  <si>
    <t>ZHENG WEI</t>
  </si>
  <si>
    <t xml:space="preserve">XU JIAO </t>
  </si>
  <si>
    <t>LU JIANHUA</t>
  </si>
  <si>
    <t>WANG QIHUI</t>
  </si>
  <si>
    <t>GONG HUANZAO</t>
  </si>
  <si>
    <t>YAP CHONG YONG</t>
  </si>
  <si>
    <t>BAI RUOBING</t>
  </si>
  <si>
    <t>LAI FUWEI</t>
  </si>
  <si>
    <t>CHEN JIAYI</t>
  </si>
  <si>
    <t>JI QIAN</t>
  </si>
  <si>
    <t>HUANG JUNRONG</t>
  </si>
  <si>
    <t>LIAO SHUOHONG</t>
  </si>
  <si>
    <t>FENG XUE</t>
  </si>
  <si>
    <t>GU WENBIN</t>
  </si>
  <si>
    <t>GUO LI</t>
  </si>
  <si>
    <t>YIN HUI</t>
  </si>
  <si>
    <t>LI LINGLING</t>
  </si>
  <si>
    <t>WU LI</t>
  </si>
  <si>
    <t>HE LANG</t>
  </si>
  <si>
    <t>LAI LINFANG</t>
  </si>
  <si>
    <t>LI HENG</t>
  </si>
  <si>
    <t>GAO MEIQI</t>
  </si>
  <si>
    <t>LUO XIANG</t>
  </si>
  <si>
    <t>LIU DAN</t>
  </si>
  <si>
    <t>HONG YANGYANG</t>
  </si>
  <si>
    <t>SHEN QIDING</t>
  </si>
  <si>
    <t>SHEN JOANYE</t>
  </si>
  <si>
    <t>P190707131659489</t>
  </si>
  <si>
    <t>Invoice No: 0000013</t>
  </si>
  <si>
    <t>Invoice Date: 15/07/2019</t>
  </si>
  <si>
    <t>CAO YI</t>
  </si>
  <si>
    <t>REN YAN</t>
  </si>
  <si>
    <t>GU KAI</t>
  </si>
  <si>
    <t>HU HAOYU</t>
  </si>
  <si>
    <t>DENG MINGXIA</t>
  </si>
  <si>
    <t>TIAN FANGJUN</t>
  </si>
  <si>
    <t>LIN LIN</t>
  </si>
  <si>
    <t>ZHU YI</t>
  </si>
  <si>
    <t>TAO SONGSONG</t>
  </si>
  <si>
    <t>YUE YUN</t>
  </si>
  <si>
    <t>YU HAECHAN</t>
  </si>
  <si>
    <t>ZHUO KONGLIANG</t>
  </si>
  <si>
    <t>MAGERRAMOVA</t>
  </si>
  <si>
    <t>CHEN MINYI</t>
  </si>
  <si>
    <t>LIU TIEHUA</t>
  </si>
  <si>
    <t>YIN FANGCHAO</t>
  </si>
  <si>
    <t>PARK MEEJUNG</t>
  </si>
  <si>
    <t>LIAN QINGQING</t>
  </si>
  <si>
    <t>LIU LI</t>
  </si>
  <si>
    <t>WANG XIUYING</t>
  </si>
  <si>
    <t>ZHONG XIN</t>
  </si>
  <si>
    <t>NOH CHANGKYUN</t>
  </si>
  <si>
    <t>LY THI TRANG</t>
  </si>
  <si>
    <t xml:space="preserve">XU JUN </t>
  </si>
  <si>
    <t>JIANG YING</t>
  </si>
  <si>
    <t>HUANG BEI</t>
  </si>
  <si>
    <t>FENG TIEZHU</t>
  </si>
  <si>
    <t>LAN XIAO ZHANG</t>
  </si>
  <si>
    <t>WU JUAN</t>
  </si>
  <si>
    <t>MO SHUXIA</t>
  </si>
  <si>
    <t>XIE JUAN</t>
  </si>
  <si>
    <t>XU TENG</t>
  </si>
  <si>
    <t>LIANG ZEGUANG</t>
  </si>
  <si>
    <t>LI XIZHEN</t>
  </si>
  <si>
    <t>QIN HAIBIN</t>
  </si>
  <si>
    <t>CAI LINGLING</t>
  </si>
  <si>
    <t>WU HAO</t>
  </si>
  <si>
    <t>DU YAYAN</t>
  </si>
  <si>
    <t>SHEN YING</t>
  </si>
  <si>
    <t>WANG XIAOYUN</t>
  </si>
  <si>
    <t>TAN MINMING</t>
  </si>
  <si>
    <t>KANG XIAOYUE</t>
  </si>
  <si>
    <t>ZHOU XUN</t>
  </si>
  <si>
    <t>SHIYINGYING</t>
  </si>
  <si>
    <t>XU DI</t>
  </si>
  <si>
    <t>TANG YONG</t>
  </si>
  <si>
    <t>YANBO LIU</t>
  </si>
  <si>
    <t>WU YU</t>
  </si>
  <si>
    <t>CHEN YULIAN</t>
  </si>
  <si>
    <t>ZHU CONG</t>
  </si>
  <si>
    <t>CHAI ZETAO</t>
  </si>
  <si>
    <t>TAO JING</t>
  </si>
  <si>
    <t>ZENG RIFENG</t>
  </si>
  <si>
    <t>YAO YING</t>
  </si>
  <si>
    <t>CHAN HO LEE</t>
  </si>
  <si>
    <t>MO DEMEI</t>
  </si>
  <si>
    <t>CAO TIANZHE</t>
  </si>
  <si>
    <t>PAN SHE</t>
  </si>
  <si>
    <t>MO MINGXIAN</t>
  </si>
  <si>
    <t>ZHANG JIA QI</t>
  </si>
  <si>
    <t>WANG YONGXIN</t>
  </si>
  <si>
    <t>TU ZHENHAO</t>
  </si>
  <si>
    <t>LIU YACHUAN</t>
  </si>
  <si>
    <t>YANG BEIBEI</t>
  </si>
  <si>
    <t>LEE YEJIN</t>
  </si>
  <si>
    <t>ZHU ANQI</t>
  </si>
  <si>
    <t>CAI HONG</t>
  </si>
  <si>
    <t>ZHANG GUANGYUN</t>
  </si>
  <si>
    <t>LIAO DONGGU</t>
  </si>
  <si>
    <t>WANG DIANZHONG</t>
  </si>
  <si>
    <t>PAN JIA</t>
  </si>
  <si>
    <t>YAN HUI LING</t>
  </si>
  <si>
    <t>CHEN YAFANG</t>
  </si>
  <si>
    <t>FU KANGXIN</t>
  </si>
  <si>
    <t>SU YINYIN</t>
  </si>
  <si>
    <t>PAN SHUYING</t>
  </si>
  <si>
    <t>LIU GUOJUN</t>
  </si>
  <si>
    <t>HE YUTING</t>
  </si>
  <si>
    <t>WANG HUAQI</t>
  </si>
  <si>
    <t>FAN XIAOPING</t>
  </si>
  <si>
    <t>YUAN LIAN</t>
  </si>
  <si>
    <t>XIAOPING ZHOU</t>
  </si>
  <si>
    <t>LU WEICUN</t>
  </si>
  <si>
    <t>P190802155102489</t>
  </si>
  <si>
    <t>ZHANG HAOYUAN</t>
  </si>
  <si>
    <t>HU YINGZHI</t>
  </si>
  <si>
    <t>WANG ZIXUAN</t>
  </si>
  <si>
    <t>YANG YUCHEN</t>
  </si>
  <si>
    <t>MA NGANWUI</t>
  </si>
  <si>
    <t>WU CHANGLIANG</t>
  </si>
  <si>
    <t>ZHAO NANNAN</t>
  </si>
  <si>
    <t>ZHANG QIQI</t>
  </si>
  <si>
    <t>ZONG HUILING</t>
  </si>
  <si>
    <t>GAO KEKE</t>
  </si>
  <si>
    <t>HOU MINGHAO</t>
  </si>
  <si>
    <t>LIN GANG</t>
  </si>
  <si>
    <t>LIANG JIANWEN</t>
  </si>
  <si>
    <t>LIANG SHUJUN</t>
  </si>
  <si>
    <t>CAI LUYUE</t>
  </si>
  <si>
    <t>WEI XING</t>
  </si>
  <si>
    <t>CHEN SIPING</t>
  </si>
  <si>
    <t>WONG MAN YEE</t>
  </si>
  <si>
    <t>XU WANJIA</t>
  </si>
  <si>
    <t>WU CHEN</t>
  </si>
  <si>
    <t>KONG LINGZHI</t>
  </si>
  <si>
    <t>GAO KANG</t>
  </si>
  <si>
    <t>WU XUAN</t>
  </si>
  <si>
    <t>WANG TING</t>
  </si>
  <si>
    <t>WANG XINJIE</t>
  </si>
  <si>
    <t>CHEN HUI</t>
  </si>
  <si>
    <t>WAN WENQIN</t>
  </si>
  <si>
    <t>JUNG SUNHWA</t>
  </si>
  <si>
    <t>HE JIAYI</t>
  </si>
  <si>
    <t>QI HAOYUE</t>
  </si>
  <si>
    <t>ZHU QINGRONG</t>
  </si>
  <si>
    <t>WANG SIYING</t>
  </si>
  <si>
    <t>SUN PENGBIN</t>
  </si>
  <si>
    <t>YU JINDI</t>
  </si>
  <si>
    <t>YANG XIAOGANG</t>
  </si>
  <si>
    <t>KIM SEOJUN</t>
  </si>
  <si>
    <t>WANG XU</t>
  </si>
  <si>
    <t>ZHANG HONG</t>
  </si>
  <si>
    <t>YU SHUI</t>
  </si>
  <si>
    <t>LI ZHIWEI</t>
  </si>
  <si>
    <t>YU SHUPING</t>
  </si>
  <si>
    <t>CHEN DONGJIE</t>
  </si>
  <si>
    <t>LIU WANLIN</t>
  </si>
  <si>
    <t>LU GANG</t>
  </si>
  <si>
    <t>CHEN LIANG</t>
  </si>
  <si>
    <t>XIAO CHEN</t>
  </si>
  <si>
    <t>WANG YINGHUI</t>
  </si>
  <si>
    <t>YU SHAOMING</t>
  </si>
  <si>
    <t>LIANG YINGTONG</t>
  </si>
  <si>
    <t>XUE SANYI</t>
  </si>
  <si>
    <t>CHEN CHUNJIN</t>
  </si>
  <si>
    <t>CHEN YANHUI</t>
  </si>
  <si>
    <t>SUN HAITING</t>
  </si>
  <si>
    <t>SHI HUI</t>
  </si>
  <si>
    <t>JIANG LULU</t>
  </si>
  <si>
    <t>ZHU BO</t>
  </si>
  <si>
    <t>GU YUTING</t>
  </si>
  <si>
    <t>LI FURONG</t>
  </si>
  <si>
    <t>LIANG HUI</t>
  </si>
  <si>
    <t>HUANG WEIFANG</t>
  </si>
  <si>
    <t>JU JINSIL</t>
  </si>
  <si>
    <t>ZHAOYUANROU</t>
  </si>
  <si>
    <t>WANG JIN</t>
  </si>
  <si>
    <t>LI CHUNFENG</t>
  </si>
  <si>
    <t>WANG JING</t>
  </si>
  <si>
    <t>TAN ZOU</t>
  </si>
  <si>
    <t>DING ZHIYONG</t>
  </si>
  <si>
    <t>LEE IN GYU</t>
  </si>
  <si>
    <t>WANG BING</t>
  </si>
  <si>
    <t>MO WANTING</t>
  </si>
  <si>
    <t>SUN LISHA</t>
  </si>
  <si>
    <t>LAI MEIRONG</t>
  </si>
  <si>
    <t xml:space="preserve">WANG LIBIN </t>
  </si>
  <si>
    <t>CHAN WAI KIN</t>
  </si>
  <si>
    <t>CHEN CHAOQIANG</t>
  </si>
  <si>
    <t>CHEN HONGJIE</t>
  </si>
  <si>
    <t>P190802160904489</t>
  </si>
  <si>
    <t>Invoice No: 0000015</t>
  </si>
  <si>
    <t>Invoice Date: 15/08/2019</t>
  </si>
  <si>
    <t>MIAO XIANGYANG</t>
  </si>
  <si>
    <t>XIE DAN</t>
  </si>
  <si>
    <t>YANG LIU</t>
  </si>
  <si>
    <t xml:space="preserve">KIM DAHEE </t>
  </si>
  <si>
    <t>FENG JIAMU</t>
  </si>
  <si>
    <t>JIE XIA</t>
  </si>
  <si>
    <t>LAO JUNJING</t>
  </si>
  <si>
    <t>WANG ZHENG</t>
  </si>
  <si>
    <t>HUANG HUIRONG</t>
  </si>
  <si>
    <t>HSIEH YIKENG</t>
  </si>
  <si>
    <t>TAM MAN SEE</t>
  </si>
  <si>
    <t>XIE WEI</t>
  </si>
  <si>
    <t>LIU YE</t>
  </si>
  <si>
    <t>LIN LULU</t>
  </si>
  <si>
    <t>NIE QIONG</t>
  </si>
  <si>
    <t>GONG XING</t>
  </si>
  <si>
    <t>TANG NING MIN</t>
  </si>
  <si>
    <t>RU KUNKUN</t>
  </si>
  <si>
    <t>REN YIFEI</t>
  </si>
  <si>
    <t>ZHANG XIAO YIN</t>
  </si>
  <si>
    <t>HE YIWEN</t>
  </si>
  <si>
    <t>SI JIANMING</t>
  </si>
  <si>
    <t>PAN WEIYUE</t>
  </si>
  <si>
    <t>GU LINGYUAN</t>
  </si>
  <si>
    <t>LI NA</t>
  </si>
  <si>
    <t>LI QIAN</t>
  </si>
  <si>
    <t>HUANG XIONGYING</t>
  </si>
  <si>
    <t>ZHANG YUN</t>
  </si>
  <si>
    <t>HOU ZHIYONG</t>
  </si>
  <si>
    <t>SHEN TINGTING</t>
  </si>
  <si>
    <t>JIN YANG</t>
  </si>
  <si>
    <t>CHEN YANLIN</t>
  </si>
  <si>
    <t>SHEN YINGYING</t>
  </si>
  <si>
    <t>MA DI</t>
  </si>
  <si>
    <t>JIANG HAIYAN</t>
  </si>
  <si>
    <t>LI HONG</t>
  </si>
  <si>
    <t>GAO JING</t>
  </si>
  <si>
    <t>CHEN SHENGYONG</t>
  </si>
  <si>
    <t>WANG YA</t>
  </si>
  <si>
    <t>HUANG MIN</t>
  </si>
  <si>
    <t>POWER ELANOR</t>
  </si>
  <si>
    <t>HE XIAOHONG</t>
  </si>
  <si>
    <t>LIN CUIXIA</t>
  </si>
  <si>
    <t>HAO XIAOYU</t>
  </si>
  <si>
    <t>LUO TIANTIAN</t>
  </si>
  <si>
    <t>XING YANRONG</t>
  </si>
  <si>
    <t>PAN TING</t>
  </si>
  <si>
    <t>HUANG ZHENFU</t>
  </si>
  <si>
    <t>WEN XIN</t>
  </si>
  <si>
    <t>SU JIANLING</t>
  </si>
  <si>
    <t>YAO YONGJUN</t>
  </si>
  <si>
    <t>GONG LINGLING</t>
  </si>
  <si>
    <t>ZHU XIAODI</t>
  </si>
  <si>
    <t>MA YUHAN</t>
  </si>
  <si>
    <t>LIU WENRUI</t>
  </si>
  <si>
    <t>LU QINFANG</t>
  </si>
  <si>
    <t>AO HAN</t>
  </si>
  <si>
    <t>XIA PINSI</t>
  </si>
  <si>
    <t xml:space="preserve"> </t>
  </si>
  <si>
    <t>HUANG SONG</t>
  </si>
  <si>
    <t>MEN YIYU</t>
  </si>
  <si>
    <t>LEE SANGWOOK</t>
  </si>
  <si>
    <t>TU XUFENG</t>
  </si>
  <si>
    <t>ZHAN HUIPING</t>
  </si>
  <si>
    <t>WU ZHIWEI</t>
  </si>
  <si>
    <t>SONG XUELI</t>
  </si>
  <si>
    <t>LI BINGYU</t>
  </si>
  <si>
    <t>WEI JIEQING</t>
  </si>
  <si>
    <t>CHEN DONGCAI</t>
  </si>
  <si>
    <t>ZHANG YINGXIN</t>
  </si>
  <si>
    <t>CHEN YANHUA</t>
  </si>
  <si>
    <t>LU YIQIAN</t>
  </si>
  <si>
    <t>WANG SHAN</t>
  </si>
  <si>
    <t>WU YANZHI</t>
  </si>
  <si>
    <t>XU CAILIAN</t>
  </si>
  <si>
    <t>LE XINWEI</t>
  </si>
  <si>
    <t>JIANG HONGJIU</t>
  </si>
  <si>
    <t>LIU ZHEZHE</t>
  </si>
  <si>
    <t>ZENG KUANXIN</t>
  </si>
  <si>
    <t>QIN TAOBAO</t>
  </si>
  <si>
    <t>YANG HAISHA</t>
  </si>
  <si>
    <t>WANG ZHIJIA</t>
  </si>
  <si>
    <t>SU GAOSHAN</t>
  </si>
  <si>
    <t>ZHANG JIAMIN</t>
  </si>
  <si>
    <t>ZHU HUILAN</t>
  </si>
  <si>
    <t>XIAO LONGYAN</t>
  </si>
  <si>
    <t>CAI BO</t>
  </si>
  <si>
    <t>CHEN LINGXI</t>
  </si>
  <si>
    <t>CHEN GUANGPEI</t>
  </si>
  <si>
    <t>DU CHENG</t>
  </si>
  <si>
    <t>YU JIAQING</t>
  </si>
  <si>
    <t>YU CHAOGONG</t>
  </si>
  <si>
    <t>CHEN JUNSHU</t>
  </si>
  <si>
    <t>MU YUFEI</t>
  </si>
  <si>
    <t>DENG XINXIAN</t>
  </si>
  <si>
    <t>CHEN HONGQIAO</t>
  </si>
  <si>
    <t>OUYANG QINGHUA</t>
  </si>
  <si>
    <t xml:space="preserve">KASETPONGSAN CHANITA </t>
  </si>
  <si>
    <t>ZHO HUICHENG</t>
  </si>
  <si>
    <t>WANG HE</t>
  </si>
  <si>
    <t>ZOU YI</t>
  </si>
  <si>
    <t>ZHOU HUIZHI</t>
  </si>
  <si>
    <t>HENG TANGJUN</t>
  </si>
  <si>
    <t>P190905155514589</t>
  </si>
  <si>
    <t>Invoice No: 0000016</t>
  </si>
  <si>
    <t>Invoice Date: 31/08/2019</t>
  </si>
  <si>
    <t>，</t>
  </si>
  <si>
    <t>YANG LEI</t>
  </si>
  <si>
    <t>LIANG JINPING</t>
  </si>
  <si>
    <t>XU XIAOKE</t>
  </si>
  <si>
    <t>ZHANG RONG</t>
  </si>
  <si>
    <t>YE CHUJUN</t>
  </si>
  <si>
    <t>WU TINGTING</t>
  </si>
  <si>
    <t>LIU JIN</t>
  </si>
  <si>
    <t>CHEN XINGYU</t>
  </si>
  <si>
    <t>LI HUIJUAN</t>
  </si>
  <si>
    <t>JIANG HUIMIN</t>
  </si>
  <si>
    <t>ZHANG HUI</t>
  </si>
  <si>
    <t xml:space="preserve">XU SISHUANG </t>
  </si>
  <si>
    <t xml:space="preserve">YAO YAO </t>
  </si>
  <si>
    <t>YU YANGUN</t>
  </si>
  <si>
    <t>LU JIAFENG</t>
  </si>
  <si>
    <t>DAN YANG</t>
  </si>
  <si>
    <t>XIAO YI</t>
  </si>
  <si>
    <t>DING LIN</t>
  </si>
  <si>
    <t>LIU QIULEI</t>
  </si>
  <si>
    <t>KIM HARIN</t>
  </si>
  <si>
    <t>CHOI HUYNGKI</t>
  </si>
  <si>
    <t>WANG RAN</t>
  </si>
  <si>
    <t>YUE WEN</t>
  </si>
  <si>
    <t>CHEN JIAHAO</t>
  </si>
  <si>
    <t>LEE JEONGBIN</t>
  </si>
  <si>
    <t>XIONG YUE</t>
  </si>
  <si>
    <t>ZENG CHUQI</t>
  </si>
  <si>
    <t>LONG LIANGHAO</t>
  </si>
  <si>
    <t>FENG TINGYAO</t>
  </si>
  <si>
    <t>LI WEIWEI</t>
  </si>
  <si>
    <t>HUANG QIANG</t>
  </si>
  <si>
    <t>YU YANQUN</t>
  </si>
  <si>
    <t>WU LINJIAO</t>
  </si>
  <si>
    <t>LI JUN</t>
  </si>
  <si>
    <t>JIAN JUNFENG</t>
  </si>
  <si>
    <t>GAO CONGCONG</t>
  </si>
  <si>
    <t>GUO JINGXUAN</t>
  </si>
  <si>
    <t>JIALIN GAN</t>
  </si>
  <si>
    <t>ZHAO YAN</t>
  </si>
  <si>
    <t>HUANG LEI</t>
  </si>
  <si>
    <t>PAN SHUMIN</t>
  </si>
  <si>
    <t>ZHOU JIYUAN</t>
  </si>
  <si>
    <t>SEUNG HEE YOO</t>
  </si>
  <si>
    <t>CAI ZHIKUN</t>
  </si>
  <si>
    <t>YUWEN FANG</t>
  </si>
  <si>
    <t>LI JIANGCHEN</t>
  </si>
  <si>
    <t xml:space="preserve">HU WENXIA </t>
  </si>
  <si>
    <t>LIU XIAOQIN</t>
  </si>
  <si>
    <t>MAO QIN</t>
  </si>
  <si>
    <t>WANGYIQI</t>
  </si>
  <si>
    <t>HUANG YUEYI</t>
  </si>
  <si>
    <t>LI HUIMING</t>
  </si>
  <si>
    <t>HE ZHUOQIAN</t>
  </si>
  <si>
    <t>GONG JIANHONG</t>
  </si>
  <si>
    <t>WANG XI</t>
  </si>
  <si>
    <t>LENG YALI</t>
  </si>
  <si>
    <t>SHAO JIE</t>
  </si>
  <si>
    <t>LI YINGBO</t>
  </si>
  <si>
    <t>WU ZEMIN</t>
  </si>
  <si>
    <t>YANG ZHIHUA</t>
  </si>
  <si>
    <t>DAI TINGTING</t>
  </si>
  <si>
    <t>PAN WEISHENG</t>
  </si>
  <si>
    <t>QIN WENJUN</t>
  </si>
  <si>
    <t>ZHOU YUNXIA</t>
  </si>
  <si>
    <t>LIAO RENAN</t>
  </si>
  <si>
    <t>ZHANG XINYUAN</t>
  </si>
  <si>
    <t>WEN XIAOYING</t>
  </si>
  <si>
    <t>EUNBU YU</t>
  </si>
  <si>
    <t>YU LIANGCI</t>
  </si>
  <si>
    <t>XIANG WUTE</t>
  </si>
  <si>
    <t>ZHOU CONG</t>
  </si>
  <si>
    <t>MA XINGLE</t>
  </si>
  <si>
    <t>XU JING WEN</t>
  </si>
  <si>
    <t>LIANG YUEYUN</t>
  </si>
  <si>
    <t>ZHOU SHIHUA</t>
  </si>
  <si>
    <t>YINGBO LI</t>
  </si>
  <si>
    <t>CHAEHYUN LEE</t>
  </si>
  <si>
    <t>XIE YANJING</t>
  </si>
  <si>
    <t>LI ZHIWEN</t>
  </si>
  <si>
    <t>MA XIAOLE</t>
  </si>
  <si>
    <t>LIN ZEXIAO</t>
  </si>
  <si>
    <t>YAN GUANNAN</t>
  </si>
  <si>
    <t>PARK JUHYEON</t>
  </si>
  <si>
    <t>P190905155000589</t>
  </si>
  <si>
    <t>Invoice No: 0000017</t>
  </si>
  <si>
    <t>Invoice Date: 30/09/2019</t>
  </si>
  <si>
    <t>YIN WEIBIN</t>
  </si>
  <si>
    <t>YANG PENG</t>
  </si>
  <si>
    <t>HE YINHUI</t>
  </si>
  <si>
    <t>RAN CHEN</t>
  </si>
  <si>
    <t>TAN XIAFEI</t>
  </si>
  <si>
    <t>LO HING LAM</t>
  </si>
  <si>
    <t>SUN QIANGSHA</t>
  </si>
  <si>
    <t>ZHOU QUANYOU</t>
  </si>
  <si>
    <t>LIU ZIPENG</t>
  </si>
  <si>
    <t>QIU HUIJIN</t>
  </si>
  <si>
    <t>LI CHUNJV</t>
  </si>
  <si>
    <t>XIE RONGGANG</t>
  </si>
  <si>
    <t>FAN YASHUANG</t>
  </si>
  <si>
    <t>GAO XIAOLIN</t>
  </si>
  <si>
    <t>SHOU JUNYI</t>
  </si>
  <si>
    <t>ZHOU LIRONG</t>
  </si>
  <si>
    <t>XU RONG</t>
  </si>
  <si>
    <t>XU WEIBING</t>
  </si>
  <si>
    <t>YANG SHUCHENG</t>
  </si>
  <si>
    <t>FERNANDO TIASHA</t>
  </si>
  <si>
    <t>XU YARONG</t>
  </si>
  <si>
    <t xml:space="preserve">LUO CHAO </t>
  </si>
  <si>
    <t>DING MING</t>
  </si>
  <si>
    <t>LI HUA</t>
  </si>
  <si>
    <t>LIANG NIAN FA</t>
  </si>
  <si>
    <t>JIN XIANGFENG</t>
  </si>
  <si>
    <t>HE AIQING</t>
  </si>
  <si>
    <t>LIU ZENGYUE</t>
  </si>
  <si>
    <t>QIU SHIXIANG</t>
  </si>
  <si>
    <t>HE SIQIN</t>
  </si>
  <si>
    <t xml:space="preserve">WU YAODOU </t>
  </si>
  <si>
    <t>JIANG BIYUN</t>
  </si>
  <si>
    <t>JIANG RONG</t>
  </si>
  <si>
    <t>XIANG KEPEI</t>
  </si>
  <si>
    <t>YE QINGQING</t>
  </si>
  <si>
    <t>ZHAO TING</t>
  </si>
  <si>
    <t>NI WEI</t>
  </si>
  <si>
    <t>LIN HUIBIN</t>
  </si>
  <si>
    <t>LU ZHIHAO</t>
  </si>
  <si>
    <t>WEI SHENGTNG</t>
  </si>
  <si>
    <t>LI JING</t>
  </si>
  <si>
    <t>DING MINGYUE</t>
  </si>
  <si>
    <t>YU MING</t>
  </si>
  <si>
    <t>WANG TIANJIAO</t>
  </si>
  <si>
    <t>KIM YOUNGLIM</t>
  </si>
  <si>
    <t>LI WEIPING</t>
  </si>
  <si>
    <t>FAN XIAOHUI</t>
  </si>
  <si>
    <t>P191006173909489</t>
  </si>
  <si>
    <t>Invoice No: 0000018</t>
  </si>
  <si>
    <t>Invoice Date: 31/10/2019</t>
  </si>
  <si>
    <t>HAN XIAO</t>
  </si>
  <si>
    <t>HU WEIZHEN</t>
  </si>
  <si>
    <t>LI GUIKUN</t>
  </si>
  <si>
    <t>LIU YUYU</t>
  </si>
  <si>
    <t>TIAN YU</t>
  </si>
  <si>
    <t>XIN YUETING</t>
  </si>
  <si>
    <t>SUN YANLIN</t>
  </si>
  <si>
    <t>KONG CHEN</t>
  </si>
  <si>
    <t>ZHANG SHENGE</t>
  </si>
  <si>
    <t>JIN WENHUA</t>
  </si>
  <si>
    <t>SHI ZHE</t>
  </si>
  <si>
    <t>LIANG XIU</t>
  </si>
  <si>
    <t>SUN XIAO</t>
  </si>
  <si>
    <t>ZHANG SHANSHAN</t>
  </si>
  <si>
    <t>HU NAN</t>
  </si>
  <si>
    <t>WANG YIXUAN</t>
  </si>
  <si>
    <t>HU CHEN</t>
  </si>
  <si>
    <t>ZHEN ZIEN</t>
  </si>
  <si>
    <t>CUI GUOWEI</t>
  </si>
  <si>
    <t>ZHAO HAO</t>
  </si>
  <si>
    <t>LI ZHENGUO</t>
  </si>
  <si>
    <t>MANKHONG CHANINUN</t>
  </si>
  <si>
    <t>HE WAN</t>
  </si>
  <si>
    <t>TAN SHU</t>
  </si>
  <si>
    <t>FU SIHUAN</t>
  </si>
  <si>
    <t>ZHANG HAOYI</t>
  </si>
  <si>
    <t>WANG XINCHENG</t>
  </si>
  <si>
    <t>CHEN TIANYANG</t>
  </si>
  <si>
    <t>ZHANG LUAN</t>
  </si>
  <si>
    <t>CHEN JIAWEN</t>
  </si>
  <si>
    <t>CHEN ZHITING</t>
  </si>
  <si>
    <t>FANG XINGRONG</t>
  </si>
  <si>
    <t>XIE YINGSI</t>
  </si>
  <si>
    <t>KWON SEUNGUK</t>
  </si>
  <si>
    <t>SUNGA SON</t>
  </si>
  <si>
    <t>HU YUXUAN</t>
  </si>
  <si>
    <t>HUANGLU LULU</t>
  </si>
  <si>
    <t>YANG XIAOFEI</t>
  </si>
  <si>
    <t>RAN YANG</t>
  </si>
  <si>
    <t>JIANG XIAOYING</t>
  </si>
  <si>
    <t>QIN JIN</t>
  </si>
  <si>
    <t>REN BINBIN</t>
  </si>
  <si>
    <t>LIU LIYA</t>
  </si>
  <si>
    <t>KUANG JIANYI</t>
  </si>
  <si>
    <t>ZHOU SHUTING</t>
  </si>
  <si>
    <t>WANG RUIYING</t>
  </si>
  <si>
    <t>LIU YUAN</t>
  </si>
  <si>
    <t>MAO YUANYING</t>
  </si>
  <si>
    <t>HĐ</t>
  </si>
  <si>
    <t>P191101153916489</t>
  </si>
  <si>
    <t>an jiayan</t>
  </si>
  <si>
    <t xml:space="preserve">PREBUY 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</si>
</sst>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_(* #,##0_);_(* \(#,##0\);_(* &quot;-&quot;??_);_(@_)"/>
    <numFmt numFmtId="177" formatCode="dd/mm/yyyy"/>
    <numFmt numFmtId="178" formatCode="_(* #,##0.00_);_(* \(#,##0.00\);_(* &quot;-&quot;??_);_(@_)"/>
    <numFmt numFmtId="179" formatCode="[$-1010000]d/m/yyyy;@"/>
  </numFmts>
  <fonts count="5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2"/>
      <color theme="1"/>
      <name val="Calibri Bold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rgb="FFFF0000"/>
      <name val="Times New Roman"/>
      <charset val="134"/>
    </font>
    <font>
      <b/>
      <sz val="11"/>
      <color theme="1"/>
      <name val="宋体"/>
      <charset val="134"/>
      <scheme val="minor"/>
    </font>
    <font>
      <u/>
      <sz val="11"/>
      <color theme="1"/>
      <name val="宋体"/>
      <charset val="134"/>
      <scheme val="minor"/>
    </font>
    <font>
      <sz val="12"/>
      <color rgb="FFFF9A14"/>
      <name val="Tahoma"/>
      <charset val="134"/>
    </font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sz val="11"/>
      <color theme="1"/>
      <name val="宋体"/>
      <charset val="134"/>
    </font>
    <font>
      <sz val="10.5"/>
      <color rgb="FF333333"/>
      <name val="Helvetica"/>
      <charset val="134"/>
    </font>
    <font>
      <sz val="10.5"/>
      <color rgb="FF333333"/>
      <name val="Helvetica"/>
      <charset val="134"/>
    </font>
    <font>
      <sz val="11"/>
      <color theme="1"/>
      <name val="宋体"/>
      <charset val="134"/>
    </font>
    <font>
      <sz val="9.75"/>
      <color rgb="FF333333"/>
      <name val="Helvetica"/>
      <charset val="134"/>
    </font>
    <font>
      <sz val="9.75"/>
      <color rgb="FF0291D4"/>
      <name val="Helvetica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1"/>
      <name val="Times New Roman"/>
      <charset val="134"/>
    </font>
    <font>
      <sz val="11"/>
      <color rgb="FF000000"/>
      <name val="Arial"/>
      <charset val="134"/>
    </font>
    <font>
      <sz val="11"/>
      <name val="Arial"/>
      <charset val="134"/>
    </font>
    <font>
      <b/>
      <sz val="11"/>
      <color rgb="FF000000"/>
      <name val="Arial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0000"/>
      <name val="Arial"/>
      <charset val="134"/>
    </font>
    <font>
      <sz val="9"/>
      <name val="Tahoma"/>
      <charset val="134"/>
    </font>
    <font>
      <b/>
      <sz val="9"/>
      <name val="Tahoma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6" fillId="17" borderId="2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30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23" borderId="28" applyNumberFormat="0" applyFont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29" applyNumberFormat="0" applyFill="0" applyAlignment="0" applyProtection="0">
      <alignment vertical="center"/>
    </xf>
    <xf numFmtId="0" fontId="45" fillId="0" borderId="29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2" fillId="0" borderId="30" applyNumberFormat="0" applyFill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47" fillId="19" borderId="31" applyNumberFormat="0" applyAlignment="0" applyProtection="0">
      <alignment vertical="center"/>
    </xf>
    <xf numFmtId="0" fontId="37" fillId="19" borderId="26" applyNumberFormat="0" applyAlignment="0" applyProtection="0">
      <alignment vertical="center"/>
    </xf>
    <xf numFmtId="0" fontId="34" fillId="13" borderId="25" applyNumberFormat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38" fillId="0" borderId="27" applyNumberFormat="0" applyFill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</cellStyleXfs>
  <cellXfs count="262">
    <xf numFmtId="0" fontId="0" fillId="0" borderId="0" xfId="0"/>
    <xf numFmtId="0" fontId="0" fillId="2" borderId="0" xfId="0" applyFont="1" applyFill="1"/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/>
    </xf>
    <xf numFmtId="0" fontId="0" fillId="2" borderId="0" xfId="0" applyFont="1" applyFill="1" applyAlignment="1">
      <alignment horizontal="right"/>
    </xf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/>
    <xf numFmtId="0" fontId="1" fillId="2" borderId="2" xfId="0" applyFont="1" applyFill="1" applyBorder="1"/>
    <xf numFmtId="0" fontId="1" fillId="2" borderId="3" xfId="0" applyFont="1" applyFill="1" applyBorder="1"/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1" fillId="2" borderId="5" xfId="0" applyFont="1" applyFill="1" applyBorder="1"/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/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49" fontId="4" fillId="2" borderId="1" xfId="0" applyNumberFormat="1" applyFont="1" applyFill="1" applyBorder="1" applyAlignment="1"/>
    <xf numFmtId="49" fontId="4" fillId="2" borderId="2" xfId="0" applyNumberFormat="1" applyFont="1" applyFill="1" applyBorder="1" applyAlignment="1"/>
    <xf numFmtId="49" fontId="4" fillId="3" borderId="4" xfId="0" applyNumberFormat="1" applyFont="1" applyFill="1" applyBorder="1" applyAlignment="1"/>
    <xf numFmtId="49" fontId="4" fillId="3" borderId="0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/>
    <xf numFmtId="49" fontId="4" fillId="2" borderId="4" xfId="0" applyNumberFormat="1" applyFont="1" applyFill="1" applyBorder="1" applyAlignment="1">
      <alignment vertical="center"/>
    </xf>
    <xf numFmtId="49" fontId="4" fillId="3" borderId="6" xfId="0" applyNumberFormat="1" applyFont="1" applyFill="1" applyBorder="1" applyAlignment="1"/>
    <xf numFmtId="49" fontId="4" fillId="3" borderId="7" xfId="0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/>
    <xf numFmtId="49" fontId="4" fillId="3" borderId="8" xfId="0" applyNumberFormat="1" applyFont="1" applyFill="1" applyBorder="1" applyAlignment="1"/>
    <xf numFmtId="49" fontId="4" fillId="2" borderId="6" xfId="0" applyNumberFormat="1" applyFont="1" applyFill="1" applyBorder="1" applyAlignment="1"/>
    <xf numFmtId="49" fontId="4" fillId="2" borderId="7" xfId="0" applyNumberFormat="1" applyFont="1" applyFill="1" applyBorder="1" applyAlignment="1"/>
    <xf numFmtId="0" fontId="5" fillId="2" borderId="1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vertical="center"/>
    </xf>
    <xf numFmtId="177" fontId="6" fillId="2" borderId="13" xfId="0" applyNumberFormat="1" applyFont="1" applyFill="1" applyBorder="1" applyAlignment="1">
      <alignment horizontal="center" vertical="center"/>
    </xf>
    <xf numFmtId="0" fontId="6" fillId="2" borderId="13" xfId="0" applyFont="1" applyFill="1" applyBorder="1"/>
    <xf numFmtId="0" fontId="7" fillId="2" borderId="13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176" fontId="8" fillId="4" borderId="13" xfId="8" applyNumberFormat="1" applyFont="1" applyFill="1" applyBorder="1" applyAlignment="1">
      <alignment horizontal="center"/>
    </xf>
    <xf numFmtId="0" fontId="9" fillId="2" borderId="0" xfId="10" applyFont="1" applyFill="1"/>
    <xf numFmtId="0" fontId="5" fillId="2" borderId="11" xfId="0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right" vertical="center"/>
    </xf>
    <xf numFmtId="3" fontId="6" fillId="2" borderId="13" xfId="0" applyNumberFormat="1" applyFont="1" applyFill="1" applyBorder="1" applyAlignment="1">
      <alignment horizontal="center" vertical="center"/>
    </xf>
    <xf numFmtId="176" fontId="6" fillId="2" borderId="13" xfId="8" applyNumberFormat="1" applyFont="1" applyFill="1" applyBorder="1" applyAlignment="1">
      <alignment horizontal="center" vertical="center"/>
    </xf>
    <xf numFmtId="178" fontId="6" fillId="2" borderId="13" xfId="8" applyFont="1" applyFill="1" applyBorder="1" applyAlignment="1">
      <alignment horizontal="center" vertical="center"/>
    </xf>
    <xf numFmtId="178" fontId="6" fillId="2" borderId="13" xfId="8" applyNumberFormat="1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right"/>
    </xf>
    <xf numFmtId="0" fontId="5" fillId="2" borderId="16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 vertical="center"/>
    </xf>
    <xf numFmtId="176" fontId="5" fillId="2" borderId="13" xfId="8" applyNumberFormat="1" applyFont="1" applyFill="1" applyBorder="1" applyAlignment="1">
      <alignment horizontal="center"/>
    </xf>
    <xf numFmtId="178" fontId="5" fillId="2" borderId="13" xfId="8" applyNumberFormat="1" applyFont="1" applyFill="1" applyBorder="1" applyAlignment="1">
      <alignment horizontal="center"/>
    </xf>
    <xf numFmtId="176" fontId="5" fillId="2" borderId="13" xfId="0" applyNumberFormat="1" applyFont="1" applyFill="1" applyBorder="1" applyAlignment="1">
      <alignment horizontal="right"/>
    </xf>
    <xf numFmtId="176" fontId="7" fillId="2" borderId="13" xfId="8" applyNumberFormat="1" applyFont="1" applyFill="1" applyBorder="1" applyAlignment="1">
      <alignment horizontal="center" vertical="center"/>
    </xf>
    <xf numFmtId="0" fontId="10" fillId="0" borderId="0" xfId="0" applyFont="1"/>
    <xf numFmtId="176" fontId="0" fillId="2" borderId="0" xfId="0" applyNumberFormat="1" applyFont="1" applyFill="1" applyAlignment="1">
      <alignment horizontal="center"/>
    </xf>
    <xf numFmtId="178" fontId="0" fillId="2" borderId="0" xfId="0" applyNumberFormat="1" applyFont="1" applyFill="1" applyAlignment="1">
      <alignment horizontal="center"/>
    </xf>
    <xf numFmtId="0" fontId="11" fillId="2" borderId="0" xfId="0" applyFont="1" applyFill="1" applyAlignment="1"/>
    <xf numFmtId="0" fontId="11" fillId="0" borderId="0" xfId="0" applyFont="1" applyFill="1" applyAlignment="1"/>
    <xf numFmtId="0" fontId="12" fillId="0" borderId="0" xfId="0" applyFont="1" applyFill="1" applyAlignment="1"/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76" fontId="11" fillId="0" borderId="0" xfId="8" applyNumberFormat="1" applyFont="1"/>
    <xf numFmtId="178" fontId="11" fillId="0" borderId="0" xfId="8" applyFont="1"/>
    <xf numFmtId="0" fontId="14" fillId="2" borderId="2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/>
    <xf numFmtId="0" fontId="15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 wrapText="1"/>
    </xf>
    <xf numFmtId="0" fontId="15" fillId="2" borderId="2" xfId="0" applyFont="1" applyFill="1" applyBorder="1" applyAlignment="1">
      <alignment horizontal="center" wrapText="1"/>
    </xf>
    <xf numFmtId="0" fontId="15" fillId="2" borderId="3" xfId="0" applyFont="1" applyFill="1" applyBorder="1" applyAlignment="1">
      <alignment horizontal="center" wrapText="1"/>
    </xf>
    <xf numFmtId="0" fontId="14" fillId="2" borderId="0" xfId="0" applyFont="1" applyFill="1" applyBorder="1" applyAlignment="1"/>
    <xf numFmtId="0" fontId="15" fillId="2" borderId="6" xfId="0" applyFont="1" applyFill="1" applyBorder="1" applyAlignment="1">
      <alignment horizontal="center" wrapText="1"/>
    </xf>
    <xf numFmtId="0" fontId="15" fillId="2" borderId="7" xfId="0" applyFont="1" applyFill="1" applyBorder="1" applyAlignment="1">
      <alignment horizontal="center" wrapText="1"/>
    </xf>
    <xf numFmtId="0" fontId="15" fillId="2" borderId="8" xfId="0" applyFont="1" applyFill="1" applyBorder="1" applyAlignment="1">
      <alignment horizontal="center" wrapText="1"/>
    </xf>
    <xf numFmtId="0" fontId="14" fillId="2" borderId="7" xfId="0" applyFont="1" applyFill="1" applyBorder="1" applyAlignment="1">
      <alignment horizontal="center" vertical="center"/>
    </xf>
    <xf numFmtId="0" fontId="14" fillId="2" borderId="7" xfId="0" applyFont="1" applyFill="1" applyBorder="1" applyAlignment="1"/>
    <xf numFmtId="0" fontId="16" fillId="2" borderId="9" xfId="0" applyFont="1" applyFill="1" applyBorder="1" applyAlignment="1">
      <alignment horizontal="center"/>
    </xf>
    <xf numFmtId="0" fontId="16" fillId="2" borderId="10" xfId="0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/>
    </xf>
    <xf numFmtId="49" fontId="4" fillId="3" borderId="7" xfId="0" applyNumberFormat="1" applyFont="1" applyFill="1" applyBorder="1" applyAlignment="1">
      <alignment horizontal="center"/>
    </xf>
    <xf numFmtId="0" fontId="13" fillId="2" borderId="13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left" vertical="center"/>
    </xf>
    <xf numFmtId="179" fontId="12" fillId="2" borderId="13" xfId="0" applyNumberFormat="1" applyFont="1" applyFill="1" applyBorder="1" applyAlignment="1">
      <alignment horizontal="center" vertical="center"/>
    </xf>
    <xf numFmtId="16" fontId="12" fillId="2" borderId="13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176" fontId="11" fillId="2" borderId="0" xfId="8" applyNumberFormat="1" applyFont="1" applyFill="1" applyAlignment="1">
      <alignment horizontal="center" vertical="center"/>
    </xf>
    <xf numFmtId="178" fontId="11" fillId="2" borderId="0" xfId="8" applyFont="1" applyFill="1" applyAlignment="1">
      <alignment horizontal="center" vertical="center"/>
    </xf>
    <xf numFmtId="176" fontId="11" fillId="2" borderId="0" xfId="8" applyNumberFormat="1" applyFont="1" applyFill="1" applyAlignment="1">
      <alignment horizontal="center"/>
    </xf>
    <xf numFmtId="178" fontId="11" fillId="2" borderId="0" xfId="8" applyFont="1" applyFill="1" applyAlignment="1">
      <alignment horizontal="center"/>
    </xf>
    <xf numFmtId="0" fontId="11" fillId="2" borderId="0" xfId="0" applyFont="1" applyFill="1" applyAlignment="1">
      <alignment horizontal="right"/>
    </xf>
    <xf numFmtId="176" fontId="11" fillId="2" borderId="0" xfId="8" applyNumberFormat="1" applyFont="1" applyFill="1"/>
    <xf numFmtId="178" fontId="11" fillId="2" borderId="0" xfId="8" applyFont="1" applyFill="1"/>
    <xf numFmtId="0" fontId="11" fillId="2" borderId="7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176" fontId="13" fillId="5" borderId="13" xfId="8" applyNumberFormat="1" applyFont="1" applyFill="1" applyBorder="1" applyAlignment="1">
      <alignment horizontal="center" vertical="center" wrapText="1"/>
    </xf>
    <xf numFmtId="176" fontId="13" fillId="2" borderId="13" xfId="8" applyNumberFormat="1" applyFont="1" applyFill="1" applyBorder="1" applyAlignment="1">
      <alignment horizontal="center" vertical="center" wrapText="1"/>
    </xf>
    <xf numFmtId="178" fontId="13" fillId="2" borderId="13" xfId="8" applyFont="1" applyFill="1" applyBorder="1" applyAlignment="1">
      <alignment horizontal="center" vertical="center" wrapText="1"/>
    </xf>
    <xf numFmtId="176" fontId="12" fillId="2" borderId="13" xfId="8" applyNumberFormat="1" applyFont="1" applyFill="1" applyBorder="1" applyAlignment="1">
      <alignment horizontal="center" vertical="center"/>
    </xf>
    <xf numFmtId="178" fontId="12" fillId="2" borderId="13" xfId="8" applyFont="1" applyFill="1" applyBorder="1" applyAlignment="1">
      <alignment horizontal="center" vertical="center"/>
    </xf>
    <xf numFmtId="0" fontId="17" fillId="0" borderId="0" xfId="0" applyFont="1" applyFill="1" applyAlignment="1"/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176" fontId="13" fillId="2" borderId="19" xfId="8" applyNumberFormat="1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8" fillId="0" borderId="0" xfId="0" applyFont="1" applyFill="1" applyAlignment="1"/>
    <xf numFmtId="0" fontId="0" fillId="0" borderId="0" xfId="0" applyFont="1" applyFill="1" applyAlignment="1"/>
    <xf numFmtId="176" fontId="0" fillId="0" borderId="0" xfId="8" applyNumberFormat="1" applyFont="1"/>
    <xf numFmtId="178" fontId="0" fillId="0" borderId="0" xfId="8" applyFont="1"/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/>
    <xf numFmtId="0" fontId="5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/>
    </xf>
    <xf numFmtId="179" fontId="6" fillId="2" borderId="13" xfId="0" applyNumberFormat="1" applyFont="1" applyFill="1" applyBorder="1" applyAlignment="1">
      <alignment horizontal="center" vertical="center"/>
    </xf>
    <xf numFmtId="16" fontId="6" fillId="2" borderId="13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76" fontId="0" fillId="2" borderId="0" xfId="8" applyNumberFormat="1" applyFont="1" applyFill="1" applyAlignment="1">
      <alignment horizontal="center" vertical="center"/>
    </xf>
    <xf numFmtId="178" fontId="0" fillId="2" borderId="0" xfId="8" applyFont="1" applyFill="1" applyAlignment="1">
      <alignment horizontal="center" vertical="center"/>
    </xf>
    <xf numFmtId="176" fontId="0" fillId="2" borderId="0" xfId="8" applyNumberFormat="1" applyFont="1" applyFill="1" applyAlignment="1">
      <alignment horizontal="center"/>
    </xf>
    <xf numFmtId="178" fontId="0" fillId="2" borderId="0" xfId="8" applyFont="1" applyFill="1" applyAlignment="1">
      <alignment horizontal="center"/>
    </xf>
    <xf numFmtId="0" fontId="0" fillId="2" borderId="7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/>
    </xf>
    <xf numFmtId="176" fontId="5" fillId="5" borderId="13" xfId="8" applyNumberFormat="1" applyFont="1" applyFill="1" applyBorder="1" applyAlignment="1">
      <alignment horizontal="center" vertical="center" wrapText="1"/>
    </xf>
    <xf numFmtId="176" fontId="5" fillId="2" borderId="13" xfId="8" applyNumberFormat="1" applyFont="1" applyFill="1" applyBorder="1" applyAlignment="1">
      <alignment horizontal="center" vertical="center" wrapText="1"/>
    </xf>
    <xf numFmtId="178" fontId="5" fillId="2" borderId="13" xfId="8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/>
    </xf>
    <xf numFmtId="176" fontId="5" fillId="2" borderId="19" xfId="8" applyNumberFormat="1" applyFont="1" applyFill="1" applyBorder="1" applyAlignment="1">
      <alignment horizontal="center" vertical="center"/>
    </xf>
    <xf numFmtId="0" fontId="19" fillId="6" borderId="20" xfId="0" applyFont="1" applyFill="1" applyBorder="1" applyAlignment="1">
      <alignment vertical="center" wrapText="1"/>
    </xf>
    <xf numFmtId="0" fontId="0" fillId="2" borderId="0" xfId="0" applyFont="1" applyFill="1" applyAlignment="1"/>
    <xf numFmtId="0" fontId="6" fillId="0" borderId="0" xfId="0" applyFont="1" applyFill="1" applyAlignment="1"/>
    <xf numFmtId="0" fontId="5" fillId="2" borderId="0" xfId="0" applyFont="1" applyFill="1" applyAlignment="1">
      <alignment horizontal="center" vertical="center"/>
    </xf>
    <xf numFmtId="176" fontId="0" fillId="2" borderId="0" xfId="8" applyNumberFormat="1" applyFont="1" applyFill="1"/>
    <xf numFmtId="178" fontId="0" fillId="2" borderId="0" xfId="8" applyFont="1" applyFill="1"/>
    <xf numFmtId="0" fontId="5" fillId="2" borderId="19" xfId="0" applyFont="1" applyFill="1" applyBorder="1" applyAlignment="1">
      <alignment horizontal="center" vertical="center"/>
    </xf>
    <xf numFmtId="0" fontId="19" fillId="0" borderId="0" xfId="0" applyFont="1" applyFill="1" applyAlignment="1"/>
    <xf numFmtId="0" fontId="20" fillId="0" borderId="0" xfId="0" applyFont="1" applyFill="1" applyAlignment="1"/>
    <xf numFmtId="0" fontId="21" fillId="7" borderId="20" xfId="0" applyFont="1" applyFill="1" applyBorder="1" applyAlignment="1">
      <alignment horizontal="center" vertical="top" wrapText="1"/>
    </xf>
    <xf numFmtId="0" fontId="19" fillId="0" borderId="0" xfId="0" applyFont="1"/>
    <xf numFmtId="0" fontId="6" fillId="3" borderId="13" xfId="0" applyFont="1" applyFill="1" applyBorder="1" applyAlignment="1">
      <alignment horizontal="center" vertical="center"/>
    </xf>
    <xf numFmtId="176" fontId="5" fillId="2" borderId="21" xfId="8" applyNumberFormat="1" applyFont="1" applyFill="1" applyBorder="1" applyAlignment="1">
      <alignment horizontal="center" vertical="center"/>
    </xf>
    <xf numFmtId="0" fontId="22" fillId="0" borderId="0" xfId="0" applyFont="1"/>
    <xf numFmtId="0" fontId="23" fillId="0" borderId="0" xfId="0" applyFont="1" applyFill="1" applyBorder="1" applyAlignment="1"/>
    <xf numFmtId="0" fontId="24" fillId="0" borderId="0" xfId="0" applyFont="1" applyFill="1" applyBorder="1" applyAlignment="1">
      <alignment horizontal="center" vertical="center"/>
    </xf>
    <xf numFmtId="0" fontId="23" fillId="0" borderId="0" xfId="0" applyNumberFormat="1" applyFont="1" applyFill="1" applyBorder="1" applyAlignment="1"/>
    <xf numFmtId="0" fontId="6" fillId="2" borderId="1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left" vertical="center"/>
    </xf>
    <xf numFmtId="179" fontId="6" fillId="2" borderId="11" xfId="0" applyNumberFormat="1" applyFont="1" applyFill="1" applyBorder="1" applyAlignment="1">
      <alignment horizontal="center" vertical="center"/>
    </xf>
    <xf numFmtId="176" fontId="6" fillId="2" borderId="11" xfId="8" applyNumberFormat="1" applyFont="1" applyFill="1" applyBorder="1" applyAlignment="1">
      <alignment horizontal="center" vertical="center"/>
    </xf>
    <xf numFmtId="178" fontId="6" fillId="2" borderId="11" xfId="8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176" fontId="5" fillId="2" borderId="22" xfId="8" applyNumberFormat="1" applyFont="1" applyFill="1" applyBorder="1" applyAlignment="1">
      <alignment horizontal="center" vertical="center"/>
    </xf>
    <xf numFmtId="176" fontId="5" fillId="2" borderId="23" xfId="8" applyNumberFormat="1" applyFont="1" applyFill="1" applyBorder="1" applyAlignment="1">
      <alignment horizontal="center" vertical="center"/>
    </xf>
    <xf numFmtId="0" fontId="6" fillId="0" borderId="0" xfId="0" applyFont="1"/>
    <xf numFmtId="0" fontId="1" fillId="2" borderId="7" xfId="0" applyFont="1" applyFill="1" applyBorder="1"/>
    <xf numFmtId="0" fontId="20" fillId="0" borderId="0" xfId="0" applyFont="1"/>
    <xf numFmtId="0" fontId="20" fillId="2" borderId="0" xfId="0" applyFont="1" applyFill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/>
    </xf>
    <xf numFmtId="49" fontId="4" fillId="2" borderId="0" xfId="0" applyNumberFormat="1" applyFont="1" applyFill="1" applyBorder="1" applyAlignment="1">
      <alignment horizontal="center" vertical="center"/>
    </xf>
    <xf numFmtId="0" fontId="6" fillId="2" borderId="13" xfId="0" applyFont="1" applyFill="1" applyBorder="1" applyAlignment="1"/>
    <xf numFmtId="0" fontId="25" fillId="2" borderId="13" xfId="0" applyFont="1" applyFill="1" applyBorder="1" applyAlignment="1">
      <alignment horizontal="center" vertical="center" wrapText="1"/>
    </xf>
    <xf numFmtId="176" fontId="6" fillId="2" borderId="13" xfId="0" applyNumberFormat="1" applyFont="1" applyFill="1" applyBorder="1" applyAlignment="1">
      <alignment vertical="center"/>
    </xf>
    <xf numFmtId="178" fontId="6" fillId="2" borderId="13" xfId="8" applyNumberFormat="1" applyFont="1" applyFill="1" applyBorder="1"/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26" fillId="0" borderId="13" xfId="0" applyFont="1" applyFill="1" applyBorder="1" applyAlignment="1">
      <alignment horizontal="center" vertical="center"/>
    </xf>
    <xf numFmtId="0" fontId="26" fillId="0" borderId="14" xfId="0" applyFont="1" applyFill="1" applyBorder="1" applyAlignment="1">
      <alignment horizontal="center" vertical="center"/>
    </xf>
    <xf numFmtId="0" fontId="26" fillId="0" borderId="13" xfId="0" applyFont="1" applyFill="1" applyBorder="1" applyAlignment="1">
      <alignment horizontal="left" vertical="center"/>
    </xf>
    <xf numFmtId="0" fontId="27" fillId="0" borderId="13" xfId="0" applyFont="1" applyFill="1" applyBorder="1" applyAlignment="1">
      <alignment horizontal="center" vertical="center"/>
    </xf>
    <xf numFmtId="0" fontId="27" fillId="0" borderId="14" xfId="0" applyFont="1" applyFill="1" applyBorder="1" applyAlignment="1">
      <alignment horizontal="center" vertical="center"/>
    </xf>
    <xf numFmtId="1" fontId="26" fillId="0" borderId="13" xfId="0" applyNumberFormat="1" applyFont="1" applyFill="1" applyBorder="1" applyAlignment="1">
      <alignment horizontal="left" vertical="center"/>
    </xf>
    <xf numFmtId="0" fontId="26" fillId="0" borderId="13" xfId="0" applyFont="1" applyFill="1" applyBorder="1" applyAlignment="1">
      <alignment horizontal="left" vertical="center" wrapText="1"/>
    </xf>
    <xf numFmtId="0" fontId="26" fillId="0" borderId="14" xfId="0" applyFont="1" applyFill="1" applyBorder="1" applyAlignment="1">
      <alignment horizontal="left" vertical="center" wrapText="1"/>
    </xf>
    <xf numFmtId="0" fontId="26" fillId="0" borderId="15" xfId="0" applyFont="1" applyFill="1" applyBorder="1" applyAlignment="1">
      <alignment horizontal="left" vertical="center" wrapText="1"/>
    </xf>
    <xf numFmtId="0" fontId="26" fillId="0" borderId="16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center"/>
    </xf>
    <xf numFmtId="176" fontId="5" fillId="2" borderId="19" xfId="8" applyNumberFormat="1" applyFont="1" applyFill="1" applyBorder="1" applyAlignment="1">
      <alignment horizontal="center"/>
    </xf>
    <xf numFmtId="178" fontId="5" fillId="3" borderId="19" xfId="8" applyNumberFormat="1" applyFont="1" applyFill="1" applyBorder="1" applyAlignment="1">
      <alignment horizontal="center"/>
    </xf>
    <xf numFmtId="176" fontId="5" fillId="2" borderId="19" xfId="0" applyNumberFormat="1" applyFont="1" applyFill="1" applyBorder="1" applyAlignment="1">
      <alignment horizontal="right"/>
    </xf>
    <xf numFmtId="176" fontId="5" fillId="2" borderId="19" xfId="0" applyNumberFormat="1" applyFont="1" applyFill="1" applyBorder="1" applyAlignment="1"/>
    <xf numFmtId="178" fontId="5" fillId="2" borderId="21" xfId="8" applyFont="1" applyFill="1" applyBorder="1"/>
    <xf numFmtId="176" fontId="7" fillId="2" borderId="0" xfId="8" applyNumberFormat="1" applyFont="1" applyFill="1" applyBorder="1" applyAlignment="1">
      <alignment horizontal="center" vertical="center"/>
    </xf>
    <xf numFmtId="0" fontId="19" fillId="6" borderId="20" xfId="0" applyFont="1" applyFill="1" applyBorder="1" applyAlignment="1">
      <alignment vertical="center"/>
    </xf>
    <xf numFmtId="176" fontId="6" fillId="2" borderId="0" xfId="0" applyNumberFormat="1" applyFont="1" applyFill="1" applyAlignment="1"/>
    <xf numFmtId="178" fontId="6" fillId="2" borderId="0" xfId="8" applyFont="1" applyFill="1"/>
    <xf numFmtId="0" fontId="6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vertical="center"/>
    </xf>
    <xf numFmtId="0" fontId="25" fillId="3" borderId="13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vertical="center"/>
    </xf>
    <xf numFmtId="177" fontId="6" fillId="3" borderId="13" xfId="0" applyNumberFormat="1" applyFont="1" applyFill="1" applyBorder="1" applyAlignment="1">
      <alignment horizontal="center" vertical="center"/>
    </xf>
    <xf numFmtId="0" fontId="6" fillId="3" borderId="13" xfId="0" applyFont="1" applyFill="1" applyBorder="1" applyAlignment="1"/>
    <xf numFmtId="3" fontId="6" fillId="3" borderId="13" xfId="0" applyNumberFormat="1" applyFont="1" applyFill="1" applyBorder="1" applyAlignment="1">
      <alignment horizontal="center" vertical="center"/>
    </xf>
    <xf numFmtId="176" fontId="6" fillId="3" borderId="11" xfId="8" applyNumberFormat="1" applyFont="1" applyFill="1" applyBorder="1" applyAlignment="1">
      <alignment horizontal="center" vertical="center"/>
    </xf>
    <xf numFmtId="178" fontId="6" fillId="3" borderId="13" xfId="8" applyFont="1" applyFill="1" applyBorder="1" applyAlignment="1">
      <alignment horizontal="center" vertical="center"/>
    </xf>
    <xf numFmtId="176" fontId="6" fillId="3" borderId="13" xfId="8" applyNumberFormat="1" applyFont="1" applyFill="1" applyBorder="1" applyAlignment="1">
      <alignment horizontal="center" vertical="center"/>
    </xf>
    <xf numFmtId="178" fontId="6" fillId="3" borderId="13" xfId="8" applyNumberFormat="1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right"/>
    </xf>
    <xf numFmtId="176" fontId="6" fillId="3" borderId="13" xfId="0" applyNumberFormat="1" applyFont="1" applyFill="1" applyBorder="1" applyAlignment="1">
      <alignment vertical="center"/>
    </xf>
    <xf numFmtId="178" fontId="6" fillId="3" borderId="13" xfId="8" applyNumberFormat="1" applyFont="1" applyFill="1" applyBorder="1"/>
    <xf numFmtId="178" fontId="5" fillId="2" borderId="19" xfId="8" applyNumberFormat="1" applyFont="1" applyFill="1" applyBorder="1" applyAlignment="1">
      <alignment horizontal="center"/>
    </xf>
    <xf numFmtId="0" fontId="10" fillId="0" borderId="0" xfId="0" applyFont="1" applyFill="1" applyAlignment="1"/>
    <xf numFmtId="0" fontId="1" fillId="2" borderId="7" xfId="0" applyFont="1" applyFill="1" applyBorder="1" applyAlignment="1">
      <alignment vertical="center"/>
    </xf>
    <xf numFmtId="49" fontId="4" fillId="3" borderId="1" xfId="0" applyNumberFormat="1" applyFont="1" applyFill="1" applyBorder="1" applyAlignment="1"/>
    <xf numFmtId="0" fontId="0" fillId="2" borderId="10" xfId="0" applyFont="1" applyFill="1" applyBorder="1" applyAlignment="1"/>
    <xf numFmtId="0" fontId="26" fillId="0" borderId="13" xfId="0" applyFont="1" applyBorder="1" applyAlignment="1">
      <alignment horizontal="center" vertical="center"/>
    </xf>
    <xf numFmtId="0" fontId="26" fillId="0" borderId="14" xfId="0" applyFont="1" applyBorder="1" applyAlignment="1">
      <alignment vertical="center"/>
    </xf>
    <xf numFmtId="0" fontId="26" fillId="0" borderId="15" xfId="0" applyFont="1" applyBorder="1" applyAlignment="1">
      <alignment vertical="center"/>
    </xf>
    <xf numFmtId="1" fontId="28" fillId="0" borderId="14" xfId="0" applyNumberFormat="1" applyFont="1" applyBorder="1" applyAlignment="1">
      <alignment horizontal="left" vertical="center"/>
    </xf>
    <xf numFmtId="1" fontId="28" fillId="0" borderId="15" xfId="0" applyNumberFormat="1" applyFont="1" applyBorder="1" applyAlignment="1">
      <alignment horizontal="left" vertical="center"/>
    </xf>
    <xf numFmtId="0" fontId="26" fillId="0" borderId="14" xfId="0" applyFont="1" applyBorder="1" applyAlignment="1">
      <alignment horizontal="left" vertical="center"/>
    </xf>
    <xf numFmtId="0" fontId="26" fillId="0" borderId="15" xfId="0" applyFont="1" applyBorder="1" applyAlignment="1">
      <alignment horizontal="left" vertical="center"/>
    </xf>
    <xf numFmtId="0" fontId="0" fillId="2" borderId="15" xfId="0" applyFont="1" applyFill="1" applyBorder="1"/>
    <xf numFmtId="0" fontId="6" fillId="0" borderId="14" xfId="0" applyFont="1" applyBorder="1" applyAlignment="1">
      <alignment vertical="center"/>
    </xf>
    <xf numFmtId="0" fontId="26" fillId="0" borderId="16" xfId="0" applyFont="1" applyBorder="1" applyAlignment="1">
      <alignment vertical="center"/>
    </xf>
    <xf numFmtId="1" fontId="28" fillId="0" borderId="16" xfId="0" applyNumberFormat="1" applyFont="1" applyBorder="1" applyAlignment="1">
      <alignment horizontal="left" vertical="center"/>
    </xf>
    <xf numFmtId="0" fontId="26" fillId="0" borderId="16" xfId="0" applyFont="1" applyBorder="1" applyAlignment="1">
      <alignment horizontal="left" vertical="center"/>
    </xf>
    <xf numFmtId="0" fontId="0" fillId="2" borderId="15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/>
    </xf>
    <xf numFmtId="0" fontId="6" fillId="2" borderId="13" xfId="0" applyFont="1" applyFill="1" applyBorder="1" applyAlignment="1" quotePrefix="1">
      <alignment horizontal="righ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8519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8519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8519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8519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118999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118999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8519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8519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8519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8519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8519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8519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8519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8519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28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28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28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28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28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28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85190" cy="628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85190" cy="628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8519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8519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workbookViewId="0">
      <selection activeCell="M17" sqref="M17"/>
    </sheetView>
  </sheetViews>
  <sheetFormatPr defaultColWidth="9.14166666666667" defaultRowHeight="13.5"/>
  <cols>
    <col min="1" max="1" width="4.28333333333333" style="1" customWidth="1"/>
    <col min="2" max="2" width="11.8583333333333" style="2" customWidth="1"/>
    <col min="3" max="3" width="9.56666666666667" style="1" customWidth="1"/>
    <col min="4" max="4" width="20" style="1" customWidth="1"/>
    <col min="5" max="6" width="10.1416666666667" style="1" customWidth="1"/>
    <col min="7" max="7" width="14.2833333333333" style="1" customWidth="1"/>
    <col min="8" max="8" width="10.1416666666667" style="1" customWidth="1"/>
    <col min="9" max="9" width="7.85833333333333" style="2" customWidth="1"/>
    <col min="10" max="10" width="11.2833333333333" style="2" customWidth="1"/>
    <col min="11" max="11" width="10.5666666666667" style="2" customWidth="1"/>
    <col min="12" max="12" width="14" style="3" customWidth="1"/>
    <col min="13" max="13" width="13.425" style="3" customWidth="1"/>
    <col min="14" max="14" width="9.14166666666667" style="4" customWidth="1"/>
    <col min="15" max="15" width="11.5666666666667" style="1" hidden="1" customWidth="1"/>
    <col min="16" max="16" width="10.5666666666667" style="1" customWidth="1"/>
    <col min="17" max="17" width="11.2833333333333" style="1" customWidth="1"/>
    <col min="18" max="16384" width="9.14166666666667" style="1"/>
  </cols>
  <sheetData>
    <row r="1" ht="15" spans="1:9">
      <c r="A1" s="5"/>
      <c r="B1" s="6"/>
      <c r="C1" s="7"/>
      <c r="D1" s="8"/>
      <c r="E1" s="8"/>
      <c r="F1" s="8"/>
      <c r="G1" s="8"/>
      <c r="H1" s="9"/>
      <c r="I1" s="58"/>
    </row>
    <row r="2" ht="14.25" spans="1:9">
      <c r="A2" s="10"/>
      <c r="B2" s="11"/>
      <c r="C2" s="12"/>
      <c r="D2" s="13" t="s">
        <v>0</v>
      </c>
      <c r="E2" s="14"/>
      <c r="F2" s="14"/>
      <c r="G2" s="15"/>
      <c r="H2" s="16"/>
      <c r="I2" s="58"/>
    </row>
    <row r="3" ht="15" spans="1:9">
      <c r="A3" s="10"/>
      <c r="B3" s="11"/>
      <c r="C3" s="12"/>
      <c r="D3" s="17"/>
      <c r="E3" s="18"/>
      <c r="F3" s="18"/>
      <c r="G3" s="19"/>
      <c r="H3" s="16"/>
      <c r="I3" s="58"/>
    </row>
    <row r="4" ht="15" spans="1:9">
      <c r="A4" s="20"/>
      <c r="B4" s="21"/>
      <c r="C4" s="22"/>
      <c r="D4" s="21"/>
      <c r="E4" s="21"/>
      <c r="F4" s="23"/>
      <c r="G4" s="23"/>
      <c r="H4" s="16"/>
      <c r="I4" s="58"/>
    </row>
    <row r="5" ht="34.5" spans="1:9">
      <c r="A5" s="24" t="s">
        <v>1</v>
      </c>
      <c r="B5" s="25"/>
      <c r="C5" s="25"/>
      <c r="D5" s="25"/>
      <c r="E5" s="25"/>
      <c r="F5" s="25"/>
      <c r="G5" s="26"/>
      <c r="H5" s="27"/>
      <c r="I5" s="58"/>
    </row>
    <row r="6" ht="33.75" spans="1:9">
      <c r="A6" s="28"/>
      <c r="B6" s="29"/>
      <c r="C6" s="30"/>
      <c r="D6" s="30"/>
      <c r="E6" s="30"/>
      <c r="F6" s="30"/>
      <c r="G6" s="31" t="s">
        <v>2</v>
      </c>
      <c r="H6" s="32"/>
      <c r="I6" s="59"/>
    </row>
    <row r="7" ht="15.75" spans="1:9">
      <c r="A7" s="33" t="s">
        <v>3</v>
      </c>
      <c r="B7" s="34" t="s">
        <v>4</v>
      </c>
      <c r="C7" s="34"/>
      <c r="D7" s="34"/>
      <c r="E7" s="35"/>
      <c r="F7" s="36"/>
      <c r="G7" s="37" t="s">
        <v>5</v>
      </c>
      <c r="H7" s="36"/>
      <c r="I7" s="58"/>
    </row>
    <row r="8" ht="16.5" spans="1:9">
      <c r="A8" s="38"/>
      <c r="B8" s="39"/>
      <c r="C8" s="40"/>
      <c r="D8" s="40"/>
      <c r="E8" s="41"/>
      <c r="F8" s="36"/>
      <c r="G8" s="42" t="s">
        <v>6</v>
      </c>
      <c r="H8" s="43"/>
      <c r="I8" s="60"/>
    </row>
    <row r="9" spans="16:16">
      <c r="P9" s="62"/>
    </row>
    <row r="10" spans="1:14">
      <c r="A10" s="44" t="s">
        <v>7</v>
      </c>
      <c r="B10" s="45" t="s">
        <v>8</v>
      </c>
      <c r="C10" s="44" t="s">
        <v>9</v>
      </c>
      <c r="D10" s="44" t="s">
        <v>10</v>
      </c>
      <c r="E10" s="45" t="s">
        <v>11</v>
      </c>
      <c r="F10" s="45" t="s">
        <v>12</v>
      </c>
      <c r="G10" s="45" t="s">
        <v>13</v>
      </c>
      <c r="H10" s="45" t="s">
        <v>14</v>
      </c>
      <c r="I10" s="45" t="s">
        <v>15</v>
      </c>
      <c r="J10" s="45" t="s">
        <v>16</v>
      </c>
      <c r="K10" s="45" t="s">
        <v>17</v>
      </c>
      <c r="L10" s="45" t="s">
        <v>18</v>
      </c>
      <c r="M10" s="45" t="s">
        <v>19</v>
      </c>
      <c r="N10" s="63" t="s">
        <v>20</v>
      </c>
    </row>
    <row r="11" ht="33.75" customHeight="1" spans="1:14">
      <c r="A11" s="46"/>
      <c r="B11" s="47"/>
      <c r="C11" s="46"/>
      <c r="D11" s="46" t="s">
        <v>21</v>
      </c>
      <c r="E11" s="47"/>
      <c r="F11" s="47"/>
      <c r="G11" s="47"/>
      <c r="H11" s="47"/>
      <c r="I11" s="47"/>
      <c r="J11" s="47"/>
      <c r="K11" s="47"/>
      <c r="L11" s="46"/>
      <c r="M11" s="46"/>
      <c r="N11" s="64"/>
    </row>
    <row r="12" ht="15" spans="1:15">
      <c r="A12" s="48">
        <v>1</v>
      </c>
      <c r="B12" s="49">
        <v>1419665</v>
      </c>
      <c r="C12" s="49">
        <v>1035244</v>
      </c>
      <c r="D12" s="50" t="s">
        <v>22</v>
      </c>
      <c r="E12" s="51">
        <v>43462</v>
      </c>
      <c r="F12" s="51">
        <v>43464</v>
      </c>
      <c r="G12" s="52" t="s">
        <v>23</v>
      </c>
      <c r="H12" s="49">
        <f t="shared" ref="H12:H15" si="0">F12-E12</f>
        <v>2</v>
      </c>
      <c r="I12" s="65">
        <v>2</v>
      </c>
      <c r="J12" s="66">
        <v>1917300</v>
      </c>
      <c r="K12" s="67">
        <v>83</v>
      </c>
      <c r="L12" s="66">
        <f t="shared" ref="L12:L15" si="1">J12*I12*H12</f>
        <v>7669200</v>
      </c>
      <c r="M12" s="68">
        <f t="shared" ref="M12:M15" si="2">K12*I12*H12</f>
        <v>332</v>
      </c>
      <c r="N12" s="69">
        <v>4892</v>
      </c>
      <c r="O12" s="1" t="s">
        <v>24</v>
      </c>
    </row>
    <row r="13" ht="15" spans="1:15">
      <c r="A13" s="48">
        <v>2</v>
      </c>
      <c r="B13" s="49">
        <v>1416088</v>
      </c>
      <c r="C13" s="49">
        <v>1035078</v>
      </c>
      <c r="D13" s="50" t="s">
        <v>25</v>
      </c>
      <c r="E13" s="51">
        <v>43462</v>
      </c>
      <c r="F13" s="51">
        <v>43464</v>
      </c>
      <c r="G13" s="52" t="s">
        <v>23</v>
      </c>
      <c r="H13" s="49">
        <f t="shared" si="0"/>
        <v>2</v>
      </c>
      <c r="I13" s="65">
        <v>1</v>
      </c>
      <c r="J13" s="66">
        <v>1570800</v>
      </c>
      <c r="K13" s="67">
        <v>68</v>
      </c>
      <c r="L13" s="66">
        <f t="shared" si="1"/>
        <v>3141600</v>
      </c>
      <c r="M13" s="68">
        <f t="shared" si="2"/>
        <v>136</v>
      </c>
      <c r="N13" s="69">
        <v>4893</v>
      </c>
      <c r="O13" s="1" t="s">
        <v>24</v>
      </c>
    </row>
    <row r="14" ht="15" spans="1:14">
      <c r="A14" s="48">
        <v>3</v>
      </c>
      <c r="B14" s="49"/>
      <c r="C14" s="49"/>
      <c r="D14" s="50"/>
      <c r="E14" s="51"/>
      <c r="F14" s="51"/>
      <c r="G14" s="52"/>
      <c r="H14" s="49">
        <f t="shared" si="0"/>
        <v>0</v>
      </c>
      <c r="I14" s="65"/>
      <c r="J14" s="66"/>
      <c r="K14" s="67"/>
      <c r="L14" s="66">
        <f t="shared" si="1"/>
        <v>0</v>
      </c>
      <c r="M14" s="68">
        <f t="shared" si="2"/>
        <v>0</v>
      </c>
      <c r="N14" s="69"/>
    </row>
    <row r="15" ht="15" spans="1:14">
      <c r="A15" s="48">
        <v>4</v>
      </c>
      <c r="B15" s="49"/>
      <c r="C15" s="49"/>
      <c r="D15" s="50"/>
      <c r="E15" s="51"/>
      <c r="F15" s="51"/>
      <c r="G15" s="52"/>
      <c r="H15" s="49">
        <f t="shared" si="0"/>
        <v>0</v>
      </c>
      <c r="I15" s="65"/>
      <c r="J15" s="66"/>
      <c r="K15" s="67"/>
      <c r="L15" s="66">
        <f t="shared" si="1"/>
        <v>0</v>
      </c>
      <c r="M15" s="68">
        <f t="shared" si="2"/>
        <v>0</v>
      </c>
      <c r="N15" s="69"/>
    </row>
    <row r="16" ht="14.25" spans="1:14">
      <c r="A16" s="56" t="s">
        <v>26</v>
      </c>
      <c r="B16" s="57"/>
      <c r="C16" s="57"/>
      <c r="D16" s="57"/>
      <c r="E16" s="57"/>
      <c r="F16" s="57"/>
      <c r="G16" s="57"/>
      <c r="H16" s="57"/>
      <c r="I16" s="57"/>
      <c r="J16" s="72"/>
      <c r="K16" s="73"/>
      <c r="L16" s="74">
        <f>SUM(L12:L15)</f>
        <v>10810800</v>
      </c>
      <c r="M16" s="75">
        <f>SUM(M12:M15)</f>
        <v>468</v>
      </c>
      <c r="N16" s="76"/>
    </row>
    <row r="17" ht="15" spans="12:13">
      <c r="L17" s="224"/>
      <c r="M17" s="78" t="s">
        <v>27</v>
      </c>
    </row>
    <row r="18" ht="14.25" spans="1:13">
      <c r="A18" s="248" t="s">
        <v>28</v>
      </c>
      <c r="B18" s="248"/>
      <c r="C18" s="249" t="s">
        <v>29</v>
      </c>
      <c r="D18" s="250"/>
      <c r="E18" s="250"/>
      <c r="F18" s="250"/>
      <c r="G18" s="250"/>
      <c r="H18" s="250"/>
      <c r="I18" s="250"/>
      <c r="J18" s="257"/>
      <c r="L18" s="79"/>
      <c r="M18" s="80"/>
    </row>
    <row r="19" ht="15" spans="1:10">
      <c r="A19" s="248" t="s">
        <v>30</v>
      </c>
      <c r="B19" s="248"/>
      <c r="C19" s="251">
        <v>60210370001077</v>
      </c>
      <c r="D19" s="252"/>
      <c r="E19" s="252"/>
      <c r="F19" s="252"/>
      <c r="G19" s="252"/>
      <c r="H19" s="252"/>
      <c r="I19" s="252"/>
      <c r="J19" s="258"/>
    </row>
    <row r="20" ht="14.25" spans="1:13">
      <c r="A20" s="248" t="s">
        <v>31</v>
      </c>
      <c r="B20" s="248"/>
      <c r="C20" s="253" t="s">
        <v>32</v>
      </c>
      <c r="D20" s="254"/>
      <c r="E20" s="254"/>
      <c r="F20" s="254"/>
      <c r="G20" s="254"/>
      <c r="H20" s="254"/>
      <c r="I20" s="254"/>
      <c r="J20" s="259"/>
      <c r="M20" s="80"/>
    </row>
    <row r="21" ht="14.25" spans="1:10">
      <c r="A21" s="248" t="s">
        <v>33</v>
      </c>
      <c r="B21" s="248"/>
      <c r="C21" s="249" t="s">
        <v>34</v>
      </c>
      <c r="D21" s="255"/>
      <c r="E21" s="255"/>
      <c r="F21" s="255"/>
      <c r="G21" s="255"/>
      <c r="H21" s="255"/>
      <c r="I21" s="260"/>
      <c r="J21" s="261"/>
    </row>
    <row r="22" ht="15" spans="1:10">
      <c r="A22" s="248" t="s">
        <v>35</v>
      </c>
      <c r="B22" s="248"/>
      <c r="C22" s="256" t="s">
        <v>36</v>
      </c>
      <c r="D22" s="255"/>
      <c r="E22" s="255"/>
      <c r="F22" s="255"/>
      <c r="G22" s="255"/>
      <c r="H22" s="255"/>
      <c r="I22" s="260"/>
      <c r="J22" s="261"/>
    </row>
  </sheetData>
  <mergeCells count="26">
    <mergeCell ref="A5:H5"/>
    <mergeCell ref="B7:E7"/>
    <mergeCell ref="A16:J16"/>
    <mergeCell ref="A18:B18"/>
    <mergeCell ref="A19:B19"/>
    <mergeCell ref="C19:J19"/>
    <mergeCell ref="A20:B20"/>
    <mergeCell ref="C20:J20"/>
    <mergeCell ref="A21:B21"/>
    <mergeCell ref="A22:B22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A2:B3"/>
    <mergeCell ref="D2:G3"/>
  </mergeCells>
  <pageMargins left="0.699305555555556" right="0.699305555555556" top="0.75" bottom="0.75" header="0.3" footer="0.3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78"/>
  <sheetViews>
    <sheetView topLeftCell="A58" workbookViewId="0">
      <selection activeCell="R79" sqref="R79"/>
    </sheetView>
  </sheetViews>
  <sheetFormatPr defaultColWidth="9" defaultRowHeight="13.5"/>
  <cols>
    <col min="1" max="1" width="5" style="142" customWidth="1"/>
    <col min="2" max="3" width="9" style="142"/>
    <col min="4" max="4" width="18.8583333333333" style="142" customWidth="1"/>
    <col min="5" max="5" width="11" style="142" customWidth="1"/>
    <col min="6" max="6" width="10.7083333333333" style="142" customWidth="1"/>
    <col min="7" max="7" width="13.2833333333333" style="142" customWidth="1"/>
    <col min="8" max="8" width="6.14166666666667" style="142" customWidth="1"/>
    <col min="9" max="9" width="6.56666666666667" style="142" customWidth="1"/>
    <col min="10" max="10" width="10.5666666666667" style="143" customWidth="1"/>
    <col min="11" max="11" width="7.70833333333333" style="144" customWidth="1"/>
    <col min="12" max="12" width="14" style="143" customWidth="1"/>
    <col min="13" max="13" width="9" style="144" customWidth="1"/>
    <col min="14" max="14" width="8.56666666666667" style="142" hidden="1" customWidth="1"/>
    <col min="15" max="15" width="11.5666666666667" style="143" hidden="1" customWidth="1"/>
    <col min="16" max="16" width="9.14166666666667" style="144" hidden="1" customWidth="1"/>
    <col min="17" max="17" width="9" style="142" hidden="1" customWidth="1"/>
    <col min="18" max="21" width="9" style="142"/>
    <col min="22" max="23" width="8" style="182"/>
    <col min="24" max="16384" width="9" style="142"/>
  </cols>
  <sheetData>
    <row r="1" s="169" customFormat="1" ht="15" spans="1:23">
      <c r="A1" s="145"/>
      <c r="B1" s="6"/>
      <c r="C1" s="145"/>
      <c r="D1" s="7"/>
      <c r="E1" s="7"/>
      <c r="F1" s="7"/>
      <c r="G1" s="7"/>
      <c r="H1" s="7"/>
      <c r="I1" s="156"/>
      <c r="J1" s="157"/>
      <c r="K1" s="158"/>
      <c r="L1" s="159"/>
      <c r="M1" s="160"/>
      <c r="N1" s="4"/>
      <c r="O1" s="172"/>
      <c r="P1" s="173"/>
      <c r="V1" s="183"/>
      <c r="W1" s="183"/>
    </row>
    <row r="2" s="169" customFormat="1" ht="14.25" spans="1:23">
      <c r="A2" s="11"/>
      <c r="B2" s="11"/>
      <c r="C2" s="146"/>
      <c r="D2" s="13" t="s">
        <v>0</v>
      </c>
      <c r="E2" s="14"/>
      <c r="F2" s="14"/>
      <c r="G2" s="15"/>
      <c r="H2" s="12"/>
      <c r="I2" s="156"/>
      <c r="J2" s="157"/>
      <c r="K2" s="158"/>
      <c r="L2" s="159"/>
      <c r="M2" s="160"/>
      <c r="N2" s="4"/>
      <c r="O2" s="172"/>
      <c r="P2" s="173"/>
      <c r="V2" s="184"/>
      <c r="W2" s="184"/>
    </row>
    <row r="3" s="169" customFormat="1" ht="15" spans="1:23">
      <c r="A3" s="11"/>
      <c r="B3" s="11"/>
      <c r="C3" s="146"/>
      <c r="D3" s="17"/>
      <c r="E3" s="18"/>
      <c r="F3" s="18"/>
      <c r="G3" s="19"/>
      <c r="H3" s="12"/>
      <c r="I3" s="156"/>
      <c r="J3" s="157"/>
      <c r="K3" s="158"/>
      <c r="L3" s="159"/>
      <c r="M3" s="160"/>
      <c r="N3" s="4"/>
      <c r="O3" s="172"/>
      <c r="P3" s="173"/>
      <c r="V3" s="184"/>
      <c r="W3" s="184"/>
    </row>
    <row r="4" s="169" customFormat="1" ht="15" spans="1:23">
      <c r="A4" s="147"/>
      <c r="B4" s="147"/>
      <c r="C4" s="147"/>
      <c r="D4" s="147"/>
      <c r="E4" s="147"/>
      <c r="F4" s="148"/>
      <c r="G4" s="148"/>
      <c r="H4" s="148"/>
      <c r="I4" s="161"/>
      <c r="J4" s="157"/>
      <c r="K4" s="158"/>
      <c r="L4" s="159"/>
      <c r="M4" s="160"/>
      <c r="N4" s="4"/>
      <c r="O4" s="172"/>
      <c r="P4" s="173"/>
      <c r="V4" s="184"/>
      <c r="W4" s="184"/>
    </row>
    <row r="5" s="169" customFormat="1" ht="34.5" spans="1:23">
      <c r="A5" s="24" t="s">
        <v>1</v>
      </c>
      <c r="B5" s="25"/>
      <c r="C5" s="25"/>
      <c r="D5" s="25"/>
      <c r="E5" s="25"/>
      <c r="F5" s="25"/>
      <c r="G5" s="25"/>
      <c r="H5" s="25"/>
      <c r="I5" s="162"/>
      <c r="J5" s="157"/>
      <c r="K5" s="158"/>
      <c r="L5" s="159"/>
      <c r="M5" s="160"/>
      <c r="N5" s="4"/>
      <c r="O5" s="172"/>
      <c r="P5" s="173"/>
      <c r="V5" s="184"/>
      <c r="W5" s="184"/>
    </row>
    <row r="6" s="169" customFormat="1" ht="34.5" spans="1:23">
      <c r="A6" s="25"/>
      <c r="B6" s="29"/>
      <c r="C6" s="30"/>
      <c r="D6" s="30"/>
      <c r="E6" s="30"/>
      <c r="F6" s="30"/>
      <c r="G6" s="31" t="s">
        <v>838</v>
      </c>
      <c r="H6" s="32"/>
      <c r="I6" s="59"/>
      <c r="J6" s="157"/>
      <c r="K6" s="158"/>
      <c r="L6" s="159"/>
      <c r="M6" s="160"/>
      <c r="N6" s="4"/>
      <c r="O6" s="172"/>
      <c r="P6" s="173"/>
      <c r="V6" s="184"/>
      <c r="W6" s="184"/>
    </row>
    <row r="7" s="169" customFormat="1" ht="15.75" spans="1:23">
      <c r="A7" s="106" t="s">
        <v>3</v>
      </c>
      <c r="B7" s="107" t="s">
        <v>4</v>
      </c>
      <c r="C7" s="107"/>
      <c r="D7" s="107"/>
      <c r="E7" s="108"/>
      <c r="F7" s="36"/>
      <c r="G7" s="37" t="s">
        <v>839</v>
      </c>
      <c r="H7" s="36"/>
      <c r="I7" s="58"/>
      <c r="J7" s="157"/>
      <c r="K7" s="158"/>
      <c r="L7" s="159"/>
      <c r="M7" s="160"/>
      <c r="N7" s="4"/>
      <c r="O7" s="172"/>
      <c r="P7" s="173"/>
      <c r="V7" s="184"/>
      <c r="W7" s="184"/>
    </row>
    <row r="8" s="169" customFormat="1" ht="16.5" spans="1:23">
      <c r="A8" s="109"/>
      <c r="B8" s="39"/>
      <c r="C8" s="110"/>
      <c r="D8" s="40"/>
      <c r="E8" s="41"/>
      <c r="F8" s="36"/>
      <c r="G8" s="42" t="s">
        <v>6</v>
      </c>
      <c r="H8" s="43"/>
      <c r="I8" s="60"/>
      <c r="J8" s="157"/>
      <c r="K8" s="158"/>
      <c r="L8" s="159"/>
      <c r="M8" s="160"/>
      <c r="N8" s="4"/>
      <c r="O8" s="172"/>
      <c r="P8" s="173"/>
      <c r="V8" s="184"/>
      <c r="W8" s="184"/>
    </row>
    <row r="9" s="142" customFormat="1" spans="10:23">
      <c r="J9" s="143"/>
      <c r="K9" s="144"/>
      <c r="L9" s="143"/>
      <c r="M9" s="144"/>
      <c r="O9" s="143"/>
      <c r="P9" s="144"/>
      <c r="V9" s="184"/>
      <c r="W9" s="184"/>
    </row>
    <row r="10" ht="14.25" spans="12:23">
      <c r="L10" s="163">
        <f>SUBTOTAL(9,L12:L70)</f>
        <v>191822400</v>
      </c>
      <c r="V10" s="184"/>
      <c r="W10" s="184"/>
    </row>
    <row r="11" s="170" customFormat="1" ht="42.75" spans="1:23">
      <c r="A11" s="149" t="s">
        <v>7</v>
      </c>
      <c r="B11" s="150" t="s">
        <v>8</v>
      </c>
      <c r="C11" s="149" t="s">
        <v>9</v>
      </c>
      <c r="D11" s="149" t="s">
        <v>10</v>
      </c>
      <c r="E11" s="150" t="s">
        <v>11</v>
      </c>
      <c r="F11" s="150" t="s">
        <v>12</v>
      </c>
      <c r="G11" s="150" t="s">
        <v>13</v>
      </c>
      <c r="H11" s="150" t="s">
        <v>14</v>
      </c>
      <c r="I11" s="150" t="s">
        <v>15</v>
      </c>
      <c r="J11" s="164" t="s">
        <v>16</v>
      </c>
      <c r="K11" s="165" t="s">
        <v>17</v>
      </c>
      <c r="L11" s="164" t="s">
        <v>18</v>
      </c>
      <c r="M11" s="165" t="s">
        <v>19</v>
      </c>
      <c r="N11" s="149" t="s">
        <v>20</v>
      </c>
      <c r="O11" s="164" t="s">
        <v>86</v>
      </c>
      <c r="P11" s="165" t="s">
        <v>87</v>
      </c>
      <c r="S11" s="176"/>
      <c r="V11" s="184"/>
      <c r="W11" s="184"/>
    </row>
    <row r="12" s="54" customFormat="1" ht="15" spans="1:23">
      <c r="A12" s="48">
        <v>1</v>
      </c>
      <c r="B12" s="48">
        <v>1498766</v>
      </c>
      <c r="C12" s="48">
        <v>1038987</v>
      </c>
      <c r="D12" s="151" t="s">
        <v>840</v>
      </c>
      <c r="E12" s="152">
        <v>43614</v>
      </c>
      <c r="F12" s="152">
        <v>43617</v>
      </c>
      <c r="G12" s="48" t="s">
        <v>23</v>
      </c>
      <c r="H12" s="48">
        <f t="shared" ref="H12:H70" si="0">F12-E12</f>
        <v>3</v>
      </c>
      <c r="I12" s="48">
        <v>1</v>
      </c>
      <c r="J12" s="66">
        <f t="shared" ref="J12:J70" si="1">K12*23100</f>
        <v>1108800</v>
      </c>
      <c r="K12" s="67">
        <v>48</v>
      </c>
      <c r="L12" s="66">
        <f t="shared" ref="L12:L70" si="2">J12*I12*H12</f>
        <v>3326400</v>
      </c>
      <c r="M12" s="67">
        <f t="shared" ref="M12:M70" si="3">K12*I12*H12</f>
        <v>144</v>
      </c>
      <c r="N12" s="48">
        <v>2927</v>
      </c>
      <c r="O12" s="66">
        <f t="shared" ref="O12:O70" si="4">L12*2%</f>
        <v>66528</v>
      </c>
      <c r="P12" s="67">
        <f t="shared" ref="P12:P70" si="5">M12*2%</f>
        <v>2.88</v>
      </c>
      <c r="V12" s="184"/>
      <c r="W12" s="184"/>
    </row>
    <row r="13" s="54" customFormat="1" ht="15" spans="1:23">
      <c r="A13" s="48">
        <v>2</v>
      </c>
      <c r="B13" s="48">
        <v>1493101</v>
      </c>
      <c r="C13" s="48">
        <v>1038775</v>
      </c>
      <c r="D13" s="151" t="s">
        <v>841</v>
      </c>
      <c r="E13" s="152">
        <v>43616</v>
      </c>
      <c r="F13" s="152">
        <v>43618</v>
      </c>
      <c r="G13" s="48" t="s">
        <v>23</v>
      </c>
      <c r="H13" s="48">
        <f t="shared" si="0"/>
        <v>2</v>
      </c>
      <c r="I13" s="48">
        <v>2</v>
      </c>
      <c r="J13" s="66">
        <f t="shared" si="1"/>
        <v>1108800</v>
      </c>
      <c r="K13" s="67">
        <v>48</v>
      </c>
      <c r="L13" s="66">
        <f t="shared" si="2"/>
        <v>4435200</v>
      </c>
      <c r="M13" s="67">
        <f t="shared" si="3"/>
        <v>192</v>
      </c>
      <c r="N13" s="48">
        <v>2935</v>
      </c>
      <c r="O13" s="66">
        <f t="shared" si="4"/>
        <v>88704</v>
      </c>
      <c r="P13" s="67">
        <f t="shared" si="5"/>
        <v>3.84</v>
      </c>
      <c r="V13" s="184"/>
      <c r="W13" s="184"/>
    </row>
    <row r="14" s="54" customFormat="1" ht="15" spans="1:23">
      <c r="A14" s="48">
        <v>3</v>
      </c>
      <c r="B14" s="48">
        <v>1514604</v>
      </c>
      <c r="C14" s="48">
        <v>1039537</v>
      </c>
      <c r="D14" s="151" t="s">
        <v>842</v>
      </c>
      <c r="E14" s="152">
        <v>43617</v>
      </c>
      <c r="F14" s="152">
        <v>43618</v>
      </c>
      <c r="G14" s="48" t="s">
        <v>23</v>
      </c>
      <c r="H14" s="48">
        <f t="shared" si="0"/>
        <v>1</v>
      </c>
      <c r="I14" s="48">
        <v>1</v>
      </c>
      <c r="J14" s="66">
        <f t="shared" si="1"/>
        <v>1108800</v>
      </c>
      <c r="K14" s="67">
        <v>48</v>
      </c>
      <c r="L14" s="66">
        <f t="shared" si="2"/>
        <v>1108800</v>
      </c>
      <c r="M14" s="67">
        <f t="shared" si="3"/>
        <v>48</v>
      </c>
      <c r="N14" s="48">
        <v>2947</v>
      </c>
      <c r="O14" s="66">
        <f t="shared" si="4"/>
        <v>22176</v>
      </c>
      <c r="P14" s="67">
        <f t="shared" si="5"/>
        <v>0.96</v>
      </c>
      <c r="V14" s="184"/>
      <c r="W14" s="184"/>
    </row>
    <row r="15" s="54" customFormat="1" ht="15" spans="1:23">
      <c r="A15" s="48">
        <v>4</v>
      </c>
      <c r="B15" s="48">
        <v>1474742</v>
      </c>
      <c r="C15" s="48">
        <v>1038078</v>
      </c>
      <c r="D15" s="151" t="s">
        <v>843</v>
      </c>
      <c r="E15" s="152">
        <v>43616</v>
      </c>
      <c r="F15" s="152">
        <v>43619</v>
      </c>
      <c r="G15" s="48" t="s">
        <v>23</v>
      </c>
      <c r="H15" s="48">
        <f t="shared" si="0"/>
        <v>3</v>
      </c>
      <c r="I15" s="48">
        <v>3</v>
      </c>
      <c r="J15" s="66">
        <f t="shared" si="1"/>
        <v>1455300</v>
      </c>
      <c r="K15" s="67">
        <v>63</v>
      </c>
      <c r="L15" s="66">
        <f t="shared" si="2"/>
        <v>13097700</v>
      </c>
      <c r="M15" s="67">
        <f t="shared" si="3"/>
        <v>567</v>
      </c>
      <c r="N15" s="48">
        <v>3104</v>
      </c>
      <c r="O15" s="66">
        <f t="shared" si="4"/>
        <v>261954</v>
      </c>
      <c r="P15" s="67">
        <f t="shared" si="5"/>
        <v>11.34</v>
      </c>
      <c r="V15" s="184"/>
      <c r="W15" s="184"/>
    </row>
    <row r="16" s="54" customFormat="1" ht="15" spans="1:23">
      <c r="A16" s="48">
        <v>5</v>
      </c>
      <c r="B16" s="48">
        <v>1511582</v>
      </c>
      <c r="C16" s="48">
        <v>1039438</v>
      </c>
      <c r="D16" s="151" t="s">
        <v>844</v>
      </c>
      <c r="E16" s="152">
        <v>43618</v>
      </c>
      <c r="F16" s="152">
        <v>43620</v>
      </c>
      <c r="G16" s="48" t="s">
        <v>23</v>
      </c>
      <c r="H16" s="48">
        <f t="shared" si="0"/>
        <v>2</v>
      </c>
      <c r="I16" s="48">
        <v>1</v>
      </c>
      <c r="J16" s="66">
        <f t="shared" si="1"/>
        <v>1108800</v>
      </c>
      <c r="K16" s="67">
        <v>48</v>
      </c>
      <c r="L16" s="66">
        <f t="shared" si="2"/>
        <v>2217600</v>
      </c>
      <c r="M16" s="67">
        <f t="shared" si="3"/>
        <v>96</v>
      </c>
      <c r="N16" s="48">
        <v>2977</v>
      </c>
      <c r="O16" s="66">
        <f t="shared" si="4"/>
        <v>44352</v>
      </c>
      <c r="P16" s="67">
        <f t="shared" si="5"/>
        <v>1.92</v>
      </c>
      <c r="V16" s="184"/>
      <c r="W16" s="184"/>
    </row>
    <row r="17" s="54" customFormat="1" ht="15" spans="1:23">
      <c r="A17" s="48">
        <v>6</v>
      </c>
      <c r="B17" s="48">
        <v>1450861</v>
      </c>
      <c r="C17" s="48">
        <v>1036936</v>
      </c>
      <c r="D17" s="151" t="s">
        <v>845</v>
      </c>
      <c r="E17" s="152">
        <v>43618</v>
      </c>
      <c r="F17" s="152">
        <v>43620</v>
      </c>
      <c r="G17" s="48" t="s">
        <v>121</v>
      </c>
      <c r="H17" s="48">
        <f t="shared" si="0"/>
        <v>2</v>
      </c>
      <c r="I17" s="48">
        <v>3</v>
      </c>
      <c r="J17" s="66">
        <f t="shared" si="1"/>
        <v>1940400</v>
      </c>
      <c r="K17" s="67">
        <v>84</v>
      </c>
      <c r="L17" s="66">
        <f t="shared" si="2"/>
        <v>11642400</v>
      </c>
      <c r="M17" s="67">
        <f t="shared" si="3"/>
        <v>504</v>
      </c>
      <c r="N17" s="48">
        <v>2981</v>
      </c>
      <c r="O17" s="66">
        <f t="shared" si="4"/>
        <v>232848</v>
      </c>
      <c r="P17" s="67">
        <f t="shared" si="5"/>
        <v>10.08</v>
      </c>
      <c r="V17" s="184"/>
      <c r="W17" s="184"/>
    </row>
    <row r="18" s="54" customFormat="1" ht="15" spans="1:23">
      <c r="A18" s="48">
        <v>7</v>
      </c>
      <c r="B18" s="48">
        <v>1515237</v>
      </c>
      <c r="C18" s="48">
        <v>1039543</v>
      </c>
      <c r="D18" s="151" t="s">
        <v>846</v>
      </c>
      <c r="E18" s="152">
        <v>43616</v>
      </c>
      <c r="F18" s="152">
        <v>43620</v>
      </c>
      <c r="G18" s="48" t="s">
        <v>23</v>
      </c>
      <c r="H18" s="48">
        <f t="shared" si="0"/>
        <v>4</v>
      </c>
      <c r="I18" s="48">
        <v>1</v>
      </c>
      <c r="J18" s="66">
        <f t="shared" si="1"/>
        <v>1108800</v>
      </c>
      <c r="K18" s="67">
        <v>48</v>
      </c>
      <c r="L18" s="66">
        <f t="shared" si="2"/>
        <v>4435200</v>
      </c>
      <c r="M18" s="67">
        <f t="shared" si="3"/>
        <v>192</v>
      </c>
      <c r="N18" s="48">
        <v>2984</v>
      </c>
      <c r="O18" s="66">
        <f t="shared" si="4"/>
        <v>88704</v>
      </c>
      <c r="P18" s="67">
        <f t="shared" si="5"/>
        <v>3.84</v>
      </c>
      <c r="V18" s="184"/>
      <c r="W18" s="184"/>
    </row>
    <row r="19" s="54" customFormat="1" ht="15" spans="1:23">
      <c r="A19" s="48">
        <v>8</v>
      </c>
      <c r="B19" s="48">
        <v>1504703</v>
      </c>
      <c r="C19" s="48">
        <v>1039186</v>
      </c>
      <c r="D19" s="151" t="s">
        <v>847</v>
      </c>
      <c r="E19" s="152">
        <v>43620</v>
      </c>
      <c r="F19" s="152">
        <v>43621</v>
      </c>
      <c r="G19" s="153" t="s">
        <v>47</v>
      </c>
      <c r="H19" s="48">
        <f t="shared" si="0"/>
        <v>1</v>
      </c>
      <c r="I19" s="48">
        <v>1</v>
      </c>
      <c r="J19" s="66">
        <f t="shared" si="1"/>
        <v>2356200</v>
      </c>
      <c r="K19" s="67">
        <v>102</v>
      </c>
      <c r="L19" s="66">
        <f t="shared" si="2"/>
        <v>2356200</v>
      </c>
      <c r="M19" s="67">
        <f t="shared" si="3"/>
        <v>102</v>
      </c>
      <c r="N19" s="48"/>
      <c r="O19" s="66">
        <f t="shared" si="4"/>
        <v>47124</v>
      </c>
      <c r="P19" s="67">
        <f t="shared" si="5"/>
        <v>2.04</v>
      </c>
      <c r="V19" s="184"/>
      <c r="W19" s="184"/>
    </row>
    <row r="20" s="54" customFormat="1" ht="15" spans="1:23">
      <c r="A20" s="48">
        <v>9</v>
      </c>
      <c r="B20" s="48">
        <v>1509678</v>
      </c>
      <c r="C20" s="48">
        <v>1039368</v>
      </c>
      <c r="D20" s="151" t="s">
        <v>848</v>
      </c>
      <c r="E20" s="152">
        <v>43619</v>
      </c>
      <c r="F20" s="152">
        <v>43621</v>
      </c>
      <c r="G20" s="48" t="s">
        <v>23</v>
      </c>
      <c r="H20" s="48">
        <f t="shared" si="0"/>
        <v>2</v>
      </c>
      <c r="I20" s="48">
        <v>1</v>
      </c>
      <c r="J20" s="66">
        <f t="shared" si="1"/>
        <v>1108800</v>
      </c>
      <c r="K20" s="67">
        <v>48</v>
      </c>
      <c r="L20" s="66">
        <f t="shared" si="2"/>
        <v>2217600</v>
      </c>
      <c r="M20" s="67">
        <f t="shared" si="3"/>
        <v>96</v>
      </c>
      <c r="N20" s="48"/>
      <c r="O20" s="66">
        <f t="shared" si="4"/>
        <v>44352</v>
      </c>
      <c r="P20" s="67">
        <f t="shared" si="5"/>
        <v>1.92</v>
      </c>
      <c r="V20" s="184"/>
      <c r="W20" s="184"/>
    </row>
    <row r="21" s="54" customFormat="1" ht="15" spans="1:23">
      <c r="A21" s="48">
        <v>10</v>
      </c>
      <c r="B21" s="48">
        <v>1473063</v>
      </c>
      <c r="C21" s="48">
        <v>1038025</v>
      </c>
      <c r="D21" s="151" t="s">
        <v>849</v>
      </c>
      <c r="E21" s="152">
        <v>43617</v>
      </c>
      <c r="F21" s="152">
        <v>43623</v>
      </c>
      <c r="G21" s="48" t="s">
        <v>23</v>
      </c>
      <c r="H21" s="48">
        <f t="shared" si="0"/>
        <v>6</v>
      </c>
      <c r="I21" s="48">
        <v>1</v>
      </c>
      <c r="J21" s="66">
        <f t="shared" si="1"/>
        <v>1108800</v>
      </c>
      <c r="K21" s="67">
        <v>48</v>
      </c>
      <c r="L21" s="66">
        <f t="shared" si="2"/>
        <v>6652800</v>
      </c>
      <c r="M21" s="67">
        <f t="shared" si="3"/>
        <v>288</v>
      </c>
      <c r="N21" s="48">
        <v>3127</v>
      </c>
      <c r="O21" s="66">
        <f t="shared" si="4"/>
        <v>133056</v>
      </c>
      <c r="P21" s="67">
        <f t="shared" si="5"/>
        <v>5.76</v>
      </c>
      <c r="V21" s="184"/>
      <c r="W21" s="184"/>
    </row>
    <row r="22" s="54" customFormat="1" ht="15" spans="1:23">
      <c r="A22" s="48">
        <v>11</v>
      </c>
      <c r="B22" s="48">
        <v>1462461</v>
      </c>
      <c r="C22" s="48">
        <v>1037592</v>
      </c>
      <c r="D22" s="151" t="s">
        <v>850</v>
      </c>
      <c r="E22" s="152">
        <v>43618</v>
      </c>
      <c r="F22" s="152">
        <v>43623</v>
      </c>
      <c r="G22" s="48" t="s">
        <v>23</v>
      </c>
      <c r="H22" s="48">
        <f t="shared" si="0"/>
        <v>5</v>
      </c>
      <c r="I22" s="48">
        <v>2</v>
      </c>
      <c r="J22" s="66">
        <f t="shared" si="1"/>
        <v>1455300</v>
      </c>
      <c r="K22" s="67">
        <v>63</v>
      </c>
      <c r="L22" s="66">
        <f t="shared" si="2"/>
        <v>14553000</v>
      </c>
      <c r="M22" s="67">
        <f t="shared" si="3"/>
        <v>630</v>
      </c>
      <c r="N22" s="48">
        <v>3135</v>
      </c>
      <c r="O22" s="66">
        <f t="shared" si="4"/>
        <v>291060</v>
      </c>
      <c r="P22" s="67">
        <f t="shared" si="5"/>
        <v>12.6</v>
      </c>
      <c r="V22" s="184"/>
      <c r="W22" s="184"/>
    </row>
    <row r="23" s="54" customFormat="1" ht="15" spans="1:23">
      <c r="A23" s="48">
        <v>12</v>
      </c>
      <c r="B23" s="48">
        <v>1484590</v>
      </c>
      <c r="C23" s="48">
        <v>1038430</v>
      </c>
      <c r="D23" s="151" t="s">
        <v>851</v>
      </c>
      <c r="E23" s="152">
        <v>43623</v>
      </c>
      <c r="F23" s="152">
        <v>43624</v>
      </c>
      <c r="G23" s="48" t="s">
        <v>23</v>
      </c>
      <c r="H23" s="48">
        <f t="shared" si="0"/>
        <v>1</v>
      </c>
      <c r="I23" s="48">
        <v>1</v>
      </c>
      <c r="J23" s="66">
        <f t="shared" si="1"/>
        <v>1108800</v>
      </c>
      <c r="K23" s="67">
        <v>48</v>
      </c>
      <c r="L23" s="66">
        <f t="shared" si="2"/>
        <v>1108800</v>
      </c>
      <c r="M23" s="67">
        <f t="shared" si="3"/>
        <v>48</v>
      </c>
      <c r="N23" s="48"/>
      <c r="O23" s="66">
        <f t="shared" si="4"/>
        <v>22176</v>
      </c>
      <c r="P23" s="67">
        <f t="shared" si="5"/>
        <v>0.96</v>
      </c>
      <c r="V23" s="184"/>
      <c r="W23" s="184"/>
    </row>
    <row r="24" s="54" customFormat="1" ht="15" spans="1:23">
      <c r="A24" s="48">
        <v>13</v>
      </c>
      <c r="B24" s="48">
        <v>1485814</v>
      </c>
      <c r="C24" s="48">
        <v>1038466</v>
      </c>
      <c r="D24" s="151" t="s">
        <v>852</v>
      </c>
      <c r="E24" s="152">
        <v>43621</v>
      </c>
      <c r="F24" s="152">
        <v>43624</v>
      </c>
      <c r="G24" s="48" t="s">
        <v>23</v>
      </c>
      <c r="H24" s="48">
        <f t="shared" si="0"/>
        <v>3</v>
      </c>
      <c r="I24" s="48">
        <v>1</v>
      </c>
      <c r="J24" s="66">
        <f t="shared" si="1"/>
        <v>1108800</v>
      </c>
      <c r="K24" s="67">
        <v>48</v>
      </c>
      <c r="L24" s="66">
        <f t="shared" si="2"/>
        <v>3326400</v>
      </c>
      <c r="M24" s="67">
        <f t="shared" si="3"/>
        <v>144</v>
      </c>
      <c r="N24" s="48"/>
      <c r="O24" s="66">
        <f t="shared" si="4"/>
        <v>66528</v>
      </c>
      <c r="P24" s="67">
        <f t="shared" si="5"/>
        <v>2.88</v>
      </c>
      <c r="V24" s="184"/>
      <c r="W24" s="184"/>
    </row>
    <row r="25" s="54" customFormat="1" ht="15" spans="1:23">
      <c r="A25" s="48">
        <v>14</v>
      </c>
      <c r="B25" s="48">
        <v>1488670</v>
      </c>
      <c r="C25" s="48">
        <v>1038561</v>
      </c>
      <c r="D25" s="151" t="s">
        <v>853</v>
      </c>
      <c r="E25" s="152">
        <v>43621</v>
      </c>
      <c r="F25" s="152">
        <v>43624</v>
      </c>
      <c r="G25" s="48" t="s">
        <v>40</v>
      </c>
      <c r="H25" s="48">
        <f t="shared" si="0"/>
        <v>3</v>
      </c>
      <c r="I25" s="48">
        <v>2</v>
      </c>
      <c r="J25" s="66">
        <f t="shared" si="1"/>
        <v>1362900</v>
      </c>
      <c r="K25" s="67">
        <v>59</v>
      </c>
      <c r="L25" s="66">
        <f t="shared" si="2"/>
        <v>8177400</v>
      </c>
      <c r="M25" s="67">
        <f t="shared" si="3"/>
        <v>354</v>
      </c>
      <c r="N25" s="48"/>
      <c r="O25" s="66">
        <f t="shared" si="4"/>
        <v>163548</v>
      </c>
      <c r="P25" s="67">
        <f t="shared" si="5"/>
        <v>7.08</v>
      </c>
      <c r="V25" s="184"/>
      <c r="W25" s="184"/>
    </row>
    <row r="26" s="54" customFormat="1" ht="15" spans="1:23">
      <c r="A26" s="48">
        <v>15</v>
      </c>
      <c r="B26" s="48">
        <v>1494081</v>
      </c>
      <c r="C26" s="48">
        <v>1038824</v>
      </c>
      <c r="D26" s="151" t="s">
        <v>854</v>
      </c>
      <c r="E26" s="152">
        <v>43622</v>
      </c>
      <c r="F26" s="152">
        <v>43624</v>
      </c>
      <c r="G26" s="48" t="s">
        <v>23</v>
      </c>
      <c r="H26" s="48">
        <f t="shared" si="0"/>
        <v>2</v>
      </c>
      <c r="I26" s="48">
        <v>2</v>
      </c>
      <c r="J26" s="66">
        <f t="shared" si="1"/>
        <v>1108800</v>
      </c>
      <c r="K26" s="67">
        <v>48</v>
      </c>
      <c r="L26" s="66">
        <f t="shared" si="2"/>
        <v>4435200</v>
      </c>
      <c r="M26" s="67">
        <f t="shared" si="3"/>
        <v>192</v>
      </c>
      <c r="N26" s="48"/>
      <c r="O26" s="66">
        <f t="shared" si="4"/>
        <v>88704</v>
      </c>
      <c r="P26" s="67">
        <f t="shared" si="5"/>
        <v>3.84</v>
      </c>
      <c r="V26" s="184"/>
      <c r="W26" s="184"/>
    </row>
    <row r="27" s="54" customFormat="1" ht="15" spans="1:23">
      <c r="A27" s="48">
        <v>16</v>
      </c>
      <c r="B27" s="48">
        <v>1500344</v>
      </c>
      <c r="C27" s="48">
        <v>1039020</v>
      </c>
      <c r="D27" s="151" t="s">
        <v>855</v>
      </c>
      <c r="E27" s="152">
        <v>43623</v>
      </c>
      <c r="F27" s="152">
        <v>43624</v>
      </c>
      <c r="G27" s="48" t="s">
        <v>23</v>
      </c>
      <c r="H27" s="48">
        <f t="shared" si="0"/>
        <v>1</v>
      </c>
      <c r="I27" s="48">
        <v>2</v>
      </c>
      <c r="J27" s="66">
        <f t="shared" si="1"/>
        <v>1108800</v>
      </c>
      <c r="K27" s="67">
        <v>48</v>
      </c>
      <c r="L27" s="66">
        <f t="shared" si="2"/>
        <v>2217600</v>
      </c>
      <c r="M27" s="67">
        <f t="shared" si="3"/>
        <v>96</v>
      </c>
      <c r="N27" s="48"/>
      <c r="O27" s="66">
        <f t="shared" si="4"/>
        <v>44352</v>
      </c>
      <c r="P27" s="67">
        <f t="shared" si="5"/>
        <v>1.92</v>
      </c>
      <c r="V27" s="184"/>
      <c r="W27" s="184"/>
    </row>
    <row r="28" s="54" customFormat="1" ht="15" spans="1:23">
      <c r="A28" s="48">
        <v>17</v>
      </c>
      <c r="B28" s="48">
        <v>1501846</v>
      </c>
      <c r="C28" s="48">
        <v>1039143</v>
      </c>
      <c r="D28" s="151" t="s">
        <v>856</v>
      </c>
      <c r="E28" s="152">
        <v>43623</v>
      </c>
      <c r="F28" s="152">
        <v>43624</v>
      </c>
      <c r="G28" s="48" t="s">
        <v>23</v>
      </c>
      <c r="H28" s="48">
        <f t="shared" si="0"/>
        <v>1</v>
      </c>
      <c r="I28" s="48">
        <v>1</v>
      </c>
      <c r="J28" s="66">
        <f t="shared" si="1"/>
        <v>1108800</v>
      </c>
      <c r="K28" s="67">
        <v>48</v>
      </c>
      <c r="L28" s="66">
        <f t="shared" si="2"/>
        <v>1108800</v>
      </c>
      <c r="M28" s="67">
        <f t="shared" si="3"/>
        <v>48</v>
      </c>
      <c r="N28" s="48"/>
      <c r="O28" s="66">
        <f t="shared" si="4"/>
        <v>22176</v>
      </c>
      <c r="P28" s="67">
        <f t="shared" si="5"/>
        <v>0.96</v>
      </c>
      <c r="V28" s="184"/>
      <c r="W28" s="184"/>
    </row>
    <row r="29" s="54" customFormat="1" ht="15" spans="1:23">
      <c r="A29" s="48">
        <v>18</v>
      </c>
      <c r="B29" s="48">
        <v>1507576</v>
      </c>
      <c r="C29" s="48">
        <v>1039273</v>
      </c>
      <c r="D29" s="151" t="s">
        <v>857</v>
      </c>
      <c r="E29" s="152">
        <v>43621</v>
      </c>
      <c r="F29" s="152">
        <v>43624</v>
      </c>
      <c r="G29" s="48" t="s">
        <v>23</v>
      </c>
      <c r="H29" s="48">
        <f t="shared" si="0"/>
        <v>3</v>
      </c>
      <c r="I29" s="48">
        <v>1</v>
      </c>
      <c r="J29" s="66">
        <f t="shared" si="1"/>
        <v>1108800</v>
      </c>
      <c r="K29" s="67">
        <v>48</v>
      </c>
      <c r="L29" s="66">
        <f t="shared" si="2"/>
        <v>3326400</v>
      </c>
      <c r="M29" s="67">
        <f t="shared" si="3"/>
        <v>144</v>
      </c>
      <c r="N29" s="48"/>
      <c r="O29" s="66">
        <f t="shared" si="4"/>
        <v>66528</v>
      </c>
      <c r="P29" s="67">
        <f t="shared" si="5"/>
        <v>2.88</v>
      </c>
      <c r="V29" s="184"/>
      <c r="W29" s="184"/>
    </row>
    <row r="30" s="54" customFormat="1" ht="15" spans="1:23">
      <c r="A30" s="48">
        <v>19</v>
      </c>
      <c r="B30" s="48">
        <v>1496544</v>
      </c>
      <c r="C30" s="48">
        <v>1038917</v>
      </c>
      <c r="D30" s="151" t="s">
        <v>858</v>
      </c>
      <c r="E30" s="152">
        <v>43623</v>
      </c>
      <c r="F30" s="152">
        <v>43625</v>
      </c>
      <c r="G30" s="48" t="s">
        <v>23</v>
      </c>
      <c r="H30" s="48">
        <f t="shared" si="0"/>
        <v>2</v>
      </c>
      <c r="I30" s="48">
        <v>1</v>
      </c>
      <c r="J30" s="66">
        <f t="shared" si="1"/>
        <v>1108800</v>
      </c>
      <c r="K30" s="67">
        <v>48</v>
      </c>
      <c r="L30" s="66">
        <f t="shared" si="2"/>
        <v>2217600</v>
      </c>
      <c r="M30" s="67">
        <f t="shared" si="3"/>
        <v>96</v>
      </c>
      <c r="N30" s="48"/>
      <c r="O30" s="66">
        <f t="shared" si="4"/>
        <v>44352</v>
      </c>
      <c r="P30" s="67">
        <f t="shared" si="5"/>
        <v>1.92</v>
      </c>
      <c r="V30" s="184"/>
      <c r="W30" s="184"/>
    </row>
    <row r="31" s="54" customFormat="1" ht="15" spans="1:23">
      <c r="A31" s="48">
        <v>20</v>
      </c>
      <c r="B31" s="48">
        <v>1507148</v>
      </c>
      <c r="C31" s="48">
        <v>1039279</v>
      </c>
      <c r="D31" s="151" t="s">
        <v>859</v>
      </c>
      <c r="E31" s="152">
        <v>43623</v>
      </c>
      <c r="F31" s="152">
        <v>43625</v>
      </c>
      <c r="G31" s="48" t="s">
        <v>23</v>
      </c>
      <c r="H31" s="48">
        <f t="shared" si="0"/>
        <v>2</v>
      </c>
      <c r="I31" s="48">
        <v>1</v>
      </c>
      <c r="J31" s="66">
        <f t="shared" si="1"/>
        <v>1108800</v>
      </c>
      <c r="K31" s="67">
        <v>48</v>
      </c>
      <c r="L31" s="66">
        <f t="shared" si="2"/>
        <v>2217600</v>
      </c>
      <c r="M31" s="67">
        <f t="shared" si="3"/>
        <v>96</v>
      </c>
      <c r="N31" s="48"/>
      <c r="O31" s="66">
        <f t="shared" si="4"/>
        <v>44352</v>
      </c>
      <c r="P31" s="67">
        <f t="shared" si="5"/>
        <v>1.92</v>
      </c>
      <c r="V31" s="184"/>
      <c r="W31" s="184"/>
    </row>
    <row r="32" s="54" customFormat="1" ht="15" spans="1:23">
      <c r="A32" s="48">
        <v>21</v>
      </c>
      <c r="B32" s="48">
        <v>1505949</v>
      </c>
      <c r="C32" s="48">
        <v>1039216</v>
      </c>
      <c r="D32" s="151" t="s">
        <v>860</v>
      </c>
      <c r="E32" s="152">
        <v>43623</v>
      </c>
      <c r="F32" s="152">
        <v>43625</v>
      </c>
      <c r="G32" s="48" t="s">
        <v>23</v>
      </c>
      <c r="H32" s="48">
        <f t="shared" si="0"/>
        <v>2</v>
      </c>
      <c r="I32" s="48">
        <v>1</v>
      </c>
      <c r="J32" s="66">
        <f t="shared" si="1"/>
        <v>1108800</v>
      </c>
      <c r="K32" s="67">
        <v>48</v>
      </c>
      <c r="L32" s="66">
        <f t="shared" si="2"/>
        <v>2217600</v>
      </c>
      <c r="M32" s="67">
        <f t="shared" si="3"/>
        <v>96</v>
      </c>
      <c r="N32" s="48"/>
      <c r="O32" s="66">
        <f t="shared" si="4"/>
        <v>44352</v>
      </c>
      <c r="P32" s="67">
        <f t="shared" si="5"/>
        <v>1.92</v>
      </c>
      <c r="V32" s="184"/>
      <c r="W32" s="184"/>
    </row>
    <row r="33" s="54" customFormat="1" ht="15" spans="1:23">
      <c r="A33" s="48">
        <v>22</v>
      </c>
      <c r="B33" s="48">
        <v>1515338</v>
      </c>
      <c r="C33" s="48">
        <v>1039549</v>
      </c>
      <c r="D33" s="151" t="s">
        <v>861</v>
      </c>
      <c r="E33" s="152">
        <v>43624</v>
      </c>
      <c r="F33" s="152">
        <v>43625</v>
      </c>
      <c r="G33" s="48" t="s">
        <v>23</v>
      </c>
      <c r="H33" s="48">
        <f t="shared" si="0"/>
        <v>1</v>
      </c>
      <c r="I33" s="48">
        <v>1</v>
      </c>
      <c r="J33" s="66">
        <f t="shared" si="1"/>
        <v>1108800</v>
      </c>
      <c r="K33" s="67">
        <v>48</v>
      </c>
      <c r="L33" s="66">
        <f t="shared" si="2"/>
        <v>1108800</v>
      </c>
      <c r="M33" s="67">
        <f t="shared" si="3"/>
        <v>48</v>
      </c>
      <c r="N33" s="48"/>
      <c r="O33" s="66">
        <f t="shared" si="4"/>
        <v>22176</v>
      </c>
      <c r="P33" s="67">
        <f t="shared" si="5"/>
        <v>0.96</v>
      </c>
      <c r="V33" s="184"/>
      <c r="W33" s="184"/>
    </row>
    <row r="34" s="54" customFormat="1" ht="15" spans="1:23">
      <c r="A34" s="48">
        <v>23</v>
      </c>
      <c r="B34" s="48">
        <v>1522937</v>
      </c>
      <c r="C34" s="48">
        <v>1039755</v>
      </c>
      <c r="D34" s="151" t="s">
        <v>862</v>
      </c>
      <c r="E34" s="152">
        <v>43624</v>
      </c>
      <c r="F34" s="152">
        <v>43625</v>
      </c>
      <c r="G34" s="48" t="s">
        <v>23</v>
      </c>
      <c r="H34" s="48">
        <f t="shared" si="0"/>
        <v>1</v>
      </c>
      <c r="I34" s="48">
        <v>1</v>
      </c>
      <c r="J34" s="66">
        <f t="shared" si="1"/>
        <v>1108800</v>
      </c>
      <c r="K34" s="67">
        <v>48</v>
      </c>
      <c r="L34" s="66">
        <f t="shared" si="2"/>
        <v>1108800</v>
      </c>
      <c r="M34" s="67">
        <f t="shared" si="3"/>
        <v>48</v>
      </c>
      <c r="N34" s="48">
        <v>3172</v>
      </c>
      <c r="O34" s="66">
        <f t="shared" si="4"/>
        <v>22176</v>
      </c>
      <c r="P34" s="67">
        <f t="shared" si="5"/>
        <v>0.96</v>
      </c>
      <c r="V34" s="184"/>
      <c r="W34" s="184"/>
    </row>
    <row r="35" s="54" customFormat="1" ht="15" spans="1:23">
      <c r="A35" s="48">
        <v>24</v>
      </c>
      <c r="B35" s="48">
        <v>1522940</v>
      </c>
      <c r="C35" s="48">
        <v>1039753</v>
      </c>
      <c r="D35" s="151" t="s">
        <v>863</v>
      </c>
      <c r="E35" s="152">
        <v>43624</v>
      </c>
      <c r="F35" s="152">
        <v>43625</v>
      </c>
      <c r="G35" s="48" t="s">
        <v>23</v>
      </c>
      <c r="H35" s="48">
        <f t="shared" si="0"/>
        <v>1</v>
      </c>
      <c r="I35" s="48">
        <v>1</v>
      </c>
      <c r="J35" s="66">
        <f t="shared" si="1"/>
        <v>1108800</v>
      </c>
      <c r="K35" s="67">
        <v>48</v>
      </c>
      <c r="L35" s="66">
        <f t="shared" si="2"/>
        <v>1108800</v>
      </c>
      <c r="M35" s="67">
        <f t="shared" si="3"/>
        <v>48</v>
      </c>
      <c r="N35" s="48">
        <v>3173</v>
      </c>
      <c r="O35" s="66">
        <f t="shared" si="4"/>
        <v>22176</v>
      </c>
      <c r="P35" s="67">
        <f t="shared" si="5"/>
        <v>0.96</v>
      </c>
      <c r="V35" s="184"/>
      <c r="W35" s="184"/>
    </row>
    <row r="36" s="54" customFormat="1" ht="15" spans="1:23">
      <c r="A36" s="48">
        <v>25</v>
      </c>
      <c r="B36" s="48">
        <v>1522936</v>
      </c>
      <c r="C36" s="48">
        <v>1039752</v>
      </c>
      <c r="D36" s="151" t="s">
        <v>864</v>
      </c>
      <c r="E36" s="152">
        <v>43624</v>
      </c>
      <c r="F36" s="152">
        <v>43625</v>
      </c>
      <c r="G36" s="48" t="s">
        <v>23</v>
      </c>
      <c r="H36" s="48">
        <f t="shared" si="0"/>
        <v>1</v>
      </c>
      <c r="I36" s="48">
        <v>1</v>
      </c>
      <c r="J36" s="66">
        <f t="shared" si="1"/>
        <v>1108800</v>
      </c>
      <c r="K36" s="67">
        <v>48</v>
      </c>
      <c r="L36" s="66">
        <f t="shared" si="2"/>
        <v>1108800</v>
      </c>
      <c r="M36" s="67">
        <f t="shared" si="3"/>
        <v>48</v>
      </c>
      <c r="N36" s="48">
        <v>3174</v>
      </c>
      <c r="O36" s="66">
        <f t="shared" si="4"/>
        <v>22176</v>
      </c>
      <c r="P36" s="67">
        <f t="shared" si="5"/>
        <v>0.96</v>
      </c>
      <c r="V36" s="184"/>
      <c r="W36" s="184"/>
    </row>
    <row r="37" s="54" customFormat="1" ht="15" spans="1:23">
      <c r="A37" s="48">
        <v>26</v>
      </c>
      <c r="B37" s="48">
        <v>1523367</v>
      </c>
      <c r="C37" s="48">
        <v>1039772</v>
      </c>
      <c r="D37" s="151" t="s">
        <v>865</v>
      </c>
      <c r="E37" s="152">
        <v>43624</v>
      </c>
      <c r="F37" s="152">
        <v>43625</v>
      </c>
      <c r="G37" s="48" t="s">
        <v>23</v>
      </c>
      <c r="H37" s="48">
        <f t="shared" si="0"/>
        <v>1</v>
      </c>
      <c r="I37" s="48">
        <v>1</v>
      </c>
      <c r="J37" s="66">
        <f t="shared" si="1"/>
        <v>1108800</v>
      </c>
      <c r="K37" s="67">
        <v>48</v>
      </c>
      <c r="L37" s="66">
        <f t="shared" si="2"/>
        <v>1108800</v>
      </c>
      <c r="M37" s="67">
        <f t="shared" si="3"/>
        <v>48</v>
      </c>
      <c r="N37" s="48">
        <v>3184</v>
      </c>
      <c r="O37" s="66">
        <f t="shared" si="4"/>
        <v>22176</v>
      </c>
      <c r="P37" s="67">
        <f t="shared" si="5"/>
        <v>0.96</v>
      </c>
      <c r="V37" s="184"/>
      <c r="W37" s="184"/>
    </row>
    <row r="38" s="54" customFormat="1" ht="15" spans="1:23">
      <c r="A38" s="48">
        <v>27</v>
      </c>
      <c r="B38" s="48">
        <v>1523903</v>
      </c>
      <c r="C38" s="48">
        <v>1039780</v>
      </c>
      <c r="D38" s="151" t="s">
        <v>866</v>
      </c>
      <c r="E38" s="152">
        <v>43625</v>
      </c>
      <c r="F38" s="152">
        <v>43626</v>
      </c>
      <c r="G38" s="48" t="s">
        <v>23</v>
      </c>
      <c r="H38" s="48">
        <f t="shared" si="0"/>
        <v>1</v>
      </c>
      <c r="I38" s="48">
        <v>1</v>
      </c>
      <c r="J38" s="66">
        <f t="shared" si="1"/>
        <v>1108800</v>
      </c>
      <c r="K38" s="67">
        <v>48</v>
      </c>
      <c r="L38" s="66">
        <f t="shared" si="2"/>
        <v>1108800</v>
      </c>
      <c r="M38" s="67">
        <f t="shared" si="3"/>
        <v>48</v>
      </c>
      <c r="N38" s="48">
        <v>3189</v>
      </c>
      <c r="O38" s="66">
        <f t="shared" si="4"/>
        <v>22176</v>
      </c>
      <c r="P38" s="67">
        <f t="shared" si="5"/>
        <v>0.96</v>
      </c>
      <c r="V38" s="184"/>
      <c r="W38" s="184"/>
    </row>
    <row r="39" s="54" customFormat="1" ht="15" spans="1:23">
      <c r="A39" s="48">
        <v>28</v>
      </c>
      <c r="B39" s="48">
        <v>1524214</v>
      </c>
      <c r="C39" s="48">
        <v>1039789</v>
      </c>
      <c r="D39" s="151" t="s">
        <v>867</v>
      </c>
      <c r="E39" s="152">
        <v>43625</v>
      </c>
      <c r="F39" s="152">
        <v>43626</v>
      </c>
      <c r="G39" s="48" t="s">
        <v>23</v>
      </c>
      <c r="H39" s="48">
        <f t="shared" si="0"/>
        <v>1</v>
      </c>
      <c r="I39" s="48">
        <v>1</v>
      </c>
      <c r="J39" s="66">
        <f t="shared" si="1"/>
        <v>1108800</v>
      </c>
      <c r="K39" s="67">
        <v>48</v>
      </c>
      <c r="L39" s="66">
        <f t="shared" si="2"/>
        <v>1108800</v>
      </c>
      <c r="M39" s="67">
        <f t="shared" si="3"/>
        <v>48</v>
      </c>
      <c r="N39" s="48">
        <v>3198</v>
      </c>
      <c r="O39" s="66">
        <f t="shared" si="4"/>
        <v>22176</v>
      </c>
      <c r="P39" s="67">
        <f t="shared" si="5"/>
        <v>0.96</v>
      </c>
      <c r="V39" s="184"/>
      <c r="W39" s="184"/>
    </row>
    <row r="40" s="54" customFormat="1" ht="15" spans="1:23">
      <c r="A40" s="48">
        <v>29</v>
      </c>
      <c r="B40" s="48">
        <v>1507777</v>
      </c>
      <c r="C40" s="48">
        <v>1039281</v>
      </c>
      <c r="D40" s="151" t="s">
        <v>868</v>
      </c>
      <c r="E40" s="152">
        <v>43622</v>
      </c>
      <c r="F40" s="152">
        <v>43626</v>
      </c>
      <c r="G40" s="48" t="s">
        <v>23</v>
      </c>
      <c r="H40" s="48">
        <f t="shared" si="0"/>
        <v>4</v>
      </c>
      <c r="I40" s="48">
        <v>1</v>
      </c>
      <c r="J40" s="66">
        <f t="shared" si="1"/>
        <v>1108800</v>
      </c>
      <c r="K40" s="67">
        <v>48</v>
      </c>
      <c r="L40" s="66">
        <f t="shared" si="2"/>
        <v>4435200</v>
      </c>
      <c r="M40" s="67">
        <f t="shared" si="3"/>
        <v>192</v>
      </c>
      <c r="N40" s="48"/>
      <c r="O40" s="66">
        <f t="shared" si="4"/>
        <v>88704</v>
      </c>
      <c r="P40" s="67">
        <f t="shared" si="5"/>
        <v>3.84</v>
      </c>
      <c r="V40" s="184"/>
      <c r="W40" s="184"/>
    </row>
    <row r="41" s="54" customFormat="1" ht="15" spans="1:23">
      <c r="A41" s="48">
        <v>30</v>
      </c>
      <c r="B41" s="48">
        <v>1512967</v>
      </c>
      <c r="C41" s="48">
        <v>1039493</v>
      </c>
      <c r="D41" s="151" t="s">
        <v>869</v>
      </c>
      <c r="E41" s="152">
        <v>43623</v>
      </c>
      <c r="F41" s="152">
        <v>43626</v>
      </c>
      <c r="G41" s="48" t="s">
        <v>23</v>
      </c>
      <c r="H41" s="48">
        <f t="shared" si="0"/>
        <v>3</v>
      </c>
      <c r="I41" s="48">
        <v>1</v>
      </c>
      <c r="J41" s="66">
        <f t="shared" si="1"/>
        <v>1108800</v>
      </c>
      <c r="K41" s="67">
        <v>48</v>
      </c>
      <c r="L41" s="66">
        <f t="shared" si="2"/>
        <v>3326400</v>
      </c>
      <c r="M41" s="67">
        <f t="shared" si="3"/>
        <v>144</v>
      </c>
      <c r="N41" s="48"/>
      <c r="O41" s="66">
        <f t="shared" si="4"/>
        <v>66528</v>
      </c>
      <c r="P41" s="67">
        <f t="shared" si="5"/>
        <v>2.88</v>
      </c>
      <c r="V41" s="184"/>
      <c r="W41" s="184"/>
    </row>
    <row r="42" s="54" customFormat="1" ht="15" spans="1:23">
      <c r="A42" s="48">
        <v>31</v>
      </c>
      <c r="B42" s="48">
        <v>1483545</v>
      </c>
      <c r="C42" s="48">
        <v>1038404</v>
      </c>
      <c r="D42" s="151" t="s">
        <v>870</v>
      </c>
      <c r="E42" s="152">
        <v>43625</v>
      </c>
      <c r="F42" s="152">
        <v>43627</v>
      </c>
      <c r="G42" s="48" t="s">
        <v>23</v>
      </c>
      <c r="H42" s="48">
        <f t="shared" si="0"/>
        <v>2</v>
      </c>
      <c r="I42" s="48">
        <v>1</v>
      </c>
      <c r="J42" s="66">
        <f t="shared" si="1"/>
        <v>1108800</v>
      </c>
      <c r="K42" s="67">
        <v>48</v>
      </c>
      <c r="L42" s="66">
        <f t="shared" si="2"/>
        <v>2217600</v>
      </c>
      <c r="M42" s="67">
        <f t="shared" si="3"/>
        <v>96</v>
      </c>
      <c r="N42" s="48"/>
      <c r="O42" s="66">
        <f t="shared" si="4"/>
        <v>44352</v>
      </c>
      <c r="P42" s="67">
        <f t="shared" si="5"/>
        <v>1.92</v>
      </c>
      <c r="V42" s="184"/>
      <c r="W42" s="184"/>
    </row>
    <row r="43" s="54" customFormat="1" ht="15" spans="1:23">
      <c r="A43" s="48">
        <v>32</v>
      </c>
      <c r="B43" s="48">
        <v>1477758</v>
      </c>
      <c r="C43" s="48">
        <v>1038194</v>
      </c>
      <c r="D43" s="151" t="s">
        <v>871</v>
      </c>
      <c r="E43" s="152">
        <v>43625</v>
      </c>
      <c r="F43" s="152">
        <v>43627</v>
      </c>
      <c r="G43" s="48" t="s">
        <v>40</v>
      </c>
      <c r="H43" s="48">
        <f t="shared" si="0"/>
        <v>2</v>
      </c>
      <c r="I43" s="48">
        <v>1</v>
      </c>
      <c r="J43" s="66">
        <f t="shared" si="1"/>
        <v>1362900</v>
      </c>
      <c r="K43" s="67">
        <v>59</v>
      </c>
      <c r="L43" s="66">
        <f t="shared" si="2"/>
        <v>2725800</v>
      </c>
      <c r="M43" s="67">
        <f t="shared" si="3"/>
        <v>118</v>
      </c>
      <c r="N43" s="48"/>
      <c r="O43" s="66">
        <f t="shared" si="4"/>
        <v>54516</v>
      </c>
      <c r="P43" s="67">
        <f t="shared" si="5"/>
        <v>2.36</v>
      </c>
      <c r="V43" s="184"/>
      <c r="W43" s="184"/>
    </row>
    <row r="44" s="54" customFormat="1" ht="15" spans="1:23">
      <c r="A44" s="48">
        <v>33</v>
      </c>
      <c r="B44" s="48">
        <v>1477431</v>
      </c>
      <c r="C44" s="48">
        <v>1038199</v>
      </c>
      <c r="D44" s="151" t="s">
        <v>872</v>
      </c>
      <c r="E44" s="152">
        <v>43625</v>
      </c>
      <c r="F44" s="152">
        <v>43627</v>
      </c>
      <c r="G44" s="48" t="s">
        <v>23</v>
      </c>
      <c r="H44" s="48">
        <f t="shared" si="0"/>
        <v>2</v>
      </c>
      <c r="I44" s="48">
        <v>1</v>
      </c>
      <c r="J44" s="66">
        <f t="shared" si="1"/>
        <v>1108800</v>
      </c>
      <c r="K44" s="67">
        <v>48</v>
      </c>
      <c r="L44" s="66">
        <f t="shared" si="2"/>
        <v>2217600</v>
      </c>
      <c r="M44" s="67">
        <f t="shared" si="3"/>
        <v>96</v>
      </c>
      <c r="N44" s="48"/>
      <c r="O44" s="66">
        <f t="shared" si="4"/>
        <v>44352</v>
      </c>
      <c r="P44" s="67">
        <f t="shared" si="5"/>
        <v>1.92</v>
      </c>
      <c r="V44" s="184"/>
      <c r="W44" s="184"/>
    </row>
    <row r="45" s="54" customFormat="1" ht="15" spans="1:23">
      <c r="A45" s="48">
        <v>34</v>
      </c>
      <c r="B45" s="48">
        <v>1493732</v>
      </c>
      <c r="C45" s="48">
        <v>1038809</v>
      </c>
      <c r="D45" s="151" t="s">
        <v>873</v>
      </c>
      <c r="E45" s="152">
        <v>43624</v>
      </c>
      <c r="F45" s="152">
        <v>43627</v>
      </c>
      <c r="G45" s="48" t="s">
        <v>23</v>
      </c>
      <c r="H45" s="48">
        <f t="shared" si="0"/>
        <v>3</v>
      </c>
      <c r="I45" s="48">
        <v>2</v>
      </c>
      <c r="J45" s="66">
        <f t="shared" si="1"/>
        <v>1108800</v>
      </c>
      <c r="K45" s="67">
        <v>48</v>
      </c>
      <c r="L45" s="66">
        <f t="shared" si="2"/>
        <v>6652800</v>
      </c>
      <c r="M45" s="67">
        <f t="shared" si="3"/>
        <v>288</v>
      </c>
      <c r="N45" s="48"/>
      <c r="O45" s="66">
        <f t="shared" si="4"/>
        <v>133056</v>
      </c>
      <c r="P45" s="67">
        <f t="shared" si="5"/>
        <v>5.76</v>
      </c>
      <c r="V45" s="184"/>
      <c r="W45" s="184"/>
    </row>
    <row r="46" s="54" customFormat="1" ht="15" spans="1:23">
      <c r="A46" s="48">
        <v>35</v>
      </c>
      <c r="B46" s="48">
        <v>1497536</v>
      </c>
      <c r="C46" s="48">
        <v>1038934</v>
      </c>
      <c r="D46" s="151" t="s">
        <v>874</v>
      </c>
      <c r="E46" s="152">
        <v>43625</v>
      </c>
      <c r="F46" s="152">
        <v>43627</v>
      </c>
      <c r="G46" s="48" t="s">
        <v>23</v>
      </c>
      <c r="H46" s="48">
        <f t="shared" si="0"/>
        <v>2</v>
      </c>
      <c r="I46" s="48">
        <v>1</v>
      </c>
      <c r="J46" s="66">
        <f t="shared" si="1"/>
        <v>1455300</v>
      </c>
      <c r="K46" s="67">
        <v>63</v>
      </c>
      <c r="L46" s="66">
        <f t="shared" si="2"/>
        <v>2910600</v>
      </c>
      <c r="M46" s="67">
        <f t="shared" si="3"/>
        <v>126</v>
      </c>
      <c r="N46" s="48"/>
      <c r="O46" s="66">
        <f t="shared" si="4"/>
        <v>58212</v>
      </c>
      <c r="P46" s="67">
        <f t="shared" si="5"/>
        <v>2.52</v>
      </c>
      <c r="V46" s="184"/>
      <c r="W46" s="184"/>
    </row>
    <row r="47" s="54" customFormat="1" ht="15" spans="1:23">
      <c r="A47" s="48">
        <v>36</v>
      </c>
      <c r="B47" s="48">
        <v>1498430</v>
      </c>
      <c r="C47" s="48">
        <v>1038968</v>
      </c>
      <c r="D47" s="151" t="s">
        <v>875</v>
      </c>
      <c r="E47" s="152">
        <v>43625</v>
      </c>
      <c r="F47" s="152">
        <v>43629</v>
      </c>
      <c r="G47" s="48" t="s">
        <v>23</v>
      </c>
      <c r="H47" s="48">
        <f t="shared" si="0"/>
        <v>4</v>
      </c>
      <c r="I47" s="48">
        <v>2</v>
      </c>
      <c r="J47" s="66">
        <f t="shared" si="1"/>
        <v>1108800</v>
      </c>
      <c r="K47" s="67">
        <v>48</v>
      </c>
      <c r="L47" s="66">
        <f t="shared" si="2"/>
        <v>8870400</v>
      </c>
      <c r="M47" s="67">
        <f t="shared" si="3"/>
        <v>384</v>
      </c>
      <c r="N47" s="48" t="s">
        <v>876</v>
      </c>
      <c r="O47" s="66">
        <f t="shared" si="4"/>
        <v>177408</v>
      </c>
      <c r="P47" s="67">
        <f t="shared" si="5"/>
        <v>7.68</v>
      </c>
      <c r="V47" s="184"/>
      <c r="W47" s="184"/>
    </row>
    <row r="48" s="54" customFormat="1" ht="15" spans="1:23">
      <c r="A48" s="48">
        <v>37</v>
      </c>
      <c r="B48" s="48">
        <v>1518124</v>
      </c>
      <c r="C48" s="48">
        <v>1039619</v>
      </c>
      <c r="D48" s="151" t="s">
        <v>877</v>
      </c>
      <c r="E48" s="152">
        <v>43625</v>
      </c>
      <c r="F48" s="152">
        <v>43628</v>
      </c>
      <c r="G48" s="48" t="s">
        <v>23</v>
      </c>
      <c r="H48" s="48">
        <f t="shared" si="0"/>
        <v>3</v>
      </c>
      <c r="I48" s="48">
        <v>1</v>
      </c>
      <c r="J48" s="66">
        <f t="shared" si="1"/>
        <v>1108800</v>
      </c>
      <c r="K48" s="67">
        <v>48</v>
      </c>
      <c r="L48" s="66">
        <f t="shared" si="2"/>
        <v>3326400</v>
      </c>
      <c r="M48" s="67">
        <f t="shared" si="3"/>
        <v>144</v>
      </c>
      <c r="N48" s="48"/>
      <c r="O48" s="66">
        <f t="shared" si="4"/>
        <v>66528</v>
      </c>
      <c r="P48" s="67">
        <f t="shared" si="5"/>
        <v>2.88</v>
      </c>
      <c r="V48" s="184"/>
      <c r="W48" s="184"/>
    </row>
    <row r="49" s="54" customFormat="1" ht="15" spans="1:23">
      <c r="A49" s="48">
        <v>38</v>
      </c>
      <c r="B49" s="48">
        <v>1513248</v>
      </c>
      <c r="C49" s="48">
        <v>1039498</v>
      </c>
      <c r="D49" s="151" t="s">
        <v>878</v>
      </c>
      <c r="E49" s="152">
        <v>43626</v>
      </c>
      <c r="F49" s="152">
        <v>43627</v>
      </c>
      <c r="G49" s="48" t="s">
        <v>23</v>
      </c>
      <c r="H49" s="48">
        <f t="shared" si="0"/>
        <v>1</v>
      </c>
      <c r="I49" s="48">
        <v>1</v>
      </c>
      <c r="J49" s="66">
        <f t="shared" si="1"/>
        <v>1108800</v>
      </c>
      <c r="K49" s="67">
        <v>48</v>
      </c>
      <c r="L49" s="66">
        <f t="shared" si="2"/>
        <v>1108800</v>
      </c>
      <c r="M49" s="67">
        <f t="shared" si="3"/>
        <v>48</v>
      </c>
      <c r="N49" s="48">
        <v>3207</v>
      </c>
      <c r="O49" s="66">
        <f t="shared" si="4"/>
        <v>22176</v>
      </c>
      <c r="P49" s="67">
        <f t="shared" si="5"/>
        <v>0.96</v>
      </c>
      <c r="V49" s="184"/>
      <c r="W49" s="184"/>
    </row>
    <row r="50" s="54" customFormat="1" ht="15" spans="1:23">
      <c r="A50" s="48">
        <v>39</v>
      </c>
      <c r="B50" s="48">
        <v>1511595</v>
      </c>
      <c r="C50" s="48">
        <v>1039442</v>
      </c>
      <c r="D50" s="151" t="s">
        <v>879</v>
      </c>
      <c r="E50" s="152">
        <v>43626</v>
      </c>
      <c r="F50" s="152">
        <v>43627</v>
      </c>
      <c r="G50" s="48" t="s">
        <v>40</v>
      </c>
      <c r="H50" s="48">
        <f t="shared" si="0"/>
        <v>1</v>
      </c>
      <c r="I50" s="48">
        <v>1</v>
      </c>
      <c r="J50" s="66">
        <f t="shared" si="1"/>
        <v>1362900</v>
      </c>
      <c r="K50" s="67">
        <v>59</v>
      </c>
      <c r="L50" s="66">
        <f t="shared" si="2"/>
        <v>1362900</v>
      </c>
      <c r="M50" s="67">
        <f t="shared" si="3"/>
        <v>59</v>
      </c>
      <c r="N50" s="48">
        <v>3209</v>
      </c>
      <c r="O50" s="66">
        <f t="shared" si="4"/>
        <v>27258</v>
      </c>
      <c r="P50" s="67">
        <f t="shared" si="5"/>
        <v>1.18</v>
      </c>
      <c r="V50" s="184"/>
      <c r="W50" s="184"/>
    </row>
    <row r="51" s="54" customFormat="1" ht="15" spans="1:23">
      <c r="A51" s="48">
        <v>40</v>
      </c>
      <c r="B51" s="48">
        <v>1525273</v>
      </c>
      <c r="C51" s="48">
        <v>1039824</v>
      </c>
      <c r="D51" s="151" t="s">
        <v>880</v>
      </c>
      <c r="E51" s="152">
        <v>43627</v>
      </c>
      <c r="F51" s="152">
        <v>43628</v>
      </c>
      <c r="G51" s="48" t="s">
        <v>23</v>
      </c>
      <c r="H51" s="48">
        <f t="shared" si="0"/>
        <v>1</v>
      </c>
      <c r="I51" s="48">
        <v>1</v>
      </c>
      <c r="J51" s="66">
        <f t="shared" si="1"/>
        <v>1108800</v>
      </c>
      <c r="K51" s="67">
        <v>48</v>
      </c>
      <c r="L51" s="66">
        <f t="shared" si="2"/>
        <v>1108800</v>
      </c>
      <c r="M51" s="67">
        <f t="shared" si="3"/>
        <v>48</v>
      </c>
      <c r="N51" s="48">
        <v>3222</v>
      </c>
      <c r="O51" s="66">
        <f t="shared" si="4"/>
        <v>22176</v>
      </c>
      <c r="P51" s="67">
        <f t="shared" si="5"/>
        <v>0.96</v>
      </c>
      <c r="V51" s="184"/>
      <c r="W51" s="184"/>
    </row>
    <row r="52" s="54" customFormat="1" ht="15" spans="1:23">
      <c r="A52" s="48">
        <v>41</v>
      </c>
      <c r="B52" s="48">
        <v>1503574</v>
      </c>
      <c r="C52" s="48">
        <v>1039138</v>
      </c>
      <c r="D52" s="151" t="s">
        <v>881</v>
      </c>
      <c r="E52" s="152">
        <v>43628</v>
      </c>
      <c r="F52" s="152">
        <v>43629</v>
      </c>
      <c r="G52" s="48" t="s">
        <v>23</v>
      </c>
      <c r="H52" s="48">
        <f t="shared" si="0"/>
        <v>1</v>
      </c>
      <c r="I52" s="48">
        <v>1</v>
      </c>
      <c r="J52" s="66">
        <f t="shared" si="1"/>
        <v>1455300</v>
      </c>
      <c r="K52" s="67">
        <v>63</v>
      </c>
      <c r="L52" s="66">
        <f t="shared" si="2"/>
        <v>1455300</v>
      </c>
      <c r="M52" s="67">
        <f t="shared" si="3"/>
        <v>63</v>
      </c>
      <c r="N52" s="48"/>
      <c r="O52" s="66">
        <f t="shared" si="4"/>
        <v>29106</v>
      </c>
      <c r="P52" s="67">
        <f t="shared" si="5"/>
        <v>1.26</v>
      </c>
      <c r="V52" s="184"/>
      <c r="W52" s="184"/>
    </row>
    <row r="53" s="54" customFormat="1" ht="15" spans="1:23">
      <c r="A53" s="48">
        <v>42</v>
      </c>
      <c r="B53" s="48">
        <v>1525874</v>
      </c>
      <c r="C53" s="48">
        <v>1039834</v>
      </c>
      <c r="D53" s="151" t="s">
        <v>882</v>
      </c>
      <c r="E53" s="152">
        <v>43628</v>
      </c>
      <c r="F53" s="152">
        <v>43629</v>
      </c>
      <c r="G53" s="48" t="s">
        <v>23</v>
      </c>
      <c r="H53" s="48">
        <f t="shared" si="0"/>
        <v>1</v>
      </c>
      <c r="I53" s="48">
        <v>1</v>
      </c>
      <c r="J53" s="66">
        <f t="shared" si="1"/>
        <v>1455300</v>
      </c>
      <c r="K53" s="67">
        <v>63</v>
      </c>
      <c r="L53" s="66">
        <f t="shared" si="2"/>
        <v>1455300</v>
      </c>
      <c r="M53" s="67">
        <f t="shared" si="3"/>
        <v>63</v>
      </c>
      <c r="N53" s="48">
        <v>3232</v>
      </c>
      <c r="O53" s="66">
        <f t="shared" si="4"/>
        <v>29106</v>
      </c>
      <c r="P53" s="67">
        <f t="shared" si="5"/>
        <v>1.26</v>
      </c>
      <c r="V53" s="184"/>
      <c r="W53" s="184"/>
    </row>
    <row r="54" s="54" customFormat="1" ht="15" spans="1:23">
      <c r="A54" s="48">
        <v>43</v>
      </c>
      <c r="B54" s="48">
        <v>1497998</v>
      </c>
      <c r="C54" s="48">
        <v>1038954</v>
      </c>
      <c r="D54" s="151" t="s">
        <v>883</v>
      </c>
      <c r="E54" s="152">
        <v>43626</v>
      </c>
      <c r="F54" s="152">
        <v>43629</v>
      </c>
      <c r="G54" s="48" t="s">
        <v>40</v>
      </c>
      <c r="H54" s="48">
        <f t="shared" si="0"/>
        <v>3</v>
      </c>
      <c r="I54" s="48">
        <v>1</v>
      </c>
      <c r="J54" s="66">
        <f t="shared" si="1"/>
        <v>1362900</v>
      </c>
      <c r="K54" s="67">
        <v>59</v>
      </c>
      <c r="L54" s="66">
        <f t="shared" si="2"/>
        <v>4088700</v>
      </c>
      <c r="M54" s="67">
        <f t="shared" si="3"/>
        <v>177</v>
      </c>
      <c r="N54" s="48">
        <v>3236</v>
      </c>
      <c r="O54" s="66">
        <f t="shared" si="4"/>
        <v>81774</v>
      </c>
      <c r="P54" s="67">
        <f t="shared" si="5"/>
        <v>3.54</v>
      </c>
      <c r="V54" s="184"/>
      <c r="W54" s="184"/>
    </row>
    <row r="55" s="54" customFormat="1" ht="15" spans="1:23">
      <c r="A55" s="48">
        <v>44</v>
      </c>
      <c r="B55" s="48">
        <v>1525551</v>
      </c>
      <c r="C55" s="48">
        <v>1039826</v>
      </c>
      <c r="D55" s="151" t="s">
        <v>884</v>
      </c>
      <c r="E55" s="152">
        <v>43628</v>
      </c>
      <c r="F55" s="152">
        <v>43629</v>
      </c>
      <c r="G55" s="48" t="s">
        <v>23</v>
      </c>
      <c r="H55" s="48">
        <f t="shared" si="0"/>
        <v>1</v>
      </c>
      <c r="I55" s="48">
        <v>1</v>
      </c>
      <c r="J55" s="66">
        <f t="shared" si="1"/>
        <v>1455300</v>
      </c>
      <c r="K55" s="67">
        <v>63</v>
      </c>
      <c r="L55" s="66">
        <f t="shared" si="2"/>
        <v>1455300</v>
      </c>
      <c r="M55" s="67">
        <f t="shared" si="3"/>
        <v>63</v>
      </c>
      <c r="N55" s="48">
        <v>3243</v>
      </c>
      <c r="O55" s="66">
        <f t="shared" si="4"/>
        <v>29106</v>
      </c>
      <c r="P55" s="67">
        <f t="shared" si="5"/>
        <v>1.26</v>
      </c>
      <c r="V55" s="184"/>
      <c r="W55" s="184"/>
    </row>
    <row r="56" s="54" customFormat="1" ht="15" spans="1:23">
      <c r="A56" s="48">
        <v>45</v>
      </c>
      <c r="B56" s="48">
        <v>1509135</v>
      </c>
      <c r="C56" s="48">
        <v>1039361</v>
      </c>
      <c r="D56" s="151" t="s">
        <v>440</v>
      </c>
      <c r="E56" s="152">
        <v>43628</v>
      </c>
      <c r="F56" s="152">
        <v>43630</v>
      </c>
      <c r="G56" s="48" t="s">
        <v>23</v>
      </c>
      <c r="H56" s="48">
        <f t="shared" si="0"/>
        <v>2</v>
      </c>
      <c r="I56" s="48">
        <v>1</v>
      </c>
      <c r="J56" s="66">
        <f t="shared" si="1"/>
        <v>1108800</v>
      </c>
      <c r="K56" s="67">
        <v>48</v>
      </c>
      <c r="L56" s="66">
        <f t="shared" si="2"/>
        <v>2217600</v>
      </c>
      <c r="M56" s="67">
        <f t="shared" si="3"/>
        <v>96</v>
      </c>
      <c r="N56" s="48"/>
      <c r="O56" s="66">
        <f t="shared" si="4"/>
        <v>44352</v>
      </c>
      <c r="P56" s="67">
        <f t="shared" si="5"/>
        <v>1.92</v>
      </c>
      <c r="V56" s="184"/>
      <c r="W56" s="184"/>
    </row>
    <row r="57" s="54" customFormat="1" ht="15" spans="1:23">
      <c r="A57" s="48">
        <v>46</v>
      </c>
      <c r="B57" s="48">
        <v>1494726</v>
      </c>
      <c r="C57" s="48">
        <v>1038845</v>
      </c>
      <c r="D57" s="151" t="s">
        <v>885</v>
      </c>
      <c r="E57" s="152">
        <v>43629</v>
      </c>
      <c r="F57" s="152">
        <v>43630</v>
      </c>
      <c r="G57" s="48" t="s">
        <v>47</v>
      </c>
      <c r="H57" s="48">
        <f t="shared" si="0"/>
        <v>1</v>
      </c>
      <c r="I57" s="48">
        <v>1</v>
      </c>
      <c r="J57" s="66">
        <f t="shared" si="1"/>
        <v>2356200</v>
      </c>
      <c r="K57" s="67">
        <v>102</v>
      </c>
      <c r="L57" s="66">
        <f t="shared" si="2"/>
        <v>2356200</v>
      </c>
      <c r="M57" s="67">
        <f t="shared" si="3"/>
        <v>102</v>
      </c>
      <c r="N57" s="48"/>
      <c r="O57" s="66">
        <f t="shared" si="4"/>
        <v>47124</v>
      </c>
      <c r="P57" s="67">
        <f t="shared" si="5"/>
        <v>2.04</v>
      </c>
      <c r="V57" s="184"/>
      <c r="W57" s="184"/>
    </row>
    <row r="58" s="54" customFormat="1" ht="15" spans="1:23">
      <c r="A58" s="48">
        <v>47</v>
      </c>
      <c r="B58" s="48">
        <v>1500436</v>
      </c>
      <c r="C58" s="48">
        <v>1039021</v>
      </c>
      <c r="D58" s="151" t="s">
        <v>886</v>
      </c>
      <c r="E58" s="152">
        <v>43628</v>
      </c>
      <c r="F58" s="152">
        <v>43630</v>
      </c>
      <c r="G58" s="48" t="s">
        <v>23</v>
      </c>
      <c r="H58" s="48">
        <f t="shared" si="0"/>
        <v>2</v>
      </c>
      <c r="I58" s="48">
        <v>1</v>
      </c>
      <c r="J58" s="66">
        <f t="shared" si="1"/>
        <v>1108800</v>
      </c>
      <c r="K58" s="67">
        <v>48</v>
      </c>
      <c r="L58" s="66">
        <f t="shared" si="2"/>
        <v>2217600</v>
      </c>
      <c r="M58" s="67">
        <f t="shared" si="3"/>
        <v>96</v>
      </c>
      <c r="N58" s="48"/>
      <c r="O58" s="66">
        <f t="shared" si="4"/>
        <v>44352</v>
      </c>
      <c r="P58" s="67">
        <f t="shared" si="5"/>
        <v>1.92</v>
      </c>
      <c r="V58" s="184"/>
      <c r="W58" s="184"/>
    </row>
    <row r="59" s="54" customFormat="1" ht="15" spans="1:23">
      <c r="A59" s="48">
        <v>48</v>
      </c>
      <c r="B59" s="48">
        <v>1503466</v>
      </c>
      <c r="C59" s="48">
        <v>1039131</v>
      </c>
      <c r="D59" s="151" t="s">
        <v>887</v>
      </c>
      <c r="E59" s="152">
        <v>43628</v>
      </c>
      <c r="F59" s="152">
        <v>43630</v>
      </c>
      <c r="G59" s="48" t="s">
        <v>23</v>
      </c>
      <c r="H59" s="48">
        <f t="shared" si="0"/>
        <v>2</v>
      </c>
      <c r="I59" s="48">
        <v>1</v>
      </c>
      <c r="J59" s="66">
        <f t="shared" si="1"/>
        <v>1108800</v>
      </c>
      <c r="K59" s="67">
        <v>48</v>
      </c>
      <c r="L59" s="66">
        <f t="shared" si="2"/>
        <v>2217600</v>
      </c>
      <c r="M59" s="67">
        <f t="shared" si="3"/>
        <v>96</v>
      </c>
      <c r="N59" s="48"/>
      <c r="O59" s="66">
        <f t="shared" si="4"/>
        <v>44352</v>
      </c>
      <c r="P59" s="67">
        <f t="shared" si="5"/>
        <v>1.92</v>
      </c>
      <c r="V59" s="184"/>
      <c r="W59" s="184"/>
    </row>
    <row r="60" s="54" customFormat="1" ht="15" spans="1:23">
      <c r="A60" s="48">
        <v>49</v>
      </c>
      <c r="B60" s="48">
        <v>1465908</v>
      </c>
      <c r="C60" s="48">
        <v>1037734</v>
      </c>
      <c r="D60" s="151" t="s">
        <v>888</v>
      </c>
      <c r="E60" s="152">
        <v>43628</v>
      </c>
      <c r="F60" s="152">
        <v>43630</v>
      </c>
      <c r="G60" s="48" t="s">
        <v>23</v>
      </c>
      <c r="H60" s="48">
        <f t="shared" si="0"/>
        <v>2</v>
      </c>
      <c r="I60" s="48">
        <v>1</v>
      </c>
      <c r="J60" s="66">
        <f t="shared" si="1"/>
        <v>1108800</v>
      </c>
      <c r="K60" s="67">
        <v>48</v>
      </c>
      <c r="L60" s="66">
        <f t="shared" si="2"/>
        <v>2217600</v>
      </c>
      <c r="M60" s="67">
        <f t="shared" si="3"/>
        <v>96</v>
      </c>
      <c r="N60" s="48"/>
      <c r="O60" s="66">
        <f t="shared" si="4"/>
        <v>44352</v>
      </c>
      <c r="P60" s="67">
        <f t="shared" si="5"/>
        <v>1.92</v>
      </c>
      <c r="V60" s="184"/>
      <c r="W60" s="184"/>
    </row>
    <row r="61" s="54" customFormat="1" ht="15" spans="1:23">
      <c r="A61" s="48">
        <v>50</v>
      </c>
      <c r="B61" s="48">
        <v>1525928</v>
      </c>
      <c r="C61" s="48">
        <v>1039837</v>
      </c>
      <c r="D61" s="151" t="s">
        <v>889</v>
      </c>
      <c r="E61" s="152">
        <v>43630</v>
      </c>
      <c r="F61" s="152">
        <v>43631</v>
      </c>
      <c r="G61" s="48" t="s">
        <v>23</v>
      </c>
      <c r="H61" s="48">
        <f t="shared" si="0"/>
        <v>1</v>
      </c>
      <c r="I61" s="48">
        <v>1</v>
      </c>
      <c r="J61" s="66">
        <f t="shared" si="1"/>
        <v>1108800</v>
      </c>
      <c r="K61" s="67">
        <v>48</v>
      </c>
      <c r="L61" s="66">
        <f t="shared" si="2"/>
        <v>1108800</v>
      </c>
      <c r="M61" s="67">
        <f t="shared" si="3"/>
        <v>48</v>
      </c>
      <c r="N61" s="48"/>
      <c r="O61" s="66">
        <f t="shared" si="4"/>
        <v>22176</v>
      </c>
      <c r="P61" s="67">
        <f t="shared" si="5"/>
        <v>0.96</v>
      </c>
      <c r="V61" s="184"/>
      <c r="W61" s="184"/>
    </row>
    <row r="62" s="54" customFormat="1" ht="15" spans="1:23">
      <c r="A62" s="48">
        <v>51</v>
      </c>
      <c r="B62" s="48">
        <v>1489719</v>
      </c>
      <c r="C62" s="48">
        <v>1038605</v>
      </c>
      <c r="D62" s="151" t="s">
        <v>890</v>
      </c>
      <c r="E62" s="152">
        <v>43629</v>
      </c>
      <c r="F62" s="152">
        <v>43631</v>
      </c>
      <c r="G62" s="48" t="s">
        <v>23</v>
      </c>
      <c r="H62" s="48">
        <f t="shared" si="0"/>
        <v>2</v>
      </c>
      <c r="I62" s="48">
        <v>1</v>
      </c>
      <c r="J62" s="66">
        <f t="shared" si="1"/>
        <v>1108800</v>
      </c>
      <c r="K62" s="67">
        <v>48</v>
      </c>
      <c r="L62" s="66">
        <f t="shared" si="2"/>
        <v>2217600</v>
      </c>
      <c r="M62" s="67">
        <f t="shared" si="3"/>
        <v>96</v>
      </c>
      <c r="N62" s="48"/>
      <c r="O62" s="66">
        <f t="shared" si="4"/>
        <v>44352</v>
      </c>
      <c r="P62" s="67">
        <f t="shared" si="5"/>
        <v>1.92</v>
      </c>
      <c r="V62" s="184"/>
      <c r="W62" s="184"/>
    </row>
    <row r="63" s="54" customFormat="1" ht="15" spans="1:23">
      <c r="A63" s="48">
        <v>52</v>
      </c>
      <c r="B63" s="48">
        <v>1486896</v>
      </c>
      <c r="C63" s="48">
        <v>1038494</v>
      </c>
      <c r="D63" s="151" t="s">
        <v>891</v>
      </c>
      <c r="E63" s="152">
        <v>43628</v>
      </c>
      <c r="F63" s="152">
        <v>43631</v>
      </c>
      <c r="G63" s="48" t="s">
        <v>23</v>
      </c>
      <c r="H63" s="48">
        <f t="shared" si="0"/>
        <v>3</v>
      </c>
      <c r="I63" s="48">
        <v>1</v>
      </c>
      <c r="J63" s="66">
        <f t="shared" si="1"/>
        <v>1108800</v>
      </c>
      <c r="K63" s="67">
        <v>48</v>
      </c>
      <c r="L63" s="66">
        <f t="shared" si="2"/>
        <v>3326400</v>
      </c>
      <c r="M63" s="67">
        <f t="shared" si="3"/>
        <v>144</v>
      </c>
      <c r="N63" s="48"/>
      <c r="O63" s="66">
        <f t="shared" si="4"/>
        <v>66528</v>
      </c>
      <c r="P63" s="67">
        <f t="shared" si="5"/>
        <v>2.88</v>
      </c>
      <c r="V63" s="184"/>
      <c r="W63" s="184"/>
    </row>
    <row r="64" s="54" customFormat="1" ht="15" spans="1:23">
      <c r="A64" s="48">
        <v>53</v>
      </c>
      <c r="B64" s="48">
        <v>1486890</v>
      </c>
      <c r="C64" s="48">
        <v>1038495</v>
      </c>
      <c r="D64" s="151" t="s">
        <v>892</v>
      </c>
      <c r="E64" s="152">
        <v>43628</v>
      </c>
      <c r="F64" s="152">
        <v>43631</v>
      </c>
      <c r="G64" s="48" t="s">
        <v>23</v>
      </c>
      <c r="H64" s="48">
        <f t="shared" si="0"/>
        <v>3</v>
      </c>
      <c r="I64" s="48">
        <v>1</v>
      </c>
      <c r="J64" s="66">
        <f t="shared" si="1"/>
        <v>1108800</v>
      </c>
      <c r="K64" s="67">
        <v>48</v>
      </c>
      <c r="L64" s="66">
        <f t="shared" si="2"/>
        <v>3326400</v>
      </c>
      <c r="M64" s="67">
        <f t="shared" si="3"/>
        <v>144</v>
      </c>
      <c r="N64" s="48"/>
      <c r="O64" s="66">
        <f t="shared" si="4"/>
        <v>66528</v>
      </c>
      <c r="P64" s="67">
        <f t="shared" si="5"/>
        <v>2.88</v>
      </c>
      <c r="V64" s="184"/>
      <c r="W64" s="184"/>
    </row>
    <row r="65" s="54" customFormat="1" ht="15" spans="1:23">
      <c r="A65" s="48">
        <v>54</v>
      </c>
      <c r="B65" s="48">
        <v>1521269</v>
      </c>
      <c r="C65" s="48">
        <v>1039706</v>
      </c>
      <c r="D65" s="151" t="s">
        <v>893</v>
      </c>
      <c r="E65" s="152">
        <v>43629</v>
      </c>
      <c r="F65" s="152">
        <v>43631</v>
      </c>
      <c r="G65" s="48" t="s">
        <v>23</v>
      </c>
      <c r="H65" s="48">
        <f t="shared" si="0"/>
        <v>2</v>
      </c>
      <c r="I65" s="48">
        <v>1</v>
      </c>
      <c r="J65" s="66">
        <f t="shared" si="1"/>
        <v>1108800</v>
      </c>
      <c r="K65" s="67">
        <v>48</v>
      </c>
      <c r="L65" s="66">
        <f t="shared" si="2"/>
        <v>2217600</v>
      </c>
      <c r="M65" s="67">
        <f t="shared" si="3"/>
        <v>96</v>
      </c>
      <c r="N65" s="48"/>
      <c r="O65" s="66">
        <f t="shared" si="4"/>
        <v>44352</v>
      </c>
      <c r="P65" s="67">
        <f t="shared" si="5"/>
        <v>1.92</v>
      </c>
      <c r="V65" s="184"/>
      <c r="W65" s="184"/>
    </row>
    <row r="66" s="54" customFormat="1" ht="15" spans="1:23">
      <c r="A66" s="48">
        <v>55</v>
      </c>
      <c r="B66" s="48">
        <v>1513715</v>
      </c>
      <c r="C66" s="48">
        <v>1039513</v>
      </c>
      <c r="D66" s="151" t="s">
        <v>894</v>
      </c>
      <c r="E66" s="152">
        <v>43630</v>
      </c>
      <c r="F66" s="152">
        <v>43631</v>
      </c>
      <c r="G66" s="48" t="s">
        <v>23</v>
      </c>
      <c r="H66" s="48">
        <f t="shared" si="0"/>
        <v>1</v>
      </c>
      <c r="I66" s="48">
        <v>2</v>
      </c>
      <c r="J66" s="66">
        <f t="shared" si="1"/>
        <v>1108800</v>
      </c>
      <c r="K66" s="67">
        <v>48</v>
      </c>
      <c r="L66" s="66">
        <f t="shared" si="2"/>
        <v>2217600</v>
      </c>
      <c r="M66" s="67">
        <f t="shared" si="3"/>
        <v>96</v>
      </c>
      <c r="N66" s="48"/>
      <c r="O66" s="66">
        <f t="shared" si="4"/>
        <v>44352</v>
      </c>
      <c r="P66" s="67">
        <f t="shared" si="5"/>
        <v>1.92</v>
      </c>
      <c r="V66" s="184"/>
      <c r="W66" s="184"/>
    </row>
    <row r="67" s="54" customFormat="1" ht="15" spans="1:23">
      <c r="A67" s="48">
        <v>56</v>
      </c>
      <c r="B67" s="48">
        <v>1500062</v>
      </c>
      <c r="C67" s="48">
        <v>1039005</v>
      </c>
      <c r="D67" s="151" t="s">
        <v>855</v>
      </c>
      <c r="E67" s="152">
        <v>43621</v>
      </c>
      <c r="F67" s="152">
        <v>43623</v>
      </c>
      <c r="G67" s="48" t="s">
        <v>23</v>
      </c>
      <c r="H67" s="48">
        <f t="shared" si="0"/>
        <v>2</v>
      </c>
      <c r="I67" s="48">
        <v>1</v>
      </c>
      <c r="J67" s="66">
        <f t="shared" si="1"/>
        <v>1108800</v>
      </c>
      <c r="K67" s="67">
        <v>48</v>
      </c>
      <c r="L67" s="66">
        <f t="shared" si="2"/>
        <v>2217600</v>
      </c>
      <c r="M67" s="67">
        <f t="shared" si="3"/>
        <v>96</v>
      </c>
      <c r="N67" s="48"/>
      <c r="O67" s="66">
        <f t="shared" si="4"/>
        <v>44352</v>
      </c>
      <c r="P67" s="67">
        <f t="shared" si="5"/>
        <v>1.92</v>
      </c>
      <c r="V67" s="184"/>
      <c r="W67" s="184"/>
    </row>
    <row r="68" s="54" customFormat="1" ht="15" spans="1:23">
      <c r="A68" s="185">
        <v>57</v>
      </c>
      <c r="B68" s="185">
        <v>1491155</v>
      </c>
      <c r="C68" s="185">
        <v>1038668</v>
      </c>
      <c r="D68" s="186" t="s">
        <v>895</v>
      </c>
      <c r="E68" s="187">
        <v>43620</v>
      </c>
      <c r="F68" s="187">
        <v>43623</v>
      </c>
      <c r="G68" s="185" t="s">
        <v>23</v>
      </c>
      <c r="H68" s="185">
        <f t="shared" si="0"/>
        <v>3</v>
      </c>
      <c r="I68" s="185">
        <v>1</v>
      </c>
      <c r="J68" s="188">
        <f t="shared" si="1"/>
        <v>1108800</v>
      </c>
      <c r="K68" s="189">
        <v>48</v>
      </c>
      <c r="L68" s="188">
        <f t="shared" si="2"/>
        <v>3326400</v>
      </c>
      <c r="M68" s="189">
        <f t="shared" si="3"/>
        <v>144</v>
      </c>
      <c r="N68" s="185"/>
      <c r="O68" s="188">
        <f t="shared" si="4"/>
        <v>66528</v>
      </c>
      <c r="P68" s="189">
        <f t="shared" si="5"/>
        <v>2.88</v>
      </c>
      <c r="V68" s="184"/>
      <c r="W68" s="184"/>
    </row>
    <row r="69" s="54" customFormat="1" ht="15" spans="1:23">
      <c r="A69" s="185">
        <v>58</v>
      </c>
      <c r="B69" s="185">
        <v>1483957</v>
      </c>
      <c r="C69" s="185">
        <v>1038412</v>
      </c>
      <c r="D69" s="186" t="s">
        <v>896</v>
      </c>
      <c r="E69" s="187">
        <v>43622</v>
      </c>
      <c r="F69" s="187">
        <v>43623</v>
      </c>
      <c r="G69" s="185" t="s">
        <v>23</v>
      </c>
      <c r="H69" s="185">
        <f t="shared" si="0"/>
        <v>1</v>
      </c>
      <c r="I69" s="185">
        <v>1</v>
      </c>
      <c r="J69" s="188">
        <f t="shared" si="1"/>
        <v>1108800</v>
      </c>
      <c r="K69" s="189">
        <v>48</v>
      </c>
      <c r="L69" s="188">
        <f t="shared" si="2"/>
        <v>1108800</v>
      </c>
      <c r="M69" s="189">
        <f t="shared" si="3"/>
        <v>48</v>
      </c>
      <c r="N69" s="185"/>
      <c r="O69" s="188">
        <f t="shared" si="4"/>
        <v>22176</v>
      </c>
      <c r="P69" s="189">
        <f t="shared" si="5"/>
        <v>0.96</v>
      </c>
      <c r="V69" s="184"/>
      <c r="W69" s="184"/>
    </row>
    <row r="70" s="54" customFormat="1" ht="15.75" spans="1:23">
      <c r="A70" s="185">
        <v>59</v>
      </c>
      <c r="B70" s="185">
        <v>1459815</v>
      </c>
      <c r="C70" s="185">
        <v>1037442</v>
      </c>
      <c r="D70" s="186" t="s">
        <v>897</v>
      </c>
      <c r="E70" s="187">
        <v>43620</v>
      </c>
      <c r="F70" s="187">
        <v>43623</v>
      </c>
      <c r="G70" s="185" t="s">
        <v>23</v>
      </c>
      <c r="H70" s="185">
        <f t="shared" si="0"/>
        <v>3</v>
      </c>
      <c r="I70" s="185">
        <v>2</v>
      </c>
      <c r="J70" s="188">
        <f t="shared" si="1"/>
        <v>1108800</v>
      </c>
      <c r="K70" s="189">
        <v>48</v>
      </c>
      <c r="L70" s="188">
        <f t="shared" si="2"/>
        <v>6652800</v>
      </c>
      <c r="M70" s="189">
        <f t="shared" si="3"/>
        <v>288</v>
      </c>
      <c r="N70" s="185"/>
      <c r="O70" s="188">
        <f t="shared" si="4"/>
        <v>133056</v>
      </c>
      <c r="P70" s="189">
        <f t="shared" si="5"/>
        <v>5.76</v>
      </c>
      <c r="V70" s="184"/>
      <c r="W70" s="184"/>
    </row>
    <row r="71" s="171" customFormat="1" ht="15" spans="1:23">
      <c r="A71" s="154" t="s">
        <v>26</v>
      </c>
      <c r="B71" s="155"/>
      <c r="C71" s="155"/>
      <c r="D71" s="155"/>
      <c r="E71" s="155"/>
      <c r="F71" s="155"/>
      <c r="G71" s="155"/>
      <c r="H71" s="155"/>
      <c r="I71" s="155"/>
      <c r="J71" s="155"/>
      <c r="K71" s="166"/>
      <c r="L71" s="167">
        <f t="shared" ref="L71:P71" si="6">SUM(L12:L70)</f>
        <v>191822400</v>
      </c>
      <c r="M71" s="167">
        <f t="shared" si="6"/>
        <v>8304</v>
      </c>
      <c r="N71" s="190"/>
      <c r="O71" s="191">
        <f t="shared" si="6"/>
        <v>3836448</v>
      </c>
      <c r="P71" s="192">
        <f t="shared" si="6"/>
        <v>166.08</v>
      </c>
      <c r="V71" s="184"/>
      <c r="W71" s="184"/>
    </row>
    <row r="72" spans="13:23">
      <c r="M72" s="178" t="s">
        <v>898</v>
      </c>
      <c r="V72" s="184"/>
      <c r="W72" s="184"/>
    </row>
    <row r="73" spans="22:23">
      <c r="V73" s="184"/>
      <c r="W73" s="184"/>
    </row>
    <row r="74" spans="22:23">
      <c r="V74" s="184"/>
      <c r="W74" s="184"/>
    </row>
    <row r="75" spans="22:23">
      <c r="V75" s="184"/>
      <c r="W75" s="184"/>
    </row>
    <row r="76" spans="22:23">
      <c r="V76" s="184"/>
      <c r="W76" s="184"/>
    </row>
    <row r="77" spans="22:23">
      <c r="V77" s="184"/>
      <c r="W77" s="184"/>
    </row>
    <row r="78" spans="22:23">
      <c r="V78" s="184"/>
      <c r="W78" s="184"/>
    </row>
  </sheetData>
  <mergeCells count="5">
    <mergeCell ref="A5:I5"/>
    <mergeCell ref="B7:E7"/>
    <mergeCell ref="A71:K71"/>
    <mergeCell ref="A2:B3"/>
    <mergeCell ref="D2:G3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5"/>
  <sheetViews>
    <sheetView topLeftCell="A76" workbookViewId="0">
      <selection activeCell="R95" sqref="R95"/>
    </sheetView>
  </sheetViews>
  <sheetFormatPr defaultColWidth="9" defaultRowHeight="13.5"/>
  <cols>
    <col min="1" max="1" width="5" style="142" customWidth="1"/>
    <col min="2" max="3" width="9" style="142"/>
    <col min="4" max="4" width="18.8583333333333" style="142" customWidth="1"/>
    <col min="5" max="5" width="11" style="142" customWidth="1"/>
    <col min="6" max="6" width="10.7083333333333" style="142" customWidth="1"/>
    <col min="7" max="7" width="13.2833333333333" style="142" customWidth="1"/>
    <col min="8" max="8" width="6.14166666666667" style="142" customWidth="1"/>
    <col min="9" max="9" width="6.56666666666667" style="142" customWidth="1"/>
    <col min="10" max="10" width="10.5666666666667" style="143" customWidth="1"/>
    <col min="11" max="11" width="7.70833333333333" style="144" customWidth="1"/>
    <col min="12" max="12" width="14" style="143" customWidth="1"/>
    <col min="13" max="13" width="13.5666666666667" style="144" customWidth="1"/>
    <col min="14" max="14" width="8.56666666666667" style="142" hidden="1" customWidth="1"/>
    <col min="15" max="15" width="11.5666666666667" style="143" hidden="1" customWidth="1"/>
    <col min="16" max="16" width="9.14166666666667" style="144" hidden="1" customWidth="1"/>
    <col min="17" max="17" width="9" style="142" hidden="1" customWidth="1"/>
    <col min="18" max="16384" width="9" style="142"/>
  </cols>
  <sheetData>
    <row r="1" s="169" customFormat="1" ht="15" spans="1:16">
      <c r="A1" s="145"/>
      <c r="B1" s="6"/>
      <c r="C1" s="145"/>
      <c r="D1" s="7"/>
      <c r="E1" s="7"/>
      <c r="F1" s="7"/>
      <c r="G1" s="7"/>
      <c r="H1" s="7"/>
      <c r="I1" s="156"/>
      <c r="J1" s="157"/>
      <c r="K1" s="158"/>
      <c r="L1" s="159"/>
      <c r="M1" s="160"/>
      <c r="N1" s="4"/>
      <c r="O1" s="172"/>
      <c r="P1" s="173"/>
    </row>
    <row r="2" s="169" customFormat="1" ht="14.25" spans="1:16">
      <c r="A2" s="11"/>
      <c r="B2" s="11"/>
      <c r="C2" s="146"/>
      <c r="D2" s="13" t="s">
        <v>0</v>
      </c>
      <c r="E2" s="14"/>
      <c r="F2" s="14"/>
      <c r="G2" s="15"/>
      <c r="H2" s="12"/>
      <c r="I2" s="156"/>
      <c r="J2" s="157"/>
      <c r="K2" s="158"/>
      <c r="L2" s="159"/>
      <c r="M2" s="160"/>
      <c r="N2" s="4"/>
      <c r="O2" s="172"/>
      <c r="P2" s="173"/>
    </row>
    <row r="3" s="169" customFormat="1" ht="15" spans="1:16">
      <c r="A3" s="11"/>
      <c r="B3" s="11"/>
      <c r="C3" s="146"/>
      <c r="D3" s="17"/>
      <c r="E3" s="18"/>
      <c r="F3" s="18"/>
      <c r="G3" s="19"/>
      <c r="H3" s="12"/>
      <c r="I3" s="156"/>
      <c r="J3" s="157"/>
      <c r="K3" s="158"/>
      <c r="L3" s="159"/>
      <c r="M3" s="160"/>
      <c r="N3" s="4"/>
      <c r="O3" s="172"/>
      <c r="P3" s="173"/>
    </row>
    <row r="4" s="169" customFormat="1" ht="15" spans="1:16">
      <c r="A4" s="147"/>
      <c r="B4" s="147"/>
      <c r="C4" s="147"/>
      <c r="D4" s="147"/>
      <c r="E4" s="147"/>
      <c r="F4" s="148"/>
      <c r="G4" s="148"/>
      <c r="H4" s="148"/>
      <c r="I4" s="161"/>
      <c r="J4" s="157"/>
      <c r="K4" s="158"/>
      <c r="L4" s="159"/>
      <c r="M4" s="160"/>
      <c r="N4" s="4"/>
      <c r="O4" s="172"/>
      <c r="P4" s="173"/>
    </row>
    <row r="5" s="169" customFormat="1" ht="34.5" spans="1:16">
      <c r="A5" s="24" t="s">
        <v>1</v>
      </c>
      <c r="B5" s="25"/>
      <c r="C5" s="25"/>
      <c r="D5" s="25"/>
      <c r="E5" s="25"/>
      <c r="F5" s="25"/>
      <c r="G5" s="25"/>
      <c r="H5" s="25"/>
      <c r="I5" s="162"/>
      <c r="J5" s="157"/>
      <c r="K5" s="158"/>
      <c r="L5" s="159"/>
      <c r="M5" s="160"/>
      <c r="N5" s="4"/>
      <c r="O5" s="172"/>
      <c r="P5" s="173"/>
    </row>
    <row r="6" s="169" customFormat="1" ht="34.5" spans="1:16">
      <c r="A6" s="25"/>
      <c r="B6" s="29"/>
      <c r="C6" s="30"/>
      <c r="D6" s="30"/>
      <c r="E6" s="30"/>
      <c r="F6" s="30"/>
      <c r="G6" s="31" t="s">
        <v>899</v>
      </c>
      <c r="H6" s="32"/>
      <c r="I6" s="59"/>
      <c r="J6" s="157"/>
      <c r="K6" s="158"/>
      <c r="L6" s="159"/>
      <c r="M6" s="160"/>
      <c r="N6" s="4"/>
      <c r="O6" s="172"/>
      <c r="P6" s="173"/>
    </row>
    <row r="7" s="169" customFormat="1" ht="15.75" spans="1:16">
      <c r="A7" s="106" t="s">
        <v>3</v>
      </c>
      <c r="B7" s="107" t="s">
        <v>4</v>
      </c>
      <c r="C7" s="107"/>
      <c r="D7" s="107"/>
      <c r="E7" s="108"/>
      <c r="F7" s="36"/>
      <c r="G7" s="37" t="s">
        <v>900</v>
      </c>
      <c r="H7" s="36"/>
      <c r="I7" s="58"/>
      <c r="J7" s="157"/>
      <c r="K7" s="158"/>
      <c r="L7" s="159"/>
      <c r="M7" s="160"/>
      <c r="N7" s="4"/>
      <c r="O7" s="172"/>
      <c r="P7" s="173"/>
    </row>
    <row r="8" s="169" customFormat="1" ht="16.5" spans="1:16">
      <c r="A8" s="109"/>
      <c r="B8" s="39"/>
      <c r="C8" s="110"/>
      <c r="D8" s="40"/>
      <c r="E8" s="41"/>
      <c r="F8" s="36"/>
      <c r="G8" s="42" t="s">
        <v>6</v>
      </c>
      <c r="H8" s="43"/>
      <c r="I8" s="60"/>
      <c r="J8" s="157"/>
      <c r="K8" s="158"/>
      <c r="L8" s="159"/>
      <c r="M8" s="160"/>
      <c r="N8" s="4"/>
      <c r="O8" s="172"/>
      <c r="P8" s="173"/>
    </row>
    <row r="9" s="142" customFormat="1" spans="10:16">
      <c r="J9" s="143"/>
      <c r="K9" s="144"/>
      <c r="L9" s="143"/>
      <c r="M9" s="144"/>
      <c r="O9" s="143"/>
      <c r="P9" s="144"/>
    </row>
    <row r="10" ht="14.25" spans="12:12">
      <c r="L10" s="163">
        <f>SUBTOTAL(9,L12:L94)</f>
        <v>356017200</v>
      </c>
    </row>
    <row r="11" s="170" customFormat="1" ht="42.75" spans="1:16">
      <c r="A11" s="149" t="s">
        <v>7</v>
      </c>
      <c r="B11" s="150" t="s">
        <v>8</v>
      </c>
      <c r="C11" s="149" t="s">
        <v>9</v>
      </c>
      <c r="D11" s="149" t="s">
        <v>10</v>
      </c>
      <c r="E11" s="150" t="s">
        <v>11</v>
      </c>
      <c r="F11" s="150" t="s">
        <v>12</v>
      </c>
      <c r="G11" s="150" t="s">
        <v>13</v>
      </c>
      <c r="H11" s="150" t="s">
        <v>14</v>
      </c>
      <c r="I11" s="150" t="s">
        <v>15</v>
      </c>
      <c r="J11" s="164" t="s">
        <v>16</v>
      </c>
      <c r="K11" s="165" t="s">
        <v>17</v>
      </c>
      <c r="L11" s="164" t="s">
        <v>18</v>
      </c>
      <c r="M11" s="165" t="s">
        <v>19</v>
      </c>
      <c r="N11" s="149" t="s">
        <v>20</v>
      </c>
      <c r="O11" s="164" t="s">
        <v>86</v>
      </c>
      <c r="P11" s="165" t="s">
        <v>87</v>
      </c>
    </row>
    <row r="12" s="54" customFormat="1" ht="15" spans="1:16">
      <c r="A12" s="48">
        <v>1</v>
      </c>
      <c r="B12" s="48">
        <v>1514668</v>
      </c>
      <c r="C12" s="48">
        <v>1039536</v>
      </c>
      <c r="D12" s="151" t="s">
        <v>901</v>
      </c>
      <c r="E12" s="152">
        <v>43629</v>
      </c>
      <c r="F12" s="152">
        <v>43632</v>
      </c>
      <c r="G12" s="48" t="s">
        <v>40</v>
      </c>
      <c r="H12" s="48">
        <f t="shared" ref="H12:H75" si="0">F12-E12</f>
        <v>3</v>
      </c>
      <c r="I12" s="48">
        <v>3</v>
      </c>
      <c r="J12" s="66">
        <f t="shared" ref="J12:J75" si="1">K12*23100</f>
        <v>1362900</v>
      </c>
      <c r="K12" s="67">
        <v>59</v>
      </c>
      <c r="L12" s="66">
        <f t="shared" ref="L12:L75" si="2">J12*I12*H12</f>
        <v>12266100</v>
      </c>
      <c r="M12" s="67">
        <f t="shared" ref="M12:M75" si="3">K12*I12*H12</f>
        <v>531</v>
      </c>
      <c r="N12" s="48"/>
      <c r="O12" s="66">
        <f t="shared" ref="O12:O62" si="4">L12*2%</f>
        <v>245322</v>
      </c>
      <c r="P12" s="67">
        <f t="shared" ref="P12:P62" si="5">M12*2%</f>
        <v>10.62</v>
      </c>
    </row>
    <row r="13" s="54" customFormat="1" ht="15" spans="1:16">
      <c r="A13" s="48">
        <v>2</v>
      </c>
      <c r="B13" s="48">
        <v>1508225</v>
      </c>
      <c r="C13" s="48">
        <v>1039321</v>
      </c>
      <c r="D13" s="151" t="s">
        <v>902</v>
      </c>
      <c r="E13" s="152">
        <v>43629</v>
      </c>
      <c r="F13" s="152">
        <v>43632</v>
      </c>
      <c r="G13" s="48" t="s">
        <v>40</v>
      </c>
      <c r="H13" s="48">
        <f t="shared" si="0"/>
        <v>3</v>
      </c>
      <c r="I13" s="48">
        <v>1</v>
      </c>
      <c r="J13" s="66">
        <f t="shared" si="1"/>
        <v>1362900</v>
      </c>
      <c r="K13" s="67">
        <v>59</v>
      </c>
      <c r="L13" s="66">
        <f t="shared" si="2"/>
        <v>4088700</v>
      </c>
      <c r="M13" s="67">
        <f t="shared" si="3"/>
        <v>177</v>
      </c>
      <c r="N13" s="48"/>
      <c r="O13" s="66">
        <f t="shared" si="4"/>
        <v>81774</v>
      </c>
      <c r="P13" s="67">
        <f t="shared" si="5"/>
        <v>3.54</v>
      </c>
    </row>
    <row r="14" s="54" customFormat="1" ht="15" spans="1:16">
      <c r="A14" s="48">
        <v>3</v>
      </c>
      <c r="B14" s="48">
        <v>1495794</v>
      </c>
      <c r="C14" s="48">
        <v>1038879</v>
      </c>
      <c r="D14" s="151" t="s">
        <v>903</v>
      </c>
      <c r="E14" s="152">
        <v>43629</v>
      </c>
      <c r="F14" s="152">
        <v>43632</v>
      </c>
      <c r="G14" s="48" t="s">
        <v>47</v>
      </c>
      <c r="H14" s="48">
        <f t="shared" si="0"/>
        <v>3</v>
      </c>
      <c r="I14" s="48">
        <v>1</v>
      </c>
      <c r="J14" s="66">
        <f t="shared" si="1"/>
        <v>2356200</v>
      </c>
      <c r="K14" s="67">
        <v>102</v>
      </c>
      <c r="L14" s="66">
        <f t="shared" si="2"/>
        <v>7068600</v>
      </c>
      <c r="M14" s="67">
        <f t="shared" si="3"/>
        <v>306</v>
      </c>
      <c r="N14" s="48"/>
      <c r="O14" s="66">
        <f t="shared" si="4"/>
        <v>141372</v>
      </c>
      <c r="P14" s="67">
        <f t="shared" si="5"/>
        <v>6.12</v>
      </c>
    </row>
    <row r="15" s="54" customFormat="1" ht="15" spans="1:16">
      <c r="A15" s="48">
        <v>4</v>
      </c>
      <c r="B15" s="48">
        <v>1512018</v>
      </c>
      <c r="C15" s="48">
        <v>1039488</v>
      </c>
      <c r="D15" s="151" t="s">
        <v>904</v>
      </c>
      <c r="E15" s="152">
        <v>43627</v>
      </c>
      <c r="F15" s="152">
        <v>43633</v>
      </c>
      <c r="G15" s="48" t="s">
        <v>40</v>
      </c>
      <c r="H15" s="48">
        <f t="shared" si="0"/>
        <v>6</v>
      </c>
      <c r="I15" s="48">
        <v>1</v>
      </c>
      <c r="J15" s="66">
        <f t="shared" si="1"/>
        <v>1362900</v>
      </c>
      <c r="K15" s="67">
        <v>59</v>
      </c>
      <c r="L15" s="66">
        <f t="shared" si="2"/>
        <v>8177400</v>
      </c>
      <c r="M15" s="67">
        <f t="shared" si="3"/>
        <v>354</v>
      </c>
      <c r="N15" s="48"/>
      <c r="O15" s="66">
        <f t="shared" si="4"/>
        <v>163548</v>
      </c>
      <c r="P15" s="67">
        <f t="shared" si="5"/>
        <v>7.08</v>
      </c>
    </row>
    <row r="16" s="54" customFormat="1" ht="15" spans="1:16">
      <c r="A16" s="48">
        <v>5</v>
      </c>
      <c r="B16" s="48">
        <v>1506877</v>
      </c>
      <c r="C16" s="48">
        <v>1039244</v>
      </c>
      <c r="D16" s="151" t="s">
        <v>905</v>
      </c>
      <c r="E16" s="152">
        <v>43631</v>
      </c>
      <c r="F16" s="152">
        <v>43633</v>
      </c>
      <c r="G16" s="48" t="s">
        <v>47</v>
      </c>
      <c r="H16" s="48">
        <f t="shared" si="0"/>
        <v>2</v>
      </c>
      <c r="I16" s="48">
        <v>1</v>
      </c>
      <c r="J16" s="66">
        <f t="shared" si="1"/>
        <v>2356200</v>
      </c>
      <c r="K16" s="67">
        <v>102</v>
      </c>
      <c r="L16" s="66">
        <f t="shared" si="2"/>
        <v>4712400</v>
      </c>
      <c r="M16" s="67">
        <f t="shared" si="3"/>
        <v>204</v>
      </c>
      <c r="N16" s="48"/>
      <c r="O16" s="66">
        <f t="shared" si="4"/>
        <v>94248</v>
      </c>
      <c r="P16" s="67">
        <f t="shared" si="5"/>
        <v>4.08</v>
      </c>
    </row>
    <row r="17" s="54" customFormat="1" ht="15" spans="1:16">
      <c r="A17" s="48">
        <v>6</v>
      </c>
      <c r="B17" s="48">
        <v>1505605</v>
      </c>
      <c r="C17" s="48">
        <v>1039212</v>
      </c>
      <c r="D17" s="151" t="s">
        <v>906</v>
      </c>
      <c r="E17" s="152">
        <v>43631</v>
      </c>
      <c r="F17" s="152">
        <v>43633</v>
      </c>
      <c r="G17" s="48" t="s">
        <v>23</v>
      </c>
      <c r="H17" s="48">
        <f t="shared" si="0"/>
        <v>2</v>
      </c>
      <c r="I17" s="48">
        <v>1</v>
      </c>
      <c r="J17" s="66">
        <f t="shared" si="1"/>
        <v>1108800</v>
      </c>
      <c r="K17" s="67">
        <v>48</v>
      </c>
      <c r="L17" s="66">
        <f t="shared" si="2"/>
        <v>2217600</v>
      </c>
      <c r="M17" s="67">
        <f t="shared" si="3"/>
        <v>96</v>
      </c>
      <c r="N17" s="48"/>
      <c r="O17" s="66">
        <f t="shared" si="4"/>
        <v>44352</v>
      </c>
      <c r="P17" s="67">
        <f t="shared" si="5"/>
        <v>1.92</v>
      </c>
    </row>
    <row r="18" s="54" customFormat="1" ht="15" spans="1:16">
      <c r="A18" s="48">
        <v>7</v>
      </c>
      <c r="B18" s="48">
        <v>1527864</v>
      </c>
      <c r="C18" s="48">
        <v>1039903</v>
      </c>
      <c r="D18" s="151" t="s">
        <v>907</v>
      </c>
      <c r="E18" s="152">
        <v>43630</v>
      </c>
      <c r="F18" s="152">
        <v>43632</v>
      </c>
      <c r="G18" s="48" t="s">
        <v>23</v>
      </c>
      <c r="H18" s="48">
        <f t="shared" si="0"/>
        <v>2</v>
      </c>
      <c r="I18" s="48">
        <v>2</v>
      </c>
      <c r="J18" s="66">
        <f t="shared" si="1"/>
        <v>1108800</v>
      </c>
      <c r="K18" s="67">
        <v>48</v>
      </c>
      <c r="L18" s="66">
        <f t="shared" si="2"/>
        <v>4435200</v>
      </c>
      <c r="M18" s="67">
        <f t="shared" si="3"/>
        <v>192</v>
      </c>
      <c r="N18" s="48">
        <v>3293</v>
      </c>
      <c r="O18" s="66">
        <f t="shared" si="4"/>
        <v>88704</v>
      </c>
      <c r="P18" s="67">
        <f t="shared" si="5"/>
        <v>3.84</v>
      </c>
    </row>
    <row r="19" s="54" customFormat="1" ht="15" spans="1:16">
      <c r="A19" s="48">
        <v>8</v>
      </c>
      <c r="B19" s="48">
        <v>1526934</v>
      </c>
      <c r="C19" s="48">
        <v>1039876</v>
      </c>
      <c r="D19" s="151" t="s">
        <v>908</v>
      </c>
      <c r="E19" s="152">
        <v>43630</v>
      </c>
      <c r="F19" s="152">
        <v>43633</v>
      </c>
      <c r="G19" s="153" t="s">
        <v>23</v>
      </c>
      <c r="H19" s="48">
        <f t="shared" si="0"/>
        <v>3</v>
      </c>
      <c r="I19" s="48">
        <v>1</v>
      </c>
      <c r="J19" s="66">
        <f t="shared" si="1"/>
        <v>1108800</v>
      </c>
      <c r="K19" s="67">
        <v>48</v>
      </c>
      <c r="L19" s="66">
        <f t="shared" si="2"/>
        <v>3326400</v>
      </c>
      <c r="M19" s="67">
        <f t="shared" si="3"/>
        <v>144</v>
      </c>
      <c r="N19" s="48">
        <v>3320</v>
      </c>
      <c r="O19" s="66">
        <f t="shared" si="4"/>
        <v>66528</v>
      </c>
      <c r="P19" s="67">
        <f t="shared" si="5"/>
        <v>2.88</v>
      </c>
    </row>
    <row r="20" s="54" customFormat="1" ht="15" spans="1:16">
      <c r="A20" s="48">
        <v>9</v>
      </c>
      <c r="B20" s="48">
        <v>1529534</v>
      </c>
      <c r="C20" s="48">
        <v>1039954</v>
      </c>
      <c r="D20" s="151" t="s">
        <v>909</v>
      </c>
      <c r="E20" s="152">
        <v>43632</v>
      </c>
      <c r="F20" s="152">
        <v>43633</v>
      </c>
      <c r="G20" s="48" t="s">
        <v>23</v>
      </c>
      <c r="H20" s="48">
        <f t="shared" si="0"/>
        <v>1</v>
      </c>
      <c r="I20" s="48">
        <v>1</v>
      </c>
      <c r="J20" s="66">
        <f t="shared" si="1"/>
        <v>1062600</v>
      </c>
      <c r="K20" s="67">
        <v>46</v>
      </c>
      <c r="L20" s="66">
        <f t="shared" si="2"/>
        <v>1062600</v>
      </c>
      <c r="M20" s="67">
        <f t="shared" si="3"/>
        <v>46</v>
      </c>
      <c r="N20" s="179">
        <v>3321</v>
      </c>
      <c r="O20" s="66">
        <f t="shared" si="4"/>
        <v>21252</v>
      </c>
      <c r="P20" s="67">
        <f t="shared" si="5"/>
        <v>0.92</v>
      </c>
    </row>
    <row r="21" s="54" customFormat="1" ht="15" spans="1:16">
      <c r="A21" s="48">
        <v>10</v>
      </c>
      <c r="B21" s="48">
        <v>1470789</v>
      </c>
      <c r="C21" s="48">
        <v>1037923</v>
      </c>
      <c r="D21" s="151" t="s">
        <v>910</v>
      </c>
      <c r="E21" s="152">
        <v>43632</v>
      </c>
      <c r="F21" s="152">
        <v>43634</v>
      </c>
      <c r="G21" s="48" t="s">
        <v>23</v>
      </c>
      <c r="H21" s="48">
        <f t="shared" si="0"/>
        <v>2</v>
      </c>
      <c r="I21" s="48">
        <v>2</v>
      </c>
      <c r="J21" s="66">
        <f t="shared" si="1"/>
        <v>1108800</v>
      </c>
      <c r="K21" s="67">
        <v>48</v>
      </c>
      <c r="L21" s="66">
        <f t="shared" si="2"/>
        <v>4435200</v>
      </c>
      <c r="M21" s="67">
        <f t="shared" si="3"/>
        <v>192</v>
      </c>
      <c r="N21" s="48">
        <v>3332</v>
      </c>
      <c r="O21" s="66">
        <f t="shared" si="4"/>
        <v>88704</v>
      </c>
      <c r="P21" s="67">
        <f t="shared" si="5"/>
        <v>3.84</v>
      </c>
    </row>
    <row r="22" s="54" customFormat="1" ht="15" spans="1:16">
      <c r="A22" s="48">
        <v>11</v>
      </c>
      <c r="B22" s="48">
        <v>1501517</v>
      </c>
      <c r="C22" s="48">
        <v>1039051</v>
      </c>
      <c r="D22" s="151" t="s">
        <v>911</v>
      </c>
      <c r="E22" s="152">
        <v>43635</v>
      </c>
      <c r="F22" s="152">
        <v>43636</v>
      </c>
      <c r="G22" s="48" t="s">
        <v>23</v>
      </c>
      <c r="H22" s="48">
        <f t="shared" si="0"/>
        <v>1</v>
      </c>
      <c r="I22" s="48">
        <v>2</v>
      </c>
      <c r="J22" s="66">
        <f t="shared" si="1"/>
        <v>1108800</v>
      </c>
      <c r="K22" s="67">
        <v>48</v>
      </c>
      <c r="L22" s="66">
        <f t="shared" si="2"/>
        <v>2217600</v>
      </c>
      <c r="M22" s="67">
        <f t="shared" si="3"/>
        <v>96</v>
      </c>
      <c r="N22" s="48"/>
      <c r="O22" s="66">
        <f t="shared" si="4"/>
        <v>44352</v>
      </c>
      <c r="P22" s="67">
        <f t="shared" si="5"/>
        <v>1.92</v>
      </c>
    </row>
    <row r="23" s="54" customFormat="1" ht="15" spans="1:16">
      <c r="A23" s="48">
        <v>12</v>
      </c>
      <c r="B23" s="48">
        <v>1521387</v>
      </c>
      <c r="C23" s="48">
        <v>1039711</v>
      </c>
      <c r="D23" s="151" t="s">
        <v>912</v>
      </c>
      <c r="E23" s="152">
        <v>43634</v>
      </c>
      <c r="F23" s="152">
        <v>43636</v>
      </c>
      <c r="G23" s="48" t="s">
        <v>23</v>
      </c>
      <c r="H23" s="48">
        <f t="shared" si="0"/>
        <v>2</v>
      </c>
      <c r="I23" s="48">
        <v>2</v>
      </c>
      <c r="J23" s="66">
        <f t="shared" si="1"/>
        <v>1108800</v>
      </c>
      <c r="K23" s="67">
        <v>48</v>
      </c>
      <c r="L23" s="66">
        <f t="shared" si="2"/>
        <v>4435200</v>
      </c>
      <c r="M23" s="67">
        <f t="shared" si="3"/>
        <v>192</v>
      </c>
      <c r="N23" s="48"/>
      <c r="O23" s="66">
        <f t="shared" si="4"/>
        <v>88704</v>
      </c>
      <c r="P23" s="67">
        <f t="shared" si="5"/>
        <v>3.84</v>
      </c>
    </row>
    <row r="24" s="54" customFormat="1" ht="15" spans="1:16">
      <c r="A24" s="48">
        <v>13</v>
      </c>
      <c r="B24" s="48">
        <v>1516168</v>
      </c>
      <c r="C24" s="48">
        <v>1039574</v>
      </c>
      <c r="D24" s="151" t="s">
        <v>913</v>
      </c>
      <c r="E24" s="152">
        <v>43633</v>
      </c>
      <c r="F24" s="152">
        <v>43636</v>
      </c>
      <c r="G24" s="48" t="s">
        <v>40</v>
      </c>
      <c r="H24" s="48">
        <f t="shared" si="0"/>
        <v>3</v>
      </c>
      <c r="I24" s="48">
        <v>1</v>
      </c>
      <c r="J24" s="66">
        <f t="shared" si="1"/>
        <v>1362900</v>
      </c>
      <c r="K24" s="67">
        <v>59</v>
      </c>
      <c r="L24" s="66">
        <f t="shared" si="2"/>
        <v>4088700</v>
      </c>
      <c r="M24" s="67">
        <f t="shared" si="3"/>
        <v>177</v>
      </c>
      <c r="N24" s="48"/>
      <c r="O24" s="66">
        <f t="shared" si="4"/>
        <v>81774</v>
      </c>
      <c r="P24" s="67">
        <f t="shared" si="5"/>
        <v>3.54</v>
      </c>
    </row>
    <row r="25" s="54" customFormat="1" ht="15" spans="1:16">
      <c r="A25" s="48">
        <v>14</v>
      </c>
      <c r="B25" s="48">
        <v>1510285</v>
      </c>
      <c r="C25" s="48">
        <v>1039393</v>
      </c>
      <c r="D25" s="151" t="s">
        <v>914</v>
      </c>
      <c r="E25" s="152">
        <v>43635</v>
      </c>
      <c r="F25" s="152">
        <v>43636</v>
      </c>
      <c r="G25" s="48" t="s">
        <v>23</v>
      </c>
      <c r="H25" s="48">
        <f t="shared" si="0"/>
        <v>1</v>
      </c>
      <c r="I25" s="48">
        <v>1</v>
      </c>
      <c r="J25" s="66">
        <f t="shared" si="1"/>
        <v>1108800</v>
      </c>
      <c r="K25" s="67">
        <v>48</v>
      </c>
      <c r="L25" s="66">
        <f t="shared" si="2"/>
        <v>1108800</v>
      </c>
      <c r="M25" s="67">
        <f t="shared" si="3"/>
        <v>48</v>
      </c>
      <c r="N25" s="48"/>
      <c r="O25" s="66">
        <f t="shared" si="4"/>
        <v>22176</v>
      </c>
      <c r="P25" s="67">
        <f t="shared" si="5"/>
        <v>0.96</v>
      </c>
    </row>
    <row r="26" s="54" customFormat="1" ht="15" spans="1:16">
      <c r="A26" s="48">
        <v>15</v>
      </c>
      <c r="B26" s="48">
        <v>1492799</v>
      </c>
      <c r="C26" s="48">
        <v>1038772</v>
      </c>
      <c r="D26" s="151" t="s">
        <v>915</v>
      </c>
      <c r="E26" s="152">
        <v>43635</v>
      </c>
      <c r="F26" s="152">
        <v>43636</v>
      </c>
      <c r="G26" s="48" t="s">
        <v>23</v>
      </c>
      <c r="H26" s="48">
        <f t="shared" si="0"/>
        <v>1</v>
      </c>
      <c r="I26" s="48">
        <v>2</v>
      </c>
      <c r="J26" s="66">
        <f t="shared" si="1"/>
        <v>1108800</v>
      </c>
      <c r="K26" s="67">
        <v>48</v>
      </c>
      <c r="L26" s="66">
        <f t="shared" si="2"/>
        <v>2217600</v>
      </c>
      <c r="M26" s="67">
        <f t="shared" si="3"/>
        <v>96</v>
      </c>
      <c r="N26" s="48"/>
      <c r="O26" s="66">
        <f t="shared" si="4"/>
        <v>44352</v>
      </c>
      <c r="P26" s="67">
        <f t="shared" si="5"/>
        <v>1.92</v>
      </c>
    </row>
    <row r="27" s="54" customFormat="1" ht="15" spans="1:16">
      <c r="A27" s="48">
        <v>16</v>
      </c>
      <c r="B27" s="48">
        <v>1514100</v>
      </c>
      <c r="C27" s="48">
        <v>1039526</v>
      </c>
      <c r="D27" s="151" t="s">
        <v>894</v>
      </c>
      <c r="E27" s="152">
        <v>43631</v>
      </c>
      <c r="F27" s="152">
        <v>43635</v>
      </c>
      <c r="G27" s="48" t="s">
        <v>23</v>
      </c>
      <c r="H27" s="48">
        <f t="shared" si="0"/>
        <v>4</v>
      </c>
      <c r="I27" s="48">
        <v>2</v>
      </c>
      <c r="J27" s="66">
        <f t="shared" si="1"/>
        <v>1108800</v>
      </c>
      <c r="K27" s="67">
        <v>48</v>
      </c>
      <c r="L27" s="66">
        <f t="shared" si="2"/>
        <v>8870400</v>
      </c>
      <c r="M27" s="67">
        <f t="shared" si="3"/>
        <v>384</v>
      </c>
      <c r="N27" s="48"/>
      <c r="O27" s="66">
        <f t="shared" si="4"/>
        <v>177408</v>
      </c>
      <c r="P27" s="67">
        <f t="shared" si="5"/>
        <v>7.68</v>
      </c>
    </row>
    <row r="28" s="54" customFormat="1" ht="15" spans="1:16">
      <c r="A28" s="48">
        <v>17</v>
      </c>
      <c r="B28" s="48">
        <v>1501755</v>
      </c>
      <c r="C28" s="48">
        <v>1039115</v>
      </c>
      <c r="D28" s="151" t="s">
        <v>916</v>
      </c>
      <c r="E28" s="152">
        <v>43632</v>
      </c>
      <c r="F28" s="152">
        <v>43636</v>
      </c>
      <c r="G28" s="48" t="s">
        <v>23</v>
      </c>
      <c r="H28" s="48">
        <f t="shared" si="0"/>
        <v>4</v>
      </c>
      <c r="I28" s="48">
        <v>2</v>
      </c>
      <c r="J28" s="66">
        <f t="shared" si="1"/>
        <v>1455300</v>
      </c>
      <c r="K28" s="67">
        <v>63</v>
      </c>
      <c r="L28" s="66">
        <f t="shared" si="2"/>
        <v>11642400</v>
      </c>
      <c r="M28" s="67">
        <f t="shared" si="3"/>
        <v>504</v>
      </c>
      <c r="N28" s="48">
        <v>3371</v>
      </c>
      <c r="O28" s="66">
        <f t="shared" si="4"/>
        <v>232848</v>
      </c>
      <c r="P28" s="67">
        <f t="shared" si="5"/>
        <v>10.08</v>
      </c>
    </row>
    <row r="29" s="54" customFormat="1" ht="15" spans="1:16">
      <c r="A29" s="48">
        <v>18</v>
      </c>
      <c r="B29" s="48">
        <v>1501759</v>
      </c>
      <c r="C29" s="48">
        <v>1039116</v>
      </c>
      <c r="D29" s="151" t="s">
        <v>917</v>
      </c>
      <c r="E29" s="152">
        <v>43632</v>
      </c>
      <c r="F29" s="152">
        <v>43636</v>
      </c>
      <c r="G29" s="48" t="s">
        <v>23</v>
      </c>
      <c r="H29" s="48">
        <f t="shared" si="0"/>
        <v>4</v>
      </c>
      <c r="I29" s="48">
        <v>2</v>
      </c>
      <c r="J29" s="66">
        <f t="shared" si="1"/>
        <v>1108800</v>
      </c>
      <c r="K29" s="67">
        <v>48</v>
      </c>
      <c r="L29" s="66">
        <f t="shared" si="2"/>
        <v>8870400</v>
      </c>
      <c r="M29" s="67">
        <f t="shared" si="3"/>
        <v>384</v>
      </c>
      <c r="N29" s="48">
        <v>3373</v>
      </c>
      <c r="O29" s="66">
        <f t="shared" si="4"/>
        <v>177408</v>
      </c>
      <c r="P29" s="67">
        <f t="shared" si="5"/>
        <v>7.68</v>
      </c>
    </row>
    <row r="30" s="54" customFormat="1" ht="15" spans="1:16">
      <c r="A30" s="48">
        <v>19</v>
      </c>
      <c r="B30" s="48">
        <v>1529597</v>
      </c>
      <c r="C30" s="48">
        <v>1039973</v>
      </c>
      <c r="D30" s="151" t="s">
        <v>918</v>
      </c>
      <c r="E30" s="152">
        <v>43636</v>
      </c>
      <c r="F30" s="152">
        <v>43637</v>
      </c>
      <c r="G30" s="48" t="s">
        <v>23</v>
      </c>
      <c r="H30" s="48">
        <f t="shared" si="0"/>
        <v>1</v>
      </c>
      <c r="I30" s="48">
        <v>1</v>
      </c>
      <c r="J30" s="66">
        <f t="shared" si="1"/>
        <v>1062600</v>
      </c>
      <c r="K30" s="67">
        <v>46</v>
      </c>
      <c r="L30" s="66">
        <f t="shared" si="2"/>
        <v>1062600</v>
      </c>
      <c r="M30" s="67">
        <f t="shared" si="3"/>
        <v>46</v>
      </c>
      <c r="N30" s="48"/>
      <c r="O30" s="66">
        <f t="shared" si="4"/>
        <v>21252</v>
      </c>
      <c r="P30" s="67">
        <f t="shared" si="5"/>
        <v>0.92</v>
      </c>
    </row>
    <row r="31" s="54" customFormat="1" ht="15" spans="1:16">
      <c r="A31" s="48">
        <v>20</v>
      </c>
      <c r="B31" s="48">
        <v>1529596</v>
      </c>
      <c r="C31" s="48">
        <v>1039972</v>
      </c>
      <c r="D31" s="151" t="s">
        <v>919</v>
      </c>
      <c r="E31" s="152">
        <v>43636</v>
      </c>
      <c r="F31" s="152">
        <v>43637</v>
      </c>
      <c r="G31" s="48" t="s">
        <v>23</v>
      </c>
      <c r="H31" s="48">
        <f t="shared" si="0"/>
        <v>1</v>
      </c>
      <c r="I31" s="48">
        <v>1</v>
      </c>
      <c r="J31" s="66">
        <f t="shared" si="1"/>
        <v>1409100</v>
      </c>
      <c r="K31" s="67">
        <v>61</v>
      </c>
      <c r="L31" s="66">
        <f t="shared" si="2"/>
        <v>1409100</v>
      </c>
      <c r="M31" s="67">
        <f t="shared" si="3"/>
        <v>61</v>
      </c>
      <c r="N31" s="48"/>
      <c r="O31" s="66">
        <f t="shared" si="4"/>
        <v>28182</v>
      </c>
      <c r="P31" s="67">
        <f t="shared" si="5"/>
        <v>1.22</v>
      </c>
    </row>
    <row r="32" s="54" customFormat="1" ht="15" spans="1:16">
      <c r="A32" s="48">
        <v>21</v>
      </c>
      <c r="B32" s="48">
        <v>1513716</v>
      </c>
      <c r="C32" s="48">
        <v>1039514</v>
      </c>
      <c r="D32" s="151" t="s">
        <v>920</v>
      </c>
      <c r="E32" s="152">
        <v>43635</v>
      </c>
      <c r="F32" s="152">
        <v>43637</v>
      </c>
      <c r="G32" s="48" t="s">
        <v>23</v>
      </c>
      <c r="H32" s="48">
        <f t="shared" si="0"/>
        <v>2</v>
      </c>
      <c r="I32" s="48">
        <v>1</v>
      </c>
      <c r="J32" s="66">
        <f t="shared" si="1"/>
        <v>1108800</v>
      </c>
      <c r="K32" s="67">
        <v>48</v>
      </c>
      <c r="L32" s="66">
        <f t="shared" si="2"/>
        <v>2217600</v>
      </c>
      <c r="M32" s="67">
        <f t="shared" si="3"/>
        <v>96</v>
      </c>
      <c r="N32" s="48"/>
      <c r="O32" s="66">
        <f t="shared" si="4"/>
        <v>44352</v>
      </c>
      <c r="P32" s="67">
        <f t="shared" si="5"/>
        <v>1.92</v>
      </c>
    </row>
    <row r="33" s="54" customFormat="1" ht="15" spans="1:16">
      <c r="A33" s="48">
        <v>22</v>
      </c>
      <c r="B33" s="48">
        <v>1497386</v>
      </c>
      <c r="C33" s="48">
        <v>1038924</v>
      </c>
      <c r="D33" s="151" t="s">
        <v>921</v>
      </c>
      <c r="E33" s="152">
        <v>43635</v>
      </c>
      <c r="F33" s="152">
        <v>43637</v>
      </c>
      <c r="G33" s="48" t="s">
        <v>23</v>
      </c>
      <c r="H33" s="48">
        <f t="shared" si="0"/>
        <v>2</v>
      </c>
      <c r="I33" s="48">
        <v>1</v>
      </c>
      <c r="J33" s="66">
        <f t="shared" si="1"/>
        <v>1108800</v>
      </c>
      <c r="K33" s="67">
        <v>48</v>
      </c>
      <c r="L33" s="66">
        <f t="shared" si="2"/>
        <v>2217600</v>
      </c>
      <c r="M33" s="67">
        <f t="shared" si="3"/>
        <v>96</v>
      </c>
      <c r="N33" s="48"/>
      <c r="O33" s="66">
        <f t="shared" si="4"/>
        <v>44352</v>
      </c>
      <c r="P33" s="67">
        <f t="shared" si="5"/>
        <v>1.92</v>
      </c>
    </row>
    <row r="34" s="54" customFormat="1" ht="15" spans="1:16">
      <c r="A34" s="48">
        <v>23</v>
      </c>
      <c r="B34" s="48">
        <v>1533119</v>
      </c>
      <c r="C34" s="48">
        <v>1040051</v>
      </c>
      <c r="D34" s="151" t="s">
        <v>922</v>
      </c>
      <c r="E34" s="152">
        <v>43636</v>
      </c>
      <c r="F34" s="152">
        <v>43637</v>
      </c>
      <c r="G34" s="48" t="s">
        <v>23</v>
      </c>
      <c r="H34" s="48">
        <f t="shared" si="0"/>
        <v>1</v>
      </c>
      <c r="I34" s="48">
        <v>1</v>
      </c>
      <c r="J34" s="66">
        <f t="shared" si="1"/>
        <v>1409100</v>
      </c>
      <c r="K34" s="67">
        <v>61</v>
      </c>
      <c r="L34" s="66">
        <f t="shared" si="2"/>
        <v>1409100</v>
      </c>
      <c r="M34" s="67">
        <f t="shared" si="3"/>
        <v>61</v>
      </c>
      <c r="N34" s="48">
        <v>3388</v>
      </c>
      <c r="O34" s="66">
        <f t="shared" si="4"/>
        <v>28182</v>
      </c>
      <c r="P34" s="67">
        <f t="shared" si="5"/>
        <v>1.22</v>
      </c>
    </row>
    <row r="35" s="54" customFormat="1" ht="15" spans="1:16">
      <c r="A35" s="48">
        <v>24</v>
      </c>
      <c r="B35" s="48">
        <v>1533123</v>
      </c>
      <c r="C35" s="48">
        <v>1040052</v>
      </c>
      <c r="D35" s="151" t="s">
        <v>923</v>
      </c>
      <c r="E35" s="152">
        <v>43636</v>
      </c>
      <c r="F35" s="152">
        <v>43637</v>
      </c>
      <c r="G35" s="48" t="s">
        <v>23</v>
      </c>
      <c r="H35" s="48">
        <f t="shared" si="0"/>
        <v>1</v>
      </c>
      <c r="I35" s="48">
        <v>1</v>
      </c>
      <c r="J35" s="66">
        <f t="shared" si="1"/>
        <v>1062600</v>
      </c>
      <c r="K35" s="67">
        <v>46</v>
      </c>
      <c r="L35" s="66">
        <f t="shared" si="2"/>
        <v>1062600</v>
      </c>
      <c r="M35" s="67">
        <f t="shared" si="3"/>
        <v>46</v>
      </c>
      <c r="N35" s="48">
        <v>3389</v>
      </c>
      <c r="O35" s="66">
        <f t="shared" si="4"/>
        <v>21252</v>
      </c>
      <c r="P35" s="67">
        <f t="shared" si="5"/>
        <v>0.92</v>
      </c>
    </row>
    <row r="36" s="54" customFormat="1" ht="15" spans="1:16">
      <c r="A36" s="48">
        <v>25</v>
      </c>
      <c r="B36" s="48">
        <v>1512736</v>
      </c>
      <c r="C36" s="48">
        <v>1039487</v>
      </c>
      <c r="D36" s="151" t="s">
        <v>924</v>
      </c>
      <c r="E36" s="152">
        <v>43632</v>
      </c>
      <c r="F36" s="152">
        <v>43637</v>
      </c>
      <c r="G36" s="48" t="s">
        <v>23</v>
      </c>
      <c r="H36" s="48">
        <f t="shared" si="0"/>
        <v>5</v>
      </c>
      <c r="I36" s="48">
        <v>1</v>
      </c>
      <c r="J36" s="66">
        <f t="shared" si="1"/>
        <v>1108800</v>
      </c>
      <c r="K36" s="67">
        <v>48</v>
      </c>
      <c r="L36" s="66">
        <f t="shared" si="2"/>
        <v>5544000</v>
      </c>
      <c r="M36" s="67">
        <f t="shared" si="3"/>
        <v>240</v>
      </c>
      <c r="N36" s="48">
        <v>3395</v>
      </c>
      <c r="O36" s="66">
        <f t="shared" si="4"/>
        <v>110880</v>
      </c>
      <c r="P36" s="67">
        <f t="shared" si="5"/>
        <v>4.8</v>
      </c>
    </row>
    <row r="37" s="54" customFormat="1" ht="15" spans="1:16">
      <c r="A37" s="48">
        <v>26</v>
      </c>
      <c r="B37" s="48">
        <v>1525341</v>
      </c>
      <c r="C37" s="48">
        <v>1039825</v>
      </c>
      <c r="D37" s="151" t="s">
        <v>925</v>
      </c>
      <c r="E37" s="152">
        <v>43636</v>
      </c>
      <c r="F37" s="152">
        <v>43638</v>
      </c>
      <c r="G37" s="48" t="s">
        <v>23</v>
      </c>
      <c r="H37" s="48">
        <f t="shared" si="0"/>
        <v>2</v>
      </c>
      <c r="I37" s="48">
        <v>1</v>
      </c>
      <c r="J37" s="66">
        <f t="shared" si="1"/>
        <v>1108800</v>
      </c>
      <c r="K37" s="67">
        <v>48</v>
      </c>
      <c r="L37" s="66">
        <f t="shared" si="2"/>
        <v>2217600</v>
      </c>
      <c r="M37" s="67">
        <f t="shared" si="3"/>
        <v>96</v>
      </c>
      <c r="N37" s="48"/>
      <c r="O37" s="66">
        <f t="shared" si="4"/>
        <v>44352</v>
      </c>
      <c r="P37" s="67">
        <f t="shared" si="5"/>
        <v>1.92</v>
      </c>
    </row>
    <row r="38" s="54" customFormat="1" ht="15" spans="1:16">
      <c r="A38" s="48">
        <v>27</v>
      </c>
      <c r="B38" s="48">
        <v>1527390</v>
      </c>
      <c r="C38" s="48">
        <v>1039885</v>
      </c>
      <c r="D38" s="151" t="s">
        <v>926</v>
      </c>
      <c r="E38" s="152">
        <v>43636</v>
      </c>
      <c r="F38" s="152">
        <v>43638</v>
      </c>
      <c r="G38" s="48" t="s">
        <v>40</v>
      </c>
      <c r="H38" s="48">
        <f t="shared" si="0"/>
        <v>2</v>
      </c>
      <c r="I38" s="48">
        <v>1</v>
      </c>
      <c r="J38" s="66">
        <f t="shared" si="1"/>
        <v>1362900</v>
      </c>
      <c r="K38" s="67">
        <v>59</v>
      </c>
      <c r="L38" s="66">
        <f t="shared" si="2"/>
        <v>2725800</v>
      </c>
      <c r="M38" s="67">
        <f t="shared" si="3"/>
        <v>118</v>
      </c>
      <c r="N38" s="48"/>
      <c r="O38" s="66">
        <f t="shared" si="4"/>
        <v>54516</v>
      </c>
      <c r="P38" s="67">
        <f t="shared" si="5"/>
        <v>2.36</v>
      </c>
    </row>
    <row r="39" s="54" customFormat="1" ht="15" spans="1:16">
      <c r="A39" s="48">
        <v>28</v>
      </c>
      <c r="B39" s="48">
        <v>1522810</v>
      </c>
      <c r="C39" s="48">
        <v>1039746</v>
      </c>
      <c r="D39" s="151" t="s">
        <v>927</v>
      </c>
      <c r="E39" s="152">
        <v>43637</v>
      </c>
      <c r="F39" s="152">
        <v>43638</v>
      </c>
      <c r="G39" s="48" t="s">
        <v>23</v>
      </c>
      <c r="H39" s="48">
        <f t="shared" si="0"/>
        <v>1</v>
      </c>
      <c r="I39" s="48">
        <v>1</v>
      </c>
      <c r="J39" s="66">
        <f t="shared" si="1"/>
        <v>1108800</v>
      </c>
      <c r="K39" s="67">
        <v>48</v>
      </c>
      <c r="L39" s="66">
        <f t="shared" si="2"/>
        <v>1108800</v>
      </c>
      <c r="M39" s="67">
        <f t="shared" si="3"/>
        <v>48</v>
      </c>
      <c r="N39" s="48"/>
      <c r="O39" s="66">
        <f t="shared" si="4"/>
        <v>22176</v>
      </c>
      <c r="P39" s="67">
        <f t="shared" si="5"/>
        <v>0.96</v>
      </c>
    </row>
    <row r="40" s="54" customFormat="1" ht="15" spans="1:16">
      <c r="A40" s="48">
        <v>29</v>
      </c>
      <c r="B40" s="48">
        <v>1524844</v>
      </c>
      <c r="C40" s="48">
        <v>1039809</v>
      </c>
      <c r="D40" s="151" t="s">
        <v>928</v>
      </c>
      <c r="E40" s="152">
        <v>43636</v>
      </c>
      <c r="F40" s="152">
        <v>43638</v>
      </c>
      <c r="G40" s="48" t="s">
        <v>40</v>
      </c>
      <c r="H40" s="48">
        <f t="shared" si="0"/>
        <v>2</v>
      </c>
      <c r="I40" s="48">
        <v>1</v>
      </c>
      <c r="J40" s="66">
        <f t="shared" si="1"/>
        <v>1362900</v>
      </c>
      <c r="K40" s="67">
        <v>59</v>
      </c>
      <c r="L40" s="66">
        <f t="shared" si="2"/>
        <v>2725800</v>
      </c>
      <c r="M40" s="67">
        <f t="shared" si="3"/>
        <v>118</v>
      </c>
      <c r="N40" s="48"/>
      <c r="O40" s="66">
        <f t="shared" si="4"/>
        <v>54516</v>
      </c>
      <c r="P40" s="67">
        <f t="shared" si="5"/>
        <v>2.36</v>
      </c>
    </row>
    <row r="41" s="54" customFormat="1" ht="15" spans="1:16">
      <c r="A41" s="48">
        <v>30</v>
      </c>
      <c r="B41" s="48">
        <v>1527360</v>
      </c>
      <c r="C41" s="48">
        <v>1039883</v>
      </c>
      <c r="D41" s="151" t="s">
        <v>929</v>
      </c>
      <c r="E41" s="152">
        <v>43636</v>
      </c>
      <c r="F41" s="152">
        <v>43638</v>
      </c>
      <c r="G41" s="48" t="s">
        <v>121</v>
      </c>
      <c r="H41" s="48">
        <f t="shared" si="0"/>
        <v>2</v>
      </c>
      <c r="I41" s="48">
        <v>1</v>
      </c>
      <c r="J41" s="66">
        <f t="shared" si="1"/>
        <v>1940400</v>
      </c>
      <c r="K41" s="67">
        <v>84</v>
      </c>
      <c r="L41" s="66">
        <f t="shared" si="2"/>
        <v>3880800</v>
      </c>
      <c r="M41" s="67">
        <f t="shared" si="3"/>
        <v>168</v>
      </c>
      <c r="N41" s="48"/>
      <c r="O41" s="66">
        <f t="shared" si="4"/>
        <v>77616</v>
      </c>
      <c r="P41" s="67">
        <f t="shared" si="5"/>
        <v>3.36</v>
      </c>
    </row>
    <row r="42" s="54" customFormat="1" ht="15" spans="1:16">
      <c r="A42" s="48">
        <v>31</v>
      </c>
      <c r="B42" s="48">
        <v>1527392</v>
      </c>
      <c r="C42" s="48">
        <v>1039886</v>
      </c>
      <c r="D42" s="151" t="s">
        <v>930</v>
      </c>
      <c r="E42" s="152">
        <v>43636</v>
      </c>
      <c r="F42" s="152">
        <v>43638</v>
      </c>
      <c r="G42" s="48" t="s">
        <v>23</v>
      </c>
      <c r="H42" s="48">
        <f t="shared" si="0"/>
        <v>2</v>
      </c>
      <c r="I42" s="48">
        <v>1</v>
      </c>
      <c r="J42" s="66">
        <f t="shared" si="1"/>
        <v>1108800</v>
      </c>
      <c r="K42" s="67">
        <v>48</v>
      </c>
      <c r="L42" s="66">
        <f t="shared" si="2"/>
        <v>2217600</v>
      </c>
      <c r="M42" s="67">
        <f t="shared" si="3"/>
        <v>96</v>
      </c>
      <c r="N42" s="48"/>
      <c r="O42" s="66">
        <f t="shared" si="4"/>
        <v>44352</v>
      </c>
      <c r="P42" s="67">
        <f t="shared" si="5"/>
        <v>1.92</v>
      </c>
    </row>
    <row r="43" s="54" customFormat="1" ht="15" spans="1:16">
      <c r="A43" s="48">
        <v>32</v>
      </c>
      <c r="B43" s="48">
        <v>1527394</v>
      </c>
      <c r="C43" s="48">
        <v>1039887</v>
      </c>
      <c r="D43" s="151" t="s">
        <v>931</v>
      </c>
      <c r="E43" s="152">
        <v>43636</v>
      </c>
      <c r="F43" s="152">
        <v>43638</v>
      </c>
      <c r="G43" s="48" t="s">
        <v>23</v>
      </c>
      <c r="H43" s="48">
        <f t="shared" si="0"/>
        <v>2</v>
      </c>
      <c r="I43" s="48">
        <v>1</v>
      </c>
      <c r="J43" s="66">
        <f t="shared" si="1"/>
        <v>1108800</v>
      </c>
      <c r="K43" s="67">
        <v>48</v>
      </c>
      <c r="L43" s="66">
        <f t="shared" si="2"/>
        <v>2217600</v>
      </c>
      <c r="M43" s="67">
        <f t="shared" si="3"/>
        <v>96</v>
      </c>
      <c r="N43" s="48"/>
      <c r="O43" s="66">
        <f t="shared" si="4"/>
        <v>44352</v>
      </c>
      <c r="P43" s="67">
        <f t="shared" si="5"/>
        <v>1.92</v>
      </c>
    </row>
    <row r="44" s="54" customFormat="1" ht="15" spans="1:16">
      <c r="A44" s="48">
        <v>33</v>
      </c>
      <c r="B44" s="48">
        <v>1528706</v>
      </c>
      <c r="C44" s="48">
        <v>1039930</v>
      </c>
      <c r="D44" s="151" t="s">
        <v>932</v>
      </c>
      <c r="E44" s="152">
        <v>43636</v>
      </c>
      <c r="F44" s="152">
        <v>43639</v>
      </c>
      <c r="G44" s="48" t="s">
        <v>40</v>
      </c>
      <c r="H44" s="48">
        <f t="shared" si="0"/>
        <v>3</v>
      </c>
      <c r="I44" s="48">
        <v>1</v>
      </c>
      <c r="J44" s="66">
        <f t="shared" si="1"/>
        <v>1362900</v>
      </c>
      <c r="K44" s="67">
        <v>59</v>
      </c>
      <c r="L44" s="66">
        <f t="shared" si="2"/>
        <v>4088700</v>
      </c>
      <c r="M44" s="67">
        <f t="shared" si="3"/>
        <v>177</v>
      </c>
      <c r="N44" s="48"/>
      <c r="O44" s="66">
        <f t="shared" si="4"/>
        <v>81774</v>
      </c>
      <c r="P44" s="67">
        <f t="shared" si="5"/>
        <v>3.54</v>
      </c>
    </row>
    <row r="45" s="54" customFormat="1" ht="15" spans="1:16">
      <c r="A45" s="48">
        <v>34</v>
      </c>
      <c r="B45" s="48">
        <v>1534242</v>
      </c>
      <c r="C45" s="48">
        <v>1040084</v>
      </c>
      <c r="D45" s="151" t="s">
        <v>933</v>
      </c>
      <c r="E45" s="152">
        <v>43638</v>
      </c>
      <c r="F45" s="152">
        <v>43639</v>
      </c>
      <c r="G45" s="48" t="s">
        <v>23</v>
      </c>
      <c r="H45" s="48">
        <f t="shared" si="0"/>
        <v>1</v>
      </c>
      <c r="I45" s="48">
        <v>1</v>
      </c>
      <c r="J45" s="66">
        <f t="shared" si="1"/>
        <v>1062600</v>
      </c>
      <c r="K45" s="67">
        <v>46</v>
      </c>
      <c r="L45" s="66">
        <f t="shared" si="2"/>
        <v>1062600</v>
      </c>
      <c r="M45" s="67">
        <f t="shared" si="3"/>
        <v>46</v>
      </c>
      <c r="N45" s="48"/>
      <c r="O45" s="66">
        <f t="shared" si="4"/>
        <v>21252</v>
      </c>
      <c r="P45" s="67">
        <f t="shared" si="5"/>
        <v>0.92</v>
      </c>
    </row>
    <row r="46" s="54" customFormat="1" ht="15" spans="1:16">
      <c r="A46" s="48">
        <v>35</v>
      </c>
      <c r="B46" s="48">
        <v>1531674</v>
      </c>
      <c r="C46" s="48">
        <v>1040008</v>
      </c>
      <c r="D46" s="151" t="s">
        <v>934</v>
      </c>
      <c r="E46" s="152">
        <v>43636</v>
      </c>
      <c r="F46" s="152">
        <v>43639</v>
      </c>
      <c r="G46" s="48" t="s">
        <v>40</v>
      </c>
      <c r="H46" s="48">
        <f t="shared" si="0"/>
        <v>3</v>
      </c>
      <c r="I46" s="48">
        <v>1</v>
      </c>
      <c r="J46" s="66">
        <f t="shared" si="1"/>
        <v>1316700</v>
      </c>
      <c r="K46" s="67">
        <v>57</v>
      </c>
      <c r="L46" s="66">
        <f t="shared" si="2"/>
        <v>3950100</v>
      </c>
      <c r="M46" s="67">
        <f t="shared" si="3"/>
        <v>171</v>
      </c>
      <c r="N46" s="48"/>
      <c r="O46" s="66">
        <f t="shared" si="4"/>
        <v>79002</v>
      </c>
      <c r="P46" s="67">
        <f t="shared" si="5"/>
        <v>3.42</v>
      </c>
    </row>
    <row r="47" s="54" customFormat="1" ht="15" spans="1:16">
      <c r="A47" s="48">
        <v>36</v>
      </c>
      <c r="B47" s="48">
        <v>1524593</v>
      </c>
      <c r="C47" s="48">
        <v>1039805</v>
      </c>
      <c r="D47" s="151" t="s">
        <v>935</v>
      </c>
      <c r="E47" s="152">
        <v>43637</v>
      </c>
      <c r="F47" s="152">
        <v>43639</v>
      </c>
      <c r="G47" s="48" t="s">
        <v>23</v>
      </c>
      <c r="H47" s="48">
        <f t="shared" si="0"/>
        <v>2</v>
      </c>
      <c r="I47" s="48">
        <v>1</v>
      </c>
      <c r="J47" s="66">
        <f t="shared" si="1"/>
        <v>1108800</v>
      </c>
      <c r="K47" s="67">
        <v>48</v>
      </c>
      <c r="L47" s="66">
        <f t="shared" si="2"/>
        <v>2217600</v>
      </c>
      <c r="M47" s="67">
        <f t="shared" si="3"/>
        <v>96</v>
      </c>
      <c r="N47" s="48"/>
      <c r="O47" s="66">
        <f t="shared" si="4"/>
        <v>44352</v>
      </c>
      <c r="P47" s="67">
        <f t="shared" si="5"/>
        <v>1.92</v>
      </c>
    </row>
    <row r="48" s="54" customFormat="1" ht="15" spans="1:16">
      <c r="A48" s="48">
        <v>37</v>
      </c>
      <c r="B48" s="48">
        <v>1506145</v>
      </c>
      <c r="C48" s="48">
        <v>1039219</v>
      </c>
      <c r="D48" s="151" t="s">
        <v>936</v>
      </c>
      <c r="E48" s="152">
        <v>43634</v>
      </c>
      <c r="F48" s="152">
        <v>43639</v>
      </c>
      <c r="G48" s="48" t="s">
        <v>40</v>
      </c>
      <c r="H48" s="48">
        <f t="shared" si="0"/>
        <v>5</v>
      </c>
      <c r="I48" s="48">
        <v>1</v>
      </c>
      <c r="J48" s="66">
        <f t="shared" si="1"/>
        <v>1362900</v>
      </c>
      <c r="K48" s="67">
        <v>59</v>
      </c>
      <c r="L48" s="66">
        <f t="shared" si="2"/>
        <v>6814500</v>
      </c>
      <c r="M48" s="67">
        <f t="shared" si="3"/>
        <v>295</v>
      </c>
      <c r="N48" s="48"/>
      <c r="O48" s="66">
        <f t="shared" si="4"/>
        <v>136290</v>
      </c>
      <c r="P48" s="67">
        <f t="shared" si="5"/>
        <v>5.9</v>
      </c>
    </row>
    <row r="49" s="54" customFormat="1" ht="15" spans="1:16">
      <c r="A49" s="48">
        <v>38</v>
      </c>
      <c r="B49" s="48">
        <v>1527900</v>
      </c>
      <c r="C49" s="48">
        <v>1039904</v>
      </c>
      <c r="D49" s="151" t="s">
        <v>937</v>
      </c>
      <c r="E49" s="152">
        <v>43637</v>
      </c>
      <c r="F49" s="152">
        <v>43639</v>
      </c>
      <c r="G49" s="48" t="s">
        <v>23</v>
      </c>
      <c r="H49" s="48">
        <f t="shared" si="0"/>
        <v>2</v>
      </c>
      <c r="I49" s="48">
        <v>1</v>
      </c>
      <c r="J49" s="66">
        <f t="shared" si="1"/>
        <v>1108800</v>
      </c>
      <c r="K49" s="67">
        <v>48</v>
      </c>
      <c r="L49" s="66">
        <f t="shared" si="2"/>
        <v>2217600</v>
      </c>
      <c r="M49" s="67">
        <f t="shared" si="3"/>
        <v>96</v>
      </c>
      <c r="N49" s="48"/>
      <c r="O49" s="66">
        <f t="shared" si="4"/>
        <v>44352</v>
      </c>
      <c r="P49" s="67">
        <f t="shared" si="5"/>
        <v>1.92</v>
      </c>
    </row>
    <row r="50" s="54" customFormat="1" ht="15" spans="1:16">
      <c r="A50" s="48">
        <v>39</v>
      </c>
      <c r="B50" s="48">
        <v>1522811</v>
      </c>
      <c r="C50" s="48">
        <v>1039747</v>
      </c>
      <c r="D50" s="151" t="s">
        <v>927</v>
      </c>
      <c r="E50" s="152">
        <v>43638</v>
      </c>
      <c r="F50" s="152">
        <v>43639</v>
      </c>
      <c r="G50" s="48" t="s">
        <v>23</v>
      </c>
      <c r="H50" s="48">
        <f t="shared" si="0"/>
        <v>1</v>
      </c>
      <c r="I50" s="48">
        <v>1</v>
      </c>
      <c r="J50" s="66">
        <f t="shared" si="1"/>
        <v>1108800</v>
      </c>
      <c r="K50" s="67">
        <v>48</v>
      </c>
      <c r="L50" s="66">
        <f t="shared" si="2"/>
        <v>1108800</v>
      </c>
      <c r="M50" s="67">
        <f t="shared" si="3"/>
        <v>48</v>
      </c>
      <c r="N50" s="48"/>
      <c r="O50" s="66">
        <f t="shared" si="4"/>
        <v>22176</v>
      </c>
      <c r="P50" s="67">
        <f t="shared" si="5"/>
        <v>0.96</v>
      </c>
    </row>
    <row r="51" s="54" customFormat="1" ht="15" spans="1:16">
      <c r="A51" s="48">
        <v>40</v>
      </c>
      <c r="B51" s="48">
        <v>1534906</v>
      </c>
      <c r="C51" s="48">
        <v>1040105</v>
      </c>
      <c r="D51" s="151" t="s">
        <v>827</v>
      </c>
      <c r="E51" s="152">
        <v>43639</v>
      </c>
      <c r="F51" s="152">
        <v>43640</v>
      </c>
      <c r="G51" s="48" t="s">
        <v>23</v>
      </c>
      <c r="H51" s="48">
        <f t="shared" si="0"/>
        <v>1</v>
      </c>
      <c r="I51" s="48">
        <v>1</v>
      </c>
      <c r="J51" s="66">
        <f t="shared" si="1"/>
        <v>1062600</v>
      </c>
      <c r="K51" s="67">
        <v>46</v>
      </c>
      <c r="L51" s="66">
        <f t="shared" si="2"/>
        <v>1062600</v>
      </c>
      <c r="M51" s="67">
        <f t="shared" si="3"/>
        <v>46</v>
      </c>
      <c r="N51" s="48"/>
      <c r="O51" s="66">
        <f t="shared" si="4"/>
        <v>21252</v>
      </c>
      <c r="P51" s="67">
        <f t="shared" si="5"/>
        <v>0.92</v>
      </c>
    </row>
    <row r="52" s="54" customFormat="1" ht="15" spans="1:16">
      <c r="A52" s="48">
        <v>41</v>
      </c>
      <c r="B52" s="48">
        <v>1509859</v>
      </c>
      <c r="C52" s="48">
        <v>1039386</v>
      </c>
      <c r="D52" s="151" t="s">
        <v>938</v>
      </c>
      <c r="E52" s="152">
        <v>43636</v>
      </c>
      <c r="F52" s="152">
        <v>43640</v>
      </c>
      <c r="G52" s="48" t="s">
        <v>40</v>
      </c>
      <c r="H52" s="48">
        <f t="shared" si="0"/>
        <v>4</v>
      </c>
      <c r="I52" s="48">
        <v>1</v>
      </c>
      <c r="J52" s="66">
        <f t="shared" si="1"/>
        <v>1362900</v>
      </c>
      <c r="K52" s="67">
        <v>59</v>
      </c>
      <c r="L52" s="66">
        <f t="shared" si="2"/>
        <v>5451600</v>
      </c>
      <c r="M52" s="67">
        <f t="shared" si="3"/>
        <v>236</v>
      </c>
      <c r="N52" s="48"/>
      <c r="O52" s="66">
        <f t="shared" si="4"/>
        <v>109032</v>
      </c>
      <c r="P52" s="67">
        <f t="shared" si="5"/>
        <v>4.72</v>
      </c>
    </row>
    <row r="53" s="54" customFormat="1" ht="15" spans="1:16">
      <c r="A53" s="48">
        <v>42</v>
      </c>
      <c r="B53" s="48">
        <v>1533836</v>
      </c>
      <c r="C53" s="48">
        <v>1040074</v>
      </c>
      <c r="D53" s="151" t="s">
        <v>939</v>
      </c>
      <c r="E53" s="152">
        <v>43637</v>
      </c>
      <c r="F53" s="152">
        <v>43640</v>
      </c>
      <c r="G53" s="48" t="s">
        <v>40</v>
      </c>
      <c r="H53" s="48">
        <f t="shared" si="0"/>
        <v>3</v>
      </c>
      <c r="I53" s="48">
        <v>1</v>
      </c>
      <c r="J53" s="66">
        <f t="shared" si="1"/>
        <v>1316700</v>
      </c>
      <c r="K53" s="67">
        <v>57</v>
      </c>
      <c r="L53" s="66">
        <f t="shared" si="2"/>
        <v>3950100</v>
      </c>
      <c r="M53" s="67">
        <f t="shared" si="3"/>
        <v>171</v>
      </c>
      <c r="N53" s="48">
        <v>3426</v>
      </c>
      <c r="O53" s="66">
        <f t="shared" si="4"/>
        <v>79002</v>
      </c>
      <c r="P53" s="67">
        <f t="shared" si="5"/>
        <v>3.42</v>
      </c>
    </row>
    <row r="54" s="54" customFormat="1" ht="15" spans="1:16">
      <c r="A54" s="48">
        <v>43</v>
      </c>
      <c r="B54" s="48">
        <v>1533832</v>
      </c>
      <c r="C54" s="48">
        <v>1040073</v>
      </c>
      <c r="D54" s="151" t="s">
        <v>940</v>
      </c>
      <c r="E54" s="152">
        <v>43637</v>
      </c>
      <c r="F54" s="152">
        <v>43640</v>
      </c>
      <c r="G54" s="48" t="s">
        <v>40</v>
      </c>
      <c r="H54" s="48">
        <f t="shared" si="0"/>
        <v>3</v>
      </c>
      <c r="I54" s="48">
        <v>1</v>
      </c>
      <c r="J54" s="66">
        <f t="shared" si="1"/>
        <v>1316700</v>
      </c>
      <c r="K54" s="67">
        <v>57</v>
      </c>
      <c r="L54" s="66">
        <f t="shared" si="2"/>
        <v>3950100</v>
      </c>
      <c r="M54" s="67">
        <f t="shared" si="3"/>
        <v>171</v>
      </c>
      <c r="N54" s="48">
        <v>3427</v>
      </c>
      <c r="O54" s="66">
        <f t="shared" si="4"/>
        <v>79002</v>
      </c>
      <c r="P54" s="67">
        <f t="shared" si="5"/>
        <v>3.42</v>
      </c>
    </row>
    <row r="55" s="54" customFormat="1" ht="15" spans="1:16">
      <c r="A55" s="48">
        <v>44</v>
      </c>
      <c r="B55" s="48">
        <v>1480104</v>
      </c>
      <c r="C55" s="48">
        <v>1038271</v>
      </c>
      <c r="D55" s="151" t="s">
        <v>941</v>
      </c>
      <c r="E55" s="152">
        <v>43637</v>
      </c>
      <c r="F55" s="152">
        <v>43641</v>
      </c>
      <c r="G55" s="48" t="s">
        <v>23</v>
      </c>
      <c r="H55" s="48">
        <f t="shared" si="0"/>
        <v>4</v>
      </c>
      <c r="I55" s="48">
        <v>5</v>
      </c>
      <c r="J55" s="66">
        <f t="shared" si="1"/>
        <v>1455300</v>
      </c>
      <c r="K55" s="67">
        <v>63</v>
      </c>
      <c r="L55" s="66">
        <f t="shared" si="2"/>
        <v>29106000</v>
      </c>
      <c r="M55" s="67">
        <f t="shared" si="3"/>
        <v>1260</v>
      </c>
      <c r="N55" s="48"/>
      <c r="O55" s="66">
        <f t="shared" si="4"/>
        <v>582120</v>
      </c>
      <c r="P55" s="67">
        <f t="shared" si="5"/>
        <v>25.2</v>
      </c>
    </row>
    <row r="56" s="54" customFormat="1" ht="15" spans="1:16">
      <c r="A56" s="48">
        <v>45</v>
      </c>
      <c r="B56" s="48">
        <v>1501497</v>
      </c>
      <c r="C56" s="48">
        <v>1039049</v>
      </c>
      <c r="D56" s="151" t="s">
        <v>942</v>
      </c>
      <c r="E56" s="152">
        <v>43638</v>
      </c>
      <c r="F56" s="152">
        <v>43641</v>
      </c>
      <c r="G56" s="48" t="s">
        <v>23</v>
      </c>
      <c r="H56" s="48">
        <f t="shared" si="0"/>
        <v>3</v>
      </c>
      <c r="I56" s="48">
        <v>1</v>
      </c>
      <c r="J56" s="66">
        <f t="shared" si="1"/>
        <v>1108800</v>
      </c>
      <c r="K56" s="67">
        <v>48</v>
      </c>
      <c r="L56" s="66">
        <f t="shared" si="2"/>
        <v>3326400</v>
      </c>
      <c r="M56" s="67">
        <f t="shared" si="3"/>
        <v>144</v>
      </c>
      <c r="N56" s="48"/>
      <c r="O56" s="66">
        <f t="shared" si="4"/>
        <v>66528</v>
      </c>
      <c r="P56" s="67">
        <f t="shared" si="5"/>
        <v>2.88</v>
      </c>
    </row>
    <row r="57" s="54" customFormat="1" ht="15" spans="1:16">
      <c r="A57" s="48">
        <v>46</v>
      </c>
      <c r="B57" s="48">
        <v>1501522</v>
      </c>
      <c r="C57" s="48">
        <v>1039050</v>
      </c>
      <c r="D57" s="151" t="s">
        <v>911</v>
      </c>
      <c r="E57" s="152">
        <v>43638</v>
      </c>
      <c r="F57" s="152">
        <v>43641</v>
      </c>
      <c r="G57" s="48" t="s">
        <v>23</v>
      </c>
      <c r="H57" s="48">
        <f t="shared" si="0"/>
        <v>3</v>
      </c>
      <c r="I57" s="48">
        <v>1</v>
      </c>
      <c r="J57" s="66">
        <f t="shared" si="1"/>
        <v>1108800</v>
      </c>
      <c r="K57" s="67">
        <v>48</v>
      </c>
      <c r="L57" s="66">
        <f t="shared" si="2"/>
        <v>3326400</v>
      </c>
      <c r="M57" s="67">
        <f t="shared" si="3"/>
        <v>144</v>
      </c>
      <c r="N57" s="48"/>
      <c r="O57" s="66">
        <f t="shared" si="4"/>
        <v>66528</v>
      </c>
      <c r="P57" s="67">
        <f t="shared" si="5"/>
        <v>2.88</v>
      </c>
    </row>
    <row r="58" s="54" customFormat="1" ht="15" spans="1:16">
      <c r="A58" s="48">
        <v>47</v>
      </c>
      <c r="B58" s="48">
        <v>1530494</v>
      </c>
      <c r="C58" s="48">
        <v>1039980</v>
      </c>
      <c r="D58" s="151" t="s">
        <v>943</v>
      </c>
      <c r="E58" s="152">
        <v>43639</v>
      </c>
      <c r="F58" s="152">
        <v>43641</v>
      </c>
      <c r="G58" s="48" t="s">
        <v>23</v>
      </c>
      <c r="H58" s="48">
        <f t="shared" si="0"/>
        <v>2</v>
      </c>
      <c r="I58" s="48">
        <v>2</v>
      </c>
      <c r="J58" s="66">
        <f t="shared" si="1"/>
        <v>1062600</v>
      </c>
      <c r="K58" s="67">
        <v>46</v>
      </c>
      <c r="L58" s="66">
        <f t="shared" si="2"/>
        <v>4250400</v>
      </c>
      <c r="M58" s="67">
        <f t="shared" si="3"/>
        <v>184</v>
      </c>
      <c r="N58" s="48"/>
      <c r="O58" s="66">
        <f t="shared" si="4"/>
        <v>85008</v>
      </c>
      <c r="P58" s="67">
        <f t="shared" si="5"/>
        <v>3.68</v>
      </c>
    </row>
    <row r="59" s="54" customFormat="1" ht="15" spans="1:16">
      <c r="A59" s="48">
        <v>48</v>
      </c>
      <c r="B59" s="48">
        <v>1534982</v>
      </c>
      <c r="C59" s="48">
        <v>1040107</v>
      </c>
      <c r="D59" s="151" t="s">
        <v>944</v>
      </c>
      <c r="E59" s="152">
        <v>43640</v>
      </c>
      <c r="F59" s="152">
        <v>43641</v>
      </c>
      <c r="G59" s="48" t="s">
        <v>23</v>
      </c>
      <c r="H59" s="48">
        <f t="shared" si="0"/>
        <v>1</v>
      </c>
      <c r="I59" s="48">
        <v>1</v>
      </c>
      <c r="J59" s="66">
        <f t="shared" si="1"/>
        <v>1062600</v>
      </c>
      <c r="K59" s="67">
        <v>46</v>
      </c>
      <c r="L59" s="66">
        <f t="shared" si="2"/>
        <v>1062600</v>
      </c>
      <c r="M59" s="67">
        <f t="shared" si="3"/>
        <v>46</v>
      </c>
      <c r="N59" s="48"/>
      <c r="O59" s="66">
        <f t="shared" si="4"/>
        <v>21252</v>
      </c>
      <c r="P59" s="67">
        <f t="shared" si="5"/>
        <v>0.92</v>
      </c>
    </row>
    <row r="60" s="54" customFormat="1" ht="15" spans="1:16">
      <c r="A60" s="48">
        <v>49</v>
      </c>
      <c r="B60" s="48">
        <v>1485678</v>
      </c>
      <c r="C60" s="48">
        <v>1038462</v>
      </c>
      <c r="D60" s="151" t="s">
        <v>945</v>
      </c>
      <c r="E60" s="152">
        <v>43638</v>
      </c>
      <c r="F60" s="152">
        <v>43641</v>
      </c>
      <c r="G60" s="48" t="s">
        <v>23</v>
      </c>
      <c r="H60" s="48">
        <f t="shared" si="0"/>
        <v>3</v>
      </c>
      <c r="I60" s="48">
        <v>3</v>
      </c>
      <c r="J60" s="66">
        <f t="shared" si="1"/>
        <v>1108800</v>
      </c>
      <c r="K60" s="67">
        <v>48</v>
      </c>
      <c r="L60" s="66">
        <f t="shared" si="2"/>
        <v>9979200</v>
      </c>
      <c r="M60" s="67">
        <f t="shared" si="3"/>
        <v>432</v>
      </c>
      <c r="N60" s="48"/>
      <c r="O60" s="66">
        <f t="shared" si="4"/>
        <v>199584</v>
      </c>
      <c r="P60" s="67">
        <f t="shared" si="5"/>
        <v>8.64</v>
      </c>
    </row>
    <row r="61" s="54" customFormat="1" ht="15" spans="1:16">
      <c r="A61" s="48">
        <v>50</v>
      </c>
      <c r="B61" s="48">
        <v>1487106</v>
      </c>
      <c r="C61" s="48">
        <v>1038493</v>
      </c>
      <c r="D61" s="151" t="s">
        <v>946</v>
      </c>
      <c r="E61" s="152">
        <v>43638</v>
      </c>
      <c r="F61" s="152">
        <v>43641</v>
      </c>
      <c r="G61" s="48" t="s">
        <v>23</v>
      </c>
      <c r="H61" s="48">
        <f t="shared" si="0"/>
        <v>3</v>
      </c>
      <c r="I61" s="48">
        <v>1</v>
      </c>
      <c r="J61" s="66">
        <f t="shared" si="1"/>
        <v>1108800</v>
      </c>
      <c r="K61" s="67">
        <v>48</v>
      </c>
      <c r="L61" s="66">
        <f t="shared" si="2"/>
        <v>3326400</v>
      </c>
      <c r="M61" s="67">
        <f t="shared" si="3"/>
        <v>144</v>
      </c>
      <c r="N61" s="48"/>
      <c r="O61" s="66">
        <f t="shared" si="4"/>
        <v>66528</v>
      </c>
      <c r="P61" s="67">
        <f t="shared" si="5"/>
        <v>2.88</v>
      </c>
    </row>
    <row r="62" s="54" customFormat="1" ht="15" spans="1:16">
      <c r="A62" s="48">
        <v>51</v>
      </c>
      <c r="B62" s="48">
        <v>1480094</v>
      </c>
      <c r="C62" s="48">
        <v>1038272</v>
      </c>
      <c r="D62" s="151" t="s">
        <v>947</v>
      </c>
      <c r="E62" s="152">
        <v>43637</v>
      </c>
      <c r="F62" s="152">
        <v>43641</v>
      </c>
      <c r="G62" s="48" t="s">
        <v>47</v>
      </c>
      <c r="H62" s="48">
        <f t="shared" si="0"/>
        <v>4</v>
      </c>
      <c r="I62" s="48">
        <v>1</v>
      </c>
      <c r="J62" s="66">
        <f t="shared" si="1"/>
        <v>2356200</v>
      </c>
      <c r="K62" s="67">
        <v>102</v>
      </c>
      <c r="L62" s="66">
        <f t="shared" si="2"/>
        <v>9424800</v>
      </c>
      <c r="M62" s="67">
        <f t="shared" si="3"/>
        <v>408</v>
      </c>
      <c r="N62" s="48"/>
      <c r="O62" s="66">
        <f t="shared" si="4"/>
        <v>188496</v>
      </c>
      <c r="P62" s="67">
        <f t="shared" si="5"/>
        <v>8.16</v>
      </c>
    </row>
    <row r="63" s="54" customFormat="1" ht="15" spans="1:16">
      <c r="A63" s="48">
        <v>52</v>
      </c>
      <c r="B63" s="48">
        <v>1524943</v>
      </c>
      <c r="C63" s="48">
        <v>1039812</v>
      </c>
      <c r="D63" s="151" t="s">
        <v>948</v>
      </c>
      <c r="E63" s="152">
        <v>43639</v>
      </c>
      <c r="F63" s="152">
        <v>43642</v>
      </c>
      <c r="G63" s="48" t="s">
        <v>23</v>
      </c>
      <c r="H63" s="48">
        <f t="shared" si="0"/>
        <v>3</v>
      </c>
      <c r="I63" s="48">
        <v>1</v>
      </c>
      <c r="J63" s="66">
        <f t="shared" si="1"/>
        <v>1108800</v>
      </c>
      <c r="K63" s="67">
        <v>48</v>
      </c>
      <c r="L63" s="66">
        <f t="shared" si="2"/>
        <v>3326400</v>
      </c>
      <c r="M63" s="67">
        <f t="shared" si="3"/>
        <v>144</v>
      </c>
      <c r="N63" s="48"/>
      <c r="O63" s="66"/>
      <c r="P63" s="67"/>
    </row>
    <row r="64" s="54" customFormat="1" ht="15" spans="1:16">
      <c r="A64" s="48">
        <v>53</v>
      </c>
      <c r="B64" s="48">
        <v>1534983</v>
      </c>
      <c r="C64" s="48">
        <v>1040106</v>
      </c>
      <c r="D64" s="151" t="s">
        <v>944</v>
      </c>
      <c r="E64" s="152">
        <v>43641</v>
      </c>
      <c r="F64" s="152">
        <v>43642</v>
      </c>
      <c r="G64" s="48" t="s">
        <v>23</v>
      </c>
      <c r="H64" s="48">
        <f t="shared" si="0"/>
        <v>1</v>
      </c>
      <c r="I64" s="48">
        <v>1</v>
      </c>
      <c r="J64" s="66">
        <f t="shared" si="1"/>
        <v>1062600</v>
      </c>
      <c r="K64" s="67">
        <v>46</v>
      </c>
      <c r="L64" s="66">
        <f t="shared" si="2"/>
        <v>1062600</v>
      </c>
      <c r="M64" s="67">
        <f t="shared" si="3"/>
        <v>46</v>
      </c>
      <c r="N64" s="48"/>
      <c r="O64" s="66"/>
      <c r="P64" s="67"/>
    </row>
    <row r="65" s="54" customFormat="1" ht="15" spans="1:16">
      <c r="A65" s="48">
        <v>54</v>
      </c>
      <c r="B65" s="48">
        <v>1536701</v>
      </c>
      <c r="C65" s="48">
        <v>1040150</v>
      </c>
      <c r="D65" s="151" t="s">
        <v>943</v>
      </c>
      <c r="E65" s="152">
        <v>43641</v>
      </c>
      <c r="F65" s="152">
        <v>43642</v>
      </c>
      <c r="G65" s="48" t="s">
        <v>23</v>
      </c>
      <c r="H65" s="48">
        <f t="shared" si="0"/>
        <v>1</v>
      </c>
      <c r="I65" s="48">
        <v>2</v>
      </c>
      <c r="J65" s="66">
        <f t="shared" si="1"/>
        <v>1108800</v>
      </c>
      <c r="K65" s="67">
        <v>48</v>
      </c>
      <c r="L65" s="66">
        <f t="shared" si="2"/>
        <v>2217600</v>
      </c>
      <c r="M65" s="67">
        <f t="shared" si="3"/>
        <v>96</v>
      </c>
      <c r="N65" s="48"/>
      <c r="O65" s="66"/>
      <c r="P65" s="67"/>
    </row>
    <row r="66" s="54" customFormat="1" ht="15" spans="1:16">
      <c r="A66" s="48">
        <v>55</v>
      </c>
      <c r="B66" s="48">
        <v>1522812</v>
      </c>
      <c r="C66" s="48">
        <v>1039745</v>
      </c>
      <c r="D66" s="151" t="s">
        <v>927</v>
      </c>
      <c r="E66" s="152">
        <v>43639</v>
      </c>
      <c r="F66" s="152">
        <v>43642</v>
      </c>
      <c r="G66" s="48" t="s">
        <v>23</v>
      </c>
      <c r="H66" s="48">
        <f t="shared" si="0"/>
        <v>3</v>
      </c>
      <c r="I66" s="48">
        <v>1</v>
      </c>
      <c r="J66" s="66">
        <f t="shared" si="1"/>
        <v>1108800</v>
      </c>
      <c r="K66" s="67">
        <v>48</v>
      </c>
      <c r="L66" s="66">
        <f t="shared" si="2"/>
        <v>3326400</v>
      </c>
      <c r="M66" s="67">
        <f t="shared" si="3"/>
        <v>144</v>
      </c>
      <c r="N66" s="48"/>
      <c r="O66" s="66"/>
      <c r="P66" s="67"/>
    </row>
    <row r="67" s="54" customFormat="1" ht="15" spans="1:16">
      <c r="A67" s="48">
        <v>56</v>
      </c>
      <c r="B67" s="48">
        <v>1526193</v>
      </c>
      <c r="C67" s="48">
        <v>1039848</v>
      </c>
      <c r="D67" s="151" t="s">
        <v>949</v>
      </c>
      <c r="E67" s="152">
        <v>43641</v>
      </c>
      <c r="F67" s="152">
        <v>43643</v>
      </c>
      <c r="G67" s="48" t="s">
        <v>23</v>
      </c>
      <c r="H67" s="48">
        <f t="shared" si="0"/>
        <v>2</v>
      </c>
      <c r="I67" s="48">
        <v>3</v>
      </c>
      <c r="J67" s="66">
        <f t="shared" si="1"/>
        <v>1108800</v>
      </c>
      <c r="K67" s="67">
        <v>48</v>
      </c>
      <c r="L67" s="66">
        <f t="shared" si="2"/>
        <v>6652800</v>
      </c>
      <c r="M67" s="67">
        <f t="shared" si="3"/>
        <v>288</v>
      </c>
      <c r="N67" s="48"/>
      <c r="O67" s="66"/>
      <c r="P67" s="67"/>
    </row>
    <row r="68" s="54" customFormat="1" ht="15" spans="1:16">
      <c r="A68" s="48">
        <v>57</v>
      </c>
      <c r="B68" s="48">
        <v>1470125</v>
      </c>
      <c r="C68" s="48">
        <v>1037639</v>
      </c>
      <c r="D68" s="151" t="s">
        <v>950</v>
      </c>
      <c r="E68" s="152">
        <v>43642</v>
      </c>
      <c r="F68" s="152">
        <v>43643</v>
      </c>
      <c r="G68" s="48" t="s">
        <v>47</v>
      </c>
      <c r="H68" s="48">
        <f t="shared" si="0"/>
        <v>1</v>
      </c>
      <c r="I68" s="48">
        <v>1</v>
      </c>
      <c r="J68" s="66">
        <f t="shared" si="1"/>
        <v>2356200</v>
      </c>
      <c r="K68" s="67">
        <v>102</v>
      </c>
      <c r="L68" s="66">
        <f t="shared" si="2"/>
        <v>2356200</v>
      </c>
      <c r="M68" s="67">
        <f t="shared" si="3"/>
        <v>102</v>
      </c>
      <c r="N68" s="48"/>
      <c r="O68" s="66"/>
      <c r="P68" s="67"/>
    </row>
    <row r="69" s="54" customFormat="1" ht="15" spans="1:16">
      <c r="A69" s="48">
        <v>58</v>
      </c>
      <c r="B69" s="48">
        <v>1455644</v>
      </c>
      <c r="C69" s="48">
        <v>1037225</v>
      </c>
      <c r="D69" s="151" t="s">
        <v>951</v>
      </c>
      <c r="E69" s="152">
        <v>43641</v>
      </c>
      <c r="F69" s="152">
        <v>43643</v>
      </c>
      <c r="G69" s="48" t="s">
        <v>23</v>
      </c>
      <c r="H69" s="48">
        <f t="shared" si="0"/>
        <v>2</v>
      </c>
      <c r="I69" s="48">
        <v>1</v>
      </c>
      <c r="J69" s="66">
        <f t="shared" si="1"/>
        <v>1108800</v>
      </c>
      <c r="K69" s="67">
        <v>48</v>
      </c>
      <c r="L69" s="66">
        <f t="shared" si="2"/>
        <v>2217600</v>
      </c>
      <c r="M69" s="67">
        <f t="shared" si="3"/>
        <v>96</v>
      </c>
      <c r="N69" s="48"/>
      <c r="O69" s="66"/>
      <c r="P69" s="67"/>
    </row>
    <row r="70" s="54" customFormat="1" ht="15" spans="1:16">
      <c r="A70" s="48">
        <v>59</v>
      </c>
      <c r="B70" s="48">
        <v>1536253</v>
      </c>
      <c r="C70" s="48">
        <v>1040144</v>
      </c>
      <c r="D70" s="151" t="s">
        <v>952</v>
      </c>
      <c r="E70" s="152">
        <v>43641</v>
      </c>
      <c r="F70" s="152">
        <v>43643</v>
      </c>
      <c r="G70" s="48" t="s">
        <v>40</v>
      </c>
      <c r="H70" s="48">
        <f t="shared" si="0"/>
        <v>2</v>
      </c>
      <c r="I70" s="48">
        <v>1</v>
      </c>
      <c r="J70" s="66">
        <f t="shared" si="1"/>
        <v>1362900</v>
      </c>
      <c r="K70" s="67">
        <v>59</v>
      </c>
      <c r="L70" s="66">
        <f t="shared" si="2"/>
        <v>2725800</v>
      </c>
      <c r="M70" s="67">
        <f t="shared" si="3"/>
        <v>118</v>
      </c>
      <c r="N70" s="48"/>
      <c r="O70" s="66"/>
      <c r="P70" s="67"/>
    </row>
    <row r="71" s="54" customFormat="1" ht="15" spans="1:16">
      <c r="A71" s="48">
        <v>60</v>
      </c>
      <c r="B71" s="48">
        <v>1538424</v>
      </c>
      <c r="C71" s="48">
        <v>1040222</v>
      </c>
      <c r="D71" s="151" t="s">
        <v>953</v>
      </c>
      <c r="E71" s="152">
        <v>43643</v>
      </c>
      <c r="F71" s="152">
        <v>43644</v>
      </c>
      <c r="G71" s="48" t="s">
        <v>121</v>
      </c>
      <c r="H71" s="48">
        <f t="shared" si="0"/>
        <v>1</v>
      </c>
      <c r="I71" s="48">
        <v>1</v>
      </c>
      <c r="J71" s="66">
        <f t="shared" si="1"/>
        <v>1940400</v>
      </c>
      <c r="K71" s="67">
        <v>84</v>
      </c>
      <c r="L71" s="66">
        <f t="shared" si="2"/>
        <v>1940400</v>
      </c>
      <c r="M71" s="67">
        <f t="shared" si="3"/>
        <v>84</v>
      </c>
      <c r="N71" s="48"/>
      <c r="O71" s="66"/>
      <c r="P71" s="67"/>
    </row>
    <row r="72" s="54" customFormat="1" ht="15" spans="1:16">
      <c r="A72" s="48">
        <v>61</v>
      </c>
      <c r="B72" s="48">
        <v>1503303</v>
      </c>
      <c r="C72" s="48">
        <v>1039127</v>
      </c>
      <c r="D72" s="151" t="s">
        <v>954</v>
      </c>
      <c r="E72" s="152">
        <v>43641</v>
      </c>
      <c r="F72" s="152">
        <v>43644</v>
      </c>
      <c r="G72" s="48" t="s">
        <v>47</v>
      </c>
      <c r="H72" s="48">
        <f t="shared" si="0"/>
        <v>3</v>
      </c>
      <c r="I72" s="48">
        <v>1</v>
      </c>
      <c r="J72" s="66">
        <f t="shared" si="1"/>
        <v>2356200</v>
      </c>
      <c r="K72" s="67">
        <v>102</v>
      </c>
      <c r="L72" s="66">
        <f t="shared" si="2"/>
        <v>7068600</v>
      </c>
      <c r="M72" s="67">
        <f t="shared" si="3"/>
        <v>306</v>
      </c>
      <c r="N72" s="48"/>
      <c r="O72" s="66"/>
      <c r="P72" s="67"/>
    </row>
    <row r="73" s="54" customFormat="1" ht="15" spans="1:16">
      <c r="A73" s="48">
        <v>62</v>
      </c>
      <c r="B73" s="48">
        <v>1493109</v>
      </c>
      <c r="C73" s="48">
        <v>1038785</v>
      </c>
      <c r="D73" s="151" t="s">
        <v>955</v>
      </c>
      <c r="E73" s="152">
        <v>43642</v>
      </c>
      <c r="F73" s="152">
        <v>43644</v>
      </c>
      <c r="G73" s="48" t="s">
        <v>23</v>
      </c>
      <c r="H73" s="48">
        <f t="shared" si="0"/>
        <v>2</v>
      </c>
      <c r="I73" s="48">
        <v>1</v>
      </c>
      <c r="J73" s="66">
        <f t="shared" si="1"/>
        <v>1108800</v>
      </c>
      <c r="K73" s="67">
        <v>48</v>
      </c>
      <c r="L73" s="66">
        <f t="shared" si="2"/>
        <v>2217600</v>
      </c>
      <c r="M73" s="67">
        <f t="shared" si="3"/>
        <v>96</v>
      </c>
      <c r="N73" s="48"/>
      <c r="O73" s="66"/>
      <c r="P73" s="67"/>
    </row>
    <row r="74" s="54" customFormat="1" ht="15" spans="1:16">
      <c r="A74" s="48">
        <v>63</v>
      </c>
      <c r="B74" s="48">
        <v>1492691</v>
      </c>
      <c r="C74" s="48">
        <v>1038778</v>
      </c>
      <c r="D74" s="151" t="s">
        <v>956</v>
      </c>
      <c r="E74" s="152">
        <v>43643</v>
      </c>
      <c r="F74" s="152">
        <v>43644</v>
      </c>
      <c r="G74" s="48" t="s">
        <v>40</v>
      </c>
      <c r="H74" s="48">
        <f t="shared" si="0"/>
        <v>1</v>
      </c>
      <c r="I74" s="48">
        <v>1</v>
      </c>
      <c r="J74" s="66">
        <f t="shared" si="1"/>
        <v>1362900</v>
      </c>
      <c r="K74" s="67">
        <v>59</v>
      </c>
      <c r="L74" s="66">
        <f t="shared" si="2"/>
        <v>1362900</v>
      </c>
      <c r="M74" s="67">
        <f t="shared" si="3"/>
        <v>59</v>
      </c>
      <c r="N74" s="48"/>
      <c r="O74" s="66"/>
      <c r="P74" s="67"/>
    </row>
    <row r="75" s="54" customFormat="1" ht="15" spans="1:16">
      <c r="A75" s="48">
        <v>64</v>
      </c>
      <c r="B75" s="48">
        <v>1492706</v>
      </c>
      <c r="C75" s="48">
        <v>1038777</v>
      </c>
      <c r="D75" s="151" t="s">
        <v>957</v>
      </c>
      <c r="E75" s="152">
        <v>43643</v>
      </c>
      <c r="F75" s="152">
        <v>43644</v>
      </c>
      <c r="G75" s="48" t="s">
        <v>23</v>
      </c>
      <c r="H75" s="48">
        <f t="shared" si="0"/>
        <v>1</v>
      </c>
      <c r="I75" s="48">
        <v>4</v>
      </c>
      <c r="J75" s="66">
        <f t="shared" si="1"/>
        <v>1108800</v>
      </c>
      <c r="K75" s="67">
        <v>48</v>
      </c>
      <c r="L75" s="66">
        <f t="shared" si="2"/>
        <v>4435200</v>
      </c>
      <c r="M75" s="67">
        <f t="shared" si="3"/>
        <v>192</v>
      </c>
      <c r="N75" s="48"/>
      <c r="O75" s="66"/>
      <c r="P75" s="67"/>
    </row>
    <row r="76" s="54" customFormat="1" ht="15" spans="1:16">
      <c r="A76" s="48">
        <v>65</v>
      </c>
      <c r="B76" s="48">
        <v>1525966</v>
      </c>
      <c r="C76" s="48">
        <v>1039842</v>
      </c>
      <c r="D76" s="151" t="s">
        <v>958</v>
      </c>
      <c r="E76" s="152">
        <v>43641</v>
      </c>
      <c r="F76" s="152">
        <v>43644</v>
      </c>
      <c r="G76" s="48" t="s">
        <v>23</v>
      </c>
      <c r="H76" s="48">
        <f t="shared" ref="H76:H94" si="6">F76-E76</f>
        <v>3</v>
      </c>
      <c r="I76" s="48">
        <v>1</v>
      </c>
      <c r="J76" s="66">
        <f t="shared" ref="J76:J94" si="7">K76*23100</f>
        <v>1108800</v>
      </c>
      <c r="K76" s="67">
        <v>48</v>
      </c>
      <c r="L76" s="66">
        <f t="shared" ref="L76:L94" si="8">J76*I76*H76</f>
        <v>3326400</v>
      </c>
      <c r="M76" s="67">
        <f t="shared" ref="M76:M94" si="9">K76*I76*H76</f>
        <v>144</v>
      </c>
      <c r="N76" s="48"/>
      <c r="O76" s="66"/>
      <c r="P76" s="67"/>
    </row>
    <row r="77" s="54" customFormat="1" ht="15" spans="1:16">
      <c r="A77" s="48">
        <v>66</v>
      </c>
      <c r="B77" s="48">
        <v>1524435</v>
      </c>
      <c r="C77" s="48">
        <v>1039804</v>
      </c>
      <c r="D77" s="151" t="s">
        <v>959</v>
      </c>
      <c r="E77" s="152">
        <v>43641</v>
      </c>
      <c r="F77" s="152">
        <v>43644</v>
      </c>
      <c r="G77" s="48" t="s">
        <v>23</v>
      </c>
      <c r="H77" s="48">
        <f t="shared" si="6"/>
        <v>3</v>
      </c>
      <c r="I77" s="48">
        <v>3</v>
      </c>
      <c r="J77" s="66">
        <f t="shared" si="7"/>
        <v>1108800</v>
      </c>
      <c r="K77" s="67">
        <v>48</v>
      </c>
      <c r="L77" s="66">
        <f t="shared" si="8"/>
        <v>9979200</v>
      </c>
      <c r="M77" s="67">
        <f t="shared" si="9"/>
        <v>432</v>
      </c>
      <c r="N77" s="48"/>
      <c r="O77" s="66"/>
      <c r="P77" s="67"/>
    </row>
    <row r="78" s="54" customFormat="1" ht="15" spans="1:16">
      <c r="A78" s="48">
        <v>67</v>
      </c>
      <c r="B78" s="48">
        <v>1525960</v>
      </c>
      <c r="C78" s="48">
        <v>1039841</v>
      </c>
      <c r="D78" s="151" t="s">
        <v>960</v>
      </c>
      <c r="E78" s="152">
        <v>43641</v>
      </c>
      <c r="F78" s="152">
        <v>43644</v>
      </c>
      <c r="G78" s="48" t="s">
        <v>23</v>
      </c>
      <c r="H78" s="48">
        <f t="shared" si="6"/>
        <v>3</v>
      </c>
      <c r="I78" s="48">
        <v>4</v>
      </c>
      <c r="J78" s="66">
        <f t="shared" si="7"/>
        <v>1108800</v>
      </c>
      <c r="K78" s="67">
        <v>48</v>
      </c>
      <c r="L78" s="66">
        <f t="shared" si="8"/>
        <v>13305600</v>
      </c>
      <c r="M78" s="67">
        <f t="shared" si="9"/>
        <v>576</v>
      </c>
      <c r="N78" s="48"/>
      <c r="O78" s="66"/>
      <c r="P78" s="67"/>
    </row>
    <row r="79" s="54" customFormat="1" ht="15" spans="1:16">
      <c r="A79" s="48">
        <v>68</v>
      </c>
      <c r="B79" s="48">
        <v>1477821</v>
      </c>
      <c r="C79" s="48">
        <v>1038201</v>
      </c>
      <c r="D79" s="151" t="s">
        <v>961</v>
      </c>
      <c r="E79" s="152">
        <v>43642</v>
      </c>
      <c r="F79" s="152">
        <v>43644</v>
      </c>
      <c r="G79" s="48" t="s">
        <v>23</v>
      </c>
      <c r="H79" s="48">
        <f t="shared" si="6"/>
        <v>2</v>
      </c>
      <c r="I79" s="48">
        <v>2</v>
      </c>
      <c r="J79" s="66">
        <f t="shared" si="7"/>
        <v>1108800</v>
      </c>
      <c r="K79" s="67">
        <v>48</v>
      </c>
      <c r="L79" s="66">
        <f t="shared" si="8"/>
        <v>4435200</v>
      </c>
      <c r="M79" s="67">
        <f t="shared" si="9"/>
        <v>192</v>
      </c>
      <c r="N79" s="48"/>
      <c r="O79" s="66"/>
      <c r="P79" s="67"/>
    </row>
    <row r="80" s="54" customFormat="1" ht="15" spans="1:16">
      <c r="A80" s="48">
        <v>69</v>
      </c>
      <c r="B80" s="48">
        <v>1477843</v>
      </c>
      <c r="C80" s="48">
        <v>1038202</v>
      </c>
      <c r="D80" s="151" t="s">
        <v>962</v>
      </c>
      <c r="E80" s="152">
        <v>43642</v>
      </c>
      <c r="F80" s="152">
        <v>43644</v>
      </c>
      <c r="G80" s="48" t="s">
        <v>23</v>
      </c>
      <c r="H80" s="48">
        <f t="shared" si="6"/>
        <v>2</v>
      </c>
      <c r="I80" s="48">
        <v>1</v>
      </c>
      <c r="J80" s="66">
        <f t="shared" si="7"/>
        <v>1455300</v>
      </c>
      <c r="K80" s="67">
        <v>63</v>
      </c>
      <c r="L80" s="66">
        <f t="shared" si="8"/>
        <v>2910600</v>
      </c>
      <c r="M80" s="67">
        <f t="shared" si="9"/>
        <v>126</v>
      </c>
      <c r="N80" s="48"/>
      <c r="O80" s="66"/>
      <c r="P80" s="67"/>
    </row>
    <row r="81" s="54" customFormat="1" ht="15" spans="1:16">
      <c r="A81" s="48">
        <v>70</v>
      </c>
      <c r="B81" s="48">
        <v>1508652</v>
      </c>
      <c r="C81" s="48">
        <v>1039339</v>
      </c>
      <c r="D81" s="151" t="s">
        <v>963</v>
      </c>
      <c r="E81" s="152">
        <v>43644</v>
      </c>
      <c r="F81" s="152">
        <v>43645</v>
      </c>
      <c r="G81" s="48" t="s">
        <v>23</v>
      </c>
      <c r="H81" s="48">
        <f t="shared" si="6"/>
        <v>1</v>
      </c>
      <c r="I81" s="48">
        <v>2</v>
      </c>
      <c r="J81" s="66">
        <f t="shared" si="7"/>
        <v>1455300</v>
      </c>
      <c r="K81" s="67">
        <v>63</v>
      </c>
      <c r="L81" s="66">
        <f t="shared" si="8"/>
        <v>2910600</v>
      </c>
      <c r="M81" s="67">
        <f t="shared" si="9"/>
        <v>126</v>
      </c>
      <c r="N81" s="48"/>
      <c r="O81" s="66"/>
      <c r="P81" s="67"/>
    </row>
    <row r="82" s="54" customFormat="1" ht="15" spans="1:16">
      <c r="A82" s="48">
        <v>71</v>
      </c>
      <c r="B82" s="48">
        <v>1538625</v>
      </c>
      <c r="C82" s="48">
        <v>1040231</v>
      </c>
      <c r="D82" s="151" t="s">
        <v>943</v>
      </c>
      <c r="E82" s="152">
        <v>43643</v>
      </c>
      <c r="F82" s="152">
        <v>43645</v>
      </c>
      <c r="G82" s="48" t="s">
        <v>23</v>
      </c>
      <c r="H82" s="48">
        <f t="shared" si="6"/>
        <v>2</v>
      </c>
      <c r="I82" s="48">
        <v>2</v>
      </c>
      <c r="J82" s="66">
        <f t="shared" si="7"/>
        <v>1108800</v>
      </c>
      <c r="K82" s="67">
        <v>48</v>
      </c>
      <c r="L82" s="66">
        <f t="shared" si="8"/>
        <v>4435200</v>
      </c>
      <c r="M82" s="67">
        <f t="shared" si="9"/>
        <v>192</v>
      </c>
      <c r="N82" s="48"/>
      <c r="O82" s="66"/>
      <c r="P82" s="67"/>
    </row>
    <row r="83" s="54" customFormat="1" ht="15" spans="1:16">
      <c r="A83" s="48">
        <v>72</v>
      </c>
      <c r="B83" s="48">
        <v>1540147</v>
      </c>
      <c r="C83" s="48">
        <v>1040281</v>
      </c>
      <c r="D83" s="151" t="s">
        <v>964</v>
      </c>
      <c r="E83" s="152">
        <v>43644</v>
      </c>
      <c r="F83" s="152">
        <v>43646</v>
      </c>
      <c r="G83" s="48" t="s">
        <v>121</v>
      </c>
      <c r="H83" s="48">
        <f t="shared" si="6"/>
        <v>2</v>
      </c>
      <c r="I83" s="48">
        <v>1</v>
      </c>
      <c r="J83" s="66">
        <f t="shared" si="7"/>
        <v>1940400</v>
      </c>
      <c r="K83" s="67">
        <v>84</v>
      </c>
      <c r="L83" s="66">
        <f t="shared" si="8"/>
        <v>3880800</v>
      </c>
      <c r="M83" s="67">
        <f t="shared" si="9"/>
        <v>168</v>
      </c>
      <c r="N83" s="48"/>
      <c r="O83" s="66"/>
      <c r="P83" s="67"/>
    </row>
    <row r="84" s="54" customFormat="1" ht="15" spans="1:16">
      <c r="A84" s="48">
        <v>73</v>
      </c>
      <c r="B84" s="48">
        <v>1539012</v>
      </c>
      <c r="C84" s="48">
        <v>1040250</v>
      </c>
      <c r="D84" s="151" t="s">
        <v>965</v>
      </c>
      <c r="E84" s="152">
        <v>43643</v>
      </c>
      <c r="F84" s="152">
        <v>43646</v>
      </c>
      <c r="G84" s="48" t="s">
        <v>40</v>
      </c>
      <c r="H84" s="48">
        <f t="shared" si="6"/>
        <v>3</v>
      </c>
      <c r="I84" s="48">
        <v>2</v>
      </c>
      <c r="J84" s="66">
        <f t="shared" si="7"/>
        <v>1362900</v>
      </c>
      <c r="K84" s="67">
        <v>59</v>
      </c>
      <c r="L84" s="66">
        <f t="shared" si="8"/>
        <v>8177400</v>
      </c>
      <c r="M84" s="67">
        <f t="shared" si="9"/>
        <v>354</v>
      </c>
      <c r="N84" s="48"/>
      <c r="O84" s="66"/>
      <c r="P84" s="67"/>
    </row>
    <row r="85" s="54" customFormat="1" ht="15" spans="1:16">
      <c r="A85" s="48">
        <v>74</v>
      </c>
      <c r="B85" s="48">
        <v>1527528</v>
      </c>
      <c r="C85" s="48">
        <v>1039891</v>
      </c>
      <c r="D85" s="151" t="s">
        <v>966</v>
      </c>
      <c r="E85" s="152">
        <v>43645</v>
      </c>
      <c r="F85" s="152">
        <v>43646</v>
      </c>
      <c r="G85" s="48" t="s">
        <v>23</v>
      </c>
      <c r="H85" s="48">
        <f t="shared" si="6"/>
        <v>1</v>
      </c>
      <c r="I85" s="48">
        <v>2</v>
      </c>
      <c r="J85" s="66">
        <f t="shared" si="7"/>
        <v>1108800</v>
      </c>
      <c r="K85" s="67">
        <v>48</v>
      </c>
      <c r="L85" s="66">
        <f t="shared" si="8"/>
        <v>2217600</v>
      </c>
      <c r="M85" s="67">
        <f t="shared" si="9"/>
        <v>96</v>
      </c>
      <c r="N85" s="48"/>
      <c r="O85" s="66"/>
      <c r="P85" s="67"/>
    </row>
    <row r="86" s="54" customFormat="1" ht="15" spans="1:16">
      <c r="A86" s="48">
        <v>75</v>
      </c>
      <c r="B86" s="48">
        <v>1519706</v>
      </c>
      <c r="C86" s="48">
        <v>1039665</v>
      </c>
      <c r="D86" s="151" t="s">
        <v>967</v>
      </c>
      <c r="E86" s="152">
        <v>43645</v>
      </c>
      <c r="F86" s="152">
        <v>43646</v>
      </c>
      <c r="G86" s="48" t="s">
        <v>23</v>
      </c>
      <c r="H86" s="48">
        <f t="shared" si="6"/>
        <v>1</v>
      </c>
      <c r="I86" s="48">
        <v>2</v>
      </c>
      <c r="J86" s="66">
        <f t="shared" si="7"/>
        <v>1108800</v>
      </c>
      <c r="K86" s="67">
        <v>48</v>
      </c>
      <c r="L86" s="66">
        <f t="shared" si="8"/>
        <v>2217600</v>
      </c>
      <c r="M86" s="67">
        <f t="shared" si="9"/>
        <v>96</v>
      </c>
      <c r="N86" s="48"/>
      <c r="O86" s="66"/>
      <c r="P86" s="67"/>
    </row>
    <row r="87" s="54" customFormat="1" ht="15" spans="1:16">
      <c r="A87" s="48">
        <v>76</v>
      </c>
      <c r="B87" s="48">
        <v>1523257</v>
      </c>
      <c r="C87" s="48">
        <v>1039773</v>
      </c>
      <c r="D87" s="151" t="s">
        <v>968</v>
      </c>
      <c r="E87" s="152">
        <v>43643</v>
      </c>
      <c r="F87" s="152">
        <v>43646</v>
      </c>
      <c r="G87" s="48" t="s">
        <v>23</v>
      </c>
      <c r="H87" s="48">
        <f t="shared" si="6"/>
        <v>3</v>
      </c>
      <c r="I87" s="48">
        <v>3</v>
      </c>
      <c r="J87" s="66">
        <f t="shared" si="7"/>
        <v>1108800</v>
      </c>
      <c r="K87" s="67">
        <v>48</v>
      </c>
      <c r="L87" s="66">
        <f t="shared" si="8"/>
        <v>9979200</v>
      </c>
      <c r="M87" s="67">
        <f t="shared" si="9"/>
        <v>432</v>
      </c>
      <c r="N87" s="48"/>
      <c r="O87" s="66"/>
      <c r="P87" s="67"/>
    </row>
    <row r="88" s="54" customFormat="1" ht="15" spans="1:16">
      <c r="A88" s="48">
        <v>77</v>
      </c>
      <c r="B88" s="48">
        <v>1535475</v>
      </c>
      <c r="C88" s="48">
        <v>1040121</v>
      </c>
      <c r="D88" s="151" t="s">
        <v>969</v>
      </c>
      <c r="E88" s="152">
        <v>43639</v>
      </c>
      <c r="F88" s="152">
        <v>43642</v>
      </c>
      <c r="G88" s="48" t="s">
        <v>23</v>
      </c>
      <c r="H88" s="48">
        <f t="shared" si="6"/>
        <v>3</v>
      </c>
      <c r="I88" s="48">
        <v>1</v>
      </c>
      <c r="J88" s="66">
        <f t="shared" si="7"/>
        <v>1062600</v>
      </c>
      <c r="K88" s="67">
        <v>46</v>
      </c>
      <c r="L88" s="66">
        <f t="shared" si="8"/>
        <v>3187800</v>
      </c>
      <c r="M88" s="67">
        <f t="shared" si="9"/>
        <v>138</v>
      </c>
      <c r="N88" s="48">
        <v>3454</v>
      </c>
      <c r="O88" s="66"/>
      <c r="P88" s="67"/>
    </row>
    <row r="89" s="54" customFormat="1" ht="15" spans="1:16">
      <c r="A89" s="48">
        <v>78</v>
      </c>
      <c r="B89" s="48">
        <v>1534746</v>
      </c>
      <c r="C89" s="48">
        <v>1040095</v>
      </c>
      <c r="D89" s="151" t="s">
        <v>970</v>
      </c>
      <c r="E89" s="152">
        <v>43638</v>
      </c>
      <c r="F89" s="152">
        <v>43642</v>
      </c>
      <c r="G89" s="48" t="s">
        <v>40</v>
      </c>
      <c r="H89" s="48">
        <f t="shared" si="6"/>
        <v>4</v>
      </c>
      <c r="I89" s="48">
        <v>1</v>
      </c>
      <c r="J89" s="66">
        <f t="shared" si="7"/>
        <v>1316700</v>
      </c>
      <c r="K89" s="67">
        <v>57</v>
      </c>
      <c r="L89" s="66">
        <f t="shared" si="8"/>
        <v>5266800</v>
      </c>
      <c r="M89" s="67">
        <f t="shared" si="9"/>
        <v>228</v>
      </c>
      <c r="N89" s="48">
        <v>3459</v>
      </c>
      <c r="O89" s="66"/>
      <c r="P89" s="67"/>
    </row>
    <row r="90" s="54" customFormat="1" ht="15" spans="1:16">
      <c r="A90" s="48">
        <v>79</v>
      </c>
      <c r="B90" s="48">
        <v>1538307</v>
      </c>
      <c r="C90" s="48">
        <v>1040220</v>
      </c>
      <c r="D90" s="151" t="s">
        <v>971</v>
      </c>
      <c r="E90" s="152">
        <v>43642</v>
      </c>
      <c r="F90" s="152">
        <v>43643</v>
      </c>
      <c r="G90" s="48" t="s">
        <v>23</v>
      </c>
      <c r="H90" s="48">
        <f t="shared" si="6"/>
        <v>1</v>
      </c>
      <c r="I90" s="48">
        <v>1</v>
      </c>
      <c r="J90" s="66">
        <f t="shared" si="7"/>
        <v>1455300</v>
      </c>
      <c r="K90" s="67">
        <v>63</v>
      </c>
      <c r="L90" s="66">
        <f t="shared" si="8"/>
        <v>1455300</v>
      </c>
      <c r="M90" s="67">
        <f t="shared" si="9"/>
        <v>63</v>
      </c>
      <c r="N90" s="48">
        <v>3471</v>
      </c>
      <c r="O90" s="66"/>
      <c r="P90" s="67"/>
    </row>
    <row r="91" s="54" customFormat="1" ht="15" spans="1:16">
      <c r="A91" s="48">
        <v>80</v>
      </c>
      <c r="B91" s="48">
        <v>1537665</v>
      </c>
      <c r="C91" s="48">
        <v>1040182</v>
      </c>
      <c r="D91" s="151" t="s">
        <v>943</v>
      </c>
      <c r="E91" s="152">
        <v>43642</v>
      </c>
      <c r="F91" s="152">
        <v>43643</v>
      </c>
      <c r="G91" s="48" t="s">
        <v>23</v>
      </c>
      <c r="H91" s="48">
        <f t="shared" si="6"/>
        <v>1</v>
      </c>
      <c r="I91" s="48">
        <v>2</v>
      </c>
      <c r="J91" s="66">
        <f t="shared" si="7"/>
        <v>1108800</v>
      </c>
      <c r="K91" s="67">
        <v>48</v>
      </c>
      <c r="L91" s="66">
        <f t="shared" si="8"/>
        <v>2217600</v>
      </c>
      <c r="M91" s="67">
        <f t="shared" si="9"/>
        <v>96</v>
      </c>
      <c r="N91" s="48">
        <v>3475</v>
      </c>
      <c r="O91" s="66"/>
      <c r="P91" s="67"/>
    </row>
    <row r="92" s="54" customFormat="1" ht="15" spans="1:16">
      <c r="A92" s="48">
        <v>81</v>
      </c>
      <c r="B92" s="48">
        <v>1537320</v>
      </c>
      <c r="C92" s="48">
        <v>1040178</v>
      </c>
      <c r="D92" s="151" t="s">
        <v>972</v>
      </c>
      <c r="E92" s="152">
        <v>43641</v>
      </c>
      <c r="F92" s="152">
        <v>43644</v>
      </c>
      <c r="G92" s="48" t="s">
        <v>23</v>
      </c>
      <c r="H92" s="48">
        <f t="shared" si="6"/>
        <v>3</v>
      </c>
      <c r="I92" s="48">
        <v>1</v>
      </c>
      <c r="J92" s="66">
        <f t="shared" si="7"/>
        <v>1108800</v>
      </c>
      <c r="K92" s="67">
        <v>48</v>
      </c>
      <c r="L92" s="66">
        <f t="shared" si="8"/>
        <v>3326400</v>
      </c>
      <c r="M92" s="67">
        <f t="shared" si="9"/>
        <v>144</v>
      </c>
      <c r="N92" s="48">
        <v>3486</v>
      </c>
      <c r="O92" s="66"/>
      <c r="P92" s="67"/>
    </row>
    <row r="93" s="54" customFormat="1" ht="15" spans="1:16">
      <c r="A93" s="48">
        <v>82</v>
      </c>
      <c r="B93" s="48">
        <v>1538367</v>
      </c>
      <c r="C93" s="48">
        <v>1040218</v>
      </c>
      <c r="D93" s="151" t="s">
        <v>973</v>
      </c>
      <c r="E93" s="152">
        <v>43642</v>
      </c>
      <c r="F93" s="152">
        <v>43644</v>
      </c>
      <c r="G93" s="48" t="s">
        <v>40</v>
      </c>
      <c r="H93" s="48">
        <f t="shared" si="6"/>
        <v>2</v>
      </c>
      <c r="I93" s="48">
        <v>1</v>
      </c>
      <c r="J93" s="66">
        <f t="shared" si="7"/>
        <v>1362900</v>
      </c>
      <c r="K93" s="67">
        <v>59</v>
      </c>
      <c r="L93" s="66">
        <f t="shared" si="8"/>
        <v>2725800</v>
      </c>
      <c r="M93" s="67">
        <f t="shared" si="9"/>
        <v>118</v>
      </c>
      <c r="N93" s="48">
        <v>3493</v>
      </c>
      <c r="O93" s="66"/>
      <c r="P93" s="67"/>
    </row>
    <row r="94" s="54" customFormat="1" ht="15.75" spans="1:16">
      <c r="A94" s="48">
        <v>83</v>
      </c>
      <c r="B94" s="48">
        <v>1538366</v>
      </c>
      <c r="C94" s="48">
        <v>1040221</v>
      </c>
      <c r="D94" s="151" t="s">
        <v>974</v>
      </c>
      <c r="E94" s="152">
        <v>43642</v>
      </c>
      <c r="F94" s="152">
        <v>43644</v>
      </c>
      <c r="G94" s="48" t="s">
        <v>23</v>
      </c>
      <c r="H94" s="48">
        <f t="shared" si="6"/>
        <v>2</v>
      </c>
      <c r="I94" s="48">
        <v>1</v>
      </c>
      <c r="J94" s="66">
        <f t="shared" si="7"/>
        <v>1108800</v>
      </c>
      <c r="K94" s="67">
        <v>48</v>
      </c>
      <c r="L94" s="66">
        <f t="shared" si="8"/>
        <v>2217600</v>
      </c>
      <c r="M94" s="67">
        <f t="shared" si="9"/>
        <v>96</v>
      </c>
      <c r="N94" s="48">
        <v>3494</v>
      </c>
      <c r="O94" s="66"/>
      <c r="P94" s="67"/>
    </row>
    <row r="95" s="171" customFormat="1" ht="15" spans="1:18">
      <c r="A95" s="154" t="s">
        <v>26</v>
      </c>
      <c r="B95" s="155"/>
      <c r="C95" s="155"/>
      <c r="D95" s="155"/>
      <c r="E95" s="155"/>
      <c r="F95" s="155"/>
      <c r="G95" s="155"/>
      <c r="H95" s="155"/>
      <c r="I95" s="155"/>
      <c r="J95" s="155"/>
      <c r="K95" s="166"/>
      <c r="L95" s="167">
        <f t="shared" ref="L95:P95" si="10">SUM(L12:L94)</f>
        <v>356017200</v>
      </c>
      <c r="M95" s="167">
        <f t="shared" si="10"/>
        <v>15412</v>
      </c>
      <c r="N95" s="174"/>
      <c r="O95" s="167">
        <f t="shared" si="10"/>
        <v>4538688</v>
      </c>
      <c r="P95" s="180">
        <f t="shared" si="10"/>
        <v>196.48</v>
      </c>
      <c r="R95" s="181" t="s">
        <v>975</v>
      </c>
    </row>
  </sheetData>
  <mergeCells count="5">
    <mergeCell ref="A5:I5"/>
    <mergeCell ref="B7:E7"/>
    <mergeCell ref="A95:K95"/>
    <mergeCell ref="A2:B3"/>
    <mergeCell ref="D2:G3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5"/>
  <sheetViews>
    <sheetView topLeftCell="A169" workbookViewId="0">
      <selection activeCell="P190" sqref="P190"/>
    </sheetView>
  </sheetViews>
  <sheetFormatPr defaultColWidth="9" defaultRowHeight="13.5"/>
  <cols>
    <col min="12" max="12" width="11.375" customWidth="1"/>
  </cols>
  <sheetData>
    <row r="1" ht="15" spans="1:13">
      <c r="A1" s="145"/>
      <c r="B1" s="6"/>
      <c r="C1" s="145"/>
      <c r="D1" s="7"/>
      <c r="E1" s="7"/>
      <c r="F1" s="7"/>
      <c r="G1" s="7"/>
      <c r="H1" s="7"/>
      <c r="I1" s="156"/>
      <c r="J1" s="157"/>
      <c r="K1" s="158"/>
      <c r="L1" s="159"/>
      <c r="M1" s="160"/>
    </row>
    <row r="2" ht="14.25" spans="1:13">
      <c r="A2" s="11"/>
      <c r="B2" s="11"/>
      <c r="C2" s="146"/>
      <c r="D2" s="13" t="s">
        <v>0</v>
      </c>
      <c r="E2" s="14"/>
      <c r="F2" s="14"/>
      <c r="G2" s="15"/>
      <c r="H2" s="12"/>
      <c r="I2" s="156"/>
      <c r="J2" s="157"/>
      <c r="K2" s="158"/>
      <c r="L2" s="159"/>
      <c r="M2" s="160"/>
    </row>
    <row r="3" ht="15" spans="1:13">
      <c r="A3" s="11"/>
      <c r="B3" s="11"/>
      <c r="C3" s="146"/>
      <c r="D3" s="17"/>
      <c r="E3" s="18"/>
      <c r="F3" s="18"/>
      <c r="G3" s="19"/>
      <c r="H3" s="12"/>
      <c r="I3" s="156"/>
      <c r="J3" s="157"/>
      <c r="K3" s="158"/>
      <c r="L3" s="159"/>
      <c r="M3" s="160"/>
    </row>
    <row r="4" ht="15" spans="1:13">
      <c r="A4" s="147"/>
      <c r="B4" s="147"/>
      <c r="C4" s="147"/>
      <c r="D4" s="147"/>
      <c r="E4" s="147"/>
      <c r="F4" s="148"/>
      <c r="G4" s="148"/>
      <c r="H4" s="148"/>
      <c r="I4" s="161"/>
      <c r="J4" s="157"/>
      <c r="K4" s="158"/>
      <c r="L4" s="159"/>
      <c r="M4" s="160"/>
    </row>
    <row r="5" ht="34.5" spans="1:13">
      <c r="A5" s="24" t="s">
        <v>1</v>
      </c>
      <c r="B5" s="25"/>
      <c r="C5" s="25"/>
      <c r="D5" s="25"/>
      <c r="E5" s="25"/>
      <c r="F5" s="25"/>
      <c r="G5" s="25"/>
      <c r="H5" s="25"/>
      <c r="I5" s="162"/>
      <c r="J5" s="157"/>
      <c r="K5" s="158"/>
      <c r="L5" s="159"/>
      <c r="M5" s="160"/>
    </row>
    <row r="6" ht="34.5" spans="1:13">
      <c r="A6" s="25"/>
      <c r="B6" s="29"/>
      <c r="C6" s="30"/>
      <c r="D6" s="30"/>
      <c r="E6" s="30"/>
      <c r="F6" s="30"/>
      <c r="G6" s="31" t="s">
        <v>976</v>
      </c>
      <c r="H6" s="32"/>
      <c r="I6" s="59"/>
      <c r="J6" s="157"/>
      <c r="K6" s="158"/>
      <c r="L6" s="159"/>
      <c r="M6" s="160"/>
    </row>
    <row r="7" ht="15.75" spans="1:13">
      <c r="A7" s="106" t="s">
        <v>3</v>
      </c>
      <c r="B7" s="107" t="s">
        <v>4</v>
      </c>
      <c r="C7" s="107"/>
      <c r="D7" s="107"/>
      <c r="E7" s="108"/>
      <c r="F7" s="36"/>
      <c r="G7" s="37" t="s">
        <v>977</v>
      </c>
      <c r="H7" s="36"/>
      <c r="I7" s="58"/>
      <c r="J7" s="157"/>
      <c r="K7" s="158"/>
      <c r="L7" s="159"/>
      <c r="M7" s="160"/>
    </row>
    <row r="8" ht="16.5" spans="1:13">
      <c r="A8" s="109"/>
      <c r="B8" s="39"/>
      <c r="C8" s="110"/>
      <c r="D8" s="40"/>
      <c r="E8" s="41"/>
      <c r="F8" s="36"/>
      <c r="G8" s="42" t="s">
        <v>6</v>
      </c>
      <c r="H8" s="43"/>
      <c r="I8" s="60"/>
      <c r="J8" s="157"/>
      <c r="K8" s="158"/>
      <c r="L8" s="159"/>
      <c r="M8" s="160"/>
    </row>
    <row r="9" spans="1:13">
      <c r="A9" s="142"/>
      <c r="B9" s="142"/>
      <c r="C9" s="142"/>
      <c r="D9" s="142"/>
      <c r="E9" s="142"/>
      <c r="F9" s="142"/>
      <c r="G9" s="142"/>
      <c r="H9" s="142"/>
      <c r="I9" s="142"/>
      <c r="J9" s="143"/>
      <c r="K9" s="144"/>
      <c r="L9" s="143"/>
      <c r="M9" s="144"/>
    </row>
    <row r="10" ht="14.25" spans="1:13">
      <c r="A10" s="142"/>
      <c r="B10" s="142"/>
      <c r="C10" s="142"/>
      <c r="D10" s="142"/>
      <c r="E10" s="142"/>
      <c r="F10" s="142"/>
      <c r="G10" s="142"/>
      <c r="H10" s="142"/>
      <c r="I10" s="142"/>
      <c r="J10" s="143"/>
      <c r="K10" s="144"/>
      <c r="L10" s="163">
        <f>SUBTOTAL(9,L12:L103)</f>
        <v>361099200</v>
      </c>
      <c r="M10" s="144"/>
    </row>
    <row r="11" ht="42.75" spans="1:13">
      <c r="A11" s="149" t="s">
        <v>7</v>
      </c>
      <c r="B11" s="150" t="s">
        <v>8</v>
      </c>
      <c r="C11" s="149" t="s">
        <v>9</v>
      </c>
      <c r="D11" s="149" t="s">
        <v>10</v>
      </c>
      <c r="E11" s="150" t="s">
        <v>11</v>
      </c>
      <c r="F11" s="150" t="s">
        <v>12</v>
      </c>
      <c r="G11" s="150" t="s">
        <v>13</v>
      </c>
      <c r="H11" s="150" t="s">
        <v>14</v>
      </c>
      <c r="I11" s="150" t="s">
        <v>15</v>
      </c>
      <c r="J11" s="164" t="s">
        <v>16</v>
      </c>
      <c r="K11" s="165" t="s">
        <v>17</v>
      </c>
      <c r="L11" s="164" t="s">
        <v>18</v>
      </c>
      <c r="M11" s="165" t="s">
        <v>19</v>
      </c>
    </row>
    <row r="12" ht="15" spans="1:13">
      <c r="A12" s="48">
        <v>1</v>
      </c>
      <c r="B12" s="48">
        <v>1524516</v>
      </c>
      <c r="C12" s="48">
        <v>1039808</v>
      </c>
      <c r="D12" s="151" t="s">
        <v>978</v>
      </c>
      <c r="E12" s="152">
        <v>43646</v>
      </c>
      <c r="F12" s="152">
        <v>43647</v>
      </c>
      <c r="G12" s="48" t="s">
        <v>23</v>
      </c>
      <c r="H12" s="48">
        <f t="shared" ref="H12:H75" si="0">F12-E12</f>
        <v>1</v>
      </c>
      <c r="I12" s="48">
        <v>1</v>
      </c>
      <c r="J12" s="66">
        <f t="shared" ref="J12:J75" si="1">K12*23100</f>
        <v>1108800</v>
      </c>
      <c r="K12" s="67">
        <v>48</v>
      </c>
      <c r="L12" s="66">
        <f t="shared" ref="L12:L75" si="2">J12*I12*H12</f>
        <v>1108800</v>
      </c>
      <c r="M12" s="67">
        <f t="shared" ref="M12:M75" si="3">K12*I12*H12</f>
        <v>48</v>
      </c>
    </row>
    <row r="13" ht="15" spans="1:13">
      <c r="A13" s="48">
        <v>2</v>
      </c>
      <c r="B13" s="48">
        <v>1537089</v>
      </c>
      <c r="C13" s="48">
        <v>1040164</v>
      </c>
      <c r="D13" s="151" t="s">
        <v>979</v>
      </c>
      <c r="E13" s="152">
        <v>43646</v>
      </c>
      <c r="F13" s="152">
        <v>43647</v>
      </c>
      <c r="G13" s="48" t="s">
        <v>23</v>
      </c>
      <c r="H13" s="48">
        <f t="shared" si="0"/>
        <v>1</v>
      </c>
      <c r="I13" s="48">
        <v>1</v>
      </c>
      <c r="J13" s="66">
        <f t="shared" si="1"/>
        <v>1108800</v>
      </c>
      <c r="K13" s="67">
        <v>48</v>
      </c>
      <c r="L13" s="66">
        <f t="shared" si="2"/>
        <v>1108800</v>
      </c>
      <c r="M13" s="67">
        <f t="shared" si="3"/>
        <v>48</v>
      </c>
    </row>
    <row r="14" ht="15" spans="1:13">
      <c r="A14" s="48">
        <v>3</v>
      </c>
      <c r="B14" s="48">
        <v>1537063</v>
      </c>
      <c r="C14" s="48">
        <v>1040162</v>
      </c>
      <c r="D14" s="151" t="s">
        <v>980</v>
      </c>
      <c r="E14" s="152">
        <v>43643</v>
      </c>
      <c r="F14" s="152">
        <v>43647</v>
      </c>
      <c r="G14" s="48" t="s">
        <v>23</v>
      </c>
      <c r="H14" s="48">
        <f t="shared" si="0"/>
        <v>4</v>
      </c>
      <c r="I14" s="48">
        <v>1</v>
      </c>
      <c r="J14" s="66">
        <f t="shared" si="1"/>
        <v>1108800</v>
      </c>
      <c r="K14" s="67">
        <v>48</v>
      </c>
      <c r="L14" s="66">
        <f t="shared" si="2"/>
        <v>4435200</v>
      </c>
      <c r="M14" s="67">
        <f t="shared" si="3"/>
        <v>192</v>
      </c>
    </row>
    <row r="15" ht="15" spans="1:13">
      <c r="A15" s="48">
        <v>4</v>
      </c>
      <c r="B15" s="48">
        <v>1493426</v>
      </c>
      <c r="C15" s="48">
        <v>1038807</v>
      </c>
      <c r="D15" s="151" t="s">
        <v>981</v>
      </c>
      <c r="E15" s="152">
        <v>43644</v>
      </c>
      <c r="F15" s="152">
        <v>43647</v>
      </c>
      <c r="G15" s="48" t="s">
        <v>40</v>
      </c>
      <c r="H15" s="48">
        <f t="shared" si="0"/>
        <v>3</v>
      </c>
      <c r="I15" s="48">
        <v>1</v>
      </c>
      <c r="J15" s="66">
        <f t="shared" si="1"/>
        <v>1362900</v>
      </c>
      <c r="K15" s="67">
        <v>59</v>
      </c>
      <c r="L15" s="66">
        <f t="shared" si="2"/>
        <v>4088700</v>
      </c>
      <c r="M15" s="67">
        <f t="shared" si="3"/>
        <v>177</v>
      </c>
    </row>
    <row r="16" ht="15" spans="1:13">
      <c r="A16" s="48">
        <v>5</v>
      </c>
      <c r="B16" s="48">
        <v>1541322</v>
      </c>
      <c r="C16" s="48">
        <v>1040322</v>
      </c>
      <c r="D16" s="151" t="s">
        <v>724</v>
      </c>
      <c r="E16" s="152">
        <v>43646</v>
      </c>
      <c r="F16" s="152">
        <v>43647</v>
      </c>
      <c r="G16" s="48" t="s">
        <v>23</v>
      </c>
      <c r="H16" s="48">
        <f t="shared" si="0"/>
        <v>1</v>
      </c>
      <c r="I16" s="48">
        <v>1</v>
      </c>
      <c r="J16" s="66">
        <f t="shared" si="1"/>
        <v>1108800</v>
      </c>
      <c r="K16" s="67">
        <v>48</v>
      </c>
      <c r="L16" s="66">
        <f t="shared" si="2"/>
        <v>1108800</v>
      </c>
      <c r="M16" s="67">
        <f t="shared" si="3"/>
        <v>48</v>
      </c>
    </row>
    <row r="17" ht="15" spans="1:13">
      <c r="A17" s="48">
        <v>6</v>
      </c>
      <c r="B17" s="48">
        <v>1534272</v>
      </c>
      <c r="C17" s="48">
        <v>1040085</v>
      </c>
      <c r="D17" s="151" t="s">
        <v>982</v>
      </c>
      <c r="E17" s="152">
        <v>43646</v>
      </c>
      <c r="F17" s="152">
        <v>43647</v>
      </c>
      <c r="G17" s="48" t="s">
        <v>23</v>
      </c>
      <c r="H17" s="48">
        <f t="shared" si="0"/>
        <v>1</v>
      </c>
      <c r="I17" s="48">
        <v>2</v>
      </c>
      <c r="J17" s="66">
        <f t="shared" si="1"/>
        <v>1062600</v>
      </c>
      <c r="K17" s="67">
        <v>46</v>
      </c>
      <c r="L17" s="66">
        <f t="shared" si="2"/>
        <v>2125200</v>
      </c>
      <c r="M17" s="67">
        <f t="shared" si="3"/>
        <v>92</v>
      </c>
    </row>
    <row r="18" ht="15" spans="1:13">
      <c r="A18" s="48">
        <v>7</v>
      </c>
      <c r="B18" s="48">
        <v>1538515</v>
      </c>
      <c r="C18" s="48">
        <v>1040226</v>
      </c>
      <c r="D18" s="151" t="s">
        <v>983</v>
      </c>
      <c r="E18" s="152">
        <v>43643</v>
      </c>
      <c r="F18" s="152">
        <v>43648</v>
      </c>
      <c r="G18" s="48" t="s">
        <v>23</v>
      </c>
      <c r="H18" s="48">
        <f t="shared" si="0"/>
        <v>5</v>
      </c>
      <c r="I18" s="48">
        <v>1</v>
      </c>
      <c r="J18" s="66">
        <f t="shared" si="1"/>
        <v>1108800</v>
      </c>
      <c r="K18" s="67">
        <v>48</v>
      </c>
      <c r="L18" s="66">
        <f t="shared" si="2"/>
        <v>5544000</v>
      </c>
      <c r="M18" s="67">
        <f t="shared" si="3"/>
        <v>240</v>
      </c>
    </row>
    <row r="19" ht="15" spans="1:13">
      <c r="A19" s="48">
        <v>8</v>
      </c>
      <c r="B19" s="48">
        <v>1501825</v>
      </c>
      <c r="C19" s="48">
        <v>1039197</v>
      </c>
      <c r="D19" s="151" t="s">
        <v>984</v>
      </c>
      <c r="E19" s="152">
        <v>43646</v>
      </c>
      <c r="F19" s="152">
        <v>43648</v>
      </c>
      <c r="G19" s="153" t="s">
        <v>23</v>
      </c>
      <c r="H19" s="48">
        <f t="shared" si="0"/>
        <v>2</v>
      </c>
      <c r="I19" s="48">
        <v>1</v>
      </c>
      <c r="J19" s="66">
        <f t="shared" si="1"/>
        <v>1108800</v>
      </c>
      <c r="K19" s="67">
        <v>48</v>
      </c>
      <c r="L19" s="66">
        <f t="shared" si="2"/>
        <v>2217600</v>
      </c>
      <c r="M19" s="67">
        <f t="shared" si="3"/>
        <v>96</v>
      </c>
    </row>
    <row r="20" ht="15" spans="1:13">
      <c r="A20" s="48">
        <v>9</v>
      </c>
      <c r="B20" s="48">
        <v>1489518</v>
      </c>
      <c r="C20" s="48">
        <v>1038622</v>
      </c>
      <c r="D20" s="151" t="s">
        <v>985</v>
      </c>
      <c r="E20" s="152">
        <v>43646</v>
      </c>
      <c r="F20" s="152">
        <v>43648</v>
      </c>
      <c r="G20" s="48" t="s">
        <v>23</v>
      </c>
      <c r="H20" s="48">
        <f t="shared" si="0"/>
        <v>2</v>
      </c>
      <c r="I20" s="48">
        <v>1</v>
      </c>
      <c r="J20" s="66">
        <f t="shared" si="1"/>
        <v>1455300</v>
      </c>
      <c r="K20" s="67">
        <v>63</v>
      </c>
      <c r="L20" s="66">
        <f t="shared" si="2"/>
        <v>2910600</v>
      </c>
      <c r="M20" s="67">
        <f t="shared" si="3"/>
        <v>126</v>
      </c>
    </row>
    <row r="21" ht="15" spans="1:13">
      <c r="A21" s="48">
        <v>10</v>
      </c>
      <c r="B21" s="48">
        <v>1489380</v>
      </c>
      <c r="C21" s="48">
        <v>1038595</v>
      </c>
      <c r="D21" s="151" t="s">
        <v>986</v>
      </c>
      <c r="E21" s="152">
        <v>43646</v>
      </c>
      <c r="F21" s="152">
        <v>43648</v>
      </c>
      <c r="G21" s="48" t="s">
        <v>47</v>
      </c>
      <c r="H21" s="48">
        <f t="shared" si="0"/>
        <v>2</v>
      </c>
      <c r="I21" s="48">
        <v>2</v>
      </c>
      <c r="J21" s="66">
        <f t="shared" si="1"/>
        <v>2356200</v>
      </c>
      <c r="K21" s="67">
        <v>102</v>
      </c>
      <c r="L21" s="66">
        <f t="shared" si="2"/>
        <v>9424800</v>
      </c>
      <c r="M21" s="67">
        <f t="shared" si="3"/>
        <v>408</v>
      </c>
    </row>
    <row r="22" ht="15" spans="1:13">
      <c r="A22" s="48">
        <v>11</v>
      </c>
      <c r="B22" s="48">
        <v>1498066</v>
      </c>
      <c r="C22" s="48">
        <v>1038956</v>
      </c>
      <c r="D22" s="151" t="s">
        <v>987</v>
      </c>
      <c r="E22" s="152">
        <v>43646</v>
      </c>
      <c r="F22" s="152">
        <v>43648</v>
      </c>
      <c r="G22" s="48" t="s">
        <v>23</v>
      </c>
      <c r="H22" s="48">
        <f t="shared" si="0"/>
        <v>2</v>
      </c>
      <c r="I22" s="48">
        <v>2</v>
      </c>
      <c r="J22" s="66">
        <f t="shared" si="1"/>
        <v>1108800</v>
      </c>
      <c r="K22" s="67">
        <v>48</v>
      </c>
      <c r="L22" s="66">
        <f t="shared" si="2"/>
        <v>4435200</v>
      </c>
      <c r="M22" s="67">
        <f t="shared" si="3"/>
        <v>192</v>
      </c>
    </row>
    <row r="23" ht="15" spans="1:13">
      <c r="A23" s="48">
        <v>12</v>
      </c>
      <c r="B23" s="48">
        <v>1523934</v>
      </c>
      <c r="C23" s="48">
        <v>1039802</v>
      </c>
      <c r="D23" s="151" t="s">
        <v>988</v>
      </c>
      <c r="E23" s="152">
        <v>43646</v>
      </c>
      <c r="F23" s="152">
        <v>43648</v>
      </c>
      <c r="G23" s="48" t="s">
        <v>40</v>
      </c>
      <c r="H23" s="48">
        <f t="shared" si="0"/>
        <v>2</v>
      </c>
      <c r="I23" s="48">
        <v>1</v>
      </c>
      <c r="J23" s="66">
        <f t="shared" si="1"/>
        <v>1362900</v>
      </c>
      <c r="K23" s="67">
        <v>59</v>
      </c>
      <c r="L23" s="66">
        <f t="shared" si="2"/>
        <v>2725800</v>
      </c>
      <c r="M23" s="67">
        <f t="shared" si="3"/>
        <v>118</v>
      </c>
    </row>
    <row r="24" ht="15" spans="1:13">
      <c r="A24" s="48">
        <v>13</v>
      </c>
      <c r="B24" s="48">
        <v>1523140</v>
      </c>
      <c r="C24" s="48">
        <v>1039760</v>
      </c>
      <c r="D24" s="151" t="s">
        <v>989</v>
      </c>
      <c r="E24" s="152">
        <v>43646</v>
      </c>
      <c r="F24" s="152">
        <v>43648</v>
      </c>
      <c r="G24" s="48" t="s">
        <v>23</v>
      </c>
      <c r="H24" s="48">
        <f t="shared" si="0"/>
        <v>2</v>
      </c>
      <c r="I24" s="48">
        <v>1</v>
      </c>
      <c r="J24" s="66">
        <f t="shared" si="1"/>
        <v>1108800</v>
      </c>
      <c r="K24" s="67">
        <v>48</v>
      </c>
      <c r="L24" s="66">
        <f t="shared" si="2"/>
        <v>2217600</v>
      </c>
      <c r="M24" s="67">
        <f t="shared" si="3"/>
        <v>96</v>
      </c>
    </row>
    <row r="25" ht="15" spans="1:13">
      <c r="A25" s="48">
        <v>14</v>
      </c>
      <c r="B25" s="48">
        <v>1541747</v>
      </c>
      <c r="C25" s="48">
        <v>1040335</v>
      </c>
      <c r="D25" s="151" t="s">
        <v>990</v>
      </c>
      <c r="E25" s="152">
        <v>43646</v>
      </c>
      <c r="F25" s="152">
        <v>43648</v>
      </c>
      <c r="G25" s="48" t="s">
        <v>23</v>
      </c>
      <c r="H25" s="48">
        <f t="shared" si="0"/>
        <v>2</v>
      </c>
      <c r="I25" s="48">
        <v>1</v>
      </c>
      <c r="J25" s="66">
        <f t="shared" si="1"/>
        <v>1108800</v>
      </c>
      <c r="K25" s="67">
        <v>48</v>
      </c>
      <c r="L25" s="66">
        <f t="shared" si="2"/>
        <v>2217600</v>
      </c>
      <c r="M25" s="67">
        <f t="shared" si="3"/>
        <v>96</v>
      </c>
    </row>
    <row r="26" ht="15" spans="1:13">
      <c r="A26" s="48">
        <v>15</v>
      </c>
      <c r="B26" s="48">
        <v>1541952</v>
      </c>
      <c r="C26" s="48">
        <v>1040346</v>
      </c>
      <c r="D26" s="151" t="s">
        <v>991</v>
      </c>
      <c r="E26" s="152">
        <v>43646</v>
      </c>
      <c r="F26" s="152">
        <v>43649</v>
      </c>
      <c r="G26" s="48" t="s">
        <v>23</v>
      </c>
      <c r="H26" s="48">
        <f t="shared" si="0"/>
        <v>3</v>
      </c>
      <c r="I26" s="48">
        <v>1</v>
      </c>
      <c r="J26" s="66">
        <f t="shared" si="1"/>
        <v>1108800</v>
      </c>
      <c r="K26" s="67">
        <v>48</v>
      </c>
      <c r="L26" s="66">
        <f t="shared" si="2"/>
        <v>3326400</v>
      </c>
      <c r="M26" s="67">
        <f t="shared" si="3"/>
        <v>144</v>
      </c>
    </row>
    <row r="27" ht="15" spans="1:13">
      <c r="A27" s="48">
        <v>16</v>
      </c>
      <c r="B27" s="48">
        <v>1542416</v>
      </c>
      <c r="C27" s="48">
        <v>1040350</v>
      </c>
      <c r="D27" s="151" t="s">
        <v>992</v>
      </c>
      <c r="E27" s="152">
        <v>43647</v>
      </c>
      <c r="F27" s="152">
        <v>43650</v>
      </c>
      <c r="G27" s="48" t="s">
        <v>23</v>
      </c>
      <c r="H27" s="48">
        <f t="shared" si="0"/>
        <v>3</v>
      </c>
      <c r="I27" s="48">
        <v>1</v>
      </c>
      <c r="J27" s="66">
        <f t="shared" si="1"/>
        <v>1108800</v>
      </c>
      <c r="K27" s="67">
        <v>48</v>
      </c>
      <c r="L27" s="66">
        <f t="shared" si="2"/>
        <v>3326400</v>
      </c>
      <c r="M27" s="67">
        <f t="shared" si="3"/>
        <v>144</v>
      </c>
    </row>
    <row r="28" ht="15" spans="1:13">
      <c r="A28" s="48">
        <v>17</v>
      </c>
      <c r="B28" s="48">
        <v>1518162</v>
      </c>
      <c r="C28" s="48">
        <v>1039621</v>
      </c>
      <c r="D28" s="151" t="s">
        <v>993</v>
      </c>
      <c r="E28" s="152">
        <v>43646</v>
      </c>
      <c r="F28" s="152">
        <v>43651</v>
      </c>
      <c r="G28" s="48" t="s">
        <v>23</v>
      </c>
      <c r="H28" s="48">
        <f t="shared" si="0"/>
        <v>5</v>
      </c>
      <c r="I28" s="48">
        <v>1</v>
      </c>
      <c r="J28" s="66">
        <f t="shared" si="1"/>
        <v>1108800</v>
      </c>
      <c r="K28" s="67">
        <v>48</v>
      </c>
      <c r="L28" s="66">
        <f t="shared" si="2"/>
        <v>5544000</v>
      </c>
      <c r="M28" s="67">
        <f t="shared" si="3"/>
        <v>240</v>
      </c>
    </row>
    <row r="29" ht="15" spans="1:13">
      <c r="A29" s="48">
        <v>18</v>
      </c>
      <c r="B29" s="48">
        <v>1522949</v>
      </c>
      <c r="C29" s="48">
        <v>1039754</v>
      </c>
      <c r="D29" s="151" t="s">
        <v>994</v>
      </c>
      <c r="E29" s="152">
        <v>43645</v>
      </c>
      <c r="F29" s="152">
        <v>43651</v>
      </c>
      <c r="G29" s="48" t="s">
        <v>23</v>
      </c>
      <c r="H29" s="48">
        <f t="shared" si="0"/>
        <v>6</v>
      </c>
      <c r="I29" s="48">
        <v>1</v>
      </c>
      <c r="J29" s="66">
        <f t="shared" si="1"/>
        <v>1108800</v>
      </c>
      <c r="K29" s="67">
        <v>48</v>
      </c>
      <c r="L29" s="66">
        <f t="shared" si="2"/>
        <v>6652800</v>
      </c>
      <c r="M29" s="67">
        <f t="shared" si="3"/>
        <v>288</v>
      </c>
    </row>
    <row r="30" ht="15" spans="1:13">
      <c r="A30" s="48">
        <v>19</v>
      </c>
      <c r="B30" s="48">
        <v>1498078</v>
      </c>
      <c r="C30" s="48">
        <v>1038957</v>
      </c>
      <c r="D30" s="151" t="s">
        <v>995</v>
      </c>
      <c r="E30" s="152">
        <v>43646</v>
      </c>
      <c r="F30" s="152">
        <v>43652</v>
      </c>
      <c r="G30" s="48" t="s">
        <v>23</v>
      </c>
      <c r="H30" s="48">
        <f t="shared" si="0"/>
        <v>6</v>
      </c>
      <c r="I30" s="48">
        <v>1</v>
      </c>
      <c r="J30" s="66">
        <f t="shared" si="1"/>
        <v>1108800</v>
      </c>
      <c r="K30" s="67">
        <v>48</v>
      </c>
      <c r="L30" s="66">
        <f t="shared" si="2"/>
        <v>6652800</v>
      </c>
      <c r="M30" s="67">
        <f t="shared" si="3"/>
        <v>288</v>
      </c>
    </row>
    <row r="31" ht="15" spans="1:13">
      <c r="A31" s="48">
        <v>20</v>
      </c>
      <c r="B31" s="48">
        <v>1505104</v>
      </c>
      <c r="C31" s="48">
        <v>1039190</v>
      </c>
      <c r="D31" s="151" t="s">
        <v>996</v>
      </c>
      <c r="E31" s="152">
        <v>43646</v>
      </c>
      <c r="F31" s="152">
        <v>43652</v>
      </c>
      <c r="G31" s="48" t="s">
        <v>23</v>
      </c>
      <c r="H31" s="48">
        <f t="shared" si="0"/>
        <v>6</v>
      </c>
      <c r="I31" s="48">
        <v>1</v>
      </c>
      <c r="J31" s="66">
        <f t="shared" si="1"/>
        <v>1108800</v>
      </c>
      <c r="K31" s="67">
        <v>48</v>
      </c>
      <c r="L31" s="66">
        <f t="shared" si="2"/>
        <v>6652800</v>
      </c>
      <c r="M31" s="67">
        <f t="shared" si="3"/>
        <v>288</v>
      </c>
    </row>
    <row r="32" ht="15" spans="1:13">
      <c r="A32" s="48">
        <v>21</v>
      </c>
      <c r="B32" s="48">
        <v>1505096</v>
      </c>
      <c r="C32" s="48">
        <v>1039191</v>
      </c>
      <c r="D32" s="151" t="s">
        <v>997</v>
      </c>
      <c r="E32" s="152">
        <v>43646</v>
      </c>
      <c r="F32" s="152">
        <v>43652</v>
      </c>
      <c r="G32" s="48" t="s">
        <v>23</v>
      </c>
      <c r="H32" s="48">
        <f t="shared" si="0"/>
        <v>6</v>
      </c>
      <c r="I32" s="48">
        <v>1</v>
      </c>
      <c r="J32" s="66">
        <f t="shared" si="1"/>
        <v>1108800</v>
      </c>
      <c r="K32" s="67">
        <v>48</v>
      </c>
      <c r="L32" s="66">
        <f t="shared" si="2"/>
        <v>6652800</v>
      </c>
      <c r="M32" s="67">
        <f t="shared" si="3"/>
        <v>288</v>
      </c>
    </row>
    <row r="33" ht="15" spans="1:13">
      <c r="A33" s="48">
        <v>22</v>
      </c>
      <c r="B33" s="48">
        <v>1528704</v>
      </c>
      <c r="C33" s="48">
        <v>1039927</v>
      </c>
      <c r="D33" s="151" t="s">
        <v>998</v>
      </c>
      <c r="E33" s="152">
        <v>43640</v>
      </c>
      <c r="F33" s="152">
        <v>43647</v>
      </c>
      <c r="G33" s="48" t="s">
        <v>23</v>
      </c>
      <c r="H33" s="48">
        <f t="shared" si="0"/>
        <v>7</v>
      </c>
      <c r="I33" s="48">
        <v>1</v>
      </c>
      <c r="J33" s="66">
        <f t="shared" si="1"/>
        <v>1108800</v>
      </c>
      <c r="K33" s="67">
        <v>48</v>
      </c>
      <c r="L33" s="66">
        <f t="shared" si="2"/>
        <v>7761600</v>
      </c>
      <c r="M33" s="67">
        <f t="shared" si="3"/>
        <v>336</v>
      </c>
    </row>
    <row r="34" ht="15" spans="1:13">
      <c r="A34" s="48">
        <v>23</v>
      </c>
      <c r="B34" s="48">
        <v>1534994</v>
      </c>
      <c r="C34" s="48">
        <v>1040108</v>
      </c>
      <c r="D34" s="151" t="s">
        <v>999</v>
      </c>
      <c r="E34" s="152">
        <v>43647</v>
      </c>
      <c r="F34" s="152">
        <v>43648</v>
      </c>
      <c r="G34" s="48" t="s">
        <v>23</v>
      </c>
      <c r="H34" s="48">
        <f t="shared" si="0"/>
        <v>1</v>
      </c>
      <c r="I34" s="48">
        <v>1</v>
      </c>
      <c r="J34" s="66">
        <f t="shared" si="1"/>
        <v>1455300</v>
      </c>
      <c r="K34" s="67">
        <v>63</v>
      </c>
      <c r="L34" s="66">
        <f t="shared" si="2"/>
        <v>1455300</v>
      </c>
      <c r="M34" s="67">
        <f t="shared" si="3"/>
        <v>63</v>
      </c>
    </row>
    <row r="35" ht="15" spans="1:13">
      <c r="A35" s="48">
        <v>24</v>
      </c>
      <c r="B35" s="48">
        <v>1540211</v>
      </c>
      <c r="C35" s="48">
        <v>1040289</v>
      </c>
      <c r="D35" s="151" t="s">
        <v>1000</v>
      </c>
      <c r="E35" s="152">
        <v>43647</v>
      </c>
      <c r="F35" s="152">
        <v>43648</v>
      </c>
      <c r="G35" s="48" t="s">
        <v>23</v>
      </c>
      <c r="H35" s="48">
        <f t="shared" si="0"/>
        <v>1</v>
      </c>
      <c r="I35" s="48">
        <v>1</v>
      </c>
      <c r="J35" s="66">
        <f t="shared" si="1"/>
        <v>1108800</v>
      </c>
      <c r="K35" s="67">
        <v>48</v>
      </c>
      <c r="L35" s="66">
        <f t="shared" si="2"/>
        <v>1108800</v>
      </c>
      <c r="M35" s="67">
        <f t="shared" si="3"/>
        <v>48</v>
      </c>
    </row>
    <row r="36" ht="15" spans="1:13">
      <c r="A36" s="48">
        <v>25</v>
      </c>
      <c r="B36" s="48">
        <v>1526855</v>
      </c>
      <c r="C36" s="48">
        <v>1039871</v>
      </c>
      <c r="D36" s="151" t="s">
        <v>1001</v>
      </c>
      <c r="E36" s="152">
        <v>43647</v>
      </c>
      <c r="F36" s="152">
        <v>43648</v>
      </c>
      <c r="G36" s="48" t="s">
        <v>23</v>
      </c>
      <c r="H36" s="48">
        <f t="shared" si="0"/>
        <v>1</v>
      </c>
      <c r="I36" s="48">
        <v>3</v>
      </c>
      <c r="J36" s="66">
        <f t="shared" si="1"/>
        <v>1108800</v>
      </c>
      <c r="K36" s="67">
        <v>48</v>
      </c>
      <c r="L36" s="66">
        <f t="shared" si="2"/>
        <v>3326400</v>
      </c>
      <c r="M36" s="67">
        <f t="shared" si="3"/>
        <v>144</v>
      </c>
    </row>
    <row r="37" ht="15" spans="1:13">
      <c r="A37" s="48">
        <v>26</v>
      </c>
      <c r="B37" s="48">
        <v>1540167</v>
      </c>
      <c r="C37" s="48">
        <v>1040287</v>
      </c>
      <c r="D37" s="151" t="s">
        <v>1002</v>
      </c>
      <c r="E37" s="152">
        <v>43648</v>
      </c>
      <c r="F37" s="152">
        <v>43649</v>
      </c>
      <c r="G37" s="48" t="s">
        <v>23</v>
      </c>
      <c r="H37" s="48">
        <f t="shared" si="0"/>
        <v>1</v>
      </c>
      <c r="I37" s="48">
        <v>1</v>
      </c>
      <c r="J37" s="66">
        <f t="shared" si="1"/>
        <v>1108800</v>
      </c>
      <c r="K37" s="67">
        <v>48</v>
      </c>
      <c r="L37" s="66">
        <f t="shared" si="2"/>
        <v>1108800</v>
      </c>
      <c r="M37" s="67">
        <f t="shared" si="3"/>
        <v>48</v>
      </c>
    </row>
    <row r="38" ht="15" spans="1:13">
      <c r="A38" s="48">
        <v>27</v>
      </c>
      <c r="B38" s="48">
        <v>1524650</v>
      </c>
      <c r="C38" s="48">
        <v>1039806</v>
      </c>
      <c r="D38" s="151" t="s">
        <v>1003</v>
      </c>
      <c r="E38" s="152">
        <v>43648</v>
      </c>
      <c r="F38" s="152">
        <v>43649</v>
      </c>
      <c r="G38" s="48" t="s">
        <v>47</v>
      </c>
      <c r="H38" s="48">
        <f t="shared" si="0"/>
        <v>1</v>
      </c>
      <c r="I38" s="48">
        <v>1</v>
      </c>
      <c r="J38" s="66">
        <f t="shared" si="1"/>
        <v>2356200</v>
      </c>
      <c r="K38" s="67">
        <v>102</v>
      </c>
      <c r="L38" s="66">
        <f t="shared" si="2"/>
        <v>2356200</v>
      </c>
      <c r="M38" s="67">
        <f t="shared" si="3"/>
        <v>102</v>
      </c>
    </row>
    <row r="39" ht="15" spans="1:13">
      <c r="A39" s="48">
        <v>28</v>
      </c>
      <c r="B39" s="48">
        <v>1535473</v>
      </c>
      <c r="C39" s="48">
        <v>1040120</v>
      </c>
      <c r="D39" s="151" t="s">
        <v>1004</v>
      </c>
      <c r="E39" s="152">
        <v>43648</v>
      </c>
      <c r="F39" s="152">
        <v>43649</v>
      </c>
      <c r="G39" s="48" t="s">
        <v>23</v>
      </c>
      <c r="H39" s="48">
        <f t="shared" si="0"/>
        <v>1</v>
      </c>
      <c r="I39" s="48">
        <v>1</v>
      </c>
      <c r="J39" s="66">
        <f t="shared" si="1"/>
        <v>1455300</v>
      </c>
      <c r="K39" s="67">
        <v>63</v>
      </c>
      <c r="L39" s="66">
        <f t="shared" si="2"/>
        <v>1455300</v>
      </c>
      <c r="M39" s="67">
        <f t="shared" si="3"/>
        <v>63</v>
      </c>
    </row>
    <row r="40" ht="15" spans="1:13">
      <c r="A40" s="48">
        <v>29</v>
      </c>
      <c r="B40" s="48">
        <v>1528760</v>
      </c>
      <c r="C40" s="48">
        <v>1039929</v>
      </c>
      <c r="D40" s="151" t="s">
        <v>1005</v>
      </c>
      <c r="E40" s="152">
        <v>43648</v>
      </c>
      <c r="F40" s="152">
        <v>43649</v>
      </c>
      <c r="G40" s="48" t="s">
        <v>23</v>
      </c>
      <c r="H40" s="48">
        <f t="shared" si="0"/>
        <v>1</v>
      </c>
      <c r="I40" s="48">
        <v>1</v>
      </c>
      <c r="J40" s="66">
        <f t="shared" si="1"/>
        <v>1108800</v>
      </c>
      <c r="K40" s="67">
        <v>48</v>
      </c>
      <c r="L40" s="66">
        <f t="shared" si="2"/>
        <v>1108800</v>
      </c>
      <c r="M40" s="67">
        <f t="shared" si="3"/>
        <v>48</v>
      </c>
    </row>
    <row r="41" ht="15" spans="1:13">
      <c r="A41" s="48">
        <v>30</v>
      </c>
      <c r="B41" s="48">
        <v>1535211</v>
      </c>
      <c r="C41" s="48">
        <v>1040111</v>
      </c>
      <c r="D41" s="151" t="s">
        <v>1006</v>
      </c>
      <c r="E41" s="152">
        <v>43647</v>
      </c>
      <c r="F41" s="152">
        <v>43649</v>
      </c>
      <c r="G41" s="48" t="s">
        <v>23</v>
      </c>
      <c r="H41" s="48">
        <f t="shared" si="0"/>
        <v>2</v>
      </c>
      <c r="I41" s="48">
        <v>1</v>
      </c>
      <c r="J41" s="66">
        <f t="shared" si="1"/>
        <v>1108800</v>
      </c>
      <c r="K41" s="67">
        <v>48</v>
      </c>
      <c r="L41" s="66">
        <f t="shared" si="2"/>
        <v>2217600</v>
      </c>
      <c r="M41" s="67">
        <f t="shared" si="3"/>
        <v>96</v>
      </c>
    </row>
    <row r="42" ht="15" spans="1:13">
      <c r="A42" s="48">
        <v>31</v>
      </c>
      <c r="B42" s="48">
        <v>1520637</v>
      </c>
      <c r="C42" s="48">
        <v>1039695</v>
      </c>
      <c r="D42" s="151" t="s">
        <v>1007</v>
      </c>
      <c r="E42" s="152">
        <v>43649</v>
      </c>
      <c r="F42" s="152">
        <v>43650</v>
      </c>
      <c r="G42" s="48" t="s">
        <v>23</v>
      </c>
      <c r="H42" s="48">
        <f t="shared" si="0"/>
        <v>1</v>
      </c>
      <c r="I42" s="48">
        <v>1</v>
      </c>
      <c r="J42" s="66">
        <f t="shared" si="1"/>
        <v>1108800</v>
      </c>
      <c r="K42" s="67">
        <v>48</v>
      </c>
      <c r="L42" s="66">
        <f t="shared" si="2"/>
        <v>1108800</v>
      </c>
      <c r="M42" s="67">
        <f t="shared" si="3"/>
        <v>48</v>
      </c>
    </row>
    <row r="43" ht="15" spans="1:13">
      <c r="A43" s="48">
        <v>32</v>
      </c>
      <c r="B43" s="48">
        <v>1536287</v>
      </c>
      <c r="C43" s="48">
        <v>1040148</v>
      </c>
      <c r="D43" s="151" t="s">
        <v>1008</v>
      </c>
      <c r="E43" s="152">
        <v>43647</v>
      </c>
      <c r="F43" s="152">
        <v>43650</v>
      </c>
      <c r="G43" s="48" t="s">
        <v>23</v>
      </c>
      <c r="H43" s="48">
        <f t="shared" si="0"/>
        <v>3</v>
      </c>
      <c r="I43" s="48">
        <v>4</v>
      </c>
      <c r="J43" s="66">
        <f t="shared" si="1"/>
        <v>1108800</v>
      </c>
      <c r="K43" s="67">
        <v>48</v>
      </c>
      <c r="L43" s="66">
        <f t="shared" si="2"/>
        <v>13305600</v>
      </c>
      <c r="M43" s="67">
        <f t="shared" si="3"/>
        <v>576</v>
      </c>
    </row>
    <row r="44" ht="15" spans="1:13">
      <c r="A44" s="48">
        <v>33</v>
      </c>
      <c r="B44" s="48">
        <v>1497168</v>
      </c>
      <c r="C44" s="48">
        <v>1038920</v>
      </c>
      <c r="D44" s="151" t="s">
        <v>1009</v>
      </c>
      <c r="E44" s="152">
        <v>43648</v>
      </c>
      <c r="F44" s="152">
        <v>43650</v>
      </c>
      <c r="G44" s="48" t="s">
        <v>23</v>
      </c>
      <c r="H44" s="48">
        <f t="shared" si="0"/>
        <v>2</v>
      </c>
      <c r="I44" s="48">
        <v>1</v>
      </c>
      <c r="J44" s="66">
        <f t="shared" si="1"/>
        <v>1108800</v>
      </c>
      <c r="K44" s="67">
        <v>48</v>
      </c>
      <c r="L44" s="66">
        <f t="shared" si="2"/>
        <v>2217600</v>
      </c>
      <c r="M44" s="67">
        <f t="shared" si="3"/>
        <v>96</v>
      </c>
    </row>
    <row r="45" ht="15" spans="1:13">
      <c r="A45" s="48">
        <v>34</v>
      </c>
      <c r="B45" s="48">
        <v>1520541</v>
      </c>
      <c r="C45" s="48">
        <v>1039689</v>
      </c>
      <c r="D45" s="151" t="s">
        <v>1010</v>
      </c>
      <c r="E45" s="152">
        <v>43649</v>
      </c>
      <c r="F45" s="152">
        <v>43650</v>
      </c>
      <c r="G45" s="48" t="s">
        <v>23</v>
      </c>
      <c r="H45" s="48">
        <f t="shared" si="0"/>
        <v>1</v>
      </c>
      <c r="I45" s="48">
        <v>1</v>
      </c>
      <c r="J45" s="66">
        <f t="shared" si="1"/>
        <v>1108800</v>
      </c>
      <c r="K45" s="67">
        <v>48</v>
      </c>
      <c r="L45" s="66">
        <f t="shared" si="2"/>
        <v>1108800</v>
      </c>
      <c r="M45" s="67">
        <f t="shared" si="3"/>
        <v>48</v>
      </c>
    </row>
    <row r="46" ht="15" spans="1:13">
      <c r="A46" s="48">
        <v>35</v>
      </c>
      <c r="B46" s="48">
        <v>1517756</v>
      </c>
      <c r="C46" s="48">
        <v>1039617</v>
      </c>
      <c r="D46" s="151" t="s">
        <v>1011</v>
      </c>
      <c r="E46" s="152">
        <v>43647</v>
      </c>
      <c r="F46" s="152">
        <v>43650</v>
      </c>
      <c r="G46" s="48" t="s">
        <v>23</v>
      </c>
      <c r="H46" s="48">
        <f t="shared" si="0"/>
        <v>3</v>
      </c>
      <c r="I46" s="48">
        <v>1</v>
      </c>
      <c r="J46" s="66">
        <f t="shared" si="1"/>
        <v>1108800</v>
      </c>
      <c r="K46" s="67">
        <v>48</v>
      </c>
      <c r="L46" s="66">
        <f t="shared" si="2"/>
        <v>3326400</v>
      </c>
      <c r="M46" s="67">
        <f t="shared" si="3"/>
        <v>144</v>
      </c>
    </row>
    <row r="47" ht="15" spans="1:13">
      <c r="A47" s="48">
        <v>36</v>
      </c>
      <c r="B47" s="48">
        <v>1517492</v>
      </c>
      <c r="C47" s="48">
        <v>1039609</v>
      </c>
      <c r="D47" s="151" t="s">
        <v>1012</v>
      </c>
      <c r="E47" s="152">
        <v>43649</v>
      </c>
      <c r="F47" s="152">
        <v>43650</v>
      </c>
      <c r="G47" s="48" t="s">
        <v>23</v>
      </c>
      <c r="H47" s="48">
        <f t="shared" si="0"/>
        <v>1</v>
      </c>
      <c r="I47" s="48">
        <v>1</v>
      </c>
      <c r="J47" s="66">
        <f t="shared" si="1"/>
        <v>1108800</v>
      </c>
      <c r="K47" s="67">
        <v>48</v>
      </c>
      <c r="L47" s="66">
        <f t="shared" si="2"/>
        <v>1108800</v>
      </c>
      <c r="M47" s="67">
        <f t="shared" si="3"/>
        <v>48</v>
      </c>
    </row>
    <row r="48" ht="15" spans="1:13">
      <c r="A48" s="48">
        <v>37</v>
      </c>
      <c r="B48" s="48">
        <v>1514367</v>
      </c>
      <c r="C48" s="48">
        <v>1039529</v>
      </c>
      <c r="D48" s="151" t="s">
        <v>1013</v>
      </c>
      <c r="E48" s="152">
        <v>43649</v>
      </c>
      <c r="F48" s="152">
        <v>43651</v>
      </c>
      <c r="G48" s="48" t="s">
        <v>23</v>
      </c>
      <c r="H48" s="48">
        <f t="shared" si="0"/>
        <v>2</v>
      </c>
      <c r="I48" s="48">
        <v>3</v>
      </c>
      <c r="J48" s="66">
        <f t="shared" si="1"/>
        <v>1108800</v>
      </c>
      <c r="K48" s="67">
        <v>48</v>
      </c>
      <c r="L48" s="66">
        <f t="shared" si="2"/>
        <v>6652800</v>
      </c>
      <c r="M48" s="67">
        <f t="shared" si="3"/>
        <v>288</v>
      </c>
    </row>
    <row r="49" ht="15" spans="1:13">
      <c r="A49" s="48">
        <v>38</v>
      </c>
      <c r="B49" s="48">
        <v>1540925</v>
      </c>
      <c r="C49" s="48">
        <v>1040306</v>
      </c>
      <c r="D49" s="151" t="s">
        <v>1014</v>
      </c>
      <c r="E49" s="152">
        <v>43648</v>
      </c>
      <c r="F49" s="152">
        <v>43651</v>
      </c>
      <c r="G49" s="48" t="s">
        <v>23</v>
      </c>
      <c r="H49" s="48">
        <f t="shared" si="0"/>
        <v>3</v>
      </c>
      <c r="I49" s="48">
        <v>1</v>
      </c>
      <c r="J49" s="66">
        <f t="shared" si="1"/>
        <v>1108800</v>
      </c>
      <c r="K49" s="67">
        <v>48</v>
      </c>
      <c r="L49" s="66">
        <f t="shared" si="2"/>
        <v>3326400</v>
      </c>
      <c r="M49" s="67">
        <f t="shared" si="3"/>
        <v>144</v>
      </c>
    </row>
    <row r="50" ht="15" spans="1:13">
      <c r="A50" s="48">
        <v>39</v>
      </c>
      <c r="B50" s="48">
        <v>1498074</v>
      </c>
      <c r="C50" s="48">
        <v>1038955</v>
      </c>
      <c r="D50" s="151" t="s">
        <v>987</v>
      </c>
      <c r="E50" s="152">
        <v>43650</v>
      </c>
      <c r="F50" s="152">
        <v>43651</v>
      </c>
      <c r="G50" s="48" t="s">
        <v>23</v>
      </c>
      <c r="H50" s="48">
        <f t="shared" si="0"/>
        <v>1</v>
      </c>
      <c r="I50" s="48">
        <v>2</v>
      </c>
      <c r="J50" s="66">
        <f t="shared" si="1"/>
        <v>1108800</v>
      </c>
      <c r="K50" s="67">
        <v>48</v>
      </c>
      <c r="L50" s="66">
        <f t="shared" si="2"/>
        <v>2217600</v>
      </c>
      <c r="M50" s="67">
        <f t="shared" si="3"/>
        <v>96</v>
      </c>
    </row>
    <row r="51" ht="15" spans="1:13">
      <c r="A51" s="48">
        <v>40</v>
      </c>
      <c r="B51" s="48">
        <v>1455333</v>
      </c>
      <c r="C51" s="48">
        <v>1037204</v>
      </c>
      <c r="D51" s="151" t="s">
        <v>739</v>
      </c>
      <c r="E51" s="152">
        <v>43649</v>
      </c>
      <c r="F51" s="152">
        <v>43651</v>
      </c>
      <c r="G51" s="48" t="s">
        <v>47</v>
      </c>
      <c r="H51" s="48">
        <f t="shared" si="0"/>
        <v>2</v>
      </c>
      <c r="I51" s="48">
        <v>2</v>
      </c>
      <c r="J51" s="66">
        <f t="shared" si="1"/>
        <v>2356200</v>
      </c>
      <c r="K51" s="67">
        <v>102</v>
      </c>
      <c r="L51" s="66">
        <f t="shared" si="2"/>
        <v>9424800</v>
      </c>
      <c r="M51" s="67">
        <f t="shared" si="3"/>
        <v>408</v>
      </c>
    </row>
    <row r="52" ht="15" spans="1:13">
      <c r="A52" s="48">
        <v>41</v>
      </c>
      <c r="B52" s="48">
        <v>1498539</v>
      </c>
      <c r="C52" s="48">
        <v>1038975</v>
      </c>
      <c r="D52" s="151" t="s">
        <v>1015</v>
      </c>
      <c r="E52" s="152">
        <v>43649</v>
      </c>
      <c r="F52" s="152">
        <v>43651</v>
      </c>
      <c r="G52" s="48" t="s">
        <v>23</v>
      </c>
      <c r="H52" s="48">
        <f t="shared" si="0"/>
        <v>2</v>
      </c>
      <c r="I52" s="48">
        <v>1</v>
      </c>
      <c r="J52" s="66">
        <f t="shared" si="1"/>
        <v>1455300</v>
      </c>
      <c r="K52" s="67">
        <v>63</v>
      </c>
      <c r="L52" s="66">
        <f t="shared" si="2"/>
        <v>2910600</v>
      </c>
      <c r="M52" s="67">
        <f t="shared" si="3"/>
        <v>126</v>
      </c>
    </row>
    <row r="53" ht="15" spans="1:13">
      <c r="A53" s="48">
        <v>42</v>
      </c>
      <c r="B53" s="48">
        <v>1492784</v>
      </c>
      <c r="C53" s="48">
        <v>1038773</v>
      </c>
      <c r="D53" s="151" t="s">
        <v>1016</v>
      </c>
      <c r="E53" s="152">
        <v>43648</v>
      </c>
      <c r="F53" s="152">
        <v>43651</v>
      </c>
      <c r="G53" s="48" t="s">
        <v>23</v>
      </c>
      <c r="H53" s="48">
        <f t="shared" si="0"/>
        <v>3</v>
      </c>
      <c r="I53" s="48">
        <v>1</v>
      </c>
      <c r="J53" s="66">
        <f t="shared" si="1"/>
        <v>1108800</v>
      </c>
      <c r="K53" s="67">
        <v>48</v>
      </c>
      <c r="L53" s="66">
        <f t="shared" si="2"/>
        <v>3326400</v>
      </c>
      <c r="M53" s="67">
        <f t="shared" si="3"/>
        <v>144</v>
      </c>
    </row>
    <row r="54" ht="15" spans="1:13">
      <c r="A54" s="48">
        <v>43</v>
      </c>
      <c r="B54" s="48">
        <v>1525790</v>
      </c>
      <c r="C54" s="48">
        <v>1039833</v>
      </c>
      <c r="D54" s="151" t="s">
        <v>1017</v>
      </c>
      <c r="E54" s="152">
        <v>43648</v>
      </c>
      <c r="F54" s="152">
        <v>43652</v>
      </c>
      <c r="G54" s="48" t="s">
        <v>23</v>
      </c>
      <c r="H54" s="48">
        <f t="shared" si="0"/>
        <v>4</v>
      </c>
      <c r="I54" s="48">
        <v>1</v>
      </c>
      <c r="J54" s="66">
        <f t="shared" si="1"/>
        <v>1108800</v>
      </c>
      <c r="K54" s="67">
        <v>48</v>
      </c>
      <c r="L54" s="66">
        <f t="shared" si="2"/>
        <v>4435200</v>
      </c>
      <c r="M54" s="67">
        <f t="shared" si="3"/>
        <v>192</v>
      </c>
    </row>
    <row r="55" ht="15" spans="1:13">
      <c r="A55" s="48">
        <v>44</v>
      </c>
      <c r="B55" s="48">
        <v>1499079</v>
      </c>
      <c r="C55" s="48">
        <v>1038989</v>
      </c>
      <c r="D55" s="151" t="s">
        <v>1018</v>
      </c>
      <c r="E55" s="152">
        <v>43651</v>
      </c>
      <c r="F55" s="152">
        <v>43652</v>
      </c>
      <c r="G55" s="48" t="s">
        <v>23</v>
      </c>
      <c r="H55" s="48">
        <f t="shared" si="0"/>
        <v>1</v>
      </c>
      <c r="I55" s="48">
        <v>3</v>
      </c>
      <c r="J55" s="66">
        <f t="shared" si="1"/>
        <v>1455300</v>
      </c>
      <c r="K55" s="67">
        <v>63</v>
      </c>
      <c r="L55" s="66">
        <f t="shared" si="2"/>
        <v>4365900</v>
      </c>
      <c r="M55" s="67">
        <f t="shared" si="3"/>
        <v>189</v>
      </c>
    </row>
    <row r="56" ht="15" spans="1:13">
      <c r="A56" s="48">
        <v>45</v>
      </c>
      <c r="B56" s="48">
        <v>1501624</v>
      </c>
      <c r="C56" s="48">
        <v>1039133</v>
      </c>
      <c r="D56" s="151" t="s">
        <v>1019</v>
      </c>
      <c r="E56" s="152">
        <v>43649</v>
      </c>
      <c r="F56" s="152">
        <v>43653</v>
      </c>
      <c r="G56" s="48" t="s">
        <v>23</v>
      </c>
      <c r="H56" s="48">
        <f t="shared" si="0"/>
        <v>4</v>
      </c>
      <c r="I56" s="48">
        <v>2</v>
      </c>
      <c r="J56" s="66">
        <f t="shared" si="1"/>
        <v>1455300</v>
      </c>
      <c r="K56" s="67">
        <v>63</v>
      </c>
      <c r="L56" s="66">
        <f t="shared" si="2"/>
        <v>11642400</v>
      </c>
      <c r="M56" s="67">
        <f t="shared" si="3"/>
        <v>504</v>
      </c>
    </row>
    <row r="57" ht="15" spans="1:13">
      <c r="A57" s="48">
        <v>46</v>
      </c>
      <c r="B57" s="48">
        <v>1478624</v>
      </c>
      <c r="C57" s="48">
        <v>1038223</v>
      </c>
      <c r="D57" s="151" t="s">
        <v>1020</v>
      </c>
      <c r="E57" s="152">
        <v>43652</v>
      </c>
      <c r="F57" s="152">
        <v>43653</v>
      </c>
      <c r="G57" s="48" t="s">
        <v>23</v>
      </c>
      <c r="H57" s="48">
        <f t="shared" si="0"/>
        <v>1</v>
      </c>
      <c r="I57" s="48">
        <v>2</v>
      </c>
      <c r="J57" s="66">
        <f t="shared" si="1"/>
        <v>1108800</v>
      </c>
      <c r="K57" s="67">
        <v>48</v>
      </c>
      <c r="L57" s="66">
        <f t="shared" si="2"/>
        <v>2217600</v>
      </c>
      <c r="M57" s="67">
        <f t="shared" si="3"/>
        <v>96</v>
      </c>
    </row>
    <row r="58" ht="15" spans="1:13">
      <c r="A58" s="48">
        <v>47</v>
      </c>
      <c r="B58" s="48">
        <v>1517528</v>
      </c>
      <c r="C58" s="48">
        <v>1039611</v>
      </c>
      <c r="D58" s="151" t="s">
        <v>1021</v>
      </c>
      <c r="E58" s="152">
        <v>43652</v>
      </c>
      <c r="F58" s="152">
        <v>43653</v>
      </c>
      <c r="G58" s="48" t="s">
        <v>23</v>
      </c>
      <c r="H58" s="48">
        <f t="shared" si="0"/>
        <v>1</v>
      </c>
      <c r="I58" s="48">
        <v>1</v>
      </c>
      <c r="J58" s="66">
        <f t="shared" si="1"/>
        <v>1108800</v>
      </c>
      <c r="K58" s="67">
        <v>48</v>
      </c>
      <c r="L58" s="66">
        <f t="shared" si="2"/>
        <v>1108800</v>
      </c>
      <c r="M58" s="67">
        <f t="shared" si="3"/>
        <v>48</v>
      </c>
    </row>
    <row r="59" ht="15" spans="1:13">
      <c r="A59" s="48">
        <v>48</v>
      </c>
      <c r="B59" s="48">
        <v>1481530</v>
      </c>
      <c r="C59" s="48">
        <v>1038325</v>
      </c>
      <c r="D59" s="151" t="s">
        <v>1022</v>
      </c>
      <c r="E59" s="152">
        <v>43647</v>
      </c>
      <c r="F59" s="152">
        <v>43653</v>
      </c>
      <c r="G59" s="48" t="s">
        <v>47</v>
      </c>
      <c r="H59" s="48">
        <f t="shared" si="0"/>
        <v>6</v>
      </c>
      <c r="I59" s="48">
        <v>1</v>
      </c>
      <c r="J59" s="66">
        <f t="shared" si="1"/>
        <v>2356200</v>
      </c>
      <c r="K59" s="67">
        <v>102</v>
      </c>
      <c r="L59" s="66">
        <f t="shared" si="2"/>
        <v>14137200</v>
      </c>
      <c r="M59" s="67">
        <f t="shared" si="3"/>
        <v>612</v>
      </c>
    </row>
    <row r="60" ht="15" spans="1:13">
      <c r="A60" s="48">
        <v>49</v>
      </c>
      <c r="B60" s="48">
        <v>1546838</v>
      </c>
      <c r="C60" s="48">
        <v>1040484</v>
      </c>
      <c r="D60" s="151" t="s">
        <v>1023</v>
      </c>
      <c r="E60" s="152">
        <v>43652</v>
      </c>
      <c r="F60" s="152">
        <v>43653</v>
      </c>
      <c r="G60" s="48" t="s">
        <v>40</v>
      </c>
      <c r="H60" s="48">
        <f t="shared" si="0"/>
        <v>1</v>
      </c>
      <c r="I60" s="48">
        <v>1</v>
      </c>
      <c r="J60" s="66">
        <f t="shared" si="1"/>
        <v>1362900</v>
      </c>
      <c r="K60" s="67">
        <v>59</v>
      </c>
      <c r="L60" s="66">
        <f t="shared" si="2"/>
        <v>1362900</v>
      </c>
      <c r="M60" s="67">
        <f t="shared" si="3"/>
        <v>59</v>
      </c>
    </row>
    <row r="61" ht="15" spans="1:13">
      <c r="A61" s="48">
        <v>50</v>
      </c>
      <c r="B61" s="48">
        <v>1455332</v>
      </c>
      <c r="C61" s="48">
        <v>1037202</v>
      </c>
      <c r="D61" s="151" t="s">
        <v>739</v>
      </c>
      <c r="E61" s="152">
        <v>43653</v>
      </c>
      <c r="F61" s="152">
        <v>43654</v>
      </c>
      <c r="G61" s="48" t="s">
        <v>47</v>
      </c>
      <c r="H61" s="48">
        <f t="shared" si="0"/>
        <v>1</v>
      </c>
      <c r="I61" s="48">
        <v>2</v>
      </c>
      <c r="J61" s="66">
        <f t="shared" si="1"/>
        <v>2356200</v>
      </c>
      <c r="K61" s="67">
        <v>102</v>
      </c>
      <c r="L61" s="66">
        <f t="shared" si="2"/>
        <v>4712400</v>
      </c>
      <c r="M61" s="67">
        <f t="shared" si="3"/>
        <v>204</v>
      </c>
    </row>
    <row r="62" ht="15" spans="1:13">
      <c r="A62" s="48">
        <v>51</v>
      </c>
      <c r="B62" s="48">
        <v>1498538</v>
      </c>
      <c r="C62" s="48">
        <v>1038974</v>
      </c>
      <c r="D62" s="151" t="s">
        <v>1015</v>
      </c>
      <c r="E62" s="152">
        <v>43653</v>
      </c>
      <c r="F62" s="152">
        <v>43654</v>
      </c>
      <c r="G62" s="48" t="s">
        <v>23</v>
      </c>
      <c r="H62" s="48">
        <f t="shared" si="0"/>
        <v>1</v>
      </c>
      <c r="I62" s="48">
        <v>1</v>
      </c>
      <c r="J62" s="66">
        <f t="shared" si="1"/>
        <v>1455300</v>
      </c>
      <c r="K62" s="67">
        <v>63</v>
      </c>
      <c r="L62" s="66">
        <f t="shared" si="2"/>
        <v>1455300</v>
      </c>
      <c r="M62" s="67">
        <f t="shared" si="3"/>
        <v>63</v>
      </c>
    </row>
    <row r="63" ht="15" spans="1:13">
      <c r="A63" s="48">
        <v>52</v>
      </c>
      <c r="B63" s="48">
        <v>1520256</v>
      </c>
      <c r="C63" s="48">
        <v>1039680</v>
      </c>
      <c r="D63" s="151" t="s">
        <v>1024</v>
      </c>
      <c r="E63" s="152">
        <v>43651</v>
      </c>
      <c r="F63" s="152">
        <v>43654</v>
      </c>
      <c r="G63" s="48" t="s">
        <v>23</v>
      </c>
      <c r="H63" s="48">
        <f t="shared" si="0"/>
        <v>3</v>
      </c>
      <c r="I63" s="48">
        <v>2</v>
      </c>
      <c r="J63" s="66">
        <f t="shared" si="1"/>
        <v>1108800</v>
      </c>
      <c r="K63" s="67">
        <v>48</v>
      </c>
      <c r="L63" s="66">
        <f t="shared" si="2"/>
        <v>6652800</v>
      </c>
      <c r="M63" s="67">
        <f t="shared" si="3"/>
        <v>288</v>
      </c>
    </row>
    <row r="64" ht="15" spans="1:13">
      <c r="A64" s="48">
        <v>53</v>
      </c>
      <c r="B64" s="48">
        <v>1534801</v>
      </c>
      <c r="C64" s="48">
        <v>1040096</v>
      </c>
      <c r="D64" s="151" t="s">
        <v>1025</v>
      </c>
      <c r="E64" s="152">
        <v>43651</v>
      </c>
      <c r="F64" s="152">
        <v>43654</v>
      </c>
      <c r="G64" s="48" t="s">
        <v>23</v>
      </c>
      <c r="H64" s="48">
        <f t="shared" si="0"/>
        <v>3</v>
      </c>
      <c r="I64" s="48">
        <v>1</v>
      </c>
      <c r="J64" s="66">
        <f t="shared" si="1"/>
        <v>1108800</v>
      </c>
      <c r="K64" s="67">
        <v>48</v>
      </c>
      <c r="L64" s="66">
        <f t="shared" si="2"/>
        <v>3326400</v>
      </c>
      <c r="M64" s="67">
        <f t="shared" si="3"/>
        <v>144</v>
      </c>
    </row>
    <row r="65" ht="15" spans="1:13">
      <c r="A65" s="48">
        <v>54</v>
      </c>
      <c r="B65" s="48">
        <v>1526102</v>
      </c>
      <c r="C65" s="48">
        <v>1039846</v>
      </c>
      <c r="D65" s="151" t="s">
        <v>1026</v>
      </c>
      <c r="E65" s="152">
        <v>43651</v>
      </c>
      <c r="F65" s="152">
        <v>43654</v>
      </c>
      <c r="G65" s="48" t="s">
        <v>23</v>
      </c>
      <c r="H65" s="48">
        <f t="shared" si="0"/>
        <v>3</v>
      </c>
      <c r="I65" s="48">
        <v>2</v>
      </c>
      <c r="J65" s="66">
        <f t="shared" si="1"/>
        <v>1108800</v>
      </c>
      <c r="K65" s="67">
        <v>48</v>
      </c>
      <c r="L65" s="66">
        <f t="shared" si="2"/>
        <v>6652800</v>
      </c>
      <c r="M65" s="67">
        <f t="shared" si="3"/>
        <v>288</v>
      </c>
    </row>
    <row r="66" ht="15" spans="1:13">
      <c r="A66" s="48">
        <v>55</v>
      </c>
      <c r="B66" s="48">
        <v>1526109</v>
      </c>
      <c r="C66" s="48">
        <v>1039847</v>
      </c>
      <c r="D66" s="151" t="s">
        <v>1027</v>
      </c>
      <c r="E66" s="152">
        <v>43651</v>
      </c>
      <c r="F66" s="152">
        <v>43654</v>
      </c>
      <c r="G66" s="48" t="s">
        <v>23</v>
      </c>
      <c r="H66" s="48">
        <f t="shared" si="0"/>
        <v>3</v>
      </c>
      <c r="I66" s="48">
        <v>1</v>
      </c>
      <c r="J66" s="66">
        <f t="shared" si="1"/>
        <v>1108800</v>
      </c>
      <c r="K66" s="67">
        <v>48</v>
      </c>
      <c r="L66" s="66">
        <f t="shared" si="2"/>
        <v>3326400</v>
      </c>
      <c r="M66" s="67">
        <f t="shared" si="3"/>
        <v>144</v>
      </c>
    </row>
    <row r="67" ht="15" spans="1:13">
      <c r="A67" s="48">
        <v>56</v>
      </c>
      <c r="B67" s="48">
        <v>1505387</v>
      </c>
      <c r="C67" s="48">
        <v>1039203</v>
      </c>
      <c r="D67" s="151" t="s">
        <v>1028</v>
      </c>
      <c r="E67" s="152">
        <v>43649</v>
      </c>
      <c r="F67" s="152">
        <v>43654</v>
      </c>
      <c r="G67" s="48" t="s">
        <v>40</v>
      </c>
      <c r="H67" s="48">
        <f t="shared" si="0"/>
        <v>5</v>
      </c>
      <c r="I67" s="48">
        <v>2</v>
      </c>
      <c r="J67" s="66">
        <f t="shared" si="1"/>
        <v>1362900</v>
      </c>
      <c r="K67" s="67">
        <v>59</v>
      </c>
      <c r="L67" s="66">
        <f t="shared" si="2"/>
        <v>13629000</v>
      </c>
      <c r="M67" s="67">
        <f t="shared" si="3"/>
        <v>590</v>
      </c>
    </row>
    <row r="68" ht="15" spans="1:13">
      <c r="A68" s="48">
        <v>57</v>
      </c>
      <c r="B68" s="48">
        <v>1547269</v>
      </c>
      <c r="C68" s="48">
        <v>1040495</v>
      </c>
      <c r="D68" s="151" t="s">
        <v>1029</v>
      </c>
      <c r="E68" s="152">
        <v>43652</v>
      </c>
      <c r="F68" s="152">
        <v>43654</v>
      </c>
      <c r="G68" s="48" t="s">
        <v>40</v>
      </c>
      <c r="H68" s="48">
        <f t="shared" si="0"/>
        <v>2</v>
      </c>
      <c r="I68" s="48">
        <v>1</v>
      </c>
      <c r="J68" s="66">
        <f t="shared" si="1"/>
        <v>1362900</v>
      </c>
      <c r="K68" s="67">
        <v>59</v>
      </c>
      <c r="L68" s="66">
        <f t="shared" si="2"/>
        <v>2725800</v>
      </c>
      <c r="M68" s="67">
        <f t="shared" si="3"/>
        <v>118</v>
      </c>
    </row>
    <row r="69" ht="15" spans="1:13">
      <c r="A69" s="48">
        <v>58</v>
      </c>
      <c r="B69" s="48">
        <v>1546357</v>
      </c>
      <c r="C69" s="48">
        <v>1040469</v>
      </c>
      <c r="D69" s="151" t="s">
        <v>1030</v>
      </c>
      <c r="E69" s="152">
        <v>43652</v>
      </c>
      <c r="F69" s="152">
        <v>43654</v>
      </c>
      <c r="G69" s="48" t="s">
        <v>23</v>
      </c>
      <c r="H69" s="48">
        <f t="shared" si="0"/>
        <v>2</v>
      </c>
      <c r="I69" s="48">
        <v>4</v>
      </c>
      <c r="J69" s="66">
        <f t="shared" si="1"/>
        <v>1108800</v>
      </c>
      <c r="K69" s="67">
        <v>48</v>
      </c>
      <c r="L69" s="66">
        <f t="shared" si="2"/>
        <v>8870400</v>
      </c>
      <c r="M69" s="67">
        <f t="shared" si="3"/>
        <v>384</v>
      </c>
    </row>
    <row r="70" ht="15" spans="1:13">
      <c r="A70" s="48">
        <v>59</v>
      </c>
      <c r="B70" s="48">
        <v>1518976</v>
      </c>
      <c r="C70" s="48">
        <v>1039659</v>
      </c>
      <c r="D70" s="151" t="s">
        <v>1031</v>
      </c>
      <c r="E70" s="152">
        <v>43652</v>
      </c>
      <c r="F70" s="152">
        <v>43655</v>
      </c>
      <c r="G70" s="48" t="s">
        <v>47</v>
      </c>
      <c r="H70" s="48">
        <f t="shared" si="0"/>
        <v>3</v>
      </c>
      <c r="I70" s="48">
        <v>2</v>
      </c>
      <c r="J70" s="66">
        <f t="shared" si="1"/>
        <v>2356200</v>
      </c>
      <c r="K70" s="67">
        <v>102</v>
      </c>
      <c r="L70" s="66">
        <f t="shared" si="2"/>
        <v>14137200</v>
      </c>
      <c r="M70" s="67">
        <f t="shared" si="3"/>
        <v>612</v>
      </c>
    </row>
    <row r="71" ht="15" spans="1:13">
      <c r="A71" s="48">
        <v>60</v>
      </c>
      <c r="B71" s="48">
        <v>1536141</v>
      </c>
      <c r="C71" s="48">
        <v>1040147</v>
      </c>
      <c r="D71" s="151" t="s">
        <v>1032</v>
      </c>
      <c r="E71" s="152">
        <v>43653</v>
      </c>
      <c r="F71" s="152">
        <v>43655</v>
      </c>
      <c r="G71" s="48" t="s">
        <v>40</v>
      </c>
      <c r="H71" s="48">
        <f t="shared" si="0"/>
        <v>2</v>
      </c>
      <c r="I71" s="48">
        <v>1</v>
      </c>
      <c r="J71" s="66">
        <f t="shared" si="1"/>
        <v>1362900</v>
      </c>
      <c r="K71" s="67">
        <v>59</v>
      </c>
      <c r="L71" s="66">
        <f t="shared" si="2"/>
        <v>2725800</v>
      </c>
      <c r="M71" s="67">
        <f t="shared" si="3"/>
        <v>118</v>
      </c>
    </row>
    <row r="72" ht="15" spans="1:13">
      <c r="A72" s="48">
        <v>61</v>
      </c>
      <c r="B72" s="48">
        <v>1525201</v>
      </c>
      <c r="C72" s="48">
        <v>1039823</v>
      </c>
      <c r="D72" s="151" t="s">
        <v>1033</v>
      </c>
      <c r="E72" s="152">
        <v>43654</v>
      </c>
      <c r="F72" s="152">
        <v>43656</v>
      </c>
      <c r="G72" s="48" t="s">
        <v>23</v>
      </c>
      <c r="H72" s="48">
        <f t="shared" si="0"/>
        <v>2</v>
      </c>
      <c r="I72" s="48">
        <v>1</v>
      </c>
      <c r="J72" s="66">
        <f t="shared" si="1"/>
        <v>1108800</v>
      </c>
      <c r="K72" s="67">
        <v>48</v>
      </c>
      <c r="L72" s="66">
        <f t="shared" si="2"/>
        <v>2217600</v>
      </c>
      <c r="M72" s="67">
        <f t="shared" si="3"/>
        <v>96</v>
      </c>
    </row>
    <row r="73" ht="15" spans="1:13">
      <c r="A73" s="48">
        <v>62</v>
      </c>
      <c r="B73" s="48">
        <v>1545192</v>
      </c>
      <c r="C73" s="48">
        <v>1040437</v>
      </c>
      <c r="D73" s="151" t="s">
        <v>1034</v>
      </c>
      <c r="E73" s="152">
        <v>43654</v>
      </c>
      <c r="F73" s="152">
        <v>43656</v>
      </c>
      <c r="G73" s="48" t="s">
        <v>23</v>
      </c>
      <c r="H73" s="48">
        <f t="shared" si="0"/>
        <v>2</v>
      </c>
      <c r="I73" s="48">
        <v>1</v>
      </c>
      <c r="J73" s="66">
        <f t="shared" si="1"/>
        <v>1108800</v>
      </c>
      <c r="K73" s="67">
        <v>48</v>
      </c>
      <c r="L73" s="66">
        <f t="shared" si="2"/>
        <v>2217600</v>
      </c>
      <c r="M73" s="67">
        <f t="shared" si="3"/>
        <v>96</v>
      </c>
    </row>
    <row r="74" ht="15" spans="1:13">
      <c r="A74" s="48">
        <v>63</v>
      </c>
      <c r="B74" s="48">
        <v>1532106</v>
      </c>
      <c r="C74" s="48">
        <v>1040024</v>
      </c>
      <c r="D74" s="151" t="s">
        <v>1035</v>
      </c>
      <c r="E74" s="152">
        <v>43656</v>
      </c>
      <c r="F74" s="152">
        <v>43657</v>
      </c>
      <c r="G74" s="48" t="s">
        <v>23</v>
      </c>
      <c r="H74" s="48">
        <f t="shared" si="0"/>
        <v>1</v>
      </c>
      <c r="I74" s="48">
        <v>3</v>
      </c>
      <c r="J74" s="66">
        <f t="shared" si="1"/>
        <v>1108800</v>
      </c>
      <c r="K74" s="67">
        <v>48</v>
      </c>
      <c r="L74" s="66">
        <f t="shared" si="2"/>
        <v>3326400</v>
      </c>
      <c r="M74" s="67">
        <f t="shared" si="3"/>
        <v>144</v>
      </c>
    </row>
    <row r="75" ht="15" spans="1:13">
      <c r="A75" s="48">
        <v>64</v>
      </c>
      <c r="B75" s="48">
        <v>1539236</v>
      </c>
      <c r="C75" s="48">
        <v>1040266</v>
      </c>
      <c r="D75" s="151" t="s">
        <v>1036</v>
      </c>
      <c r="E75" s="152">
        <v>43655</v>
      </c>
      <c r="F75" s="152">
        <v>43657</v>
      </c>
      <c r="G75" s="48" t="s">
        <v>23</v>
      </c>
      <c r="H75" s="48">
        <f t="shared" si="0"/>
        <v>2</v>
      </c>
      <c r="I75" s="48">
        <v>1</v>
      </c>
      <c r="J75" s="66">
        <f t="shared" si="1"/>
        <v>1108800</v>
      </c>
      <c r="K75" s="67">
        <v>48</v>
      </c>
      <c r="L75" s="66">
        <f t="shared" si="2"/>
        <v>2217600</v>
      </c>
      <c r="M75" s="67">
        <f t="shared" si="3"/>
        <v>96</v>
      </c>
    </row>
    <row r="76" ht="15" spans="1:13">
      <c r="A76" s="48">
        <v>65</v>
      </c>
      <c r="B76" s="48">
        <v>1535025</v>
      </c>
      <c r="C76" s="48">
        <v>1040110</v>
      </c>
      <c r="D76" s="151" t="s">
        <v>1037</v>
      </c>
      <c r="E76" s="152">
        <v>43656</v>
      </c>
      <c r="F76" s="152">
        <v>43657</v>
      </c>
      <c r="G76" s="48" t="s">
        <v>23</v>
      </c>
      <c r="H76" s="48">
        <f t="shared" ref="H76:H103" si="4">F76-E76</f>
        <v>1</v>
      </c>
      <c r="I76" s="48">
        <v>1</v>
      </c>
      <c r="J76" s="66">
        <f t="shared" ref="J76:J103" si="5">K76*23100</f>
        <v>1455300</v>
      </c>
      <c r="K76" s="67">
        <v>63</v>
      </c>
      <c r="L76" s="66">
        <f t="shared" ref="L76:L103" si="6">J76*I76*H76</f>
        <v>1455300</v>
      </c>
      <c r="M76" s="67">
        <f t="shared" ref="M76:M103" si="7">K76*I76*H76</f>
        <v>63</v>
      </c>
    </row>
    <row r="77" ht="15" spans="1:13">
      <c r="A77" s="48">
        <v>66</v>
      </c>
      <c r="B77" s="48">
        <v>1550649</v>
      </c>
      <c r="C77" s="48">
        <v>1040591</v>
      </c>
      <c r="D77" s="151" t="s">
        <v>1038</v>
      </c>
      <c r="E77" s="152">
        <v>43656</v>
      </c>
      <c r="F77" s="152">
        <v>43657</v>
      </c>
      <c r="G77" s="48" t="s">
        <v>23</v>
      </c>
      <c r="H77" s="48">
        <f t="shared" si="4"/>
        <v>1</v>
      </c>
      <c r="I77" s="48">
        <v>1</v>
      </c>
      <c r="J77" s="66">
        <f t="shared" si="5"/>
        <v>1108800</v>
      </c>
      <c r="K77" s="67">
        <v>48</v>
      </c>
      <c r="L77" s="66">
        <f t="shared" si="6"/>
        <v>1108800</v>
      </c>
      <c r="M77" s="67">
        <f t="shared" si="7"/>
        <v>48</v>
      </c>
    </row>
    <row r="78" ht="15" spans="1:13">
      <c r="A78" s="48">
        <v>67</v>
      </c>
      <c r="B78" s="48">
        <v>1544282</v>
      </c>
      <c r="C78" s="48">
        <v>1040422</v>
      </c>
      <c r="D78" s="151" t="s">
        <v>1039</v>
      </c>
      <c r="E78" s="152">
        <v>43655</v>
      </c>
      <c r="F78" s="152">
        <v>43657</v>
      </c>
      <c r="G78" s="48" t="s">
        <v>23</v>
      </c>
      <c r="H78" s="48">
        <f t="shared" si="4"/>
        <v>2</v>
      </c>
      <c r="I78" s="48">
        <v>2</v>
      </c>
      <c r="J78" s="66">
        <f t="shared" si="5"/>
        <v>1108800</v>
      </c>
      <c r="K78" s="67">
        <v>48</v>
      </c>
      <c r="L78" s="66">
        <f t="shared" si="6"/>
        <v>4435200</v>
      </c>
      <c r="M78" s="67">
        <f t="shared" si="7"/>
        <v>192</v>
      </c>
    </row>
    <row r="79" ht="15" spans="1:13">
      <c r="A79" s="48">
        <v>68</v>
      </c>
      <c r="B79" s="48">
        <v>1527361</v>
      </c>
      <c r="C79" s="48">
        <v>1039882</v>
      </c>
      <c r="D79" s="151" t="s">
        <v>1040</v>
      </c>
      <c r="E79" s="152">
        <v>43655</v>
      </c>
      <c r="F79" s="152">
        <v>43657</v>
      </c>
      <c r="G79" s="48" t="s">
        <v>47</v>
      </c>
      <c r="H79" s="48">
        <f t="shared" si="4"/>
        <v>2</v>
      </c>
      <c r="I79" s="48">
        <v>1</v>
      </c>
      <c r="J79" s="66">
        <f t="shared" si="5"/>
        <v>2356200</v>
      </c>
      <c r="K79" s="67">
        <v>102</v>
      </c>
      <c r="L79" s="66">
        <f t="shared" si="6"/>
        <v>4712400</v>
      </c>
      <c r="M79" s="67">
        <f t="shared" si="7"/>
        <v>204</v>
      </c>
    </row>
    <row r="80" ht="15" spans="1:13">
      <c r="A80" s="48">
        <v>69</v>
      </c>
      <c r="B80" s="48">
        <v>1529359</v>
      </c>
      <c r="C80" s="48">
        <v>1039942</v>
      </c>
      <c r="D80" s="151" t="s">
        <v>1041</v>
      </c>
      <c r="E80" s="152">
        <v>43653</v>
      </c>
      <c r="F80" s="152">
        <v>43657</v>
      </c>
      <c r="G80" s="48" t="s">
        <v>23</v>
      </c>
      <c r="H80" s="48">
        <f t="shared" si="4"/>
        <v>4</v>
      </c>
      <c r="I80" s="48">
        <v>1</v>
      </c>
      <c r="J80" s="66">
        <f t="shared" si="5"/>
        <v>1108800</v>
      </c>
      <c r="K80" s="67">
        <v>48</v>
      </c>
      <c r="L80" s="66">
        <f t="shared" si="6"/>
        <v>4435200</v>
      </c>
      <c r="M80" s="67">
        <f t="shared" si="7"/>
        <v>192</v>
      </c>
    </row>
    <row r="81" ht="15" spans="1:13">
      <c r="A81" s="48">
        <v>70</v>
      </c>
      <c r="B81" s="48">
        <v>1538220</v>
      </c>
      <c r="C81" s="48">
        <v>1040225</v>
      </c>
      <c r="D81" s="151" t="s">
        <v>1042</v>
      </c>
      <c r="E81" s="152">
        <v>43655</v>
      </c>
      <c r="F81" s="152">
        <v>43657</v>
      </c>
      <c r="G81" s="48" t="s">
        <v>47</v>
      </c>
      <c r="H81" s="48">
        <f t="shared" si="4"/>
        <v>2</v>
      </c>
      <c r="I81" s="48">
        <v>1</v>
      </c>
      <c r="J81" s="66">
        <f t="shared" si="5"/>
        <v>2356200</v>
      </c>
      <c r="K81" s="67">
        <v>102</v>
      </c>
      <c r="L81" s="66">
        <f t="shared" si="6"/>
        <v>4712400</v>
      </c>
      <c r="M81" s="67">
        <f t="shared" si="7"/>
        <v>204</v>
      </c>
    </row>
    <row r="82" ht="15" spans="1:13">
      <c r="A82" s="48">
        <v>71</v>
      </c>
      <c r="B82" s="48">
        <v>1524451</v>
      </c>
      <c r="C82" s="48">
        <v>1039887</v>
      </c>
      <c r="D82" s="151" t="s">
        <v>1043</v>
      </c>
      <c r="E82" s="152">
        <v>43656</v>
      </c>
      <c r="F82" s="152">
        <v>43658</v>
      </c>
      <c r="G82" s="48" t="s">
        <v>23</v>
      </c>
      <c r="H82" s="48">
        <f t="shared" si="4"/>
        <v>2</v>
      </c>
      <c r="I82" s="48">
        <v>1</v>
      </c>
      <c r="J82" s="66">
        <f t="shared" si="5"/>
        <v>1455300</v>
      </c>
      <c r="K82" s="67">
        <v>63</v>
      </c>
      <c r="L82" s="66">
        <f t="shared" si="6"/>
        <v>2910600</v>
      </c>
      <c r="M82" s="67">
        <f t="shared" si="7"/>
        <v>126</v>
      </c>
    </row>
    <row r="83" ht="15" spans="1:13">
      <c r="A83" s="48">
        <v>72</v>
      </c>
      <c r="B83" s="48">
        <v>1535607</v>
      </c>
      <c r="C83" s="48">
        <v>1040125</v>
      </c>
      <c r="D83" s="151" t="s">
        <v>1037</v>
      </c>
      <c r="E83" s="152">
        <v>43657</v>
      </c>
      <c r="F83" s="152">
        <v>43658</v>
      </c>
      <c r="G83" s="48" t="s">
        <v>23</v>
      </c>
      <c r="H83" s="48">
        <f t="shared" si="4"/>
        <v>1</v>
      </c>
      <c r="I83" s="48">
        <v>1</v>
      </c>
      <c r="J83" s="66">
        <f t="shared" si="5"/>
        <v>1455300</v>
      </c>
      <c r="K83" s="67">
        <v>63</v>
      </c>
      <c r="L83" s="66">
        <f t="shared" si="6"/>
        <v>1455300</v>
      </c>
      <c r="M83" s="67">
        <f t="shared" si="7"/>
        <v>63</v>
      </c>
    </row>
    <row r="84" ht="15" spans="1:13">
      <c r="A84" s="48">
        <v>73</v>
      </c>
      <c r="B84" s="48">
        <v>1551978</v>
      </c>
      <c r="C84" s="48">
        <v>1040651</v>
      </c>
      <c r="D84" s="151" t="s">
        <v>1038</v>
      </c>
      <c r="E84" s="152">
        <v>43657</v>
      </c>
      <c r="F84" s="152">
        <v>43658</v>
      </c>
      <c r="G84" s="48" t="s">
        <v>23</v>
      </c>
      <c r="H84" s="48">
        <f t="shared" si="4"/>
        <v>1</v>
      </c>
      <c r="I84" s="48">
        <v>1</v>
      </c>
      <c r="J84" s="66">
        <f t="shared" si="5"/>
        <v>1108800</v>
      </c>
      <c r="K84" s="67">
        <v>48</v>
      </c>
      <c r="L84" s="66">
        <f t="shared" si="6"/>
        <v>1108800</v>
      </c>
      <c r="M84" s="67">
        <f t="shared" si="7"/>
        <v>48</v>
      </c>
    </row>
    <row r="85" ht="15" spans="1:13">
      <c r="A85" s="48">
        <v>74</v>
      </c>
      <c r="B85" s="48">
        <v>1544430</v>
      </c>
      <c r="C85" s="48">
        <v>1040425</v>
      </c>
      <c r="D85" s="151" t="s">
        <v>1044</v>
      </c>
      <c r="E85" s="152">
        <v>43657</v>
      </c>
      <c r="F85" s="152">
        <v>43659</v>
      </c>
      <c r="G85" s="48" t="s">
        <v>23</v>
      </c>
      <c r="H85" s="48">
        <f t="shared" si="4"/>
        <v>2</v>
      </c>
      <c r="I85" s="48">
        <v>1</v>
      </c>
      <c r="J85" s="66">
        <f t="shared" si="5"/>
        <v>1108800</v>
      </c>
      <c r="K85" s="67">
        <v>48</v>
      </c>
      <c r="L85" s="66">
        <f t="shared" si="6"/>
        <v>2217600</v>
      </c>
      <c r="M85" s="67">
        <f t="shared" si="7"/>
        <v>96</v>
      </c>
    </row>
    <row r="86" ht="15" spans="1:13">
      <c r="A86" s="48">
        <v>75</v>
      </c>
      <c r="B86" s="48">
        <v>1515786</v>
      </c>
      <c r="C86" s="48">
        <v>1039572</v>
      </c>
      <c r="D86" s="151" t="s">
        <v>1045</v>
      </c>
      <c r="E86" s="152">
        <v>43658</v>
      </c>
      <c r="F86" s="152">
        <v>43659</v>
      </c>
      <c r="G86" s="48" t="s">
        <v>23</v>
      </c>
      <c r="H86" s="48">
        <f t="shared" si="4"/>
        <v>1</v>
      </c>
      <c r="I86" s="48">
        <v>1</v>
      </c>
      <c r="J86" s="66">
        <f t="shared" si="5"/>
        <v>1455300</v>
      </c>
      <c r="K86" s="67">
        <v>63</v>
      </c>
      <c r="L86" s="66">
        <f t="shared" si="6"/>
        <v>1455300</v>
      </c>
      <c r="M86" s="67">
        <f t="shared" si="7"/>
        <v>63</v>
      </c>
    </row>
    <row r="87" ht="15" spans="1:13">
      <c r="A87" s="48">
        <v>76</v>
      </c>
      <c r="B87" s="48">
        <v>1551986</v>
      </c>
      <c r="C87" s="48">
        <v>1040652</v>
      </c>
      <c r="D87" s="151" t="s">
        <v>1038</v>
      </c>
      <c r="E87" s="152">
        <v>43658</v>
      </c>
      <c r="F87" s="152">
        <v>43659</v>
      </c>
      <c r="G87" s="48" t="s">
        <v>23</v>
      </c>
      <c r="H87" s="48">
        <f t="shared" si="4"/>
        <v>1</v>
      </c>
      <c r="I87" s="48">
        <v>1</v>
      </c>
      <c r="J87" s="66">
        <f t="shared" si="5"/>
        <v>1108800</v>
      </c>
      <c r="K87" s="67">
        <v>48</v>
      </c>
      <c r="L87" s="66">
        <f t="shared" si="6"/>
        <v>1108800</v>
      </c>
      <c r="M87" s="67">
        <f t="shared" si="7"/>
        <v>48</v>
      </c>
    </row>
    <row r="88" ht="15" spans="1:13">
      <c r="A88" s="48">
        <v>77</v>
      </c>
      <c r="B88" s="48">
        <v>1543657</v>
      </c>
      <c r="C88" s="48">
        <v>1040400</v>
      </c>
      <c r="D88" s="151" t="s">
        <v>1046</v>
      </c>
      <c r="E88" s="152">
        <v>43658</v>
      </c>
      <c r="F88" s="152">
        <v>43659</v>
      </c>
      <c r="G88" s="48" t="s">
        <v>23</v>
      </c>
      <c r="H88" s="48">
        <f t="shared" si="4"/>
        <v>1</v>
      </c>
      <c r="I88" s="48">
        <v>1</v>
      </c>
      <c r="J88" s="66">
        <f t="shared" si="5"/>
        <v>1108800</v>
      </c>
      <c r="K88" s="67">
        <v>48</v>
      </c>
      <c r="L88" s="66">
        <f t="shared" si="6"/>
        <v>1108800</v>
      </c>
      <c r="M88" s="67">
        <f t="shared" si="7"/>
        <v>48</v>
      </c>
    </row>
    <row r="89" ht="15" spans="1:13">
      <c r="A89" s="48">
        <v>78</v>
      </c>
      <c r="B89" s="48">
        <v>1545875</v>
      </c>
      <c r="C89" s="48">
        <v>1040456</v>
      </c>
      <c r="D89" s="151" t="s">
        <v>1047</v>
      </c>
      <c r="E89" s="152">
        <v>43659</v>
      </c>
      <c r="F89" s="152">
        <v>43660</v>
      </c>
      <c r="G89" s="48" t="s">
        <v>40</v>
      </c>
      <c r="H89" s="48">
        <f t="shared" si="4"/>
        <v>1</v>
      </c>
      <c r="I89" s="48">
        <v>1</v>
      </c>
      <c r="J89" s="66">
        <f t="shared" si="5"/>
        <v>1362900</v>
      </c>
      <c r="K89" s="67">
        <v>59</v>
      </c>
      <c r="L89" s="66">
        <f t="shared" si="6"/>
        <v>1362900</v>
      </c>
      <c r="M89" s="67">
        <f t="shared" si="7"/>
        <v>59</v>
      </c>
    </row>
    <row r="90" ht="15" spans="1:13">
      <c r="A90" s="48">
        <v>79</v>
      </c>
      <c r="B90" s="48">
        <v>1492525</v>
      </c>
      <c r="C90" s="48">
        <v>1038780</v>
      </c>
      <c r="D90" s="151" t="s">
        <v>1048</v>
      </c>
      <c r="E90" s="152">
        <v>43659</v>
      </c>
      <c r="F90" s="152">
        <v>43660</v>
      </c>
      <c r="G90" s="48" t="s">
        <v>23</v>
      </c>
      <c r="H90" s="48">
        <f t="shared" si="4"/>
        <v>1</v>
      </c>
      <c r="I90" s="48">
        <v>2</v>
      </c>
      <c r="J90" s="66">
        <f t="shared" si="5"/>
        <v>1108800</v>
      </c>
      <c r="K90" s="67">
        <v>48</v>
      </c>
      <c r="L90" s="66">
        <f t="shared" si="6"/>
        <v>2217600</v>
      </c>
      <c r="M90" s="67">
        <f t="shared" si="7"/>
        <v>96</v>
      </c>
    </row>
    <row r="91" ht="15" spans="1:13">
      <c r="A91" s="48">
        <v>80</v>
      </c>
      <c r="B91" s="48">
        <v>1492521</v>
      </c>
      <c r="C91" s="48">
        <v>1038783</v>
      </c>
      <c r="D91" s="151" t="s">
        <v>1049</v>
      </c>
      <c r="E91" s="152">
        <v>43659</v>
      </c>
      <c r="F91" s="152">
        <v>43660</v>
      </c>
      <c r="G91" s="48" t="s">
        <v>23</v>
      </c>
      <c r="H91" s="48">
        <f t="shared" si="4"/>
        <v>1</v>
      </c>
      <c r="I91" s="48">
        <v>2</v>
      </c>
      <c r="J91" s="66">
        <f t="shared" si="5"/>
        <v>1108800</v>
      </c>
      <c r="K91" s="67">
        <v>48</v>
      </c>
      <c r="L91" s="66">
        <f t="shared" si="6"/>
        <v>2217600</v>
      </c>
      <c r="M91" s="67">
        <f t="shared" si="7"/>
        <v>96</v>
      </c>
    </row>
    <row r="92" ht="15" spans="1:13">
      <c r="A92" s="48">
        <v>81</v>
      </c>
      <c r="B92" s="48">
        <v>1508578</v>
      </c>
      <c r="C92" s="48">
        <v>1039334</v>
      </c>
      <c r="D92" s="151" t="s">
        <v>1050</v>
      </c>
      <c r="E92" s="152">
        <v>43657</v>
      </c>
      <c r="F92" s="152">
        <v>43660</v>
      </c>
      <c r="G92" s="48" t="s">
        <v>23</v>
      </c>
      <c r="H92" s="48">
        <f t="shared" si="4"/>
        <v>3</v>
      </c>
      <c r="I92" s="48">
        <v>1</v>
      </c>
      <c r="J92" s="66">
        <f t="shared" si="5"/>
        <v>1108800</v>
      </c>
      <c r="K92" s="67">
        <v>48</v>
      </c>
      <c r="L92" s="66">
        <f t="shared" si="6"/>
        <v>3326400</v>
      </c>
      <c r="M92" s="67">
        <f t="shared" si="7"/>
        <v>144</v>
      </c>
    </row>
    <row r="93" ht="15" spans="1:13">
      <c r="A93" s="48">
        <v>82</v>
      </c>
      <c r="B93" s="48">
        <v>1543733</v>
      </c>
      <c r="C93" s="48">
        <v>1040402</v>
      </c>
      <c r="D93" s="151" t="s">
        <v>1051</v>
      </c>
      <c r="E93" s="152">
        <v>43659</v>
      </c>
      <c r="F93" s="152">
        <v>43660</v>
      </c>
      <c r="G93" s="48" t="s">
        <v>40</v>
      </c>
      <c r="H93" s="48">
        <f t="shared" si="4"/>
        <v>1</v>
      </c>
      <c r="I93" s="48">
        <v>3</v>
      </c>
      <c r="J93" s="66">
        <f t="shared" si="5"/>
        <v>1362900</v>
      </c>
      <c r="K93" s="67">
        <v>59</v>
      </c>
      <c r="L93" s="66">
        <f t="shared" si="6"/>
        <v>4088700</v>
      </c>
      <c r="M93" s="67">
        <f t="shared" si="7"/>
        <v>177</v>
      </c>
    </row>
    <row r="94" ht="15" spans="1:13">
      <c r="A94" s="48">
        <v>83</v>
      </c>
      <c r="B94" s="48">
        <v>1534660</v>
      </c>
      <c r="C94" s="48">
        <v>1040094</v>
      </c>
      <c r="D94" s="151" t="s">
        <v>1052</v>
      </c>
      <c r="E94" s="152">
        <v>43656</v>
      </c>
      <c r="F94" s="152">
        <v>43660</v>
      </c>
      <c r="G94" s="48" t="s">
        <v>23</v>
      </c>
      <c r="H94" s="48">
        <f t="shared" si="4"/>
        <v>4</v>
      </c>
      <c r="I94" s="48">
        <v>2</v>
      </c>
      <c r="J94" s="66">
        <f t="shared" si="5"/>
        <v>1108800</v>
      </c>
      <c r="K94" s="67">
        <v>48</v>
      </c>
      <c r="L94" s="66">
        <f t="shared" si="6"/>
        <v>8870400</v>
      </c>
      <c r="M94" s="67">
        <f t="shared" si="7"/>
        <v>384</v>
      </c>
    </row>
    <row r="95" ht="15" spans="1:13">
      <c r="A95" s="48">
        <v>84</v>
      </c>
      <c r="B95" s="48">
        <v>1553001</v>
      </c>
      <c r="C95" s="48">
        <v>1040684</v>
      </c>
      <c r="D95" s="151" t="s">
        <v>1053</v>
      </c>
      <c r="E95" s="152">
        <v>43657</v>
      </c>
      <c r="F95" s="152">
        <v>43658</v>
      </c>
      <c r="G95" s="48" t="s">
        <v>23</v>
      </c>
      <c r="H95" s="48">
        <f t="shared" si="4"/>
        <v>1</v>
      </c>
      <c r="I95" s="48">
        <v>1</v>
      </c>
      <c r="J95" s="66">
        <f t="shared" si="5"/>
        <v>1108800</v>
      </c>
      <c r="K95" s="67">
        <v>48</v>
      </c>
      <c r="L95" s="66">
        <f t="shared" si="6"/>
        <v>1108800</v>
      </c>
      <c r="M95" s="67">
        <f t="shared" si="7"/>
        <v>48</v>
      </c>
    </row>
    <row r="96" ht="15" spans="1:13">
      <c r="A96" s="48">
        <v>86</v>
      </c>
      <c r="B96" s="48">
        <v>1493384</v>
      </c>
      <c r="C96" s="48">
        <v>1038798</v>
      </c>
      <c r="D96" s="151" t="s">
        <v>1054</v>
      </c>
      <c r="E96" s="152">
        <v>43659</v>
      </c>
      <c r="F96" s="152">
        <v>43661</v>
      </c>
      <c r="G96" s="48" t="s">
        <v>23</v>
      </c>
      <c r="H96" s="48">
        <f t="shared" si="4"/>
        <v>2</v>
      </c>
      <c r="I96" s="48">
        <v>3</v>
      </c>
      <c r="J96" s="66">
        <f t="shared" si="5"/>
        <v>1108800</v>
      </c>
      <c r="K96" s="67">
        <v>48</v>
      </c>
      <c r="L96" s="66">
        <f t="shared" si="6"/>
        <v>6652800</v>
      </c>
      <c r="M96" s="67">
        <f t="shared" si="7"/>
        <v>288</v>
      </c>
    </row>
    <row r="97" ht="15" spans="1:13">
      <c r="A97" s="48">
        <v>87</v>
      </c>
      <c r="B97" s="48">
        <v>1532120</v>
      </c>
      <c r="C97" s="48">
        <v>1040025</v>
      </c>
      <c r="D97" s="151" t="s">
        <v>1035</v>
      </c>
      <c r="E97" s="152">
        <v>43658</v>
      </c>
      <c r="F97" s="152">
        <v>43661</v>
      </c>
      <c r="G97" s="48" t="s">
        <v>40</v>
      </c>
      <c r="H97" s="48">
        <f t="shared" si="4"/>
        <v>3</v>
      </c>
      <c r="I97" s="48">
        <v>3</v>
      </c>
      <c r="J97" s="66">
        <f t="shared" si="5"/>
        <v>1362900</v>
      </c>
      <c r="K97" s="67">
        <v>59</v>
      </c>
      <c r="L97" s="66">
        <f t="shared" si="6"/>
        <v>12266100</v>
      </c>
      <c r="M97" s="67">
        <f t="shared" si="7"/>
        <v>531</v>
      </c>
    </row>
    <row r="98" ht="15" spans="1:13">
      <c r="A98" s="48">
        <v>88</v>
      </c>
      <c r="B98" s="48">
        <v>1532865</v>
      </c>
      <c r="C98" s="48">
        <v>1040035</v>
      </c>
      <c r="D98" s="151" t="s">
        <v>1055</v>
      </c>
      <c r="E98" s="152">
        <v>43660</v>
      </c>
      <c r="F98" s="152">
        <v>43661</v>
      </c>
      <c r="G98" s="48" t="s">
        <v>23</v>
      </c>
      <c r="H98" s="48">
        <f t="shared" si="4"/>
        <v>1</v>
      </c>
      <c r="I98" s="48">
        <v>1</v>
      </c>
      <c r="J98" s="66">
        <f t="shared" si="5"/>
        <v>1455300</v>
      </c>
      <c r="K98" s="67">
        <v>63</v>
      </c>
      <c r="L98" s="66">
        <f t="shared" si="6"/>
        <v>1455300</v>
      </c>
      <c r="M98" s="67">
        <f t="shared" si="7"/>
        <v>63</v>
      </c>
    </row>
    <row r="99" ht="15" spans="1:13">
      <c r="A99" s="48">
        <v>89</v>
      </c>
      <c r="B99" s="48">
        <v>1533547</v>
      </c>
      <c r="C99" s="48">
        <v>1040058</v>
      </c>
      <c r="D99" s="151" t="s">
        <v>1056</v>
      </c>
      <c r="E99" s="152">
        <v>43660</v>
      </c>
      <c r="F99" s="152">
        <v>43661</v>
      </c>
      <c r="G99" s="48" t="s">
        <v>23</v>
      </c>
      <c r="H99" s="48">
        <f t="shared" si="4"/>
        <v>1</v>
      </c>
      <c r="I99" s="48">
        <v>1</v>
      </c>
      <c r="J99" s="66">
        <f t="shared" si="5"/>
        <v>1455300</v>
      </c>
      <c r="K99" s="67">
        <v>63</v>
      </c>
      <c r="L99" s="66">
        <f t="shared" si="6"/>
        <v>1455300</v>
      </c>
      <c r="M99" s="67">
        <f t="shared" si="7"/>
        <v>63</v>
      </c>
    </row>
    <row r="100" ht="15" spans="1:13">
      <c r="A100" s="48">
        <v>90</v>
      </c>
      <c r="B100" s="48">
        <v>1533548</v>
      </c>
      <c r="C100" s="48">
        <v>1040059</v>
      </c>
      <c r="D100" s="151" t="s">
        <v>1057</v>
      </c>
      <c r="E100" s="152">
        <v>43660</v>
      </c>
      <c r="F100" s="152">
        <v>43661</v>
      </c>
      <c r="G100" s="48" t="s">
        <v>23</v>
      </c>
      <c r="H100" s="48">
        <f t="shared" si="4"/>
        <v>1</v>
      </c>
      <c r="I100" s="48">
        <v>2</v>
      </c>
      <c r="J100" s="66">
        <f t="shared" si="5"/>
        <v>1108800</v>
      </c>
      <c r="K100" s="67">
        <v>48</v>
      </c>
      <c r="L100" s="66">
        <f t="shared" si="6"/>
        <v>2217600</v>
      </c>
      <c r="M100" s="67">
        <f t="shared" si="7"/>
        <v>96</v>
      </c>
    </row>
    <row r="101" ht="15" spans="1:13">
      <c r="A101" s="48">
        <v>91</v>
      </c>
      <c r="B101" s="48">
        <v>1548362</v>
      </c>
      <c r="C101" s="48">
        <v>1040532</v>
      </c>
      <c r="D101" s="151" t="s">
        <v>1058</v>
      </c>
      <c r="E101" s="152">
        <v>43660</v>
      </c>
      <c r="F101" s="152">
        <v>43661</v>
      </c>
      <c r="G101" s="48" t="s">
        <v>23</v>
      </c>
      <c r="H101" s="48">
        <f t="shared" si="4"/>
        <v>1</v>
      </c>
      <c r="I101" s="48">
        <v>1</v>
      </c>
      <c r="J101" s="66">
        <f t="shared" si="5"/>
        <v>1108800</v>
      </c>
      <c r="K101" s="67">
        <v>48</v>
      </c>
      <c r="L101" s="66">
        <f t="shared" si="6"/>
        <v>1108800</v>
      </c>
      <c r="M101" s="67">
        <f t="shared" si="7"/>
        <v>48</v>
      </c>
    </row>
    <row r="102" ht="15" spans="1:13">
      <c r="A102" s="48">
        <v>92</v>
      </c>
      <c r="B102" s="48">
        <v>1496945</v>
      </c>
      <c r="C102" s="48">
        <v>1038921</v>
      </c>
      <c r="D102" s="151" t="s">
        <v>1059</v>
      </c>
      <c r="E102" s="152">
        <v>43659</v>
      </c>
      <c r="F102" s="152">
        <v>43661</v>
      </c>
      <c r="G102" s="48" t="s">
        <v>23</v>
      </c>
      <c r="H102" s="48">
        <f t="shared" si="4"/>
        <v>2</v>
      </c>
      <c r="I102" s="48">
        <v>2</v>
      </c>
      <c r="J102" s="66">
        <f t="shared" si="5"/>
        <v>1108800</v>
      </c>
      <c r="K102" s="67">
        <v>48</v>
      </c>
      <c r="L102" s="66">
        <f t="shared" si="6"/>
        <v>4435200</v>
      </c>
      <c r="M102" s="67">
        <f t="shared" si="7"/>
        <v>192</v>
      </c>
    </row>
    <row r="103" ht="15.75" spans="1:13">
      <c r="A103" s="48">
        <v>93</v>
      </c>
      <c r="B103" s="48">
        <v>1493798</v>
      </c>
      <c r="C103" s="48">
        <v>1038810</v>
      </c>
      <c r="D103" s="151" t="s">
        <v>1060</v>
      </c>
      <c r="E103" s="152">
        <v>43659</v>
      </c>
      <c r="F103" s="152">
        <v>43661</v>
      </c>
      <c r="G103" s="48" t="s">
        <v>23</v>
      </c>
      <c r="H103" s="48">
        <f t="shared" si="4"/>
        <v>2</v>
      </c>
      <c r="I103" s="48">
        <v>1</v>
      </c>
      <c r="J103" s="66">
        <f t="shared" si="5"/>
        <v>1108800</v>
      </c>
      <c r="K103" s="67">
        <v>48</v>
      </c>
      <c r="L103" s="66">
        <f t="shared" si="6"/>
        <v>2217600</v>
      </c>
      <c r="M103" s="67">
        <f t="shared" si="7"/>
        <v>96</v>
      </c>
    </row>
    <row r="104" ht="15" spans="1:13">
      <c r="A104" s="154" t="s">
        <v>26</v>
      </c>
      <c r="B104" s="155"/>
      <c r="C104" s="155"/>
      <c r="D104" s="155"/>
      <c r="E104" s="155"/>
      <c r="F104" s="155"/>
      <c r="G104" s="155"/>
      <c r="H104" s="155"/>
      <c r="I104" s="155"/>
      <c r="J104" s="155"/>
      <c r="K104" s="166"/>
      <c r="L104" s="167">
        <f>SUM(L12:L103)</f>
        <v>361099200</v>
      </c>
      <c r="M104" s="167">
        <f>SUM(M12:M103)</f>
        <v>15632</v>
      </c>
    </row>
    <row r="105" spans="1:13">
      <c r="A105" s="142"/>
      <c r="B105" s="142"/>
      <c r="C105" s="142"/>
      <c r="D105" s="142"/>
      <c r="E105" s="142"/>
      <c r="F105" s="142"/>
      <c r="G105" s="142"/>
      <c r="H105" s="142"/>
      <c r="I105" s="142"/>
      <c r="J105" s="143"/>
      <c r="K105" s="144"/>
      <c r="L105" s="143"/>
      <c r="M105" s="175" t="s">
        <v>1061</v>
      </c>
    </row>
    <row r="107" ht="42.75" spans="1:13">
      <c r="A107" s="149" t="s">
        <v>7</v>
      </c>
      <c r="B107" s="150" t="s">
        <v>8</v>
      </c>
      <c r="C107" s="149" t="s">
        <v>9</v>
      </c>
      <c r="D107" s="149" t="s">
        <v>10</v>
      </c>
      <c r="E107" s="150" t="s">
        <v>11</v>
      </c>
      <c r="F107" s="150" t="s">
        <v>12</v>
      </c>
      <c r="G107" s="150" t="s">
        <v>13</v>
      </c>
      <c r="H107" s="150" t="s">
        <v>14</v>
      </c>
      <c r="I107" s="150" t="s">
        <v>15</v>
      </c>
      <c r="J107" s="164" t="s">
        <v>16</v>
      </c>
      <c r="K107" s="165" t="s">
        <v>17</v>
      </c>
      <c r="L107" s="164" t="s">
        <v>18</v>
      </c>
      <c r="M107" s="165" t="s">
        <v>19</v>
      </c>
    </row>
    <row r="108" ht="15" spans="1:13">
      <c r="A108" s="48">
        <v>1</v>
      </c>
      <c r="B108" s="48">
        <v>1540537</v>
      </c>
      <c r="C108" s="48">
        <v>1040291</v>
      </c>
      <c r="D108" s="151" t="s">
        <v>1062</v>
      </c>
      <c r="E108" s="152">
        <v>43661</v>
      </c>
      <c r="F108" s="152">
        <v>43662</v>
      </c>
      <c r="G108" s="48" t="s">
        <v>23</v>
      </c>
      <c r="H108" s="48">
        <f t="shared" ref="H108:H171" si="8">F108-E108</f>
        <v>1</v>
      </c>
      <c r="I108" s="48">
        <v>1</v>
      </c>
      <c r="J108" s="66">
        <f t="shared" ref="J108:J171" si="9">K108*23100</f>
        <v>1108800</v>
      </c>
      <c r="K108" s="67">
        <v>48</v>
      </c>
      <c r="L108" s="66">
        <f t="shared" ref="L108:L171" si="10">J108*I108*H108</f>
        <v>1108800</v>
      </c>
      <c r="M108" s="67">
        <f t="shared" ref="M108:M171" si="11">K108*I108*H108</f>
        <v>48</v>
      </c>
    </row>
    <row r="109" ht="15" spans="1:13">
      <c r="A109" s="48">
        <v>2</v>
      </c>
      <c r="B109" s="48">
        <v>1544456</v>
      </c>
      <c r="C109" s="48">
        <v>1040426</v>
      </c>
      <c r="D109" s="151" t="s">
        <v>1063</v>
      </c>
      <c r="E109" s="152">
        <v>43658</v>
      </c>
      <c r="F109" s="152">
        <v>43663</v>
      </c>
      <c r="G109" s="48" t="s">
        <v>23</v>
      </c>
      <c r="H109" s="48">
        <f t="shared" si="8"/>
        <v>5</v>
      </c>
      <c r="I109" s="48">
        <v>1</v>
      </c>
      <c r="J109" s="66">
        <f t="shared" si="9"/>
        <v>1108800</v>
      </c>
      <c r="K109" s="67">
        <v>48</v>
      </c>
      <c r="L109" s="66">
        <f t="shared" si="10"/>
        <v>5544000</v>
      </c>
      <c r="M109" s="67">
        <f t="shared" si="11"/>
        <v>240</v>
      </c>
    </row>
    <row r="110" ht="15" spans="1:13">
      <c r="A110" s="48">
        <v>3</v>
      </c>
      <c r="B110" s="48">
        <v>1530294</v>
      </c>
      <c r="C110" s="48">
        <v>1039977</v>
      </c>
      <c r="D110" s="151" t="s">
        <v>1064</v>
      </c>
      <c r="E110" s="152">
        <v>43660</v>
      </c>
      <c r="F110" s="152">
        <v>43663</v>
      </c>
      <c r="G110" s="48" t="s">
        <v>121</v>
      </c>
      <c r="H110" s="48">
        <f t="shared" si="8"/>
        <v>3</v>
      </c>
      <c r="I110" s="48">
        <v>1</v>
      </c>
      <c r="J110" s="66">
        <f t="shared" si="9"/>
        <v>1940400</v>
      </c>
      <c r="K110" s="67">
        <v>84</v>
      </c>
      <c r="L110" s="66">
        <f t="shared" si="10"/>
        <v>5821200</v>
      </c>
      <c r="M110" s="67">
        <f t="shared" si="11"/>
        <v>252</v>
      </c>
    </row>
    <row r="111" ht="15" spans="1:13">
      <c r="A111" s="48">
        <v>4</v>
      </c>
      <c r="B111" s="48">
        <v>1507978</v>
      </c>
      <c r="C111" s="48">
        <v>1039306</v>
      </c>
      <c r="D111" s="151" t="s">
        <v>1065</v>
      </c>
      <c r="E111" s="152">
        <v>43662</v>
      </c>
      <c r="F111" s="152">
        <v>43663</v>
      </c>
      <c r="G111" s="48" t="s">
        <v>47</v>
      </c>
      <c r="H111" s="48">
        <f t="shared" si="8"/>
        <v>1</v>
      </c>
      <c r="I111" s="48">
        <v>1</v>
      </c>
      <c r="J111" s="66">
        <f t="shared" si="9"/>
        <v>2356200</v>
      </c>
      <c r="K111" s="67">
        <v>102</v>
      </c>
      <c r="L111" s="66">
        <f t="shared" si="10"/>
        <v>2356200</v>
      </c>
      <c r="M111" s="67">
        <f t="shared" si="11"/>
        <v>102</v>
      </c>
    </row>
    <row r="112" ht="15" spans="1:13">
      <c r="A112" s="48">
        <v>5</v>
      </c>
      <c r="B112" s="48">
        <v>1539189</v>
      </c>
      <c r="C112" s="48">
        <v>1040265</v>
      </c>
      <c r="D112" s="151" t="s">
        <v>1066</v>
      </c>
      <c r="E112" s="152">
        <v>43659</v>
      </c>
      <c r="F112" s="152">
        <v>43663</v>
      </c>
      <c r="G112" s="48" t="s">
        <v>40</v>
      </c>
      <c r="H112" s="48">
        <f t="shared" si="8"/>
        <v>4</v>
      </c>
      <c r="I112" s="48">
        <v>1</v>
      </c>
      <c r="J112" s="66">
        <f t="shared" si="9"/>
        <v>1362900</v>
      </c>
      <c r="K112" s="67">
        <v>59</v>
      </c>
      <c r="L112" s="66">
        <f t="shared" si="10"/>
        <v>5451600</v>
      </c>
      <c r="M112" s="67">
        <f t="shared" si="11"/>
        <v>236</v>
      </c>
    </row>
    <row r="113" ht="15" spans="1:13">
      <c r="A113" s="48">
        <v>6</v>
      </c>
      <c r="B113" s="48">
        <v>1481759</v>
      </c>
      <c r="C113" s="48">
        <v>1038334</v>
      </c>
      <c r="D113" s="151" t="s">
        <v>1067</v>
      </c>
      <c r="E113" s="152">
        <v>43660</v>
      </c>
      <c r="F113" s="152">
        <v>43663</v>
      </c>
      <c r="G113" s="48" t="s">
        <v>23</v>
      </c>
      <c r="H113" s="48">
        <f t="shared" si="8"/>
        <v>3</v>
      </c>
      <c r="I113" s="48">
        <v>1</v>
      </c>
      <c r="J113" s="66">
        <f t="shared" si="9"/>
        <v>1108800</v>
      </c>
      <c r="K113" s="67">
        <v>48</v>
      </c>
      <c r="L113" s="66">
        <f t="shared" si="10"/>
        <v>3326400</v>
      </c>
      <c r="M113" s="67">
        <f t="shared" si="11"/>
        <v>144</v>
      </c>
    </row>
    <row r="114" ht="15" spans="1:13">
      <c r="A114" s="48">
        <v>7</v>
      </c>
      <c r="B114" s="48">
        <v>1544916</v>
      </c>
      <c r="C114" s="48">
        <v>1040431</v>
      </c>
      <c r="D114" s="151" t="s">
        <v>54</v>
      </c>
      <c r="E114" s="152">
        <v>43660</v>
      </c>
      <c r="F114" s="152">
        <v>43664</v>
      </c>
      <c r="G114" s="48" t="s">
        <v>121</v>
      </c>
      <c r="H114" s="48">
        <f t="shared" si="8"/>
        <v>4</v>
      </c>
      <c r="I114" s="48">
        <v>2</v>
      </c>
      <c r="J114" s="66">
        <f t="shared" si="9"/>
        <v>1940400</v>
      </c>
      <c r="K114" s="67">
        <v>84</v>
      </c>
      <c r="L114" s="66">
        <f t="shared" si="10"/>
        <v>15523200</v>
      </c>
      <c r="M114" s="67">
        <f t="shared" si="11"/>
        <v>672</v>
      </c>
    </row>
    <row r="115" ht="15" spans="1:13">
      <c r="A115" s="48">
        <v>8</v>
      </c>
      <c r="B115" s="48">
        <v>1544097</v>
      </c>
      <c r="C115" s="48">
        <v>1040416</v>
      </c>
      <c r="D115" s="151" t="s">
        <v>1068</v>
      </c>
      <c r="E115" s="152">
        <v>43659</v>
      </c>
      <c r="F115" s="152">
        <v>43664</v>
      </c>
      <c r="G115" s="153" t="s">
        <v>40</v>
      </c>
      <c r="H115" s="48">
        <f t="shared" si="8"/>
        <v>5</v>
      </c>
      <c r="I115" s="48">
        <v>1</v>
      </c>
      <c r="J115" s="66">
        <f t="shared" si="9"/>
        <v>1362900</v>
      </c>
      <c r="K115" s="67">
        <v>59</v>
      </c>
      <c r="L115" s="66">
        <f t="shared" si="10"/>
        <v>6814500</v>
      </c>
      <c r="M115" s="67">
        <f t="shared" si="11"/>
        <v>295</v>
      </c>
    </row>
    <row r="116" ht="15" spans="1:13">
      <c r="A116" s="48">
        <v>9</v>
      </c>
      <c r="B116" s="48">
        <v>1527574</v>
      </c>
      <c r="C116" s="48">
        <v>1039893</v>
      </c>
      <c r="D116" s="151" t="s">
        <v>1069</v>
      </c>
      <c r="E116" s="152">
        <v>43662</v>
      </c>
      <c r="F116" s="152">
        <v>43664</v>
      </c>
      <c r="G116" s="48" t="s">
        <v>23</v>
      </c>
      <c r="H116" s="48">
        <f t="shared" si="8"/>
        <v>2</v>
      </c>
      <c r="I116" s="48">
        <v>1</v>
      </c>
      <c r="J116" s="66">
        <f t="shared" si="9"/>
        <v>1455300</v>
      </c>
      <c r="K116" s="67">
        <v>63</v>
      </c>
      <c r="L116" s="66">
        <f t="shared" si="10"/>
        <v>2910600</v>
      </c>
      <c r="M116" s="67">
        <f t="shared" si="11"/>
        <v>126</v>
      </c>
    </row>
    <row r="117" ht="15" spans="1:13">
      <c r="A117" s="48">
        <v>10</v>
      </c>
      <c r="B117" s="48">
        <v>1481458</v>
      </c>
      <c r="C117" s="48">
        <v>1038324</v>
      </c>
      <c r="D117" s="151" t="s">
        <v>1070</v>
      </c>
      <c r="E117" s="152">
        <v>43661</v>
      </c>
      <c r="F117" s="152">
        <v>43665</v>
      </c>
      <c r="G117" s="48" t="s">
        <v>47</v>
      </c>
      <c r="H117" s="48">
        <f t="shared" si="8"/>
        <v>4</v>
      </c>
      <c r="I117" s="48">
        <v>1</v>
      </c>
      <c r="J117" s="66">
        <f t="shared" si="9"/>
        <v>2356200</v>
      </c>
      <c r="K117" s="67">
        <v>102</v>
      </c>
      <c r="L117" s="66">
        <f t="shared" si="10"/>
        <v>9424800</v>
      </c>
      <c r="M117" s="67">
        <f t="shared" si="11"/>
        <v>408</v>
      </c>
    </row>
    <row r="118" ht="15" spans="1:13">
      <c r="A118" s="48">
        <v>11</v>
      </c>
      <c r="B118" s="48">
        <v>1543975</v>
      </c>
      <c r="C118" s="48">
        <v>1040406</v>
      </c>
      <c r="D118" s="151" t="s">
        <v>1071</v>
      </c>
      <c r="E118" s="152">
        <v>43662</v>
      </c>
      <c r="F118" s="152">
        <v>43665</v>
      </c>
      <c r="G118" s="48" t="s">
        <v>23</v>
      </c>
      <c r="H118" s="48">
        <f t="shared" si="8"/>
        <v>3</v>
      </c>
      <c r="I118" s="48">
        <v>1</v>
      </c>
      <c r="J118" s="66">
        <f t="shared" si="9"/>
        <v>1108800</v>
      </c>
      <c r="K118" s="67">
        <v>48</v>
      </c>
      <c r="L118" s="66">
        <f t="shared" si="10"/>
        <v>3326400</v>
      </c>
      <c r="M118" s="67">
        <f t="shared" si="11"/>
        <v>144</v>
      </c>
    </row>
    <row r="119" ht="15" spans="1:13">
      <c r="A119" s="48">
        <v>12</v>
      </c>
      <c r="B119" s="48">
        <v>1543637</v>
      </c>
      <c r="C119" s="48">
        <v>1040399</v>
      </c>
      <c r="D119" s="151" t="s">
        <v>931</v>
      </c>
      <c r="E119" s="152">
        <v>43662</v>
      </c>
      <c r="F119" s="152">
        <v>43665</v>
      </c>
      <c r="G119" s="48" t="s">
        <v>40</v>
      </c>
      <c r="H119" s="48">
        <f t="shared" si="8"/>
        <v>3</v>
      </c>
      <c r="I119" s="48">
        <v>1</v>
      </c>
      <c r="J119" s="66">
        <f t="shared" si="9"/>
        <v>1362900</v>
      </c>
      <c r="K119" s="67">
        <v>59</v>
      </c>
      <c r="L119" s="66">
        <f t="shared" si="10"/>
        <v>4088700</v>
      </c>
      <c r="M119" s="67">
        <f t="shared" si="11"/>
        <v>177</v>
      </c>
    </row>
    <row r="120" ht="15" spans="1:13">
      <c r="A120" s="48">
        <v>13</v>
      </c>
      <c r="B120" s="48">
        <v>1542061</v>
      </c>
      <c r="C120" s="48">
        <v>1040363</v>
      </c>
      <c r="D120" s="151" t="s">
        <v>1072</v>
      </c>
      <c r="E120" s="152">
        <v>43663</v>
      </c>
      <c r="F120" s="152">
        <v>43665</v>
      </c>
      <c r="G120" s="48" t="s">
        <v>23</v>
      </c>
      <c r="H120" s="48">
        <f t="shared" si="8"/>
        <v>2</v>
      </c>
      <c r="I120" s="48">
        <v>1</v>
      </c>
      <c r="J120" s="66">
        <f t="shared" si="9"/>
        <v>1108800</v>
      </c>
      <c r="K120" s="67">
        <v>48</v>
      </c>
      <c r="L120" s="66">
        <f t="shared" si="10"/>
        <v>2217600</v>
      </c>
      <c r="M120" s="67">
        <f t="shared" si="11"/>
        <v>96</v>
      </c>
    </row>
    <row r="121" ht="15" spans="1:13">
      <c r="A121" s="48">
        <v>14</v>
      </c>
      <c r="B121" s="48">
        <v>1469204</v>
      </c>
      <c r="C121" s="48">
        <v>1037867</v>
      </c>
      <c r="D121" s="151" t="s">
        <v>1073</v>
      </c>
      <c r="E121" s="152">
        <v>43665</v>
      </c>
      <c r="F121" s="152">
        <v>43666</v>
      </c>
      <c r="G121" s="48" t="s">
        <v>23</v>
      </c>
      <c r="H121" s="48">
        <f t="shared" si="8"/>
        <v>1</v>
      </c>
      <c r="I121" s="48">
        <v>1</v>
      </c>
      <c r="J121" s="66">
        <f t="shared" si="9"/>
        <v>1455300</v>
      </c>
      <c r="K121" s="67">
        <v>63</v>
      </c>
      <c r="L121" s="66">
        <f t="shared" si="10"/>
        <v>1455300</v>
      </c>
      <c r="M121" s="67">
        <f t="shared" si="11"/>
        <v>63</v>
      </c>
    </row>
    <row r="122" ht="15" spans="1:13">
      <c r="A122" s="48">
        <v>15</v>
      </c>
      <c r="B122" s="48">
        <v>1469207</v>
      </c>
      <c r="C122" s="48">
        <v>1037866</v>
      </c>
      <c r="D122" s="151" t="s">
        <v>1074</v>
      </c>
      <c r="E122" s="152">
        <v>43665</v>
      </c>
      <c r="F122" s="152">
        <v>43666</v>
      </c>
      <c r="G122" s="48" t="s">
        <v>23</v>
      </c>
      <c r="H122" s="48">
        <f t="shared" si="8"/>
        <v>1</v>
      </c>
      <c r="I122" s="48">
        <v>1</v>
      </c>
      <c r="J122" s="66">
        <f t="shared" si="9"/>
        <v>1108800</v>
      </c>
      <c r="K122" s="67">
        <v>48</v>
      </c>
      <c r="L122" s="66">
        <f t="shared" si="10"/>
        <v>1108800</v>
      </c>
      <c r="M122" s="67">
        <f t="shared" si="11"/>
        <v>48</v>
      </c>
    </row>
    <row r="123" ht="15" spans="1:13">
      <c r="A123" s="48">
        <v>16</v>
      </c>
      <c r="B123" s="48">
        <v>1496343</v>
      </c>
      <c r="C123" s="48">
        <v>1038922</v>
      </c>
      <c r="D123" s="151" t="s">
        <v>1075</v>
      </c>
      <c r="E123" s="152">
        <v>43662</v>
      </c>
      <c r="F123" s="152">
        <v>43667</v>
      </c>
      <c r="G123" s="48" t="s">
        <v>23</v>
      </c>
      <c r="H123" s="48">
        <f t="shared" si="8"/>
        <v>5</v>
      </c>
      <c r="I123" s="48">
        <v>1</v>
      </c>
      <c r="J123" s="66">
        <f t="shared" si="9"/>
        <v>1108800</v>
      </c>
      <c r="K123" s="67">
        <v>48</v>
      </c>
      <c r="L123" s="66">
        <f t="shared" si="10"/>
        <v>5544000</v>
      </c>
      <c r="M123" s="67">
        <f t="shared" si="11"/>
        <v>240</v>
      </c>
    </row>
    <row r="124" ht="15" spans="1:13">
      <c r="A124" s="48">
        <v>17</v>
      </c>
      <c r="B124" s="48">
        <v>1558409</v>
      </c>
      <c r="C124" s="48">
        <v>1040817</v>
      </c>
      <c r="D124" s="151" t="s">
        <v>1076</v>
      </c>
      <c r="E124" s="152">
        <v>43665</v>
      </c>
      <c r="F124" s="152">
        <v>43667</v>
      </c>
      <c r="G124" s="48" t="s">
        <v>40</v>
      </c>
      <c r="H124" s="48">
        <f t="shared" si="8"/>
        <v>2</v>
      </c>
      <c r="I124" s="48">
        <v>1</v>
      </c>
      <c r="J124" s="66">
        <f t="shared" si="9"/>
        <v>1362900</v>
      </c>
      <c r="K124" s="67">
        <v>59</v>
      </c>
      <c r="L124" s="66">
        <f t="shared" si="10"/>
        <v>2725800</v>
      </c>
      <c r="M124" s="67">
        <f t="shared" si="11"/>
        <v>118</v>
      </c>
    </row>
    <row r="125" ht="15" spans="1:13">
      <c r="A125" s="48">
        <v>18</v>
      </c>
      <c r="B125" s="48">
        <v>1496340</v>
      </c>
      <c r="C125" s="48">
        <v>1038923</v>
      </c>
      <c r="D125" s="151" t="s">
        <v>1077</v>
      </c>
      <c r="E125" s="152">
        <v>43662</v>
      </c>
      <c r="F125" s="152">
        <v>43667</v>
      </c>
      <c r="G125" s="48" t="s">
        <v>23</v>
      </c>
      <c r="H125" s="48">
        <f t="shared" si="8"/>
        <v>5</v>
      </c>
      <c r="I125" s="48">
        <v>1</v>
      </c>
      <c r="J125" s="66">
        <f t="shared" si="9"/>
        <v>1108800</v>
      </c>
      <c r="K125" s="67">
        <v>48</v>
      </c>
      <c r="L125" s="66">
        <f t="shared" si="10"/>
        <v>5544000</v>
      </c>
      <c r="M125" s="67">
        <f t="shared" si="11"/>
        <v>240</v>
      </c>
    </row>
    <row r="126" ht="15" spans="1:13">
      <c r="A126" s="48">
        <v>19</v>
      </c>
      <c r="B126" s="48">
        <v>1470675</v>
      </c>
      <c r="C126" s="48">
        <v>1037915</v>
      </c>
      <c r="D126" s="151" t="s">
        <v>1078</v>
      </c>
      <c r="E126" s="152">
        <v>43667</v>
      </c>
      <c r="F126" s="152">
        <v>43668</v>
      </c>
      <c r="G126" s="48" t="s">
        <v>47</v>
      </c>
      <c r="H126" s="48">
        <f t="shared" si="8"/>
        <v>1</v>
      </c>
      <c r="I126" s="48">
        <v>1</v>
      </c>
      <c r="J126" s="66">
        <f t="shared" si="9"/>
        <v>2356200</v>
      </c>
      <c r="K126" s="67">
        <v>102</v>
      </c>
      <c r="L126" s="66">
        <f t="shared" si="10"/>
        <v>2356200</v>
      </c>
      <c r="M126" s="67">
        <f t="shared" si="11"/>
        <v>102</v>
      </c>
    </row>
    <row r="127" ht="15" spans="1:13">
      <c r="A127" s="48">
        <v>20</v>
      </c>
      <c r="B127" s="48">
        <v>1502774</v>
      </c>
      <c r="C127" s="48">
        <v>1039093</v>
      </c>
      <c r="D127" s="151" t="s">
        <v>1079</v>
      </c>
      <c r="E127" s="152">
        <v>43666</v>
      </c>
      <c r="F127" s="152">
        <v>43668</v>
      </c>
      <c r="G127" s="48" t="s">
        <v>47</v>
      </c>
      <c r="H127" s="48">
        <f t="shared" si="8"/>
        <v>2</v>
      </c>
      <c r="I127" s="48">
        <v>1</v>
      </c>
      <c r="J127" s="66">
        <f t="shared" si="9"/>
        <v>2356200</v>
      </c>
      <c r="K127" s="67">
        <v>102</v>
      </c>
      <c r="L127" s="66">
        <f t="shared" si="10"/>
        <v>4712400</v>
      </c>
      <c r="M127" s="67">
        <f t="shared" si="11"/>
        <v>204</v>
      </c>
    </row>
    <row r="128" ht="15" spans="1:13">
      <c r="A128" s="48">
        <v>21</v>
      </c>
      <c r="B128" s="48">
        <v>1501049</v>
      </c>
      <c r="C128" s="48">
        <v>1039033</v>
      </c>
      <c r="D128" s="151" t="s">
        <v>1080</v>
      </c>
      <c r="E128" s="152">
        <v>43666</v>
      </c>
      <c r="F128" s="152">
        <v>43668</v>
      </c>
      <c r="G128" s="48" t="s">
        <v>23</v>
      </c>
      <c r="H128" s="48">
        <f t="shared" si="8"/>
        <v>2</v>
      </c>
      <c r="I128" s="48">
        <v>1</v>
      </c>
      <c r="J128" s="66">
        <f t="shared" si="9"/>
        <v>1108800</v>
      </c>
      <c r="K128" s="67">
        <v>48</v>
      </c>
      <c r="L128" s="66">
        <f t="shared" si="10"/>
        <v>2217600</v>
      </c>
      <c r="M128" s="67">
        <f t="shared" si="11"/>
        <v>96</v>
      </c>
    </row>
    <row r="129" ht="15" spans="1:13">
      <c r="A129" s="48">
        <v>22</v>
      </c>
      <c r="B129" s="48">
        <v>1498763</v>
      </c>
      <c r="C129" s="48">
        <v>1038986</v>
      </c>
      <c r="D129" s="151" t="s">
        <v>1081</v>
      </c>
      <c r="E129" s="152">
        <v>43666</v>
      </c>
      <c r="F129" s="152">
        <v>43668</v>
      </c>
      <c r="G129" s="48" t="s">
        <v>23</v>
      </c>
      <c r="H129" s="48">
        <f t="shared" si="8"/>
        <v>2</v>
      </c>
      <c r="I129" s="48">
        <v>4</v>
      </c>
      <c r="J129" s="66">
        <f t="shared" si="9"/>
        <v>1108800</v>
      </c>
      <c r="K129" s="67">
        <v>48</v>
      </c>
      <c r="L129" s="66">
        <f t="shared" si="10"/>
        <v>8870400</v>
      </c>
      <c r="M129" s="67">
        <f t="shared" si="11"/>
        <v>384</v>
      </c>
    </row>
    <row r="130" ht="15" spans="1:13">
      <c r="A130" s="48">
        <v>23</v>
      </c>
      <c r="B130" s="48">
        <v>1537121</v>
      </c>
      <c r="C130" s="48">
        <v>1040166</v>
      </c>
      <c r="D130" s="151" t="s">
        <v>1082</v>
      </c>
      <c r="E130" s="152">
        <v>43666</v>
      </c>
      <c r="F130" s="152">
        <v>43669</v>
      </c>
      <c r="G130" s="48" t="s">
        <v>23</v>
      </c>
      <c r="H130" s="48">
        <f t="shared" si="8"/>
        <v>3</v>
      </c>
      <c r="I130" s="48">
        <v>3</v>
      </c>
      <c r="J130" s="66">
        <f t="shared" si="9"/>
        <v>1108800</v>
      </c>
      <c r="K130" s="67">
        <v>48</v>
      </c>
      <c r="L130" s="66">
        <f t="shared" si="10"/>
        <v>9979200</v>
      </c>
      <c r="M130" s="67">
        <f t="shared" si="11"/>
        <v>432</v>
      </c>
    </row>
    <row r="131" ht="15" spans="1:13">
      <c r="A131" s="48">
        <v>24</v>
      </c>
      <c r="B131" s="48">
        <v>1540613</v>
      </c>
      <c r="C131" s="48">
        <v>1040298</v>
      </c>
      <c r="D131" s="151" t="s">
        <v>1083</v>
      </c>
      <c r="E131" s="152">
        <v>43665</v>
      </c>
      <c r="F131" s="152">
        <v>43669</v>
      </c>
      <c r="G131" s="48" t="s">
        <v>23</v>
      </c>
      <c r="H131" s="48">
        <f t="shared" si="8"/>
        <v>4</v>
      </c>
      <c r="I131" s="48">
        <v>2</v>
      </c>
      <c r="J131" s="66">
        <f t="shared" si="9"/>
        <v>1108800</v>
      </c>
      <c r="K131" s="67">
        <v>48</v>
      </c>
      <c r="L131" s="66">
        <f t="shared" si="10"/>
        <v>8870400</v>
      </c>
      <c r="M131" s="67">
        <f t="shared" si="11"/>
        <v>384</v>
      </c>
    </row>
    <row r="132" ht="15" spans="1:13">
      <c r="A132" s="48">
        <v>25</v>
      </c>
      <c r="B132" s="48">
        <v>1553361</v>
      </c>
      <c r="C132" s="48">
        <v>1040695</v>
      </c>
      <c r="D132" s="151" t="s">
        <v>1084</v>
      </c>
      <c r="E132" s="152">
        <v>43666</v>
      </c>
      <c r="F132" s="152">
        <v>43669</v>
      </c>
      <c r="G132" s="48" t="s">
        <v>23</v>
      </c>
      <c r="H132" s="48">
        <f t="shared" si="8"/>
        <v>3</v>
      </c>
      <c r="I132" s="48">
        <v>8</v>
      </c>
      <c r="J132" s="66">
        <f t="shared" si="9"/>
        <v>1108800</v>
      </c>
      <c r="K132" s="67">
        <v>48</v>
      </c>
      <c r="L132" s="66">
        <f t="shared" si="10"/>
        <v>26611200</v>
      </c>
      <c r="M132" s="67">
        <f t="shared" si="11"/>
        <v>1152</v>
      </c>
    </row>
    <row r="133" ht="15" spans="1:13">
      <c r="A133" s="48">
        <v>26</v>
      </c>
      <c r="B133" s="48">
        <v>1462881</v>
      </c>
      <c r="C133" s="48">
        <v>1037607</v>
      </c>
      <c r="D133" s="151" t="s">
        <v>1085</v>
      </c>
      <c r="E133" s="152">
        <v>43665</v>
      </c>
      <c r="F133" s="152">
        <v>43669</v>
      </c>
      <c r="G133" s="48" t="s">
        <v>23</v>
      </c>
      <c r="H133" s="48">
        <f t="shared" si="8"/>
        <v>4</v>
      </c>
      <c r="I133" s="48">
        <v>1</v>
      </c>
      <c r="J133" s="66">
        <f t="shared" si="9"/>
        <v>1455300</v>
      </c>
      <c r="K133" s="67">
        <v>63</v>
      </c>
      <c r="L133" s="66">
        <f t="shared" si="10"/>
        <v>5821200</v>
      </c>
      <c r="M133" s="67">
        <f t="shared" si="11"/>
        <v>252</v>
      </c>
    </row>
    <row r="134" ht="15" spans="1:13">
      <c r="A134" s="48">
        <v>27</v>
      </c>
      <c r="B134" s="48">
        <v>1529664</v>
      </c>
      <c r="C134" s="48">
        <v>1039970</v>
      </c>
      <c r="D134" s="151" t="s">
        <v>1086</v>
      </c>
      <c r="E134" s="152">
        <v>43668</v>
      </c>
      <c r="F134" s="152">
        <v>43670</v>
      </c>
      <c r="G134" s="48" t="s">
        <v>23</v>
      </c>
      <c r="H134" s="48">
        <f t="shared" si="8"/>
        <v>2</v>
      </c>
      <c r="I134" s="48">
        <v>2</v>
      </c>
      <c r="J134" s="66">
        <f t="shared" si="9"/>
        <v>1108800</v>
      </c>
      <c r="K134" s="67">
        <v>48</v>
      </c>
      <c r="L134" s="66">
        <f t="shared" si="10"/>
        <v>4435200</v>
      </c>
      <c r="M134" s="67">
        <f t="shared" si="11"/>
        <v>192</v>
      </c>
    </row>
    <row r="135" ht="15" spans="1:13">
      <c r="A135" s="48">
        <v>28</v>
      </c>
      <c r="B135" s="48">
        <v>1454407</v>
      </c>
      <c r="C135" s="48">
        <v>1037193</v>
      </c>
      <c r="D135" s="151" t="s">
        <v>1087</v>
      </c>
      <c r="E135" s="152">
        <v>43668</v>
      </c>
      <c r="F135" s="152">
        <v>43670</v>
      </c>
      <c r="G135" s="48" t="s">
        <v>23</v>
      </c>
      <c r="H135" s="48">
        <f t="shared" si="8"/>
        <v>2</v>
      </c>
      <c r="I135" s="48">
        <v>3</v>
      </c>
      <c r="J135" s="66">
        <f t="shared" si="9"/>
        <v>1108800</v>
      </c>
      <c r="K135" s="67">
        <v>48</v>
      </c>
      <c r="L135" s="66">
        <f t="shared" si="10"/>
        <v>6652800</v>
      </c>
      <c r="M135" s="67">
        <f t="shared" si="11"/>
        <v>288</v>
      </c>
    </row>
    <row r="136" ht="15" spans="1:13">
      <c r="A136" s="48">
        <v>29</v>
      </c>
      <c r="B136" s="48">
        <v>1554137</v>
      </c>
      <c r="C136" s="48">
        <v>1040711</v>
      </c>
      <c r="D136" s="151" t="s">
        <v>1088</v>
      </c>
      <c r="E136" s="152">
        <v>43668</v>
      </c>
      <c r="F136" s="152">
        <v>43670</v>
      </c>
      <c r="G136" s="48" t="s">
        <v>23</v>
      </c>
      <c r="H136" s="48">
        <f t="shared" si="8"/>
        <v>2</v>
      </c>
      <c r="I136" s="48">
        <v>1</v>
      </c>
      <c r="J136" s="66">
        <f t="shared" si="9"/>
        <v>1108800</v>
      </c>
      <c r="K136" s="67">
        <v>48</v>
      </c>
      <c r="L136" s="66">
        <f t="shared" si="10"/>
        <v>2217600</v>
      </c>
      <c r="M136" s="67">
        <f t="shared" si="11"/>
        <v>96</v>
      </c>
    </row>
    <row r="137" ht="15" spans="1:13">
      <c r="A137" s="48">
        <v>30</v>
      </c>
      <c r="B137" s="48">
        <v>1490571</v>
      </c>
      <c r="C137" s="48">
        <v>1038635</v>
      </c>
      <c r="D137" s="151" t="s">
        <v>1089</v>
      </c>
      <c r="E137" s="152">
        <v>43667</v>
      </c>
      <c r="F137" s="152">
        <v>43670</v>
      </c>
      <c r="G137" s="48" t="s">
        <v>23</v>
      </c>
      <c r="H137" s="48">
        <f t="shared" si="8"/>
        <v>3</v>
      </c>
      <c r="I137" s="48">
        <v>1</v>
      </c>
      <c r="J137" s="66">
        <f t="shared" si="9"/>
        <v>1108800</v>
      </c>
      <c r="K137" s="67">
        <v>48</v>
      </c>
      <c r="L137" s="66">
        <f t="shared" si="10"/>
        <v>3326400</v>
      </c>
      <c r="M137" s="67">
        <f t="shared" si="11"/>
        <v>144</v>
      </c>
    </row>
    <row r="138" ht="15" spans="1:13">
      <c r="A138" s="48">
        <v>31</v>
      </c>
      <c r="B138" s="48">
        <v>1547832</v>
      </c>
      <c r="C138" s="48">
        <v>1040522</v>
      </c>
      <c r="D138" s="151" t="s">
        <v>1090</v>
      </c>
      <c r="E138" s="152">
        <v>43668</v>
      </c>
      <c r="F138" s="152">
        <v>43670</v>
      </c>
      <c r="G138" s="48" t="s">
        <v>47</v>
      </c>
      <c r="H138" s="48">
        <f t="shared" si="8"/>
        <v>2</v>
      </c>
      <c r="I138" s="48">
        <v>1</v>
      </c>
      <c r="J138" s="66">
        <f t="shared" si="9"/>
        <v>2356200</v>
      </c>
      <c r="K138" s="67">
        <v>102</v>
      </c>
      <c r="L138" s="66">
        <f t="shared" si="10"/>
        <v>4712400</v>
      </c>
      <c r="M138" s="67">
        <f t="shared" si="11"/>
        <v>204</v>
      </c>
    </row>
    <row r="139" ht="15" spans="1:13">
      <c r="A139" s="48">
        <v>32</v>
      </c>
      <c r="B139" s="48">
        <v>1547901</v>
      </c>
      <c r="C139" s="48">
        <v>1040523</v>
      </c>
      <c r="D139" s="151" t="s">
        <v>1091</v>
      </c>
      <c r="E139" s="152">
        <v>43668</v>
      </c>
      <c r="F139" s="152">
        <v>43670</v>
      </c>
      <c r="G139" s="48" t="s">
        <v>23</v>
      </c>
      <c r="H139" s="48">
        <f t="shared" si="8"/>
        <v>2</v>
      </c>
      <c r="I139" s="48">
        <v>1</v>
      </c>
      <c r="J139" s="66">
        <f t="shared" si="9"/>
        <v>1455300</v>
      </c>
      <c r="K139" s="67">
        <v>63</v>
      </c>
      <c r="L139" s="66">
        <f t="shared" si="10"/>
        <v>2910600</v>
      </c>
      <c r="M139" s="67">
        <f t="shared" si="11"/>
        <v>126</v>
      </c>
    </row>
    <row r="140" ht="15" spans="1:13">
      <c r="A140" s="48">
        <v>33</v>
      </c>
      <c r="B140" s="48">
        <v>1549865</v>
      </c>
      <c r="C140" s="48">
        <v>1040571</v>
      </c>
      <c r="D140" s="151" t="s">
        <v>1092</v>
      </c>
      <c r="E140" s="152">
        <v>43668</v>
      </c>
      <c r="F140" s="152">
        <v>43670</v>
      </c>
      <c r="G140" s="48" t="s">
        <v>23</v>
      </c>
      <c r="H140" s="48">
        <f t="shared" si="8"/>
        <v>2</v>
      </c>
      <c r="I140" s="48">
        <v>2</v>
      </c>
      <c r="J140" s="66">
        <f t="shared" si="9"/>
        <v>1108800</v>
      </c>
      <c r="K140" s="67">
        <v>48</v>
      </c>
      <c r="L140" s="66">
        <f t="shared" si="10"/>
        <v>4435200</v>
      </c>
      <c r="M140" s="67">
        <f t="shared" si="11"/>
        <v>192</v>
      </c>
    </row>
    <row r="141" ht="15" spans="1:13">
      <c r="A141" s="48">
        <v>34</v>
      </c>
      <c r="B141" s="48">
        <v>1524432</v>
      </c>
      <c r="C141" s="48">
        <v>1039803</v>
      </c>
      <c r="D141" s="151" t="s">
        <v>1093</v>
      </c>
      <c r="E141" s="152">
        <v>43669</v>
      </c>
      <c r="F141" s="152">
        <v>43671</v>
      </c>
      <c r="G141" s="48" t="s">
        <v>23</v>
      </c>
      <c r="H141" s="48">
        <f t="shared" si="8"/>
        <v>2</v>
      </c>
      <c r="I141" s="48">
        <v>1</v>
      </c>
      <c r="J141" s="66">
        <f t="shared" si="9"/>
        <v>1108800</v>
      </c>
      <c r="K141" s="67">
        <v>48</v>
      </c>
      <c r="L141" s="66">
        <f t="shared" si="10"/>
        <v>2217600</v>
      </c>
      <c r="M141" s="67">
        <f t="shared" si="11"/>
        <v>96</v>
      </c>
    </row>
    <row r="142" ht="15" spans="1:13">
      <c r="A142" s="48">
        <v>35</v>
      </c>
      <c r="B142" s="48">
        <v>1470686</v>
      </c>
      <c r="C142" s="48">
        <v>1037914</v>
      </c>
      <c r="D142" s="151" t="s">
        <v>1078</v>
      </c>
      <c r="E142" s="152">
        <v>43670</v>
      </c>
      <c r="F142" s="152">
        <v>43671</v>
      </c>
      <c r="G142" s="48" t="s">
        <v>47</v>
      </c>
      <c r="H142" s="48">
        <f t="shared" si="8"/>
        <v>1</v>
      </c>
      <c r="I142" s="48">
        <v>1</v>
      </c>
      <c r="J142" s="66">
        <f t="shared" si="9"/>
        <v>2356200</v>
      </c>
      <c r="K142" s="67">
        <v>102</v>
      </c>
      <c r="L142" s="66">
        <f t="shared" si="10"/>
        <v>2356200</v>
      </c>
      <c r="M142" s="67">
        <f t="shared" si="11"/>
        <v>102</v>
      </c>
    </row>
    <row r="143" ht="15" spans="1:13">
      <c r="A143" s="48">
        <v>36</v>
      </c>
      <c r="B143" s="48">
        <v>1562978</v>
      </c>
      <c r="C143" s="48">
        <v>1040915</v>
      </c>
      <c r="D143" s="151" t="s">
        <v>1094</v>
      </c>
      <c r="E143" s="152">
        <v>43670</v>
      </c>
      <c r="F143" s="152">
        <v>43672</v>
      </c>
      <c r="G143" s="48" t="s">
        <v>23</v>
      </c>
      <c r="H143" s="48">
        <f t="shared" si="8"/>
        <v>2</v>
      </c>
      <c r="I143" s="48">
        <v>1</v>
      </c>
      <c r="J143" s="66">
        <f t="shared" si="9"/>
        <v>1062600</v>
      </c>
      <c r="K143" s="67">
        <v>46</v>
      </c>
      <c r="L143" s="66">
        <f t="shared" si="10"/>
        <v>2125200</v>
      </c>
      <c r="M143" s="67">
        <f t="shared" si="11"/>
        <v>92</v>
      </c>
    </row>
    <row r="144" ht="15" spans="1:13">
      <c r="A144" s="48">
        <v>37</v>
      </c>
      <c r="B144" s="48">
        <v>1565326</v>
      </c>
      <c r="C144" s="48">
        <v>1040961</v>
      </c>
      <c r="D144" s="151" t="s">
        <v>1095</v>
      </c>
      <c r="E144" s="152">
        <v>43670</v>
      </c>
      <c r="F144" s="152">
        <v>43672</v>
      </c>
      <c r="G144" s="48" t="s">
        <v>23</v>
      </c>
      <c r="H144" s="48">
        <f t="shared" si="8"/>
        <v>2</v>
      </c>
      <c r="I144" s="48">
        <v>2</v>
      </c>
      <c r="J144" s="66">
        <f t="shared" si="9"/>
        <v>1062600</v>
      </c>
      <c r="K144" s="67">
        <v>46</v>
      </c>
      <c r="L144" s="66">
        <f t="shared" si="10"/>
        <v>4250400</v>
      </c>
      <c r="M144" s="67">
        <f t="shared" si="11"/>
        <v>184</v>
      </c>
    </row>
    <row r="145" ht="15" spans="1:13">
      <c r="A145" s="48">
        <v>38</v>
      </c>
      <c r="B145" s="48">
        <v>1567151</v>
      </c>
      <c r="C145" s="48">
        <v>1041041</v>
      </c>
      <c r="D145" s="151" t="s">
        <v>1096</v>
      </c>
      <c r="E145" s="152">
        <v>43672</v>
      </c>
      <c r="F145" s="152">
        <v>43673</v>
      </c>
      <c r="G145" s="48" t="s">
        <v>23</v>
      </c>
      <c r="H145" s="48">
        <f t="shared" si="8"/>
        <v>1</v>
      </c>
      <c r="I145" s="48">
        <v>2</v>
      </c>
      <c r="J145" s="66">
        <f t="shared" si="9"/>
        <v>1062600</v>
      </c>
      <c r="K145" s="67">
        <v>46</v>
      </c>
      <c r="L145" s="66">
        <f t="shared" si="10"/>
        <v>2125200</v>
      </c>
      <c r="M145" s="67">
        <f t="shared" si="11"/>
        <v>92</v>
      </c>
    </row>
    <row r="146" ht="15" spans="1:13">
      <c r="A146" s="48">
        <v>39</v>
      </c>
      <c r="B146" s="48">
        <v>1558972</v>
      </c>
      <c r="C146" s="48">
        <v>1040824</v>
      </c>
      <c r="D146" s="151" t="s">
        <v>1097</v>
      </c>
      <c r="E146" s="152">
        <v>43671</v>
      </c>
      <c r="F146" s="152">
        <v>43673</v>
      </c>
      <c r="G146" s="48" t="s">
        <v>121</v>
      </c>
      <c r="H146" s="48">
        <f t="shared" si="8"/>
        <v>2</v>
      </c>
      <c r="I146" s="48">
        <v>1</v>
      </c>
      <c r="J146" s="66">
        <f t="shared" si="9"/>
        <v>1917300</v>
      </c>
      <c r="K146" s="67">
        <v>83</v>
      </c>
      <c r="L146" s="66">
        <f t="shared" si="10"/>
        <v>3834600</v>
      </c>
      <c r="M146" s="67">
        <f t="shared" si="11"/>
        <v>166</v>
      </c>
    </row>
    <row r="147" ht="15" spans="1:13">
      <c r="A147" s="48">
        <v>40</v>
      </c>
      <c r="B147" s="48">
        <v>1555303</v>
      </c>
      <c r="C147" s="48">
        <v>1040730</v>
      </c>
      <c r="D147" s="151" t="s">
        <v>1098</v>
      </c>
      <c r="E147" s="152">
        <v>43672</v>
      </c>
      <c r="F147" s="152">
        <v>43673</v>
      </c>
      <c r="G147" s="48" t="s">
        <v>23</v>
      </c>
      <c r="H147" s="48">
        <f t="shared" si="8"/>
        <v>1</v>
      </c>
      <c r="I147" s="48">
        <v>1</v>
      </c>
      <c r="J147" s="66">
        <f t="shared" si="9"/>
        <v>1108800</v>
      </c>
      <c r="K147" s="67">
        <v>48</v>
      </c>
      <c r="L147" s="66">
        <f t="shared" si="10"/>
        <v>1108800</v>
      </c>
      <c r="M147" s="67">
        <f t="shared" si="11"/>
        <v>48</v>
      </c>
    </row>
    <row r="148" ht="15" spans="1:13">
      <c r="A148" s="48">
        <v>41</v>
      </c>
      <c r="B148" s="48">
        <v>1555986</v>
      </c>
      <c r="C148" s="48">
        <v>1040773</v>
      </c>
      <c r="D148" s="151" t="s">
        <v>1099</v>
      </c>
      <c r="E148" s="152">
        <v>43672</v>
      </c>
      <c r="F148" s="152">
        <v>43673</v>
      </c>
      <c r="G148" s="48" t="s">
        <v>23</v>
      </c>
      <c r="H148" s="48">
        <f t="shared" si="8"/>
        <v>1</v>
      </c>
      <c r="I148" s="48">
        <v>1</v>
      </c>
      <c r="J148" s="66">
        <f t="shared" si="9"/>
        <v>1108800</v>
      </c>
      <c r="K148" s="67">
        <v>48</v>
      </c>
      <c r="L148" s="66">
        <f t="shared" si="10"/>
        <v>1108800</v>
      </c>
      <c r="M148" s="67">
        <f t="shared" si="11"/>
        <v>48</v>
      </c>
    </row>
    <row r="149" ht="15" spans="1:13">
      <c r="A149" s="48">
        <v>42</v>
      </c>
      <c r="B149" s="48">
        <v>1555304</v>
      </c>
      <c r="C149" s="48">
        <v>1040729</v>
      </c>
      <c r="D149" s="151" t="s">
        <v>1100</v>
      </c>
      <c r="E149" s="152">
        <v>43672</v>
      </c>
      <c r="F149" s="152">
        <v>43673</v>
      </c>
      <c r="G149" s="48" t="s">
        <v>23</v>
      </c>
      <c r="H149" s="48">
        <f t="shared" si="8"/>
        <v>1</v>
      </c>
      <c r="I149" s="48">
        <v>1</v>
      </c>
      <c r="J149" s="66">
        <f t="shared" si="9"/>
        <v>1108800</v>
      </c>
      <c r="K149" s="67">
        <v>48</v>
      </c>
      <c r="L149" s="66">
        <f t="shared" si="10"/>
        <v>1108800</v>
      </c>
      <c r="M149" s="67">
        <f t="shared" si="11"/>
        <v>48</v>
      </c>
    </row>
    <row r="150" ht="15" spans="1:13">
      <c r="A150" s="48">
        <v>43</v>
      </c>
      <c r="B150" s="48">
        <v>1518612</v>
      </c>
      <c r="C150" s="48">
        <v>1039654</v>
      </c>
      <c r="D150" s="151" t="s">
        <v>1101</v>
      </c>
      <c r="E150" s="152">
        <v>43666</v>
      </c>
      <c r="F150" s="152">
        <v>43673</v>
      </c>
      <c r="G150" s="48" t="s">
        <v>23</v>
      </c>
      <c r="H150" s="48">
        <f t="shared" si="8"/>
        <v>7</v>
      </c>
      <c r="I150" s="48">
        <v>1</v>
      </c>
      <c r="J150" s="66">
        <f t="shared" si="9"/>
        <v>1108800</v>
      </c>
      <c r="K150" s="67">
        <v>48</v>
      </c>
      <c r="L150" s="66">
        <f t="shared" si="10"/>
        <v>7761600</v>
      </c>
      <c r="M150" s="67">
        <f t="shared" si="11"/>
        <v>336</v>
      </c>
    </row>
    <row r="151" ht="15" spans="1:13">
      <c r="A151" s="48">
        <v>44</v>
      </c>
      <c r="B151" s="48">
        <v>1566634</v>
      </c>
      <c r="C151" s="48">
        <v>1041015</v>
      </c>
      <c r="D151" s="151" t="s">
        <v>1102</v>
      </c>
      <c r="E151" s="152">
        <v>43671</v>
      </c>
      <c r="F151" s="152">
        <v>43673</v>
      </c>
      <c r="G151" s="48" t="s">
        <v>23</v>
      </c>
      <c r="H151" s="48">
        <f t="shared" si="8"/>
        <v>2</v>
      </c>
      <c r="I151" s="48">
        <v>3</v>
      </c>
      <c r="J151" s="66">
        <f t="shared" si="9"/>
        <v>1062600</v>
      </c>
      <c r="K151" s="67">
        <v>46</v>
      </c>
      <c r="L151" s="66">
        <f t="shared" si="10"/>
        <v>6375600</v>
      </c>
      <c r="M151" s="67">
        <f t="shared" si="11"/>
        <v>276</v>
      </c>
    </row>
    <row r="152" ht="15" spans="1:13">
      <c r="A152" s="48">
        <v>45</v>
      </c>
      <c r="B152" s="48">
        <v>1463934</v>
      </c>
      <c r="C152" s="48">
        <v>1037644</v>
      </c>
      <c r="D152" s="151" t="s">
        <v>1103</v>
      </c>
      <c r="E152" s="152">
        <v>43670</v>
      </c>
      <c r="F152" s="152">
        <v>43673</v>
      </c>
      <c r="G152" s="48" t="s">
        <v>23</v>
      </c>
      <c r="H152" s="48">
        <f t="shared" si="8"/>
        <v>3</v>
      </c>
      <c r="I152" s="48">
        <v>3</v>
      </c>
      <c r="J152" s="66">
        <f t="shared" si="9"/>
        <v>1455300</v>
      </c>
      <c r="K152" s="67">
        <v>63</v>
      </c>
      <c r="L152" s="66">
        <f t="shared" si="10"/>
        <v>13097700</v>
      </c>
      <c r="M152" s="67">
        <f t="shared" si="11"/>
        <v>567</v>
      </c>
    </row>
    <row r="153" ht="15" spans="1:13">
      <c r="A153" s="48">
        <v>46</v>
      </c>
      <c r="B153" s="48">
        <v>1564985</v>
      </c>
      <c r="C153" s="48">
        <v>1040954</v>
      </c>
      <c r="D153" s="151" t="s">
        <v>1104</v>
      </c>
      <c r="E153" s="152">
        <v>43672</v>
      </c>
      <c r="F153" s="152">
        <v>43673</v>
      </c>
      <c r="G153" s="48" t="s">
        <v>40</v>
      </c>
      <c r="H153" s="48">
        <f t="shared" si="8"/>
        <v>1</v>
      </c>
      <c r="I153" s="48">
        <v>1</v>
      </c>
      <c r="J153" s="66">
        <f t="shared" si="9"/>
        <v>1316700</v>
      </c>
      <c r="K153" s="67">
        <v>57</v>
      </c>
      <c r="L153" s="66">
        <f t="shared" si="10"/>
        <v>1316700</v>
      </c>
      <c r="M153" s="67">
        <f t="shared" si="11"/>
        <v>57</v>
      </c>
    </row>
    <row r="154" ht="15" spans="1:13">
      <c r="A154" s="48">
        <v>47</v>
      </c>
      <c r="B154" s="48">
        <v>1490627</v>
      </c>
      <c r="C154" s="48">
        <v>1038636</v>
      </c>
      <c r="D154" s="151" t="s">
        <v>1105</v>
      </c>
      <c r="E154" s="152">
        <v>43670</v>
      </c>
      <c r="F154" s="152">
        <v>43673</v>
      </c>
      <c r="G154" s="48" t="s">
        <v>47</v>
      </c>
      <c r="H154" s="48">
        <f t="shared" si="8"/>
        <v>3</v>
      </c>
      <c r="I154" s="48">
        <v>1</v>
      </c>
      <c r="J154" s="66">
        <f t="shared" si="9"/>
        <v>2356200</v>
      </c>
      <c r="K154" s="67">
        <v>102</v>
      </c>
      <c r="L154" s="66">
        <f t="shared" si="10"/>
        <v>7068600</v>
      </c>
      <c r="M154" s="67">
        <f t="shared" si="11"/>
        <v>306</v>
      </c>
    </row>
    <row r="155" ht="15" spans="1:13">
      <c r="A155" s="48">
        <v>48</v>
      </c>
      <c r="B155" s="48">
        <v>1520418</v>
      </c>
      <c r="C155" s="48">
        <v>1039685</v>
      </c>
      <c r="D155" s="151" t="s">
        <v>1106</v>
      </c>
      <c r="E155" s="152">
        <v>43670</v>
      </c>
      <c r="F155" s="152">
        <v>43673</v>
      </c>
      <c r="G155" s="48" t="s">
        <v>23</v>
      </c>
      <c r="H155" s="48">
        <f t="shared" si="8"/>
        <v>3</v>
      </c>
      <c r="I155" s="48">
        <v>2</v>
      </c>
      <c r="J155" s="66">
        <f t="shared" si="9"/>
        <v>1108800</v>
      </c>
      <c r="K155" s="67">
        <v>48</v>
      </c>
      <c r="L155" s="66">
        <f t="shared" si="10"/>
        <v>6652800</v>
      </c>
      <c r="M155" s="67">
        <f t="shared" si="11"/>
        <v>288</v>
      </c>
    </row>
    <row r="156" ht="15" spans="1:13">
      <c r="A156" s="48">
        <v>49</v>
      </c>
      <c r="B156" s="48">
        <v>1495889</v>
      </c>
      <c r="C156" s="48">
        <v>1038881</v>
      </c>
      <c r="D156" s="151" t="s">
        <v>1107</v>
      </c>
      <c r="E156" s="152">
        <v>43670</v>
      </c>
      <c r="F156" s="152">
        <v>43673</v>
      </c>
      <c r="G156" s="48" t="s">
        <v>47</v>
      </c>
      <c r="H156" s="48">
        <f t="shared" si="8"/>
        <v>3</v>
      </c>
      <c r="I156" s="48">
        <v>1</v>
      </c>
      <c r="J156" s="66">
        <f t="shared" si="9"/>
        <v>2356200</v>
      </c>
      <c r="K156" s="67">
        <v>102</v>
      </c>
      <c r="L156" s="66">
        <f t="shared" si="10"/>
        <v>7068600</v>
      </c>
      <c r="M156" s="67">
        <f t="shared" si="11"/>
        <v>306</v>
      </c>
    </row>
    <row r="157" ht="15" spans="1:13">
      <c r="A157" s="48">
        <v>50</v>
      </c>
      <c r="B157" s="48">
        <v>1559106</v>
      </c>
      <c r="C157" s="48">
        <v>1040829</v>
      </c>
      <c r="D157" s="151" t="s">
        <v>1108</v>
      </c>
      <c r="E157" s="152">
        <v>43672</v>
      </c>
      <c r="F157" s="152">
        <v>43674</v>
      </c>
      <c r="G157" s="48" t="s">
        <v>23</v>
      </c>
      <c r="H157" s="48">
        <f t="shared" si="8"/>
        <v>2</v>
      </c>
      <c r="I157" s="48">
        <v>1</v>
      </c>
      <c r="J157" s="66">
        <f t="shared" si="9"/>
        <v>1062600</v>
      </c>
      <c r="K157" s="67">
        <v>46</v>
      </c>
      <c r="L157" s="66">
        <f t="shared" si="10"/>
        <v>2125200</v>
      </c>
      <c r="M157" s="67">
        <f t="shared" si="11"/>
        <v>92</v>
      </c>
    </row>
    <row r="158" ht="15" spans="1:13">
      <c r="A158" s="48">
        <v>51</v>
      </c>
      <c r="B158" s="48">
        <v>1514034</v>
      </c>
      <c r="C158" s="48">
        <v>1039522</v>
      </c>
      <c r="D158" s="151" t="s">
        <v>88</v>
      </c>
      <c r="E158" s="152">
        <v>43673</v>
      </c>
      <c r="F158" s="152">
        <v>43674</v>
      </c>
      <c r="G158" s="48" t="s">
        <v>47</v>
      </c>
      <c r="H158" s="48">
        <f t="shared" si="8"/>
        <v>1</v>
      </c>
      <c r="I158" s="48">
        <v>1</v>
      </c>
      <c r="J158" s="66">
        <f t="shared" si="9"/>
        <v>2356200</v>
      </c>
      <c r="K158" s="67">
        <v>102</v>
      </c>
      <c r="L158" s="66">
        <f t="shared" si="10"/>
        <v>2356200</v>
      </c>
      <c r="M158" s="67">
        <f t="shared" si="11"/>
        <v>102</v>
      </c>
    </row>
    <row r="159" ht="15" spans="1:13">
      <c r="A159" s="48">
        <v>52</v>
      </c>
      <c r="B159" s="48">
        <v>1567257</v>
      </c>
      <c r="C159" s="48">
        <v>1041042</v>
      </c>
      <c r="D159" s="151" t="s">
        <v>1109</v>
      </c>
      <c r="E159" s="152">
        <v>43673</v>
      </c>
      <c r="F159" s="152">
        <v>43674</v>
      </c>
      <c r="G159" s="48" t="s">
        <v>23</v>
      </c>
      <c r="H159" s="48">
        <f t="shared" si="8"/>
        <v>1</v>
      </c>
      <c r="I159" s="48">
        <v>1</v>
      </c>
      <c r="J159" s="66">
        <f t="shared" si="9"/>
        <v>1062600</v>
      </c>
      <c r="K159" s="67">
        <v>46</v>
      </c>
      <c r="L159" s="66">
        <f t="shared" si="10"/>
        <v>1062600</v>
      </c>
      <c r="M159" s="67">
        <f t="shared" si="11"/>
        <v>46</v>
      </c>
    </row>
    <row r="160" ht="15" spans="1:13">
      <c r="A160" s="48">
        <v>53</v>
      </c>
      <c r="B160" s="48">
        <v>1533765</v>
      </c>
      <c r="C160" s="48">
        <v>1040072</v>
      </c>
      <c r="D160" s="151" t="s">
        <v>1110</v>
      </c>
      <c r="E160" s="152">
        <v>43670</v>
      </c>
      <c r="F160" s="152">
        <v>43674</v>
      </c>
      <c r="G160" s="48" t="s">
        <v>40</v>
      </c>
      <c r="H160" s="48">
        <f t="shared" si="8"/>
        <v>4</v>
      </c>
      <c r="I160" s="48">
        <v>1</v>
      </c>
      <c r="J160" s="66">
        <f t="shared" si="9"/>
        <v>1362900</v>
      </c>
      <c r="K160" s="67">
        <v>59</v>
      </c>
      <c r="L160" s="66">
        <f t="shared" si="10"/>
        <v>5451600</v>
      </c>
      <c r="M160" s="67">
        <f t="shared" si="11"/>
        <v>236</v>
      </c>
    </row>
    <row r="161" ht="15" spans="1:13">
      <c r="A161" s="48">
        <v>54</v>
      </c>
      <c r="B161" s="48">
        <v>1565022</v>
      </c>
      <c r="C161" s="48">
        <v>1040953</v>
      </c>
      <c r="D161" s="151" t="s">
        <v>1077</v>
      </c>
      <c r="E161" s="152">
        <v>43671</v>
      </c>
      <c r="F161" s="152">
        <v>43674</v>
      </c>
      <c r="G161" s="48" t="s">
        <v>23</v>
      </c>
      <c r="H161" s="48">
        <f t="shared" si="8"/>
        <v>3</v>
      </c>
      <c r="I161" s="48">
        <v>3</v>
      </c>
      <c r="J161" s="66">
        <f t="shared" si="9"/>
        <v>1062600</v>
      </c>
      <c r="K161" s="67">
        <v>46</v>
      </c>
      <c r="L161" s="66">
        <f t="shared" si="10"/>
        <v>9563400</v>
      </c>
      <c r="M161" s="67">
        <f t="shared" si="11"/>
        <v>414</v>
      </c>
    </row>
    <row r="162" ht="15" spans="1:13">
      <c r="A162" s="48">
        <v>55</v>
      </c>
      <c r="B162" s="48">
        <v>1547719</v>
      </c>
      <c r="C162" s="48">
        <v>1040520</v>
      </c>
      <c r="D162" s="151" t="s">
        <v>1111</v>
      </c>
      <c r="E162" s="152">
        <v>43670</v>
      </c>
      <c r="F162" s="152">
        <v>43674</v>
      </c>
      <c r="G162" s="48" t="s">
        <v>23</v>
      </c>
      <c r="H162" s="48">
        <f t="shared" si="8"/>
        <v>4</v>
      </c>
      <c r="I162" s="48">
        <v>2</v>
      </c>
      <c r="J162" s="66">
        <f t="shared" si="9"/>
        <v>1108800</v>
      </c>
      <c r="K162" s="67">
        <v>48</v>
      </c>
      <c r="L162" s="66">
        <f t="shared" si="10"/>
        <v>8870400</v>
      </c>
      <c r="M162" s="67">
        <f t="shared" si="11"/>
        <v>384</v>
      </c>
    </row>
    <row r="163" ht="15" spans="1:13">
      <c r="A163" s="48">
        <v>56</v>
      </c>
      <c r="B163" s="48">
        <v>1555418</v>
      </c>
      <c r="C163" s="48">
        <v>1040739</v>
      </c>
      <c r="D163" s="151" t="s">
        <v>1112</v>
      </c>
      <c r="E163" s="152">
        <v>43670</v>
      </c>
      <c r="F163" s="152">
        <v>43674</v>
      </c>
      <c r="G163" s="48" t="s">
        <v>23</v>
      </c>
      <c r="H163" s="48">
        <f t="shared" si="8"/>
        <v>4</v>
      </c>
      <c r="I163" s="48">
        <v>2</v>
      </c>
      <c r="J163" s="66">
        <f t="shared" si="9"/>
        <v>1108800</v>
      </c>
      <c r="K163" s="67">
        <v>48</v>
      </c>
      <c r="L163" s="66">
        <f t="shared" si="10"/>
        <v>8870400</v>
      </c>
      <c r="M163" s="67">
        <f t="shared" si="11"/>
        <v>384</v>
      </c>
    </row>
    <row r="164" ht="15" spans="1:13">
      <c r="A164" s="48">
        <v>57</v>
      </c>
      <c r="B164" s="48">
        <v>1564035</v>
      </c>
      <c r="C164" s="48">
        <v>1040933</v>
      </c>
      <c r="D164" s="151" t="s">
        <v>625</v>
      </c>
      <c r="E164" s="152">
        <v>43671</v>
      </c>
      <c r="F164" s="152">
        <v>43674</v>
      </c>
      <c r="G164" s="48" t="s">
        <v>23</v>
      </c>
      <c r="H164" s="48">
        <f t="shared" si="8"/>
        <v>3</v>
      </c>
      <c r="I164" s="48">
        <v>1</v>
      </c>
      <c r="J164" s="66">
        <f t="shared" si="9"/>
        <v>1062600</v>
      </c>
      <c r="K164" s="67">
        <v>46</v>
      </c>
      <c r="L164" s="66">
        <f t="shared" si="10"/>
        <v>3187800</v>
      </c>
      <c r="M164" s="67">
        <f t="shared" si="11"/>
        <v>138</v>
      </c>
    </row>
    <row r="165" ht="15" spans="1:13">
      <c r="A165" s="48">
        <v>58</v>
      </c>
      <c r="B165" s="48">
        <v>1559021</v>
      </c>
      <c r="C165" s="48">
        <v>1040826</v>
      </c>
      <c r="D165" s="151" t="s">
        <v>1113</v>
      </c>
      <c r="E165" s="152">
        <v>43672</v>
      </c>
      <c r="F165" s="152">
        <v>43674</v>
      </c>
      <c r="G165" s="48" t="s">
        <v>23</v>
      </c>
      <c r="H165" s="48">
        <f t="shared" si="8"/>
        <v>2</v>
      </c>
      <c r="I165" s="48">
        <v>1</v>
      </c>
      <c r="J165" s="66">
        <f t="shared" si="9"/>
        <v>1062600</v>
      </c>
      <c r="K165" s="67">
        <v>46</v>
      </c>
      <c r="L165" s="66">
        <f t="shared" si="10"/>
        <v>2125200</v>
      </c>
      <c r="M165" s="67">
        <f t="shared" si="11"/>
        <v>92</v>
      </c>
    </row>
    <row r="166" ht="15" spans="1:13">
      <c r="A166" s="48">
        <v>59</v>
      </c>
      <c r="B166" s="48">
        <v>1567654</v>
      </c>
      <c r="C166" s="48">
        <v>1041055</v>
      </c>
      <c r="D166" s="151" t="s">
        <v>1114</v>
      </c>
      <c r="E166" s="152">
        <v>43673</v>
      </c>
      <c r="F166" s="152">
        <v>43674</v>
      </c>
      <c r="G166" s="48" t="s">
        <v>40</v>
      </c>
      <c r="H166" s="48">
        <f t="shared" si="8"/>
        <v>1</v>
      </c>
      <c r="I166" s="48">
        <v>2</v>
      </c>
      <c r="J166" s="66">
        <f t="shared" si="9"/>
        <v>1316700</v>
      </c>
      <c r="K166" s="67">
        <v>57</v>
      </c>
      <c r="L166" s="66">
        <f t="shared" si="10"/>
        <v>2633400</v>
      </c>
      <c r="M166" s="67">
        <f t="shared" si="11"/>
        <v>114</v>
      </c>
    </row>
    <row r="167" ht="15" spans="1:13">
      <c r="A167" s="48">
        <v>60</v>
      </c>
      <c r="B167" s="48">
        <v>1494797</v>
      </c>
      <c r="C167" s="48">
        <v>1038842</v>
      </c>
      <c r="D167" s="151" t="s">
        <v>1115</v>
      </c>
      <c r="E167" s="152">
        <v>43670</v>
      </c>
      <c r="F167" s="152">
        <v>43674</v>
      </c>
      <c r="G167" s="48" t="s">
        <v>23</v>
      </c>
      <c r="H167" s="48">
        <f t="shared" si="8"/>
        <v>4</v>
      </c>
      <c r="I167" s="48">
        <v>1</v>
      </c>
      <c r="J167" s="66">
        <f t="shared" si="9"/>
        <v>1455300</v>
      </c>
      <c r="K167" s="67">
        <v>63</v>
      </c>
      <c r="L167" s="66">
        <f t="shared" si="10"/>
        <v>5821200</v>
      </c>
      <c r="M167" s="67">
        <f t="shared" si="11"/>
        <v>252</v>
      </c>
    </row>
    <row r="168" ht="15" spans="1:13">
      <c r="A168" s="48">
        <v>61</v>
      </c>
      <c r="B168" s="48">
        <v>1565694</v>
      </c>
      <c r="C168" s="48">
        <v>1040978</v>
      </c>
      <c r="D168" s="151" t="s">
        <v>1104</v>
      </c>
      <c r="E168" s="152">
        <v>43673</v>
      </c>
      <c r="F168" s="152">
        <v>43674</v>
      </c>
      <c r="G168" s="48" t="s">
        <v>40</v>
      </c>
      <c r="H168" s="48">
        <f t="shared" si="8"/>
        <v>1</v>
      </c>
      <c r="I168" s="48">
        <v>1</v>
      </c>
      <c r="J168" s="66">
        <f t="shared" si="9"/>
        <v>1316700</v>
      </c>
      <c r="K168" s="67">
        <v>57</v>
      </c>
      <c r="L168" s="66">
        <f t="shared" si="10"/>
        <v>1316700</v>
      </c>
      <c r="M168" s="67">
        <f t="shared" si="11"/>
        <v>57</v>
      </c>
    </row>
    <row r="169" ht="15" spans="1:13">
      <c r="A169" s="48">
        <v>62</v>
      </c>
      <c r="B169" s="48">
        <v>1514027</v>
      </c>
      <c r="C169" s="48">
        <v>1039521</v>
      </c>
      <c r="D169" s="151" t="s">
        <v>1116</v>
      </c>
      <c r="E169" s="152">
        <v>43673</v>
      </c>
      <c r="F169" s="152">
        <v>43674</v>
      </c>
      <c r="G169" s="48" t="s">
        <v>47</v>
      </c>
      <c r="H169" s="48">
        <f t="shared" si="8"/>
        <v>1</v>
      </c>
      <c r="I169" s="48">
        <v>1</v>
      </c>
      <c r="J169" s="66">
        <f t="shared" si="9"/>
        <v>2356200</v>
      </c>
      <c r="K169" s="67">
        <v>102</v>
      </c>
      <c r="L169" s="66">
        <f t="shared" si="10"/>
        <v>2356200</v>
      </c>
      <c r="M169" s="67">
        <f t="shared" si="11"/>
        <v>102</v>
      </c>
    </row>
    <row r="170" ht="15" spans="1:13">
      <c r="A170" s="48">
        <v>63</v>
      </c>
      <c r="B170" s="48">
        <v>1566654</v>
      </c>
      <c r="C170" s="48">
        <v>1041018</v>
      </c>
      <c r="D170" s="151" t="s">
        <v>1117</v>
      </c>
      <c r="E170" s="152">
        <v>43671</v>
      </c>
      <c r="F170" s="152">
        <v>43674</v>
      </c>
      <c r="G170" s="48" t="s">
        <v>40</v>
      </c>
      <c r="H170" s="48">
        <f t="shared" si="8"/>
        <v>3</v>
      </c>
      <c r="I170" s="48">
        <v>1</v>
      </c>
      <c r="J170" s="66">
        <f t="shared" si="9"/>
        <v>1316700</v>
      </c>
      <c r="K170" s="67">
        <v>57</v>
      </c>
      <c r="L170" s="66">
        <f t="shared" si="10"/>
        <v>3950100</v>
      </c>
      <c r="M170" s="67">
        <f t="shared" si="11"/>
        <v>171</v>
      </c>
    </row>
    <row r="171" ht="15" spans="1:13">
      <c r="A171" s="48">
        <v>64</v>
      </c>
      <c r="B171" s="48">
        <v>1562992</v>
      </c>
      <c r="C171" s="48">
        <v>1040916</v>
      </c>
      <c r="D171" s="151" t="s">
        <v>943</v>
      </c>
      <c r="E171" s="152">
        <v>43670</v>
      </c>
      <c r="F171" s="152">
        <v>43674</v>
      </c>
      <c r="G171" s="48" t="s">
        <v>23</v>
      </c>
      <c r="H171" s="48">
        <f t="shared" si="8"/>
        <v>4</v>
      </c>
      <c r="I171" s="48">
        <v>2</v>
      </c>
      <c r="J171" s="66">
        <f t="shared" si="9"/>
        <v>1062600</v>
      </c>
      <c r="K171" s="67">
        <v>46</v>
      </c>
      <c r="L171" s="66">
        <f t="shared" si="10"/>
        <v>8500800</v>
      </c>
      <c r="M171" s="67">
        <f t="shared" si="11"/>
        <v>368</v>
      </c>
    </row>
    <row r="172" ht="15" spans="1:13">
      <c r="A172" s="48">
        <v>65</v>
      </c>
      <c r="B172" s="48">
        <v>1520317</v>
      </c>
      <c r="C172" s="48">
        <v>1039682</v>
      </c>
      <c r="D172" s="151" t="s">
        <v>1118</v>
      </c>
      <c r="E172" s="152">
        <v>43673</v>
      </c>
      <c r="F172" s="152">
        <v>43674</v>
      </c>
      <c r="G172" s="48" t="s">
        <v>23</v>
      </c>
      <c r="H172" s="48">
        <f t="shared" ref="H172:H193" si="12">F172-E172</f>
        <v>1</v>
      </c>
      <c r="I172" s="48">
        <v>1</v>
      </c>
      <c r="J172" s="66">
        <f t="shared" ref="J172:J193" si="13">K172*23100</f>
        <v>1108800</v>
      </c>
      <c r="K172" s="67">
        <v>48</v>
      </c>
      <c r="L172" s="66">
        <f t="shared" ref="L172:L193" si="14">J172*I172*H172</f>
        <v>1108800</v>
      </c>
      <c r="M172" s="67">
        <f t="shared" ref="M172:M193" si="15">K172*I172*H172</f>
        <v>48</v>
      </c>
    </row>
    <row r="173" ht="15" spans="1:13">
      <c r="A173" s="48">
        <v>66</v>
      </c>
      <c r="B173" s="48">
        <v>1563893</v>
      </c>
      <c r="C173" s="48">
        <v>1040931</v>
      </c>
      <c r="D173" s="151" t="s">
        <v>1119</v>
      </c>
      <c r="E173" s="152">
        <v>43670</v>
      </c>
      <c r="F173" s="152">
        <v>43675</v>
      </c>
      <c r="G173" s="48" t="s">
        <v>23</v>
      </c>
      <c r="H173" s="48">
        <f t="shared" si="12"/>
        <v>5</v>
      </c>
      <c r="I173" s="48">
        <v>1</v>
      </c>
      <c r="J173" s="66">
        <f t="shared" si="13"/>
        <v>1062600</v>
      </c>
      <c r="K173" s="67">
        <v>46</v>
      </c>
      <c r="L173" s="66">
        <f t="shared" si="14"/>
        <v>5313000</v>
      </c>
      <c r="M173" s="67">
        <f t="shared" si="15"/>
        <v>230</v>
      </c>
    </row>
    <row r="174" ht="15" spans="1:13">
      <c r="A174" s="48">
        <v>67</v>
      </c>
      <c r="B174" s="48">
        <v>1566867</v>
      </c>
      <c r="C174" s="48">
        <v>1041037</v>
      </c>
      <c r="D174" s="151" t="s">
        <v>1120</v>
      </c>
      <c r="E174" s="152">
        <v>43674</v>
      </c>
      <c r="F174" s="152">
        <v>43675</v>
      </c>
      <c r="G174" s="48" t="s">
        <v>23</v>
      </c>
      <c r="H174" s="48">
        <f t="shared" si="12"/>
        <v>1</v>
      </c>
      <c r="I174" s="48">
        <v>1</v>
      </c>
      <c r="J174" s="66">
        <f t="shared" si="13"/>
        <v>1062600</v>
      </c>
      <c r="K174" s="67">
        <v>46</v>
      </c>
      <c r="L174" s="66">
        <f t="shared" si="14"/>
        <v>1062600</v>
      </c>
      <c r="M174" s="67">
        <f t="shared" si="15"/>
        <v>46</v>
      </c>
    </row>
    <row r="175" ht="15" spans="1:13">
      <c r="A175" s="48">
        <v>68</v>
      </c>
      <c r="B175" s="48">
        <v>1559618</v>
      </c>
      <c r="C175" s="48">
        <v>1040844</v>
      </c>
      <c r="D175" s="151" t="s">
        <v>1121</v>
      </c>
      <c r="E175" s="152">
        <v>43670</v>
      </c>
      <c r="F175" s="152">
        <v>43675</v>
      </c>
      <c r="G175" s="48" t="s">
        <v>23</v>
      </c>
      <c r="H175" s="48">
        <f t="shared" si="12"/>
        <v>5</v>
      </c>
      <c r="I175" s="48">
        <v>1</v>
      </c>
      <c r="J175" s="66">
        <f t="shared" si="13"/>
        <v>1062600</v>
      </c>
      <c r="K175" s="67">
        <v>46</v>
      </c>
      <c r="L175" s="66">
        <f t="shared" si="14"/>
        <v>5313000</v>
      </c>
      <c r="M175" s="67">
        <f t="shared" si="15"/>
        <v>230</v>
      </c>
    </row>
    <row r="176" ht="15" spans="1:13">
      <c r="A176" s="48">
        <v>69</v>
      </c>
      <c r="B176" s="48">
        <v>1469792</v>
      </c>
      <c r="C176" s="48">
        <v>1037885</v>
      </c>
      <c r="D176" s="151" t="s">
        <v>1122</v>
      </c>
      <c r="E176" s="152">
        <v>43673</v>
      </c>
      <c r="F176" s="152">
        <v>43675</v>
      </c>
      <c r="G176" s="48" t="s">
        <v>23</v>
      </c>
      <c r="H176" s="48">
        <f t="shared" si="12"/>
        <v>2</v>
      </c>
      <c r="I176" s="48">
        <v>1</v>
      </c>
      <c r="J176" s="66">
        <f t="shared" si="13"/>
        <v>1108800</v>
      </c>
      <c r="K176" s="67">
        <v>48</v>
      </c>
      <c r="L176" s="66">
        <f t="shared" si="14"/>
        <v>2217600</v>
      </c>
      <c r="M176" s="67">
        <f t="shared" si="15"/>
        <v>96</v>
      </c>
    </row>
    <row r="177" ht="15" spans="1:13">
      <c r="A177" s="48">
        <v>70</v>
      </c>
      <c r="B177" s="48">
        <v>1556063</v>
      </c>
      <c r="C177" s="48">
        <v>1040776</v>
      </c>
      <c r="D177" s="151" t="s">
        <v>1123</v>
      </c>
      <c r="E177" s="152">
        <v>43674</v>
      </c>
      <c r="F177" s="152">
        <v>43676</v>
      </c>
      <c r="G177" s="48" t="s">
        <v>23</v>
      </c>
      <c r="H177" s="48">
        <f t="shared" si="12"/>
        <v>2</v>
      </c>
      <c r="I177" s="48">
        <v>1</v>
      </c>
      <c r="J177" s="66">
        <f t="shared" si="13"/>
        <v>1108800</v>
      </c>
      <c r="K177" s="67">
        <v>48</v>
      </c>
      <c r="L177" s="66">
        <f t="shared" si="14"/>
        <v>2217600</v>
      </c>
      <c r="M177" s="67">
        <f t="shared" si="15"/>
        <v>96</v>
      </c>
    </row>
    <row r="178" ht="15" spans="1:13">
      <c r="A178" s="48">
        <v>71</v>
      </c>
      <c r="B178" s="48">
        <v>1552744</v>
      </c>
      <c r="C178" s="48">
        <v>1040678</v>
      </c>
      <c r="D178" s="151" t="s">
        <v>1124</v>
      </c>
      <c r="E178" s="152">
        <v>43674</v>
      </c>
      <c r="F178" s="152">
        <v>43676</v>
      </c>
      <c r="G178" s="48" t="s">
        <v>23</v>
      </c>
      <c r="H178" s="48">
        <f t="shared" si="12"/>
        <v>2</v>
      </c>
      <c r="I178" s="48">
        <v>1</v>
      </c>
      <c r="J178" s="66">
        <f t="shared" si="13"/>
        <v>1108800</v>
      </c>
      <c r="K178" s="67">
        <v>48</v>
      </c>
      <c r="L178" s="66">
        <f t="shared" si="14"/>
        <v>2217600</v>
      </c>
      <c r="M178" s="67">
        <f t="shared" si="15"/>
        <v>96</v>
      </c>
    </row>
    <row r="179" ht="15" spans="1:13">
      <c r="A179" s="48">
        <v>72</v>
      </c>
      <c r="B179" s="48">
        <v>1544805</v>
      </c>
      <c r="C179" s="48">
        <v>1040427</v>
      </c>
      <c r="D179" s="151" t="s">
        <v>745</v>
      </c>
      <c r="E179" s="152">
        <v>43674</v>
      </c>
      <c r="F179" s="152">
        <v>43676</v>
      </c>
      <c r="G179" s="48" t="s">
        <v>23</v>
      </c>
      <c r="H179" s="48">
        <f t="shared" si="12"/>
        <v>2</v>
      </c>
      <c r="I179" s="48">
        <v>1</v>
      </c>
      <c r="J179" s="66">
        <f t="shared" si="13"/>
        <v>1108800</v>
      </c>
      <c r="K179" s="67">
        <v>48</v>
      </c>
      <c r="L179" s="66">
        <f t="shared" si="14"/>
        <v>2217600</v>
      </c>
      <c r="M179" s="67">
        <f t="shared" si="15"/>
        <v>96</v>
      </c>
    </row>
    <row r="180" ht="15" spans="1:13">
      <c r="A180" s="48">
        <v>73</v>
      </c>
      <c r="B180" s="48">
        <v>1568289</v>
      </c>
      <c r="C180" s="48">
        <v>1041073</v>
      </c>
      <c r="D180" s="151" t="s">
        <v>1125</v>
      </c>
      <c r="E180" s="152">
        <v>43675</v>
      </c>
      <c r="F180" s="152">
        <v>43676</v>
      </c>
      <c r="G180" s="48" t="s">
        <v>23</v>
      </c>
      <c r="H180" s="48">
        <f t="shared" si="12"/>
        <v>1</v>
      </c>
      <c r="I180" s="48">
        <v>1</v>
      </c>
      <c r="J180" s="66">
        <f t="shared" si="13"/>
        <v>1062600</v>
      </c>
      <c r="K180" s="67">
        <v>46</v>
      </c>
      <c r="L180" s="66">
        <f t="shared" si="14"/>
        <v>1062600</v>
      </c>
      <c r="M180" s="67">
        <f t="shared" si="15"/>
        <v>46</v>
      </c>
    </row>
    <row r="181" ht="15" spans="1:13">
      <c r="A181" s="48">
        <v>74</v>
      </c>
      <c r="B181" s="48">
        <v>1553003</v>
      </c>
      <c r="C181" s="48">
        <v>1040681</v>
      </c>
      <c r="D181" s="151" t="s">
        <v>1126</v>
      </c>
      <c r="E181" s="152">
        <v>43673</v>
      </c>
      <c r="F181" s="152">
        <v>43676</v>
      </c>
      <c r="G181" s="48" t="s">
        <v>23</v>
      </c>
      <c r="H181" s="48">
        <f t="shared" si="12"/>
        <v>3</v>
      </c>
      <c r="I181" s="48">
        <v>1</v>
      </c>
      <c r="J181" s="66">
        <f t="shared" si="13"/>
        <v>1108800</v>
      </c>
      <c r="K181" s="67">
        <v>48</v>
      </c>
      <c r="L181" s="66">
        <f t="shared" si="14"/>
        <v>3326400</v>
      </c>
      <c r="M181" s="67">
        <f t="shared" si="15"/>
        <v>144</v>
      </c>
    </row>
    <row r="182" ht="15" spans="1:13">
      <c r="A182" s="48">
        <v>75</v>
      </c>
      <c r="B182" s="48">
        <v>1566219</v>
      </c>
      <c r="C182" s="48">
        <v>1040994</v>
      </c>
      <c r="D182" s="151" t="s">
        <v>1127</v>
      </c>
      <c r="E182" s="152">
        <v>43673</v>
      </c>
      <c r="F182" s="152">
        <v>43676</v>
      </c>
      <c r="G182" s="48" t="s">
        <v>23</v>
      </c>
      <c r="H182" s="48">
        <f t="shared" si="12"/>
        <v>3</v>
      </c>
      <c r="I182" s="48">
        <v>1</v>
      </c>
      <c r="J182" s="66">
        <f t="shared" si="13"/>
        <v>1062600</v>
      </c>
      <c r="K182" s="67">
        <v>46</v>
      </c>
      <c r="L182" s="66">
        <f t="shared" si="14"/>
        <v>3187800</v>
      </c>
      <c r="M182" s="67">
        <f t="shared" si="15"/>
        <v>138</v>
      </c>
    </row>
    <row r="183" ht="15" spans="1:13">
      <c r="A183" s="48">
        <v>76</v>
      </c>
      <c r="B183" s="48">
        <v>1569827</v>
      </c>
      <c r="C183" s="48">
        <v>1041121</v>
      </c>
      <c r="D183" s="151" t="s">
        <v>1117</v>
      </c>
      <c r="E183" s="152">
        <v>43674</v>
      </c>
      <c r="F183" s="152">
        <v>43675</v>
      </c>
      <c r="G183" s="48" t="s">
        <v>23</v>
      </c>
      <c r="H183" s="48">
        <f t="shared" si="12"/>
        <v>1</v>
      </c>
      <c r="I183" s="48">
        <v>1</v>
      </c>
      <c r="J183" s="66">
        <f t="shared" si="13"/>
        <v>1108800</v>
      </c>
      <c r="K183" s="67">
        <v>48</v>
      </c>
      <c r="L183" s="66">
        <f t="shared" si="14"/>
        <v>1108800</v>
      </c>
      <c r="M183" s="67">
        <f t="shared" si="15"/>
        <v>48</v>
      </c>
    </row>
    <row r="184" ht="15" spans="1:13">
      <c r="A184" s="48">
        <v>77</v>
      </c>
      <c r="B184" s="48">
        <v>1568815</v>
      </c>
      <c r="C184" s="48">
        <v>1041085</v>
      </c>
      <c r="D184" s="151" t="s">
        <v>1128</v>
      </c>
      <c r="E184" s="152">
        <v>43673</v>
      </c>
      <c r="F184" s="152">
        <v>43676</v>
      </c>
      <c r="G184" s="48" t="s">
        <v>40</v>
      </c>
      <c r="H184" s="48">
        <f t="shared" si="12"/>
        <v>3</v>
      </c>
      <c r="I184" s="48">
        <v>2</v>
      </c>
      <c r="J184" s="66">
        <f t="shared" si="13"/>
        <v>1316700</v>
      </c>
      <c r="K184" s="67">
        <v>57</v>
      </c>
      <c r="L184" s="66">
        <f t="shared" si="14"/>
        <v>7900200</v>
      </c>
      <c r="M184" s="67">
        <f t="shared" si="15"/>
        <v>342</v>
      </c>
    </row>
    <row r="185" ht="15" spans="1:13">
      <c r="A185" s="48">
        <v>78</v>
      </c>
      <c r="B185" s="48">
        <v>1514066</v>
      </c>
      <c r="C185" s="48">
        <v>1039524</v>
      </c>
      <c r="D185" s="151" t="s">
        <v>1129</v>
      </c>
      <c r="E185" s="152">
        <v>43673</v>
      </c>
      <c r="F185" s="152">
        <v>43676</v>
      </c>
      <c r="G185" s="48" t="s">
        <v>47</v>
      </c>
      <c r="H185" s="48">
        <f t="shared" si="12"/>
        <v>3</v>
      </c>
      <c r="I185" s="48">
        <v>1</v>
      </c>
      <c r="J185" s="66">
        <f t="shared" si="13"/>
        <v>2356200</v>
      </c>
      <c r="K185" s="67">
        <v>102</v>
      </c>
      <c r="L185" s="66">
        <f t="shared" si="14"/>
        <v>7068600</v>
      </c>
      <c r="M185" s="67">
        <f t="shared" si="15"/>
        <v>306</v>
      </c>
    </row>
    <row r="186" ht="15" spans="1:13">
      <c r="A186" s="48">
        <v>79</v>
      </c>
      <c r="B186" s="48">
        <v>1566193</v>
      </c>
      <c r="C186" s="48">
        <v>1041003</v>
      </c>
      <c r="D186" s="151" t="s">
        <v>1130</v>
      </c>
      <c r="E186" s="152">
        <v>43674</v>
      </c>
      <c r="F186" s="152">
        <v>43676</v>
      </c>
      <c r="G186" s="48" t="s">
        <v>23</v>
      </c>
      <c r="H186" s="48">
        <f t="shared" si="12"/>
        <v>2</v>
      </c>
      <c r="I186" s="48">
        <v>1</v>
      </c>
      <c r="J186" s="66">
        <f t="shared" si="13"/>
        <v>1062600</v>
      </c>
      <c r="K186" s="67">
        <v>46</v>
      </c>
      <c r="L186" s="66">
        <f t="shared" si="14"/>
        <v>2125200</v>
      </c>
      <c r="M186" s="67">
        <f t="shared" si="15"/>
        <v>92</v>
      </c>
    </row>
    <row r="187" ht="15" spans="1:13">
      <c r="A187" s="48">
        <v>80</v>
      </c>
      <c r="B187" s="48">
        <v>1563564</v>
      </c>
      <c r="C187" s="48">
        <v>1040928</v>
      </c>
      <c r="D187" s="151" t="s">
        <v>1131</v>
      </c>
      <c r="E187" s="152">
        <v>43674</v>
      </c>
      <c r="F187" s="152">
        <v>43677</v>
      </c>
      <c r="G187" s="48" t="s">
        <v>23</v>
      </c>
      <c r="H187" s="48">
        <f t="shared" si="12"/>
        <v>3</v>
      </c>
      <c r="I187" s="48">
        <v>1</v>
      </c>
      <c r="J187" s="66">
        <f t="shared" si="13"/>
        <v>1062600</v>
      </c>
      <c r="K187" s="67">
        <v>46</v>
      </c>
      <c r="L187" s="66">
        <f t="shared" si="14"/>
        <v>3187800</v>
      </c>
      <c r="M187" s="67">
        <f t="shared" si="15"/>
        <v>138</v>
      </c>
    </row>
    <row r="188" ht="15" spans="1:13">
      <c r="A188" s="48">
        <v>81</v>
      </c>
      <c r="B188" s="48">
        <v>1564893</v>
      </c>
      <c r="C188" s="48">
        <v>1040951</v>
      </c>
      <c r="D188" s="151" t="s">
        <v>1132</v>
      </c>
      <c r="E188" s="152">
        <v>43672</v>
      </c>
      <c r="F188" s="152">
        <v>43677</v>
      </c>
      <c r="G188" s="48" t="s">
        <v>23</v>
      </c>
      <c r="H188" s="48">
        <f t="shared" si="12"/>
        <v>5</v>
      </c>
      <c r="I188" s="48">
        <v>1</v>
      </c>
      <c r="J188" s="66">
        <f t="shared" si="13"/>
        <v>1062600</v>
      </c>
      <c r="K188" s="67">
        <v>46</v>
      </c>
      <c r="L188" s="66">
        <f t="shared" si="14"/>
        <v>5313000</v>
      </c>
      <c r="M188" s="67">
        <f t="shared" si="15"/>
        <v>230</v>
      </c>
    </row>
    <row r="189" ht="15" spans="1:13">
      <c r="A189" s="48">
        <v>82</v>
      </c>
      <c r="B189" s="48">
        <v>1559233</v>
      </c>
      <c r="C189" s="48">
        <v>1040835</v>
      </c>
      <c r="D189" s="151" t="s">
        <v>1133</v>
      </c>
      <c r="E189" s="152">
        <v>43675</v>
      </c>
      <c r="F189" s="152">
        <v>43677</v>
      </c>
      <c r="G189" s="48" t="s">
        <v>23</v>
      </c>
      <c r="H189" s="48">
        <f t="shared" si="12"/>
        <v>2</v>
      </c>
      <c r="I189" s="48">
        <v>1</v>
      </c>
      <c r="J189" s="66">
        <f t="shared" si="13"/>
        <v>1062600</v>
      </c>
      <c r="K189" s="67">
        <v>46</v>
      </c>
      <c r="L189" s="66">
        <f t="shared" si="14"/>
        <v>2125200</v>
      </c>
      <c r="M189" s="67">
        <f t="shared" si="15"/>
        <v>92</v>
      </c>
    </row>
    <row r="190" ht="15" spans="1:13">
      <c r="A190" s="48">
        <v>83</v>
      </c>
      <c r="B190" s="48">
        <v>1545553</v>
      </c>
      <c r="C190" s="48">
        <v>1040451</v>
      </c>
      <c r="D190" s="151" t="s">
        <v>1134</v>
      </c>
      <c r="E190" s="152">
        <v>43675</v>
      </c>
      <c r="F190" s="152">
        <v>43677</v>
      </c>
      <c r="G190" s="48" t="s">
        <v>23</v>
      </c>
      <c r="H190" s="48">
        <f t="shared" si="12"/>
        <v>2</v>
      </c>
      <c r="I190" s="48">
        <v>1</v>
      </c>
      <c r="J190" s="66">
        <f t="shared" si="13"/>
        <v>1108800</v>
      </c>
      <c r="K190" s="67">
        <v>48</v>
      </c>
      <c r="L190" s="66">
        <f t="shared" si="14"/>
        <v>2217600</v>
      </c>
      <c r="M190" s="67">
        <f t="shared" si="15"/>
        <v>96</v>
      </c>
    </row>
    <row r="191" ht="15" spans="1:13">
      <c r="A191" s="48">
        <v>84</v>
      </c>
      <c r="B191" s="48">
        <v>1523147</v>
      </c>
      <c r="C191" s="48">
        <v>1039761</v>
      </c>
      <c r="D191" s="151" t="s">
        <v>1135</v>
      </c>
      <c r="E191" s="152">
        <v>43672</v>
      </c>
      <c r="F191" s="152">
        <v>43677</v>
      </c>
      <c r="G191" s="48" t="s">
        <v>121</v>
      </c>
      <c r="H191" s="48">
        <f t="shared" si="12"/>
        <v>5</v>
      </c>
      <c r="I191" s="48">
        <v>1</v>
      </c>
      <c r="J191" s="66">
        <f t="shared" si="13"/>
        <v>1940400</v>
      </c>
      <c r="K191" s="67">
        <v>84</v>
      </c>
      <c r="L191" s="66">
        <f t="shared" si="14"/>
        <v>9702000</v>
      </c>
      <c r="M191" s="67">
        <f t="shared" si="15"/>
        <v>420</v>
      </c>
    </row>
    <row r="192" ht="15" spans="1:13">
      <c r="A192" s="48">
        <v>85</v>
      </c>
      <c r="B192" s="48">
        <v>1570341</v>
      </c>
      <c r="C192" s="48">
        <v>1041130</v>
      </c>
      <c r="D192" s="151" t="s">
        <v>1136</v>
      </c>
      <c r="E192" s="152">
        <v>43675</v>
      </c>
      <c r="F192" s="152">
        <v>43677</v>
      </c>
      <c r="G192" s="48" t="s">
        <v>23</v>
      </c>
      <c r="H192" s="48">
        <f t="shared" si="12"/>
        <v>2</v>
      </c>
      <c r="I192" s="48">
        <v>1</v>
      </c>
      <c r="J192" s="66">
        <f t="shared" si="13"/>
        <v>1108800</v>
      </c>
      <c r="K192" s="67">
        <v>48</v>
      </c>
      <c r="L192" s="66">
        <f t="shared" si="14"/>
        <v>2217600</v>
      </c>
      <c r="M192" s="67">
        <f t="shared" si="15"/>
        <v>96</v>
      </c>
    </row>
    <row r="193" ht="15.75" spans="1:13">
      <c r="A193" s="48">
        <v>86</v>
      </c>
      <c r="B193" s="48">
        <v>1555411</v>
      </c>
      <c r="C193" s="48">
        <v>1040736</v>
      </c>
      <c r="D193" s="151" t="s">
        <v>1137</v>
      </c>
      <c r="E193" s="152">
        <v>43660</v>
      </c>
      <c r="F193" s="152">
        <v>43663</v>
      </c>
      <c r="G193" s="48" t="s">
        <v>23</v>
      </c>
      <c r="H193" s="48">
        <f t="shared" si="12"/>
        <v>3</v>
      </c>
      <c r="I193" s="48">
        <v>1</v>
      </c>
      <c r="J193" s="66">
        <f t="shared" si="13"/>
        <v>1108800</v>
      </c>
      <c r="K193" s="67">
        <v>48</v>
      </c>
      <c r="L193" s="66">
        <f t="shared" si="14"/>
        <v>3326400</v>
      </c>
      <c r="M193" s="67">
        <f t="shared" si="15"/>
        <v>144</v>
      </c>
    </row>
    <row r="194" ht="15" spans="1:13">
      <c r="A194" s="154" t="s">
        <v>26</v>
      </c>
      <c r="B194" s="155"/>
      <c r="C194" s="155"/>
      <c r="D194" s="155"/>
      <c r="E194" s="155"/>
      <c r="F194" s="155"/>
      <c r="G194" s="155"/>
      <c r="H194" s="155"/>
      <c r="I194" s="155"/>
      <c r="J194" s="155"/>
      <c r="K194" s="166"/>
      <c r="L194" s="167">
        <f>SUM(L108:L193)</f>
        <v>395726100</v>
      </c>
      <c r="M194" s="167">
        <f>SUM(M108:M193)</f>
        <v>17131</v>
      </c>
    </row>
    <row r="195" spans="13:13">
      <c r="M195" s="178" t="s">
        <v>1138</v>
      </c>
    </row>
  </sheetData>
  <mergeCells count="6">
    <mergeCell ref="A5:I5"/>
    <mergeCell ref="B7:E7"/>
    <mergeCell ref="A104:K104"/>
    <mergeCell ref="A194:K194"/>
    <mergeCell ref="A2:B3"/>
    <mergeCell ref="D2:G3"/>
  </mergeCells>
  <pageMargins left="0.75" right="0.75" top="1" bottom="1" header="0.5" footer="0.5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7"/>
  <sheetViews>
    <sheetView topLeftCell="A106" workbookViewId="0">
      <selection activeCell="A129" sqref="A129"/>
    </sheetView>
  </sheetViews>
  <sheetFormatPr defaultColWidth="9" defaultRowHeight="13.5"/>
  <cols>
    <col min="1" max="1" width="5" style="142" customWidth="1"/>
    <col min="2" max="3" width="9" style="142"/>
    <col min="4" max="4" width="18.8583333333333" style="142" customWidth="1"/>
    <col min="5" max="5" width="11" style="142" customWidth="1"/>
    <col min="6" max="6" width="10.7083333333333" style="142" customWidth="1"/>
    <col min="7" max="7" width="13.2833333333333" style="142" customWidth="1"/>
    <col min="8" max="8" width="6.14166666666667" style="142" customWidth="1"/>
    <col min="9" max="9" width="8.56666666666667" style="142" customWidth="1"/>
    <col min="10" max="10" width="10.5666666666667" style="143" customWidth="1"/>
    <col min="11" max="11" width="7.70833333333333" style="144" customWidth="1"/>
    <col min="12" max="12" width="14" style="143" customWidth="1"/>
    <col min="13" max="13" width="13.5666666666667" style="144" customWidth="1"/>
    <col min="14" max="14" width="8.56666666666667" style="142" hidden="1" customWidth="1"/>
    <col min="15" max="15" width="11.5666666666667" style="143" hidden="1" customWidth="1"/>
    <col min="16" max="16" width="8" style="144" customWidth="1"/>
    <col min="17" max="16384" width="9" style="142"/>
  </cols>
  <sheetData>
    <row r="1" s="169" customFormat="1" ht="15" spans="1:16">
      <c r="A1" s="145"/>
      <c r="B1" s="6"/>
      <c r="C1" s="145"/>
      <c r="D1" s="7"/>
      <c r="E1" s="7"/>
      <c r="F1" s="7"/>
      <c r="G1" s="7"/>
      <c r="H1" s="7"/>
      <c r="I1" s="156"/>
      <c r="J1" s="157"/>
      <c r="K1" s="158"/>
      <c r="L1" s="159"/>
      <c r="M1" s="160"/>
      <c r="N1" s="4"/>
      <c r="O1" s="172"/>
      <c r="P1" s="173"/>
    </row>
    <row r="2" s="169" customFormat="1" ht="14.25" spans="1:16">
      <c r="A2" s="11"/>
      <c r="B2" s="11"/>
      <c r="C2" s="146"/>
      <c r="D2" s="13" t="s">
        <v>0</v>
      </c>
      <c r="E2" s="14"/>
      <c r="F2" s="14"/>
      <c r="G2" s="15"/>
      <c r="H2" s="12"/>
      <c r="I2" s="156"/>
      <c r="J2" s="157"/>
      <c r="K2" s="158"/>
      <c r="L2" s="159"/>
      <c r="M2" s="160"/>
      <c r="N2" s="4"/>
      <c r="O2" s="172"/>
      <c r="P2" s="173"/>
    </row>
    <row r="3" s="169" customFormat="1" ht="15" spans="1:16">
      <c r="A3" s="11"/>
      <c r="B3" s="11"/>
      <c r="C3" s="146"/>
      <c r="D3" s="17"/>
      <c r="E3" s="18"/>
      <c r="F3" s="18"/>
      <c r="G3" s="19"/>
      <c r="H3" s="12"/>
      <c r="I3" s="156"/>
      <c r="J3" s="157"/>
      <c r="K3" s="158"/>
      <c r="L3" s="159"/>
      <c r="M3" s="160"/>
      <c r="N3" s="4"/>
      <c r="O3" s="172"/>
      <c r="P3" s="173"/>
    </row>
    <row r="4" s="169" customFormat="1" ht="15" spans="1:16">
      <c r="A4" s="147"/>
      <c r="B4" s="147"/>
      <c r="C4" s="147"/>
      <c r="D4" s="147"/>
      <c r="E4" s="147"/>
      <c r="F4" s="148"/>
      <c r="G4" s="148"/>
      <c r="H4" s="148"/>
      <c r="I4" s="161"/>
      <c r="J4" s="157"/>
      <c r="K4" s="158"/>
      <c r="L4" s="159"/>
      <c r="M4" s="160"/>
      <c r="N4" s="4"/>
      <c r="O4" s="172"/>
      <c r="P4" s="173"/>
    </row>
    <row r="5" s="169" customFormat="1" ht="34.5" spans="1:16">
      <c r="A5" s="24" t="s">
        <v>1</v>
      </c>
      <c r="B5" s="25"/>
      <c r="C5" s="25"/>
      <c r="D5" s="25"/>
      <c r="E5" s="25"/>
      <c r="F5" s="25"/>
      <c r="G5" s="25"/>
      <c r="H5" s="25"/>
      <c r="I5" s="162"/>
      <c r="J5" s="157"/>
      <c r="K5" s="158"/>
      <c r="L5" s="159"/>
      <c r="M5" s="160"/>
      <c r="N5" s="4"/>
      <c r="O5" s="172"/>
      <c r="P5" s="173"/>
    </row>
    <row r="6" s="169" customFormat="1" ht="34.5" spans="1:16">
      <c r="A6" s="25"/>
      <c r="B6" s="29"/>
      <c r="C6" s="30"/>
      <c r="D6" s="30"/>
      <c r="E6" s="30"/>
      <c r="F6" s="30"/>
      <c r="G6" s="31" t="s">
        <v>1139</v>
      </c>
      <c r="H6" s="32"/>
      <c r="I6" s="59"/>
      <c r="J6" s="157"/>
      <c r="K6" s="158"/>
      <c r="L6" s="159"/>
      <c r="M6" s="160"/>
      <c r="N6" s="4"/>
      <c r="O6" s="172"/>
      <c r="P6" s="173"/>
    </row>
    <row r="7" s="169" customFormat="1" ht="15.75" spans="1:16">
      <c r="A7" s="106" t="s">
        <v>3</v>
      </c>
      <c r="B7" s="107" t="s">
        <v>4</v>
      </c>
      <c r="C7" s="107"/>
      <c r="D7" s="107"/>
      <c r="E7" s="108"/>
      <c r="F7" s="36"/>
      <c r="G7" s="37" t="s">
        <v>1140</v>
      </c>
      <c r="H7" s="36"/>
      <c r="I7" s="58"/>
      <c r="J7" s="157"/>
      <c r="K7" s="158"/>
      <c r="L7" s="159"/>
      <c r="M7" s="160"/>
      <c r="N7" s="4"/>
      <c r="O7" s="172"/>
      <c r="P7" s="173"/>
    </row>
    <row r="8" s="169" customFormat="1" ht="16.5" spans="1:16">
      <c r="A8" s="109"/>
      <c r="B8" s="39"/>
      <c r="C8" s="110"/>
      <c r="D8" s="40"/>
      <c r="E8" s="41"/>
      <c r="F8" s="36"/>
      <c r="G8" s="42" t="s">
        <v>6</v>
      </c>
      <c r="H8" s="43"/>
      <c r="I8" s="60"/>
      <c r="J8" s="157"/>
      <c r="K8" s="158"/>
      <c r="L8" s="159"/>
      <c r="M8" s="160"/>
      <c r="N8" s="4"/>
      <c r="O8" s="172"/>
      <c r="P8" s="173"/>
    </row>
    <row r="9" s="142" customFormat="1" spans="10:16">
      <c r="J9" s="143"/>
      <c r="K9" s="144"/>
      <c r="L9" s="143"/>
      <c r="M9" s="144"/>
      <c r="O9" s="143"/>
      <c r="P9" s="144"/>
    </row>
    <row r="10" ht="14.25" spans="12:12">
      <c r="L10" s="163">
        <f>SUBTOTAL(9,L12:L125)</f>
        <v>483136500</v>
      </c>
    </row>
    <row r="11" s="170" customFormat="1" ht="42.75" spans="1:17">
      <c r="A11" s="149" t="s">
        <v>7</v>
      </c>
      <c r="B11" s="150" t="s">
        <v>8</v>
      </c>
      <c r="C11" s="149" t="s">
        <v>9</v>
      </c>
      <c r="D11" s="149" t="s">
        <v>10</v>
      </c>
      <c r="E11" s="150" t="s">
        <v>11</v>
      </c>
      <c r="F11" s="150" t="s">
        <v>12</v>
      </c>
      <c r="G11" s="150" t="s">
        <v>13</v>
      </c>
      <c r="H11" s="150" t="s">
        <v>14</v>
      </c>
      <c r="I11" s="150" t="s">
        <v>15</v>
      </c>
      <c r="J11" s="164" t="s">
        <v>16</v>
      </c>
      <c r="K11" s="165" t="s">
        <v>17</v>
      </c>
      <c r="L11" s="164" t="s">
        <v>18</v>
      </c>
      <c r="M11" s="165" t="s">
        <v>19</v>
      </c>
      <c r="N11" s="149" t="s">
        <v>20</v>
      </c>
      <c r="O11" s="164" t="s">
        <v>86</v>
      </c>
      <c r="P11" s="165" t="s">
        <v>87</v>
      </c>
      <c r="Q11" s="176"/>
    </row>
    <row r="12" s="54" customFormat="1" ht="15" spans="1:16">
      <c r="A12" s="48">
        <v>1</v>
      </c>
      <c r="B12" s="48">
        <v>1492356</v>
      </c>
      <c r="C12" s="48">
        <v>1038782</v>
      </c>
      <c r="D12" s="151" t="s">
        <v>1141</v>
      </c>
      <c r="E12" s="152">
        <v>43680</v>
      </c>
      <c r="F12" s="152">
        <v>43681</v>
      </c>
      <c r="G12" s="48" t="s">
        <v>23</v>
      </c>
      <c r="H12" s="48">
        <f t="shared" ref="H12:H75" si="0">F12-E12</f>
        <v>1</v>
      </c>
      <c r="I12" s="48">
        <v>2</v>
      </c>
      <c r="J12" s="66">
        <f t="shared" ref="J12:J75" si="1">K12*23100</f>
        <v>1108800</v>
      </c>
      <c r="K12" s="67">
        <v>48</v>
      </c>
      <c r="L12" s="66">
        <f t="shared" ref="L12:L55" si="2">J12*I12*H12</f>
        <v>2217600</v>
      </c>
      <c r="M12" s="67">
        <f t="shared" ref="M12:M55" si="3">K12*I12*H12</f>
        <v>96</v>
      </c>
      <c r="N12" s="48"/>
      <c r="O12" s="66">
        <f t="shared" ref="O12:O75" si="4">L12*2%</f>
        <v>44352</v>
      </c>
      <c r="P12" s="67">
        <f t="shared" ref="P12:P75" si="5">M12*2%</f>
        <v>1.92</v>
      </c>
    </row>
    <row r="13" s="54" customFormat="1" ht="15" spans="1:16">
      <c r="A13" s="48">
        <v>2</v>
      </c>
      <c r="B13" s="48">
        <v>1561604</v>
      </c>
      <c r="C13" s="48">
        <v>1040879</v>
      </c>
      <c r="D13" s="151" t="s">
        <v>1142</v>
      </c>
      <c r="E13" s="152">
        <v>43680</v>
      </c>
      <c r="F13" s="152">
        <v>43681</v>
      </c>
      <c r="G13" s="48" t="s">
        <v>23</v>
      </c>
      <c r="H13" s="48">
        <f t="shared" si="0"/>
        <v>1</v>
      </c>
      <c r="I13" s="48">
        <v>1</v>
      </c>
      <c r="J13" s="66">
        <f t="shared" si="1"/>
        <v>1108800</v>
      </c>
      <c r="K13" s="67">
        <v>48</v>
      </c>
      <c r="L13" s="66">
        <f t="shared" si="2"/>
        <v>1108800</v>
      </c>
      <c r="M13" s="67">
        <f t="shared" si="3"/>
        <v>48</v>
      </c>
      <c r="N13" s="48"/>
      <c r="O13" s="66">
        <f t="shared" si="4"/>
        <v>22176</v>
      </c>
      <c r="P13" s="67">
        <f t="shared" si="5"/>
        <v>0.96</v>
      </c>
    </row>
    <row r="14" s="54" customFormat="1" ht="15" spans="1:16">
      <c r="A14" s="48">
        <v>3</v>
      </c>
      <c r="B14" s="48">
        <v>1565246</v>
      </c>
      <c r="C14" s="48">
        <v>1040959</v>
      </c>
      <c r="D14" s="151" t="s">
        <v>1143</v>
      </c>
      <c r="E14" s="152">
        <v>43680</v>
      </c>
      <c r="F14" s="152">
        <v>43681</v>
      </c>
      <c r="G14" s="48" t="s">
        <v>23</v>
      </c>
      <c r="H14" s="48">
        <f t="shared" si="0"/>
        <v>1</v>
      </c>
      <c r="I14" s="48">
        <v>3</v>
      </c>
      <c r="J14" s="66">
        <f t="shared" si="1"/>
        <v>1108800</v>
      </c>
      <c r="K14" s="67">
        <v>48</v>
      </c>
      <c r="L14" s="66">
        <f t="shared" si="2"/>
        <v>3326400</v>
      </c>
      <c r="M14" s="67">
        <f t="shared" si="3"/>
        <v>144</v>
      </c>
      <c r="N14" s="48"/>
      <c r="O14" s="66">
        <f t="shared" si="4"/>
        <v>66528</v>
      </c>
      <c r="P14" s="67">
        <f t="shared" si="5"/>
        <v>2.88</v>
      </c>
    </row>
    <row r="15" s="54" customFormat="1" ht="15" spans="1:16">
      <c r="A15" s="48">
        <v>4</v>
      </c>
      <c r="B15" s="48">
        <v>1533677</v>
      </c>
      <c r="C15" s="48">
        <v>1040070</v>
      </c>
      <c r="D15" s="151" t="s">
        <v>1085</v>
      </c>
      <c r="E15" s="152">
        <v>43678</v>
      </c>
      <c r="F15" s="152">
        <v>43681</v>
      </c>
      <c r="G15" s="48" t="s">
        <v>23</v>
      </c>
      <c r="H15" s="48">
        <f t="shared" si="0"/>
        <v>3</v>
      </c>
      <c r="I15" s="48">
        <v>1</v>
      </c>
      <c r="J15" s="66">
        <f t="shared" si="1"/>
        <v>1108800</v>
      </c>
      <c r="K15" s="67">
        <v>48</v>
      </c>
      <c r="L15" s="66">
        <f t="shared" si="2"/>
        <v>3326400</v>
      </c>
      <c r="M15" s="67">
        <f t="shared" si="3"/>
        <v>144</v>
      </c>
      <c r="N15" s="48"/>
      <c r="O15" s="66">
        <f t="shared" si="4"/>
        <v>66528</v>
      </c>
      <c r="P15" s="67">
        <f t="shared" si="5"/>
        <v>2.88</v>
      </c>
    </row>
    <row r="16" s="54" customFormat="1" ht="15" spans="1:16">
      <c r="A16" s="48">
        <v>5</v>
      </c>
      <c r="B16" s="48">
        <v>1507786</v>
      </c>
      <c r="C16" s="48">
        <v>1039274</v>
      </c>
      <c r="D16" s="151" t="s">
        <v>1144</v>
      </c>
      <c r="E16" s="152">
        <v>43680</v>
      </c>
      <c r="F16" s="152">
        <v>43681</v>
      </c>
      <c r="G16" s="48" t="s">
        <v>121</v>
      </c>
      <c r="H16" s="48">
        <f t="shared" si="0"/>
        <v>1</v>
      </c>
      <c r="I16" s="48">
        <v>1</v>
      </c>
      <c r="J16" s="66">
        <f t="shared" si="1"/>
        <v>1940400</v>
      </c>
      <c r="K16" s="67">
        <v>84</v>
      </c>
      <c r="L16" s="66">
        <f t="shared" si="2"/>
        <v>1940400</v>
      </c>
      <c r="M16" s="67">
        <f t="shared" si="3"/>
        <v>84</v>
      </c>
      <c r="N16" s="48"/>
      <c r="O16" s="66">
        <f t="shared" si="4"/>
        <v>38808</v>
      </c>
      <c r="P16" s="67">
        <f t="shared" si="5"/>
        <v>1.68</v>
      </c>
    </row>
    <row r="17" s="54" customFormat="1" ht="15" spans="1:16">
      <c r="A17" s="48">
        <v>6</v>
      </c>
      <c r="B17" s="48">
        <v>1486444</v>
      </c>
      <c r="C17" s="48">
        <v>1038478</v>
      </c>
      <c r="D17" s="151" t="s">
        <v>1145</v>
      </c>
      <c r="E17" s="152">
        <v>43680</v>
      </c>
      <c r="F17" s="152">
        <v>43681</v>
      </c>
      <c r="G17" s="48" t="s">
        <v>121</v>
      </c>
      <c r="H17" s="48">
        <f t="shared" si="0"/>
        <v>1</v>
      </c>
      <c r="I17" s="48">
        <v>2</v>
      </c>
      <c r="J17" s="66">
        <f t="shared" si="1"/>
        <v>1940400</v>
      </c>
      <c r="K17" s="67">
        <v>84</v>
      </c>
      <c r="L17" s="66">
        <f t="shared" si="2"/>
        <v>3880800</v>
      </c>
      <c r="M17" s="67">
        <f t="shared" si="3"/>
        <v>168</v>
      </c>
      <c r="N17" s="48"/>
      <c r="O17" s="66">
        <f t="shared" si="4"/>
        <v>77616</v>
      </c>
      <c r="P17" s="67">
        <f t="shared" si="5"/>
        <v>3.36</v>
      </c>
    </row>
    <row r="18" s="54" customFormat="1" ht="15" spans="1:16">
      <c r="A18" s="48">
        <v>7</v>
      </c>
      <c r="B18" s="48">
        <v>1488129</v>
      </c>
      <c r="C18" s="48">
        <v>1038588</v>
      </c>
      <c r="D18" s="151" t="s">
        <v>1146</v>
      </c>
      <c r="E18" s="152">
        <v>43681</v>
      </c>
      <c r="F18" s="152">
        <v>43682</v>
      </c>
      <c r="G18" s="48" t="s">
        <v>23</v>
      </c>
      <c r="H18" s="48">
        <f t="shared" si="0"/>
        <v>1</v>
      </c>
      <c r="I18" s="48">
        <v>2</v>
      </c>
      <c r="J18" s="66">
        <f t="shared" si="1"/>
        <v>1108800</v>
      </c>
      <c r="K18" s="67">
        <v>48</v>
      </c>
      <c r="L18" s="66">
        <f t="shared" si="2"/>
        <v>2217600</v>
      </c>
      <c r="M18" s="67">
        <f t="shared" si="3"/>
        <v>96</v>
      </c>
      <c r="N18" s="48"/>
      <c r="O18" s="66">
        <f t="shared" si="4"/>
        <v>44352</v>
      </c>
      <c r="P18" s="67">
        <f t="shared" si="5"/>
        <v>1.92</v>
      </c>
    </row>
    <row r="19" s="54" customFormat="1" ht="15" spans="1:16">
      <c r="A19" s="48">
        <v>8</v>
      </c>
      <c r="B19" s="48">
        <v>1544094</v>
      </c>
      <c r="C19" s="48">
        <v>1040415</v>
      </c>
      <c r="D19" s="151" t="s">
        <v>1147</v>
      </c>
      <c r="E19" s="152">
        <v>43679</v>
      </c>
      <c r="F19" s="152">
        <v>43682</v>
      </c>
      <c r="G19" s="153" t="s">
        <v>23</v>
      </c>
      <c r="H19" s="48">
        <f t="shared" si="0"/>
        <v>3</v>
      </c>
      <c r="I19" s="48">
        <v>2</v>
      </c>
      <c r="J19" s="66">
        <f t="shared" si="1"/>
        <v>1108800</v>
      </c>
      <c r="K19" s="67">
        <v>48</v>
      </c>
      <c r="L19" s="66">
        <f t="shared" si="2"/>
        <v>6652800</v>
      </c>
      <c r="M19" s="67">
        <f t="shared" si="3"/>
        <v>288</v>
      </c>
      <c r="N19" s="48"/>
      <c r="O19" s="66">
        <f t="shared" si="4"/>
        <v>133056</v>
      </c>
      <c r="P19" s="67">
        <f t="shared" si="5"/>
        <v>5.76</v>
      </c>
    </row>
    <row r="20" s="54" customFormat="1" ht="15" spans="1:16">
      <c r="A20" s="48">
        <v>9</v>
      </c>
      <c r="B20" s="48">
        <v>1534430</v>
      </c>
      <c r="C20" s="48">
        <v>1040087</v>
      </c>
      <c r="D20" s="151" t="s">
        <v>1148</v>
      </c>
      <c r="E20" s="152">
        <v>43678</v>
      </c>
      <c r="F20" s="152">
        <v>43682</v>
      </c>
      <c r="G20" s="48" t="s">
        <v>23</v>
      </c>
      <c r="H20" s="48">
        <f t="shared" si="0"/>
        <v>4</v>
      </c>
      <c r="I20" s="48">
        <v>1</v>
      </c>
      <c r="J20" s="66">
        <f t="shared" si="1"/>
        <v>1108800</v>
      </c>
      <c r="K20" s="67">
        <v>48</v>
      </c>
      <c r="L20" s="66">
        <f t="shared" si="2"/>
        <v>4435200</v>
      </c>
      <c r="M20" s="67">
        <f t="shared" si="3"/>
        <v>192</v>
      </c>
      <c r="N20" s="48"/>
      <c r="O20" s="66">
        <f t="shared" si="4"/>
        <v>88704</v>
      </c>
      <c r="P20" s="67">
        <f t="shared" si="5"/>
        <v>3.84</v>
      </c>
    </row>
    <row r="21" s="54" customFormat="1" ht="15" spans="1:16">
      <c r="A21" s="48">
        <v>10</v>
      </c>
      <c r="B21" s="48">
        <v>1565119</v>
      </c>
      <c r="C21" s="48">
        <v>1040955</v>
      </c>
      <c r="D21" s="151" t="s">
        <v>1149</v>
      </c>
      <c r="E21" s="152">
        <v>43680</v>
      </c>
      <c r="F21" s="152">
        <v>43682</v>
      </c>
      <c r="G21" s="48" t="s">
        <v>40</v>
      </c>
      <c r="H21" s="48">
        <f t="shared" si="0"/>
        <v>2</v>
      </c>
      <c r="I21" s="48">
        <v>1</v>
      </c>
      <c r="J21" s="66">
        <f t="shared" si="1"/>
        <v>1362900</v>
      </c>
      <c r="K21" s="67">
        <v>59</v>
      </c>
      <c r="L21" s="66">
        <f t="shared" si="2"/>
        <v>2725800</v>
      </c>
      <c r="M21" s="67">
        <f t="shared" si="3"/>
        <v>118</v>
      </c>
      <c r="N21" s="48"/>
      <c r="O21" s="66">
        <f t="shared" si="4"/>
        <v>54516</v>
      </c>
      <c r="P21" s="67">
        <f t="shared" si="5"/>
        <v>2.36</v>
      </c>
    </row>
    <row r="22" s="54" customFormat="1" ht="15" spans="1:16">
      <c r="A22" s="48">
        <v>11</v>
      </c>
      <c r="B22" s="48">
        <v>1563981</v>
      </c>
      <c r="C22" s="48">
        <v>1040935</v>
      </c>
      <c r="D22" s="151" t="s">
        <v>1150</v>
      </c>
      <c r="E22" s="152">
        <v>43680</v>
      </c>
      <c r="F22" s="152">
        <v>43682</v>
      </c>
      <c r="G22" s="48" t="s">
        <v>23</v>
      </c>
      <c r="H22" s="48">
        <f t="shared" si="0"/>
        <v>2</v>
      </c>
      <c r="I22" s="48">
        <v>1</v>
      </c>
      <c r="J22" s="66">
        <f t="shared" si="1"/>
        <v>1108800</v>
      </c>
      <c r="K22" s="67">
        <v>48</v>
      </c>
      <c r="L22" s="66">
        <f t="shared" si="2"/>
        <v>2217600</v>
      </c>
      <c r="M22" s="67">
        <f t="shared" si="3"/>
        <v>96</v>
      </c>
      <c r="N22" s="48"/>
      <c r="O22" s="66">
        <f t="shared" si="4"/>
        <v>44352</v>
      </c>
      <c r="P22" s="67">
        <f t="shared" si="5"/>
        <v>1.92</v>
      </c>
    </row>
    <row r="23" s="54" customFormat="1" ht="15" spans="1:16">
      <c r="A23" s="48">
        <v>12</v>
      </c>
      <c r="B23" s="48">
        <v>1470422</v>
      </c>
      <c r="C23" s="48">
        <v>1037903</v>
      </c>
      <c r="D23" s="151" t="s">
        <v>1151</v>
      </c>
      <c r="E23" s="152">
        <v>43679</v>
      </c>
      <c r="F23" s="152">
        <v>43682</v>
      </c>
      <c r="G23" s="48" t="s">
        <v>23</v>
      </c>
      <c r="H23" s="48">
        <f t="shared" si="0"/>
        <v>3</v>
      </c>
      <c r="I23" s="48">
        <v>1</v>
      </c>
      <c r="J23" s="66">
        <f t="shared" si="1"/>
        <v>1455300</v>
      </c>
      <c r="K23" s="67">
        <v>63</v>
      </c>
      <c r="L23" s="66">
        <f t="shared" si="2"/>
        <v>4365900</v>
      </c>
      <c r="M23" s="67">
        <f t="shared" si="3"/>
        <v>189</v>
      </c>
      <c r="N23" s="48"/>
      <c r="O23" s="66">
        <f t="shared" si="4"/>
        <v>87318</v>
      </c>
      <c r="P23" s="67">
        <f t="shared" si="5"/>
        <v>3.78</v>
      </c>
    </row>
    <row r="24" s="54" customFormat="1" ht="15" spans="1:16">
      <c r="A24" s="48">
        <v>13</v>
      </c>
      <c r="B24" s="48">
        <v>1544083</v>
      </c>
      <c r="C24" s="48">
        <v>1040414</v>
      </c>
      <c r="D24" s="151" t="s">
        <v>1152</v>
      </c>
      <c r="E24" s="152">
        <v>43679</v>
      </c>
      <c r="F24" s="152">
        <v>43682</v>
      </c>
      <c r="G24" s="48" t="s">
        <v>23</v>
      </c>
      <c r="H24" s="48">
        <f t="shared" si="0"/>
        <v>3</v>
      </c>
      <c r="I24" s="48">
        <v>2</v>
      </c>
      <c r="J24" s="66">
        <f t="shared" si="1"/>
        <v>1108800</v>
      </c>
      <c r="K24" s="67">
        <v>48</v>
      </c>
      <c r="L24" s="66">
        <f t="shared" si="2"/>
        <v>6652800</v>
      </c>
      <c r="M24" s="67">
        <f t="shared" si="3"/>
        <v>288</v>
      </c>
      <c r="N24" s="48"/>
      <c r="O24" s="66">
        <f t="shared" si="4"/>
        <v>133056</v>
      </c>
      <c r="P24" s="67">
        <f t="shared" si="5"/>
        <v>5.76</v>
      </c>
    </row>
    <row r="25" s="54" customFormat="1" ht="15" spans="1:16">
      <c r="A25" s="48">
        <v>14</v>
      </c>
      <c r="B25" s="48">
        <v>1544025</v>
      </c>
      <c r="C25" s="48">
        <v>1040411</v>
      </c>
      <c r="D25" s="151" t="s">
        <v>1153</v>
      </c>
      <c r="E25" s="152">
        <v>43679</v>
      </c>
      <c r="F25" s="152">
        <v>43682</v>
      </c>
      <c r="G25" s="48" t="s">
        <v>23</v>
      </c>
      <c r="H25" s="48">
        <f t="shared" si="0"/>
        <v>3</v>
      </c>
      <c r="I25" s="48">
        <v>3</v>
      </c>
      <c r="J25" s="66">
        <f t="shared" si="1"/>
        <v>1108800</v>
      </c>
      <c r="K25" s="67">
        <v>48</v>
      </c>
      <c r="L25" s="66">
        <f t="shared" si="2"/>
        <v>9979200</v>
      </c>
      <c r="M25" s="67">
        <f t="shared" si="3"/>
        <v>432</v>
      </c>
      <c r="N25" s="48"/>
      <c r="O25" s="66">
        <f t="shared" si="4"/>
        <v>199584</v>
      </c>
      <c r="P25" s="67">
        <f t="shared" si="5"/>
        <v>8.64</v>
      </c>
    </row>
    <row r="26" s="54" customFormat="1" ht="15" spans="1:16">
      <c r="A26" s="48">
        <v>15</v>
      </c>
      <c r="B26" s="48">
        <v>1562094</v>
      </c>
      <c r="C26" s="48">
        <v>1040905</v>
      </c>
      <c r="D26" s="151" t="s">
        <v>1154</v>
      </c>
      <c r="E26" s="152">
        <v>43680</v>
      </c>
      <c r="F26" s="152">
        <v>43683</v>
      </c>
      <c r="G26" s="48" t="s">
        <v>23</v>
      </c>
      <c r="H26" s="48">
        <f t="shared" si="0"/>
        <v>3</v>
      </c>
      <c r="I26" s="48">
        <v>1</v>
      </c>
      <c r="J26" s="66">
        <f t="shared" si="1"/>
        <v>1108800</v>
      </c>
      <c r="K26" s="67">
        <v>48</v>
      </c>
      <c r="L26" s="66">
        <f t="shared" si="2"/>
        <v>3326400</v>
      </c>
      <c r="M26" s="67">
        <f t="shared" si="3"/>
        <v>144</v>
      </c>
      <c r="N26" s="48"/>
      <c r="O26" s="66">
        <f t="shared" si="4"/>
        <v>66528</v>
      </c>
      <c r="P26" s="67">
        <f t="shared" si="5"/>
        <v>2.88</v>
      </c>
    </row>
    <row r="27" s="54" customFormat="1" ht="15" spans="1:16">
      <c r="A27" s="48">
        <v>16</v>
      </c>
      <c r="B27" s="48">
        <v>1530100</v>
      </c>
      <c r="C27" s="48">
        <v>1039975</v>
      </c>
      <c r="D27" s="151" t="s">
        <v>1155</v>
      </c>
      <c r="E27" s="152">
        <v>43679</v>
      </c>
      <c r="F27" s="152">
        <v>43683</v>
      </c>
      <c r="G27" s="48" t="s">
        <v>40</v>
      </c>
      <c r="H27" s="48">
        <f t="shared" si="0"/>
        <v>4</v>
      </c>
      <c r="I27" s="48">
        <v>2</v>
      </c>
      <c r="J27" s="66">
        <f t="shared" si="1"/>
        <v>1362900</v>
      </c>
      <c r="K27" s="67">
        <v>59</v>
      </c>
      <c r="L27" s="66">
        <f t="shared" si="2"/>
        <v>10903200</v>
      </c>
      <c r="M27" s="67">
        <f t="shared" si="3"/>
        <v>472</v>
      </c>
      <c r="N27" s="48"/>
      <c r="O27" s="66">
        <f t="shared" si="4"/>
        <v>218064</v>
      </c>
      <c r="P27" s="67">
        <f t="shared" si="5"/>
        <v>9.44</v>
      </c>
    </row>
    <row r="28" s="54" customFormat="1" ht="15" spans="1:16">
      <c r="A28" s="48">
        <v>17</v>
      </c>
      <c r="B28" s="48">
        <v>1572849</v>
      </c>
      <c r="C28" s="48">
        <v>1041216</v>
      </c>
      <c r="D28" s="151" t="s">
        <v>1156</v>
      </c>
      <c r="E28" s="152">
        <v>43681</v>
      </c>
      <c r="F28" s="152">
        <v>43683</v>
      </c>
      <c r="G28" s="48" t="s">
        <v>23</v>
      </c>
      <c r="H28" s="48">
        <f t="shared" si="0"/>
        <v>2</v>
      </c>
      <c r="I28" s="48">
        <v>1</v>
      </c>
      <c r="J28" s="66">
        <f t="shared" si="1"/>
        <v>1108800</v>
      </c>
      <c r="K28" s="67">
        <v>48</v>
      </c>
      <c r="L28" s="66">
        <f t="shared" si="2"/>
        <v>2217600</v>
      </c>
      <c r="M28" s="67">
        <f t="shared" si="3"/>
        <v>96</v>
      </c>
      <c r="N28" s="48"/>
      <c r="O28" s="66">
        <f t="shared" si="4"/>
        <v>44352</v>
      </c>
      <c r="P28" s="67">
        <f t="shared" si="5"/>
        <v>1.92</v>
      </c>
    </row>
    <row r="29" s="54" customFormat="1" ht="15" spans="1:16">
      <c r="A29" s="48">
        <v>18</v>
      </c>
      <c r="B29" s="48">
        <v>1540163</v>
      </c>
      <c r="C29" s="48">
        <v>1040288</v>
      </c>
      <c r="D29" s="151" t="s">
        <v>1157</v>
      </c>
      <c r="E29" s="152">
        <v>43680</v>
      </c>
      <c r="F29" s="152">
        <v>43683</v>
      </c>
      <c r="G29" s="48" t="s">
        <v>23</v>
      </c>
      <c r="H29" s="48">
        <f t="shared" si="0"/>
        <v>3</v>
      </c>
      <c r="I29" s="48">
        <v>2</v>
      </c>
      <c r="J29" s="66">
        <f t="shared" si="1"/>
        <v>1108800</v>
      </c>
      <c r="K29" s="67">
        <v>48</v>
      </c>
      <c r="L29" s="66">
        <f t="shared" si="2"/>
        <v>6652800</v>
      </c>
      <c r="M29" s="67">
        <f t="shared" si="3"/>
        <v>288</v>
      </c>
      <c r="N29" s="48"/>
      <c r="O29" s="66">
        <f t="shared" si="4"/>
        <v>133056</v>
      </c>
      <c r="P29" s="67">
        <f t="shared" si="5"/>
        <v>5.76</v>
      </c>
    </row>
    <row r="30" s="54" customFormat="1" ht="15" spans="1:16">
      <c r="A30" s="48">
        <v>19</v>
      </c>
      <c r="B30" s="48">
        <v>1569287</v>
      </c>
      <c r="C30" s="48">
        <v>1041101</v>
      </c>
      <c r="D30" s="151" t="s">
        <v>1158</v>
      </c>
      <c r="E30" s="152">
        <v>43681</v>
      </c>
      <c r="F30" s="152">
        <v>43683</v>
      </c>
      <c r="G30" s="48" t="s">
        <v>23</v>
      </c>
      <c r="H30" s="48">
        <f t="shared" si="0"/>
        <v>2</v>
      </c>
      <c r="I30" s="48">
        <v>2</v>
      </c>
      <c r="J30" s="66">
        <f t="shared" si="1"/>
        <v>1108800</v>
      </c>
      <c r="K30" s="67">
        <v>48</v>
      </c>
      <c r="L30" s="66">
        <f t="shared" si="2"/>
        <v>4435200</v>
      </c>
      <c r="M30" s="67">
        <f t="shared" si="3"/>
        <v>192</v>
      </c>
      <c r="N30" s="48"/>
      <c r="O30" s="66">
        <f t="shared" si="4"/>
        <v>88704</v>
      </c>
      <c r="P30" s="67">
        <f t="shared" si="5"/>
        <v>3.84</v>
      </c>
    </row>
    <row r="31" s="54" customFormat="1" ht="15" spans="1:16">
      <c r="A31" s="48">
        <v>20</v>
      </c>
      <c r="B31" s="48">
        <v>1575973</v>
      </c>
      <c r="C31" s="48">
        <v>1041307</v>
      </c>
      <c r="D31" s="151" t="s">
        <v>1159</v>
      </c>
      <c r="E31" s="152">
        <v>43682</v>
      </c>
      <c r="F31" s="152">
        <v>43683</v>
      </c>
      <c r="G31" s="48" t="s">
        <v>23</v>
      </c>
      <c r="H31" s="48">
        <f t="shared" si="0"/>
        <v>1</v>
      </c>
      <c r="I31" s="48">
        <v>1</v>
      </c>
      <c r="J31" s="66">
        <f t="shared" si="1"/>
        <v>1108800</v>
      </c>
      <c r="K31" s="67">
        <v>48</v>
      </c>
      <c r="L31" s="66">
        <f t="shared" si="2"/>
        <v>1108800</v>
      </c>
      <c r="M31" s="67">
        <f t="shared" si="3"/>
        <v>48</v>
      </c>
      <c r="N31" s="48"/>
      <c r="O31" s="66">
        <f t="shared" si="4"/>
        <v>22176</v>
      </c>
      <c r="P31" s="67">
        <f t="shared" si="5"/>
        <v>0.96</v>
      </c>
    </row>
    <row r="32" s="54" customFormat="1" ht="15" spans="1:16">
      <c r="A32" s="48">
        <v>21</v>
      </c>
      <c r="B32" s="48">
        <v>1569660</v>
      </c>
      <c r="C32" s="48">
        <v>1041111</v>
      </c>
      <c r="D32" s="151" t="s">
        <v>1160</v>
      </c>
      <c r="E32" s="152">
        <v>43682</v>
      </c>
      <c r="F32" s="152">
        <v>43683</v>
      </c>
      <c r="G32" s="48" t="s">
        <v>23</v>
      </c>
      <c r="H32" s="48">
        <f t="shared" si="0"/>
        <v>1</v>
      </c>
      <c r="I32" s="48">
        <v>1</v>
      </c>
      <c r="J32" s="66">
        <f t="shared" si="1"/>
        <v>1108800</v>
      </c>
      <c r="K32" s="67">
        <v>48</v>
      </c>
      <c r="L32" s="66">
        <f t="shared" si="2"/>
        <v>1108800</v>
      </c>
      <c r="M32" s="67">
        <f t="shared" si="3"/>
        <v>48</v>
      </c>
      <c r="N32" s="48"/>
      <c r="O32" s="66">
        <f t="shared" si="4"/>
        <v>22176</v>
      </c>
      <c r="P32" s="67">
        <f t="shared" si="5"/>
        <v>0.96</v>
      </c>
    </row>
    <row r="33" s="54" customFormat="1" ht="15" spans="1:16">
      <c r="A33" s="48">
        <v>22</v>
      </c>
      <c r="B33" s="48">
        <v>1555317</v>
      </c>
      <c r="C33" s="48">
        <v>1040732</v>
      </c>
      <c r="D33" s="151" t="s">
        <v>1161</v>
      </c>
      <c r="E33" s="152">
        <v>43682</v>
      </c>
      <c r="F33" s="152">
        <v>43683</v>
      </c>
      <c r="G33" s="48" t="s">
        <v>23</v>
      </c>
      <c r="H33" s="48">
        <f t="shared" si="0"/>
        <v>1</v>
      </c>
      <c r="I33" s="48">
        <v>1</v>
      </c>
      <c r="J33" s="66">
        <f t="shared" si="1"/>
        <v>1108800</v>
      </c>
      <c r="K33" s="67">
        <v>48</v>
      </c>
      <c r="L33" s="66">
        <f t="shared" si="2"/>
        <v>1108800</v>
      </c>
      <c r="M33" s="67">
        <f t="shared" si="3"/>
        <v>48</v>
      </c>
      <c r="N33" s="48"/>
      <c r="O33" s="66">
        <f t="shared" si="4"/>
        <v>22176</v>
      </c>
      <c r="P33" s="67">
        <f t="shared" si="5"/>
        <v>0.96</v>
      </c>
    </row>
    <row r="34" s="54" customFormat="1" ht="15" spans="1:16">
      <c r="A34" s="48">
        <v>23</v>
      </c>
      <c r="B34" s="48">
        <v>1507817</v>
      </c>
      <c r="C34" s="48">
        <v>1039271</v>
      </c>
      <c r="D34" s="151" t="s">
        <v>1162</v>
      </c>
      <c r="E34" s="152">
        <v>43681</v>
      </c>
      <c r="F34" s="152">
        <v>43684</v>
      </c>
      <c r="G34" s="48" t="s">
        <v>23</v>
      </c>
      <c r="H34" s="48">
        <f t="shared" si="0"/>
        <v>3</v>
      </c>
      <c r="I34" s="48">
        <v>4</v>
      </c>
      <c r="J34" s="66">
        <f t="shared" si="1"/>
        <v>1455300</v>
      </c>
      <c r="K34" s="67">
        <v>63</v>
      </c>
      <c r="L34" s="66">
        <f t="shared" si="2"/>
        <v>17463600</v>
      </c>
      <c r="M34" s="67">
        <f t="shared" si="3"/>
        <v>756</v>
      </c>
      <c r="N34" s="48"/>
      <c r="O34" s="66">
        <f t="shared" si="4"/>
        <v>349272</v>
      </c>
      <c r="P34" s="67">
        <f t="shared" si="5"/>
        <v>15.12</v>
      </c>
    </row>
    <row r="35" s="54" customFormat="1" ht="15" spans="1:16">
      <c r="A35" s="48">
        <v>24</v>
      </c>
      <c r="B35" s="48">
        <v>1573468</v>
      </c>
      <c r="C35" s="48">
        <v>1041228</v>
      </c>
      <c r="D35" s="151" t="s">
        <v>1163</v>
      </c>
      <c r="E35" s="152">
        <v>43681</v>
      </c>
      <c r="F35" s="152">
        <v>43684</v>
      </c>
      <c r="G35" s="48" t="s">
        <v>23</v>
      </c>
      <c r="H35" s="48">
        <f t="shared" si="0"/>
        <v>3</v>
      </c>
      <c r="I35" s="48">
        <v>1</v>
      </c>
      <c r="J35" s="66">
        <f t="shared" si="1"/>
        <v>1108800</v>
      </c>
      <c r="K35" s="67">
        <v>48</v>
      </c>
      <c r="L35" s="66">
        <f t="shared" si="2"/>
        <v>3326400</v>
      </c>
      <c r="M35" s="67">
        <f t="shared" si="3"/>
        <v>144</v>
      </c>
      <c r="N35" s="48"/>
      <c r="O35" s="66">
        <f t="shared" si="4"/>
        <v>66528</v>
      </c>
      <c r="P35" s="67">
        <f t="shared" si="5"/>
        <v>2.88</v>
      </c>
    </row>
    <row r="36" s="54" customFormat="1" ht="15" spans="1:16">
      <c r="A36" s="48">
        <v>25</v>
      </c>
      <c r="B36" s="48">
        <v>1579175</v>
      </c>
      <c r="C36" s="48">
        <v>1041382</v>
      </c>
      <c r="D36" s="151" t="s">
        <v>1159</v>
      </c>
      <c r="E36" s="152">
        <v>43683</v>
      </c>
      <c r="F36" s="152">
        <v>43684</v>
      </c>
      <c r="G36" s="48" t="s">
        <v>23</v>
      </c>
      <c r="H36" s="48">
        <f t="shared" si="0"/>
        <v>1</v>
      </c>
      <c r="I36" s="48">
        <v>1</v>
      </c>
      <c r="J36" s="66">
        <f t="shared" si="1"/>
        <v>1108800</v>
      </c>
      <c r="K36" s="67">
        <v>48</v>
      </c>
      <c r="L36" s="66">
        <f t="shared" si="2"/>
        <v>1108800</v>
      </c>
      <c r="M36" s="67">
        <f t="shared" si="3"/>
        <v>48</v>
      </c>
      <c r="N36" s="48"/>
      <c r="O36" s="66">
        <f t="shared" si="4"/>
        <v>22176</v>
      </c>
      <c r="P36" s="67">
        <f t="shared" si="5"/>
        <v>0.96</v>
      </c>
    </row>
    <row r="37" s="54" customFormat="1" ht="15" spans="1:16">
      <c r="A37" s="48">
        <v>26</v>
      </c>
      <c r="B37" s="48">
        <v>1563145</v>
      </c>
      <c r="C37" s="48">
        <v>1040929</v>
      </c>
      <c r="D37" s="151" t="s">
        <v>1164</v>
      </c>
      <c r="E37" s="152">
        <v>43681</v>
      </c>
      <c r="F37" s="152">
        <v>43684</v>
      </c>
      <c r="G37" s="48" t="s">
        <v>23</v>
      </c>
      <c r="H37" s="48">
        <f t="shared" si="0"/>
        <v>3</v>
      </c>
      <c r="I37" s="48">
        <v>1</v>
      </c>
      <c r="J37" s="66">
        <f t="shared" si="1"/>
        <v>1108800</v>
      </c>
      <c r="K37" s="67">
        <v>48</v>
      </c>
      <c r="L37" s="66">
        <f t="shared" si="2"/>
        <v>3326400</v>
      </c>
      <c r="M37" s="67">
        <f t="shared" si="3"/>
        <v>144</v>
      </c>
      <c r="N37" s="48"/>
      <c r="O37" s="66">
        <f t="shared" si="4"/>
        <v>66528</v>
      </c>
      <c r="P37" s="67">
        <f t="shared" si="5"/>
        <v>2.88</v>
      </c>
    </row>
    <row r="38" s="54" customFormat="1" ht="15" spans="1:16">
      <c r="A38" s="48">
        <v>27</v>
      </c>
      <c r="B38" s="48">
        <v>1566504</v>
      </c>
      <c r="C38" s="48">
        <v>1041011</v>
      </c>
      <c r="D38" s="151" t="s">
        <v>1165</v>
      </c>
      <c r="E38" s="152">
        <v>43681</v>
      </c>
      <c r="F38" s="152">
        <v>43684</v>
      </c>
      <c r="G38" s="48" t="s">
        <v>23</v>
      </c>
      <c r="H38" s="48">
        <f t="shared" si="0"/>
        <v>3</v>
      </c>
      <c r="I38" s="48">
        <v>2</v>
      </c>
      <c r="J38" s="66">
        <f t="shared" si="1"/>
        <v>1108800</v>
      </c>
      <c r="K38" s="67">
        <v>48</v>
      </c>
      <c r="L38" s="66">
        <f t="shared" si="2"/>
        <v>6652800</v>
      </c>
      <c r="M38" s="67">
        <f t="shared" si="3"/>
        <v>288</v>
      </c>
      <c r="N38" s="48"/>
      <c r="O38" s="66">
        <f t="shared" si="4"/>
        <v>133056</v>
      </c>
      <c r="P38" s="67">
        <f t="shared" si="5"/>
        <v>5.76</v>
      </c>
    </row>
    <row r="39" s="54" customFormat="1" ht="15" spans="1:16">
      <c r="A39" s="48">
        <v>28</v>
      </c>
      <c r="B39" s="48">
        <v>1502966</v>
      </c>
      <c r="C39" s="48">
        <v>1039111</v>
      </c>
      <c r="D39" s="151" t="s">
        <v>1166</v>
      </c>
      <c r="E39" s="152">
        <v>43682</v>
      </c>
      <c r="F39" s="152">
        <v>43684</v>
      </c>
      <c r="G39" s="48" t="s">
        <v>23</v>
      </c>
      <c r="H39" s="48">
        <f t="shared" si="0"/>
        <v>2</v>
      </c>
      <c r="I39" s="48">
        <v>1</v>
      </c>
      <c r="J39" s="66">
        <f t="shared" si="1"/>
        <v>1108800</v>
      </c>
      <c r="K39" s="67">
        <v>48</v>
      </c>
      <c r="L39" s="66">
        <f t="shared" si="2"/>
        <v>2217600</v>
      </c>
      <c r="M39" s="67">
        <f t="shared" si="3"/>
        <v>96</v>
      </c>
      <c r="N39" s="48"/>
      <c r="O39" s="66">
        <f t="shared" si="4"/>
        <v>44352</v>
      </c>
      <c r="P39" s="67">
        <f t="shared" si="5"/>
        <v>1.92</v>
      </c>
    </row>
    <row r="40" s="54" customFormat="1" ht="15" spans="1:16">
      <c r="A40" s="48">
        <v>29</v>
      </c>
      <c r="B40" s="48">
        <v>1560436</v>
      </c>
      <c r="C40" s="48">
        <v>1040858</v>
      </c>
      <c r="D40" s="151" t="s">
        <v>1167</v>
      </c>
      <c r="E40" s="152">
        <v>43682</v>
      </c>
      <c r="F40" s="152">
        <v>43684</v>
      </c>
      <c r="G40" s="48" t="s">
        <v>40</v>
      </c>
      <c r="H40" s="48">
        <f t="shared" si="0"/>
        <v>2</v>
      </c>
      <c r="I40" s="48">
        <v>1</v>
      </c>
      <c r="J40" s="66">
        <f t="shared" si="1"/>
        <v>1362900</v>
      </c>
      <c r="K40" s="67">
        <v>59</v>
      </c>
      <c r="L40" s="66">
        <f t="shared" si="2"/>
        <v>2725800</v>
      </c>
      <c r="M40" s="67">
        <f t="shared" si="3"/>
        <v>118</v>
      </c>
      <c r="N40" s="48"/>
      <c r="O40" s="66">
        <f t="shared" si="4"/>
        <v>54516</v>
      </c>
      <c r="P40" s="67">
        <f t="shared" si="5"/>
        <v>2.36</v>
      </c>
    </row>
    <row r="41" s="54" customFormat="1" ht="15" spans="1:16">
      <c r="A41" s="48">
        <v>30</v>
      </c>
      <c r="B41" s="48">
        <v>1574751</v>
      </c>
      <c r="C41" s="48">
        <v>1041262</v>
      </c>
      <c r="D41" s="151" t="s">
        <v>1168</v>
      </c>
      <c r="E41" s="152">
        <v>43683</v>
      </c>
      <c r="F41" s="152">
        <v>43684</v>
      </c>
      <c r="G41" s="48" t="s">
        <v>23</v>
      </c>
      <c r="H41" s="48">
        <f t="shared" si="0"/>
        <v>1</v>
      </c>
      <c r="I41" s="48">
        <v>1</v>
      </c>
      <c r="J41" s="66">
        <f t="shared" si="1"/>
        <v>1108800</v>
      </c>
      <c r="K41" s="67">
        <v>48</v>
      </c>
      <c r="L41" s="66">
        <f t="shared" si="2"/>
        <v>1108800</v>
      </c>
      <c r="M41" s="67">
        <f t="shared" si="3"/>
        <v>48</v>
      </c>
      <c r="N41" s="48"/>
      <c r="O41" s="66">
        <f t="shared" si="4"/>
        <v>22176</v>
      </c>
      <c r="P41" s="67">
        <f t="shared" si="5"/>
        <v>0.96</v>
      </c>
    </row>
    <row r="42" s="54" customFormat="1" ht="15" spans="1:16">
      <c r="A42" s="48">
        <v>31</v>
      </c>
      <c r="B42" s="48">
        <v>1572340</v>
      </c>
      <c r="C42" s="48">
        <v>1041187</v>
      </c>
      <c r="D42" s="151" t="s">
        <v>1169</v>
      </c>
      <c r="E42" s="152">
        <v>43680</v>
      </c>
      <c r="F42" s="152">
        <v>43684</v>
      </c>
      <c r="G42" s="48" t="s">
        <v>40</v>
      </c>
      <c r="H42" s="48">
        <f t="shared" si="0"/>
        <v>4</v>
      </c>
      <c r="I42" s="48">
        <v>1</v>
      </c>
      <c r="J42" s="66">
        <f t="shared" si="1"/>
        <v>1362900</v>
      </c>
      <c r="K42" s="67">
        <v>59</v>
      </c>
      <c r="L42" s="66">
        <f t="shared" si="2"/>
        <v>5451600</v>
      </c>
      <c r="M42" s="67">
        <f t="shared" si="3"/>
        <v>236</v>
      </c>
      <c r="N42" s="48"/>
      <c r="O42" s="66">
        <f t="shared" si="4"/>
        <v>109032</v>
      </c>
      <c r="P42" s="67">
        <f t="shared" si="5"/>
        <v>4.72</v>
      </c>
    </row>
    <row r="43" s="54" customFormat="1" ht="15" spans="1:16">
      <c r="A43" s="48">
        <v>32</v>
      </c>
      <c r="B43" s="48">
        <v>1565841</v>
      </c>
      <c r="C43" s="48">
        <v>1040992</v>
      </c>
      <c r="D43" s="151" t="s">
        <v>1170</v>
      </c>
      <c r="E43" s="152">
        <v>43684</v>
      </c>
      <c r="F43" s="152">
        <v>43685</v>
      </c>
      <c r="G43" s="48" t="s">
        <v>23</v>
      </c>
      <c r="H43" s="48">
        <f t="shared" si="0"/>
        <v>1</v>
      </c>
      <c r="I43" s="48">
        <v>1</v>
      </c>
      <c r="J43" s="66">
        <f t="shared" si="1"/>
        <v>1108800</v>
      </c>
      <c r="K43" s="67">
        <v>48</v>
      </c>
      <c r="L43" s="66">
        <f t="shared" si="2"/>
        <v>1108800</v>
      </c>
      <c r="M43" s="67">
        <f t="shared" si="3"/>
        <v>48</v>
      </c>
      <c r="N43" s="48"/>
      <c r="O43" s="66">
        <f t="shared" si="4"/>
        <v>22176</v>
      </c>
      <c r="P43" s="67">
        <f t="shared" si="5"/>
        <v>0.96</v>
      </c>
    </row>
    <row r="44" s="54" customFormat="1" ht="15" spans="1:16">
      <c r="A44" s="48">
        <v>33</v>
      </c>
      <c r="B44" s="48">
        <v>1565844</v>
      </c>
      <c r="C44" s="48">
        <v>1040993</v>
      </c>
      <c r="D44" s="151" t="s">
        <v>1171</v>
      </c>
      <c r="E44" s="152">
        <v>43684</v>
      </c>
      <c r="F44" s="152">
        <v>43685</v>
      </c>
      <c r="G44" s="48" t="s">
        <v>23</v>
      </c>
      <c r="H44" s="48">
        <f t="shared" si="0"/>
        <v>1</v>
      </c>
      <c r="I44" s="48">
        <v>1</v>
      </c>
      <c r="J44" s="66">
        <f t="shared" si="1"/>
        <v>1108800</v>
      </c>
      <c r="K44" s="67">
        <v>48</v>
      </c>
      <c r="L44" s="66">
        <f t="shared" si="2"/>
        <v>1108800</v>
      </c>
      <c r="M44" s="67">
        <f t="shared" si="3"/>
        <v>48</v>
      </c>
      <c r="N44" s="48"/>
      <c r="O44" s="66">
        <f t="shared" si="4"/>
        <v>22176</v>
      </c>
      <c r="P44" s="67">
        <f t="shared" si="5"/>
        <v>0.96</v>
      </c>
    </row>
    <row r="45" s="54" customFormat="1" ht="15" spans="1:16">
      <c r="A45" s="48">
        <v>34</v>
      </c>
      <c r="B45" s="48">
        <v>1572972</v>
      </c>
      <c r="C45" s="48">
        <v>1041215</v>
      </c>
      <c r="D45" s="151" t="s">
        <v>1172</v>
      </c>
      <c r="E45" s="152">
        <v>43683</v>
      </c>
      <c r="F45" s="152">
        <v>43685</v>
      </c>
      <c r="G45" s="48" t="s">
        <v>23</v>
      </c>
      <c r="H45" s="48">
        <f t="shared" si="0"/>
        <v>2</v>
      </c>
      <c r="I45" s="48">
        <v>1</v>
      </c>
      <c r="J45" s="66">
        <f t="shared" si="1"/>
        <v>1108800</v>
      </c>
      <c r="K45" s="67">
        <v>48</v>
      </c>
      <c r="L45" s="66">
        <f t="shared" si="2"/>
        <v>2217600</v>
      </c>
      <c r="M45" s="67">
        <f t="shared" si="3"/>
        <v>96</v>
      </c>
      <c r="N45" s="48"/>
      <c r="O45" s="66">
        <f t="shared" si="4"/>
        <v>44352</v>
      </c>
      <c r="P45" s="67">
        <f t="shared" si="5"/>
        <v>1.92</v>
      </c>
    </row>
    <row r="46" s="54" customFormat="1" ht="15" spans="1:16">
      <c r="A46" s="48">
        <v>35</v>
      </c>
      <c r="B46" s="48">
        <v>1577545</v>
      </c>
      <c r="C46" s="48">
        <v>1041340</v>
      </c>
      <c r="D46" s="151" t="s">
        <v>1173</v>
      </c>
      <c r="E46" s="152">
        <v>43682</v>
      </c>
      <c r="F46" s="152">
        <v>43685</v>
      </c>
      <c r="G46" s="48" t="s">
        <v>23</v>
      </c>
      <c r="H46" s="48">
        <f t="shared" si="0"/>
        <v>3</v>
      </c>
      <c r="I46" s="48">
        <v>2</v>
      </c>
      <c r="J46" s="66">
        <f t="shared" si="1"/>
        <v>1108800</v>
      </c>
      <c r="K46" s="67">
        <v>48</v>
      </c>
      <c r="L46" s="66">
        <f t="shared" si="2"/>
        <v>6652800</v>
      </c>
      <c r="M46" s="67">
        <f t="shared" si="3"/>
        <v>288</v>
      </c>
      <c r="N46" s="48"/>
      <c r="O46" s="66">
        <f t="shared" si="4"/>
        <v>133056</v>
      </c>
      <c r="P46" s="67">
        <f t="shared" si="5"/>
        <v>5.76</v>
      </c>
    </row>
    <row r="47" s="54" customFormat="1" ht="15" spans="1:16">
      <c r="A47" s="48">
        <v>36</v>
      </c>
      <c r="B47" s="48">
        <v>1578496</v>
      </c>
      <c r="C47" s="48">
        <v>1041368</v>
      </c>
      <c r="D47" s="151" t="s">
        <v>1174</v>
      </c>
      <c r="E47" s="152">
        <v>43683</v>
      </c>
      <c r="F47" s="152">
        <v>43685</v>
      </c>
      <c r="G47" s="48" t="s">
        <v>23</v>
      </c>
      <c r="H47" s="48">
        <f t="shared" si="0"/>
        <v>2</v>
      </c>
      <c r="I47" s="48">
        <v>1</v>
      </c>
      <c r="J47" s="66">
        <f t="shared" si="1"/>
        <v>1108800</v>
      </c>
      <c r="K47" s="67">
        <v>48</v>
      </c>
      <c r="L47" s="66">
        <f t="shared" si="2"/>
        <v>2217600</v>
      </c>
      <c r="M47" s="67">
        <f t="shared" si="3"/>
        <v>96</v>
      </c>
      <c r="N47" s="48"/>
      <c r="O47" s="66">
        <f t="shared" si="4"/>
        <v>44352</v>
      </c>
      <c r="P47" s="67">
        <f t="shared" si="5"/>
        <v>1.92</v>
      </c>
    </row>
    <row r="48" s="54" customFormat="1" ht="15" spans="1:16">
      <c r="A48" s="48">
        <v>37</v>
      </c>
      <c r="B48" s="48">
        <v>1570414</v>
      </c>
      <c r="C48" s="48">
        <v>1041150</v>
      </c>
      <c r="D48" s="151" t="s">
        <v>1175</v>
      </c>
      <c r="E48" s="152">
        <v>43681</v>
      </c>
      <c r="F48" s="152">
        <v>43685</v>
      </c>
      <c r="G48" s="48" t="s">
        <v>23</v>
      </c>
      <c r="H48" s="48">
        <f t="shared" si="0"/>
        <v>4</v>
      </c>
      <c r="I48" s="48">
        <v>1</v>
      </c>
      <c r="J48" s="66">
        <f t="shared" si="1"/>
        <v>1108800</v>
      </c>
      <c r="K48" s="67">
        <v>48</v>
      </c>
      <c r="L48" s="66">
        <f t="shared" si="2"/>
        <v>4435200</v>
      </c>
      <c r="M48" s="67">
        <f t="shared" si="3"/>
        <v>192</v>
      </c>
      <c r="N48" s="48"/>
      <c r="O48" s="66">
        <f t="shared" si="4"/>
        <v>88704</v>
      </c>
      <c r="P48" s="67">
        <f t="shared" si="5"/>
        <v>3.84</v>
      </c>
    </row>
    <row r="49" s="54" customFormat="1" ht="15" spans="1:16">
      <c r="A49" s="48">
        <v>38</v>
      </c>
      <c r="B49" s="48">
        <v>1580325</v>
      </c>
      <c r="C49" s="48">
        <v>1041410</v>
      </c>
      <c r="D49" s="151" t="s">
        <v>1176</v>
      </c>
      <c r="E49" s="152">
        <v>43684</v>
      </c>
      <c r="F49" s="152">
        <v>43685</v>
      </c>
      <c r="G49" s="48" t="s">
        <v>23</v>
      </c>
      <c r="H49" s="48">
        <f t="shared" si="0"/>
        <v>1</v>
      </c>
      <c r="I49" s="48">
        <v>1</v>
      </c>
      <c r="J49" s="66">
        <f t="shared" si="1"/>
        <v>1108800</v>
      </c>
      <c r="K49" s="67">
        <v>48</v>
      </c>
      <c r="L49" s="66">
        <f t="shared" si="2"/>
        <v>1108800</v>
      </c>
      <c r="M49" s="67">
        <f t="shared" si="3"/>
        <v>48</v>
      </c>
      <c r="N49" s="48"/>
      <c r="O49" s="66">
        <f t="shared" si="4"/>
        <v>22176</v>
      </c>
      <c r="P49" s="67">
        <f t="shared" si="5"/>
        <v>0.96</v>
      </c>
    </row>
    <row r="50" s="54" customFormat="1" ht="15" spans="1:16">
      <c r="A50" s="48">
        <v>39</v>
      </c>
      <c r="B50" s="48">
        <v>1466309</v>
      </c>
      <c r="C50" s="48">
        <v>1037766</v>
      </c>
      <c r="D50" s="151" t="s">
        <v>1177</v>
      </c>
      <c r="E50" s="152">
        <v>43684</v>
      </c>
      <c r="F50" s="152">
        <v>43685</v>
      </c>
      <c r="G50" s="48" t="s">
        <v>23</v>
      </c>
      <c r="H50" s="48">
        <f t="shared" si="0"/>
        <v>1</v>
      </c>
      <c r="I50" s="48">
        <v>4</v>
      </c>
      <c r="J50" s="66">
        <f t="shared" si="1"/>
        <v>1108800</v>
      </c>
      <c r="K50" s="67">
        <v>48</v>
      </c>
      <c r="L50" s="66">
        <f t="shared" si="2"/>
        <v>4435200</v>
      </c>
      <c r="M50" s="67">
        <f t="shared" si="3"/>
        <v>192</v>
      </c>
      <c r="N50" s="48"/>
      <c r="O50" s="66">
        <f t="shared" si="4"/>
        <v>88704</v>
      </c>
      <c r="P50" s="67">
        <f t="shared" si="5"/>
        <v>3.84</v>
      </c>
    </row>
    <row r="51" s="54" customFormat="1" ht="15" spans="1:16">
      <c r="A51" s="48">
        <v>40</v>
      </c>
      <c r="B51" s="48">
        <v>1562415</v>
      </c>
      <c r="C51" s="48">
        <v>1040907</v>
      </c>
      <c r="D51" s="151" t="s">
        <v>887</v>
      </c>
      <c r="E51" s="152">
        <v>43683</v>
      </c>
      <c r="F51" s="152">
        <v>43685</v>
      </c>
      <c r="G51" s="48" t="s">
        <v>23</v>
      </c>
      <c r="H51" s="48">
        <f t="shared" si="0"/>
        <v>2</v>
      </c>
      <c r="I51" s="48">
        <v>1</v>
      </c>
      <c r="J51" s="66">
        <f t="shared" si="1"/>
        <v>1108800</v>
      </c>
      <c r="K51" s="67">
        <v>48</v>
      </c>
      <c r="L51" s="66">
        <f t="shared" si="2"/>
        <v>2217600</v>
      </c>
      <c r="M51" s="67">
        <f t="shared" si="3"/>
        <v>96</v>
      </c>
      <c r="N51" s="48"/>
      <c r="O51" s="66">
        <f t="shared" si="4"/>
        <v>44352</v>
      </c>
      <c r="P51" s="67">
        <f t="shared" si="5"/>
        <v>1.92</v>
      </c>
    </row>
    <row r="52" s="54" customFormat="1" ht="15" spans="1:16">
      <c r="A52" s="48">
        <v>41</v>
      </c>
      <c r="B52" s="48">
        <v>1534188</v>
      </c>
      <c r="C52" s="48">
        <v>1040083</v>
      </c>
      <c r="D52" s="151" t="s">
        <v>1178</v>
      </c>
      <c r="E52" s="152">
        <v>43674</v>
      </c>
      <c r="F52" s="152">
        <v>43678</v>
      </c>
      <c r="G52" s="48" t="s">
        <v>47</v>
      </c>
      <c r="H52" s="48">
        <f t="shared" si="0"/>
        <v>4</v>
      </c>
      <c r="I52" s="48">
        <v>1</v>
      </c>
      <c r="J52" s="66">
        <f t="shared" si="1"/>
        <v>2356200</v>
      </c>
      <c r="K52" s="67">
        <v>102</v>
      </c>
      <c r="L52" s="66">
        <f t="shared" si="2"/>
        <v>9424800</v>
      </c>
      <c r="M52" s="67">
        <f t="shared" si="3"/>
        <v>408</v>
      </c>
      <c r="N52" s="48">
        <v>4227</v>
      </c>
      <c r="O52" s="66">
        <f t="shared" si="4"/>
        <v>188496</v>
      </c>
      <c r="P52" s="67">
        <f t="shared" si="5"/>
        <v>8.16</v>
      </c>
    </row>
    <row r="53" s="54" customFormat="1" ht="15" spans="1:16">
      <c r="A53" s="48">
        <v>42</v>
      </c>
      <c r="B53" s="48">
        <v>1526878</v>
      </c>
      <c r="C53" s="48">
        <v>1039872</v>
      </c>
      <c r="D53" s="151" t="s">
        <v>1179</v>
      </c>
      <c r="E53" s="152">
        <v>43673</v>
      </c>
      <c r="F53" s="152">
        <v>43678</v>
      </c>
      <c r="G53" s="48" t="s">
        <v>23</v>
      </c>
      <c r="H53" s="48">
        <f t="shared" si="0"/>
        <v>5</v>
      </c>
      <c r="I53" s="48">
        <v>2</v>
      </c>
      <c r="J53" s="66">
        <f t="shared" si="1"/>
        <v>1108800</v>
      </c>
      <c r="K53" s="67">
        <v>48</v>
      </c>
      <c r="L53" s="66">
        <f t="shared" si="2"/>
        <v>11088000</v>
      </c>
      <c r="M53" s="67">
        <f t="shared" si="3"/>
        <v>480</v>
      </c>
      <c r="N53" s="48">
        <v>4228</v>
      </c>
      <c r="O53" s="66">
        <f t="shared" si="4"/>
        <v>221760</v>
      </c>
      <c r="P53" s="67">
        <f t="shared" si="5"/>
        <v>9.6</v>
      </c>
    </row>
    <row r="54" s="54" customFormat="1" ht="15" spans="1:16">
      <c r="A54" s="48">
        <v>43</v>
      </c>
      <c r="B54" s="48">
        <v>1530204</v>
      </c>
      <c r="C54" s="48">
        <v>1039976</v>
      </c>
      <c r="D54" s="151" t="s">
        <v>1180</v>
      </c>
      <c r="E54" s="152">
        <v>43675</v>
      </c>
      <c r="F54" s="152">
        <v>43678</v>
      </c>
      <c r="G54" s="48" t="s">
        <v>23</v>
      </c>
      <c r="H54" s="48">
        <f t="shared" si="0"/>
        <v>3</v>
      </c>
      <c r="I54" s="48">
        <v>1</v>
      </c>
      <c r="J54" s="66">
        <f t="shared" si="1"/>
        <v>1455300</v>
      </c>
      <c r="K54" s="67">
        <v>63</v>
      </c>
      <c r="L54" s="66">
        <f t="shared" si="2"/>
        <v>4365900</v>
      </c>
      <c r="M54" s="67">
        <f t="shared" si="3"/>
        <v>189</v>
      </c>
      <c r="N54" s="48">
        <v>4229</v>
      </c>
      <c r="O54" s="66">
        <f t="shared" si="4"/>
        <v>87318</v>
      </c>
      <c r="P54" s="67">
        <f t="shared" si="5"/>
        <v>3.78</v>
      </c>
    </row>
    <row r="55" s="54" customFormat="1" ht="15" spans="1:16">
      <c r="A55" s="48">
        <v>44</v>
      </c>
      <c r="B55" s="48">
        <v>1549394</v>
      </c>
      <c r="C55" s="48">
        <v>1040564</v>
      </c>
      <c r="D55" s="151" t="s">
        <v>1181</v>
      </c>
      <c r="E55" s="152">
        <v>43677</v>
      </c>
      <c r="F55" s="152">
        <v>43678</v>
      </c>
      <c r="G55" s="48" t="s">
        <v>23</v>
      </c>
      <c r="H55" s="48">
        <f t="shared" si="0"/>
        <v>1</v>
      </c>
      <c r="I55" s="48">
        <v>2</v>
      </c>
      <c r="J55" s="66">
        <f t="shared" si="1"/>
        <v>1108800</v>
      </c>
      <c r="K55" s="67">
        <v>48</v>
      </c>
      <c r="L55" s="66">
        <f t="shared" si="2"/>
        <v>2217600</v>
      </c>
      <c r="M55" s="67">
        <f t="shared" si="3"/>
        <v>96</v>
      </c>
      <c r="N55" s="48">
        <v>4231</v>
      </c>
      <c r="O55" s="66">
        <f t="shared" si="4"/>
        <v>44352</v>
      </c>
      <c r="P55" s="67">
        <f t="shared" si="5"/>
        <v>1.92</v>
      </c>
    </row>
    <row r="56" s="54" customFormat="1" ht="15" spans="1:16">
      <c r="A56" s="48">
        <v>45</v>
      </c>
      <c r="B56" s="48">
        <v>1563742</v>
      </c>
      <c r="C56" s="48">
        <v>1040930</v>
      </c>
      <c r="D56" s="151" t="s">
        <v>1182</v>
      </c>
      <c r="E56" s="152">
        <v>43676</v>
      </c>
      <c r="F56" s="152">
        <v>43678</v>
      </c>
      <c r="G56" s="48" t="s">
        <v>23</v>
      </c>
      <c r="H56" s="48">
        <f t="shared" si="0"/>
        <v>2</v>
      </c>
      <c r="I56" s="48">
        <v>1</v>
      </c>
      <c r="J56" s="66">
        <f t="shared" si="1"/>
        <v>1062600</v>
      </c>
      <c r="K56" s="67">
        <v>46</v>
      </c>
      <c r="L56" s="66">
        <f>J56*I56*H56+2*23100</f>
        <v>2171400</v>
      </c>
      <c r="M56" s="67">
        <f>K56*I56*H56+2</f>
        <v>94</v>
      </c>
      <c r="N56" s="48">
        <v>4242</v>
      </c>
      <c r="O56" s="66">
        <f t="shared" si="4"/>
        <v>43428</v>
      </c>
      <c r="P56" s="67">
        <f t="shared" si="5"/>
        <v>1.88</v>
      </c>
    </row>
    <row r="57" s="54" customFormat="1" ht="15" spans="1:16">
      <c r="A57" s="48">
        <v>46</v>
      </c>
      <c r="B57" s="48">
        <v>1515329</v>
      </c>
      <c r="C57" s="48">
        <v>1039547</v>
      </c>
      <c r="D57" s="151" t="s">
        <v>701</v>
      </c>
      <c r="E57" s="152">
        <v>43675</v>
      </c>
      <c r="F57" s="152">
        <v>43679</v>
      </c>
      <c r="G57" s="48" t="s">
        <v>40</v>
      </c>
      <c r="H57" s="48">
        <f t="shared" si="0"/>
        <v>4</v>
      </c>
      <c r="I57" s="48">
        <v>2</v>
      </c>
      <c r="J57" s="66">
        <f t="shared" si="1"/>
        <v>1362900</v>
      </c>
      <c r="K57" s="67">
        <v>59</v>
      </c>
      <c r="L57" s="66">
        <f t="shared" ref="L57:L120" si="6">J57*I57*H57</f>
        <v>10903200</v>
      </c>
      <c r="M57" s="67">
        <f t="shared" ref="M57:M120" si="7">K57*I57*H57</f>
        <v>472</v>
      </c>
      <c r="N57" s="48">
        <v>4246</v>
      </c>
      <c r="O57" s="66">
        <f t="shared" si="4"/>
        <v>218064</v>
      </c>
      <c r="P57" s="67">
        <f t="shared" si="5"/>
        <v>9.44</v>
      </c>
    </row>
    <row r="58" s="54" customFormat="1" ht="15" spans="1:16">
      <c r="A58" s="48">
        <v>47</v>
      </c>
      <c r="B58" s="48">
        <v>1565327</v>
      </c>
      <c r="C58" s="48">
        <v>1040960</v>
      </c>
      <c r="D58" s="151" t="s">
        <v>1183</v>
      </c>
      <c r="E58" s="152">
        <v>43677</v>
      </c>
      <c r="F58" s="152">
        <v>43679</v>
      </c>
      <c r="G58" s="48" t="s">
        <v>23</v>
      </c>
      <c r="H58" s="48">
        <f t="shared" si="0"/>
        <v>2</v>
      </c>
      <c r="I58" s="48">
        <v>2</v>
      </c>
      <c r="J58" s="66">
        <f t="shared" si="1"/>
        <v>1108800</v>
      </c>
      <c r="K58" s="67">
        <v>48</v>
      </c>
      <c r="L58" s="66">
        <f t="shared" si="6"/>
        <v>4435200</v>
      </c>
      <c r="M58" s="67">
        <f t="shared" si="7"/>
        <v>192</v>
      </c>
      <c r="N58" s="48">
        <v>4248</v>
      </c>
      <c r="O58" s="66">
        <f t="shared" si="4"/>
        <v>88704</v>
      </c>
      <c r="P58" s="67">
        <f t="shared" si="5"/>
        <v>3.84</v>
      </c>
    </row>
    <row r="59" s="54" customFormat="1" ht="15" spans="1:16">
      <c r="A59" s="48">
        <v>48</v>
      </c>
      <c r="B59" s="48">
        <v>1551346</v>
      </c>
      <c r="C59" s="48">
        <v>1040616</v>
      </c>
      <c r="D59" s="151" t="s">
        <v>1184</v>
      </c>
      <c r="E59" s="152">
        <v>43677</v>
      </c>
      <c r="F59" s="152">
        <v>43679</v>
      </c>
      <c r="G59" s="48" t="s">
        <v>23</v>
      </c>
      <c r="H59" s="48">
        <f t="shared" si="0"/>
        <v>2</v>
      </c>
      <c r="I59" s="48">
        <v>1</v>
      </c>
      <c r="J59" s="66">
        <f t="shared" si="1"/>
        <v>1108800</v>
      </c>
      <c r="K59" s="67">
        <v>48</v>
      </c>
      <c r="L59" s="66">
        <f t="shared" si="6"/>
        <v>2217600</v>
      </c>
      <c r="M59" s="67">
        <f t="shared" si="7"/>
        <v>96</v>
      </c>
      <c r="N59" s="48">
        <v>4250</v>
      </c>
      <c r="O59" s="66">
        <f t="shared" si="4"/>
        <v>44352</v>
      </c>
      <c r="P59" s="67">
        <f t="shared" si="5"/>
        <v>1.92</v>
      </c>
    </row>
    <row r="60" s="54" customFormat="1" ht="15" spans="1:16">
      <c r="A60" s="48">
        <v>49</v>
      </c>
      <c r="B60" s="48">
        <v>1532506</v>
      </c>
      <c r="C60" s="48">
        <v>1040030</v>
      </c>
      <c r="D60" s="151" t="s">
        <v>1185</v>
      </c>
      <c r="E60" s="152">
        <v>43673</v>
      </c>
      <c r="F60" s="152">
        <v>43679</v>
      </c>
      <c r="G60" s="48" t="s">
        <v>23</v>
      </c>
      <c r="H60" s="48">
        <f t="shared" si="0"/>
        <v>6</v>
      </c>
      <c r="I60" s="48">
        <v>1</v>
      </c>
      <c r="J60" s="66">
        <f t="shared" si="1"/>
        <v>1108800</v>
      </c>
      <c r="K60" s="67">
        <v>48</v>
      </c>
      <c r="L60" s="66">
        <f t="shared" si="6"/>
        <v>6652800</v>
      </c>
      <c r="M60" s="67">
        <f t="shared" si="7"/>
        <v>288</v>
      </c>
      <c r="N60" s="48">
        <v>4251</v>
      </c>
      <c r="O60" s="66">
        <f t="shared" si="4"/>
        <v>133056</v>
      </c>
      <c r="P60" s="67">
        <f t="shared" si="5"/>
        <v>5.76</v>
      </c>
    </row>
    <row r="61" s="54" customFormat="1" ht="15" spans="1:16">
      <c r="A61" s="48">
        <v>50</v>
      </c>
      <c r="B61" s="48">
        <v>1538976</v>
      </c>
      <c r="C61" s="48">
        <v>1040248</v>
      </c>
      <c r="D61" s="151" t="s">
        <v>1186</v>
      </c>
      <c r="E61" s="152">
        <v>43674</v>
      </c>
      <c r="F61" s="152">
        <v>43679</v>
      </c>
      <c r="G61" s="48" t="s">
        <v>23</v>
      </c>
      <c r="H61" s="48">
        <f t="shared" si="0"/>
        <v>5</v>
      </c>
      <c r="I61" s="48">
        <v>3</v>
      </c>
      <c r="J61" s="66">
        <f t="shared" si="1"/>
        <v>1108800</v>
      </c>
      <c r="K61" s="67">
        <v>48</v>
      </c>
      <c r="L61" s="66">
        <f t="shared" si="6"/>
        <v>16632000</v>
      </c>
      <c r="M61" s="67">
        <f t="shared" si="7"/>
        <v>720</v>
      </c>
      <c r="N61" s="48">
        <v>4253</v>
      </c>
      <c r="O61" s="66">
        <f t="shared" si="4"/>
        <v>332640</v>
      </c>
      <c r="P61" s="67">
        <f t="shared" si="5"/>
        <v>14.4</v>
      </c>
    </row>
    <row r="62" s="54" customFormat="1" ht="15" spans="1:16">
      <c r="A62" s="48">
        <v>51</v>
      </c>
      <c r="B62" s="48">
        <v>1527559</v>
      </c>
      <c r="C62" s="48">
        <v>1039892</v>
      </c>
      <c r="D62" s="151" t="s">
        <v>1187</v>
      </c>
      <c r="E62" s="152">
        <v>43675</v>
      </c>
      <c r="F62" s="152">
        <v>43679</v>
      </c>
      <c r="G62" s="48" t="s">
        <v>23</v>
      </c>
      <c r="H62" s="48">
        <f t="shared" si="0"/>
        <v>4</v>
      </c>
      <c r="I62" s="48">
        <v>1</v>
      </c>
      <c r="J62" s="66">
        <f t="shared" si="1"/>
        <v>1108800</v>
      </c>
      <c r="K62" s="67">
        <v>48</v>
      </c>
      <c r="L62" s="66">
        <f t="shared" si="6"/>
        <v>4435200</v>
      </c>
      <c r="M62" s="67">
        <f t="shared" si="7"/>
        <v>192</v>
      </c>
      <c r="N62" s="48">
        <v>4259</v>
      </c>
      <c r="O62" s="66">
        <f t="shared" si="4"/>
        <v>88704</v>
      </c>
      <c r="P62" s="67">
        <f t="shared" si="5"/>
        <v>3.84</v>
      </c>
    </row>
    <row r="63" s="54" customFormat="1" ht="15" spans="1:16">
      <c r="A63" s="48">
        <v>52</v>
      </c>
      <c r="B63" s="48">
        <v>1564433</v>
      </c>
      <c r="C63" s="48">
        <v>1040938</v>
      </c>
      <c r="D63" s="151" t="s">
        <v>1188</v>
      </c>
      <c r="E63" s="152">
        <v>43677</v>
      </c>
      <c r="F63" s="152">
        <v>43679</v>
      </c>
      <c r="G63" s="48" t="s">
        <v>23</v>
      </c>
      <c r="H63" s="48">
        <f t="shared" si="0"/>
        <v>2</v>
      </c>
      <c r="I63" s="48">
        <v>1</v>
      </c>
      <c r="J63" s="66">
        <f t="shared" si="1"/>
        <v>1108800</v>
      </c>
      <c r="K63" s="67">
        <v>48</v>
      </c>
      <c r="L63" s="66">
        <f t="shared" si="6"/>
        <v>2217600</v>
      </c>
      <c r="M63" s="67">
        <f t="shared" si="7"/>
        <v>96</v>
      </c>
      <c r="N63" s="48">
        <v>4267</v>
      </c>
      <c r="O63" s="66">
        <f t="shared" si="4"/>
        <v>44352</v>
      </c>
      <c r="P63" s="67">
        <f t="shared" si="5"/>
        <v>1.92</v>
      </c>
    </row>
    <row r="64" s="54" customFormat="1" ht="15" spans="1:16">
      <c r="A64" s="48">
        <v>53</v>
      </c>
      <c r="B64" s="48">
        <v>1564431</v>
      </c>
      <c r="C64" s="48">
        <v>1040937</v>
      </c>
      <c r="D64" s="151" t="s">
        <v>1189</v>
      </c>
      <c r="E64" s="152">
        <v>43677</v>
      </c>
      <c r="F64" s="152">
        <v>43679</v>
      </c>
      <c r="G64" s="48" t="s">
        <v>23</v>
      </c>
      <c r="H64" s="48">
        <f t="shared" si="0"/>
        <v>2</v>
      </c>
      <c r="I64" s="48">
        <v>1</v>
      </c>
      <c r="J64" s="66">
        <f t="shared" si="1"/>
        <v>1108800</v>
      </c>
      <c r="K64" s="67">
        <v>48</v>
      </c>
      <c r="L64" s="66">
        <f t="shared" si="6"/>
        <v>2217600</v>
      </c>
      <c r="M64" s="67">
        <f t="shared" si="7"/>
        <v>96</v>
      </c>
      <c r="N64" s="48">
        <v>4268</v>
      </c>
      <c r="O64" s="66">
        <f t="shared" si="4"/>
        <v>44352</v>
      </c>
      <c r="P64" s="67">
        <f t="shared" si="5"/>
        <v>1.92</v>
      </c>
    </row>
    <row r="65" s="54" customFormat="1" ht="15" spans="1:16">
      <c r="A65" s="48">
        <v>54</v>
      </c>
      <c r="B65" s="48">
        <v>1565871</v>
      </c>
      <c r="C65" s="48">
        <v>1040995</v>
      </c>
      <c r="D65" s="151" t="s">
        <v>1190</v>
      </c>
      <c r="E65" s="152">
        <v>43677</v>
      </c>
      <c r="F65" s="152">
        <v>43679</v>
      </c>
      <c r="G65" s="48" t="s">
        <v>23</v>
      </c>
      <c r="H65" s="48">
        <f t="shared" si="0"/>
        <v>2</v>
      </c>
      <c r="I65" s="48">
        <v>3</v>
      </c>
      <c r="J65" s="66">
        <f t="shared" si="1"/>
        <v>1108800</v>
      </c>
      <c r="K65" s="67">
        <v>48</v>
      </c>
      <c r="L65" s="66">
        <f t="shared" si="6"/>
        <v>6652800</v>
      </c>
      <c r="M65" s="67">
        <f t="shared" si="7"/>
        <v>288</v>
      </c>
      <c r="N65" s="48">
        <v>4272</v>
      </c>
      <c r="O65" s="66">
        <f t="shared" si="4"/>
        <v>133056</v>
      </c>
      <c r="P65" s="67">
        <f t="shared" si="5"/>
        <v>5.76</v>
      </c>
    </row>
    <row r="66" s="54" customFormat="1" ht="15" spans="1:16">
      <c r="A66" s="48">
        <v>55</v>
      </c>
      <c r="B66" s="48">
        <v>1538022</v>
      </c>
      <c r="C66" s="48">
        <v>1040198</v>
      </c>
      <c r="D66" s="151" t="s">
        <v>1191</v>
      </c>
      <c r="E66" s="152">
        <v>43677</v>
      </c>
      <c r="F66" s="152">
        <v>43680</v>
      </c>
      <c r="G66" s="48" t="s">
        <v>23</v>
      </c>
      <c r="H66" s="48">
        <f t="shared" si="0"/>
        <v>3</v>
      </c>
      <c r="I66" s="48">
        <v>1</v>
      </c>
      <c r="J66" s="66">
        <f t="shared" si="1"/>
        <v>1108800</v>
      </c>
      <c r="K66" s="67">
        <v>48</v>
      </c>
      <c r="L66" s="66">
        <f t="shared" si="6"/>
        <v>3326400</v>
      </c>
      <c r="M66" s="67">
        <f t="shared" si="7"/>
        <v>144</v>
      </c>
      <c r="N66" s="48">
        <v>4283</v>
      </c>
      <c r="O66" s="66">
        <f t="shared" si="4"/>
        <v>66528</v>
      </c>
      <c r="P66" s="67">
        <f t="shared" si="5"/>
        <v>2.88</v>
      </c>
    </row>
    <row r="67" s="54" customFormat="1" ht="15" spans="1:16">
      <c r="A67" s="48">
        <v>56</v>
      </c>
      <c r="B67" s="48">
        <v>1452715</v>
      </c>
      <c r="C67" s="48">
        <v>1037042</v>
      </c>
      <c r="D67" s="151" t="s">
        <v>1192</v>
      </c>
      <c r="E67" s="152">
        <v>43677</v>
      </c>
      <c r="F67" s="152">
        <v>43680</v>
      </c>
      <c r="G67" s="48" t="s">
        <v>23</v>
      </c>
      <c r="H67" s="48">
        <f t="shared" si="0"/>
        <v>3</v>
      </c>
      <c r="I67" s="48">
        <v>1</v>
      </c>
      <c r="J67" s="66">
        <f t="shared" si="1"/>
        <v>1108800</v>
      </c>
      <c r="K67" s="67">
        <v>48</v>
      </c>
      <c r="L67" s="66">
        <f t="shared" si="6"/>
        <v>3326400</v>
      </c>
      <c r="M67" s="67">
        <f t="shared" si="7"/>
        <v>144</v>
      </c>
      <c r="N67" s="48">
        <v>4293</v>
      </c>
      <c r="O67" s="66">
        <f t="shared" si="4"/>
        <v>66528</v>
      </c>
      <c r="P67" s="67">
        <f t="shared" si="5"/>
        <v>2.88</v>
      </c>
    </row>
    <row r="68" s="54" customFormat="1" ht="15" spans="1:16">
      <c r="A68" s="48">
        <v>57</v>
      </c>
      <c r="B68" s="48">
        <v>1452728</v>
      </c>
      <c r="C68" s="48">
        <v>1037048</v>
      </c>
      <c r="D68" s="151" t="s">
        <v>1193</v>
      </c>
      <c r="E68" s="152">
        <v>43677</v>
      </c>
      <c r="F68" s="152">
        <v>43680</v>
      </c>
      <c r="G68" s="48" t="s">
        <v>23</v>
      </c>
      <c r="H68" s="48">
        <f t="shared" si="0"/>
        <v>3</v>
      </c>
      <c r="I68" s="48">
        <v>1</v>
      </c>
      <c r="J68" s="66">
        <f t="shared" si="1"/>
        <v>1455300</v>
      </c>
      <c r="K68" s="67">
        <v>63</v>
      </c>
      <c r="L68" s="66">
        <f t="shared" si="6"/>
        <v>4365900</v>
      </c>
      <c r="M68" s="67">
        <f t="shared" si="7"/>
        <v>189</v>
      </c>
      <c r="N68" s="48">
        <v>4294</v>
      </c>
      <c r="O68" s="66">
        <f t="shared" si="4"/>
        <v>87318</v>
      </c>
      <c r="P68" s="67">
        <f t="shared" si="5"/>
        <v>3.78</v>
      </c>
    </row>
    <row r="69" s="54" customFormat="1" ht="15" spans="1:16">
      <c r="A69" s="48">
        <v>58</v>
      </c>
      <c r="B69" s="48">
        <v>1452811</v>
      </c>
      <c r="C69" s="48">
        <v>1037044</v>
      </c>
      <c r="D69" s="151" t="s">
        <v>1194</v>
      </c>
      <c r="E69" s="152">
        <v>43677</v>
      </c>
      <c r="F69" s="152">
        <v>43680</v>
      </c>
      <c r="G69" s="48" t="s">
        <v>23</v>
      </c>
      <c r="H69" s="48">
        <f t="shared" si="0"/>
        <v>3</v>
      </c>
      <c r="I69" s="48">
        <v>1</v>
      </c>
      <c r="J69" s="66">
        <f t="shared" si="1"/>
        <v>1455300</v>
      </c>
      <c r="K69" s="67">
        <v>63</v>
      </c>
      <c r="L69" s="66">
        <f t="shared" si="6"/>
        <v>4365900</v>
      </c>
      <c r="M69" s="67">
        <f t="shared" si="7"/>
        <v>189</v>
      </c>
      <c r="N69" s="48">
        <v>4295</v>
      </c>
      <c r="O69" s="66">
        <f t="shared" si="4"/>
        <v>87318</v>
      </c>
      <c r="P69" s="67">
        <f t="shared" si="5"/>
        <v>3.78</v>
      </c>
    </row>
    <row r="70" s="54" customFormat="1" ht="15" spans="1:16">
      <c r="A70" s="48">
        <v>59</v>
      </c>
      <c r="B70" s="48">
        <v>1452718</v>
      </c>
      <c r="C70" s="48">
        <v>1037047</v>
      </c>
      <c r="D70" s="151" t="s">
        <v>1195</v>
      </c>
      <c r="E70" s="152">
        <v>43677</v>
      </c>
      <c r="F70" s="152">
        <v>43680</v>
      </c>
      <c r="G70" s="48" t="s">
        <v>23</v>
      </c>
      <c r="H70" s="48">
        <f t="shared" si="0"/>
        <v>3</v>
      </c>
      <c r="I70" s="48">
        <v>1</v>
      </c>
      <c r="J70" s="66">
        <f t="shared" si="1"/>
        <v>1108800</v>
      </c>
      <c r="K70" s="67">
        <v>48</v>
      </c>
      <c r="L70" s="66">
        <f t="shared" si="6"/>
        <v>3326400</v>
      </c>
      <c r="M70" s="67">
        <f t="shared" si="7"/>
        <v>144</v>
      </c>
      <c r="N70" s="48">
        <v>4296</v>
      </c>
      <c r="O70" s="66">
        <f t="shared" si="4"/>
        <v>66528</v>
      </c>
      <c r="P70" s="67">
        <f t="shared" si="5"/>
        <v>2.88</v>
      </c>
    </row>
    <row r="71" s="54" customFormat="1" ht="15" spans="1:16">
      <c r="A71" s="48">
        <v>60</v>
      </c>
      <c r="B71" s="48">
        <v>1575306</v>
      </c>
      <c r="C71" s="48">
        <v>1041280</v>
      </c>
      <c r="D71" s="151" t="s">
        <v>1196</v>
      </c>
      <c r="E71" s="152">
        <v>43680</v>
      </c>
      <c r="F71" s="152">
        <v>43681</v>
      </c>
      <c r="G71" s="48" t="s">
        <v>23</v>
      </c>
      <c r="H71" s="48">
        <f t="shared" si="0"/>
        <v>1</v>
      </c>
      <c r="I71" s="48">
        <v>2</v>
      </c>
      <c r="J71" s="66">
        <f t="shared" si="1"/>
        <v>1108800</v>
      </c>
      <c r="K71" s="67">
        <v>48</v>
      </c>
      <c r="L71" s="66">
        <f t="shared" si="6"/>
        <v>2217600</v>
      </c>
      <c r="M71" s="67">
        <f t="shared" si="7"/>
        <v>96</v>
      </c>
      <c r="N71" s="48">
        <v>4318</v>
      </c>
      <c r="O71" s="66">
        <f t="shared" si="4"/>
        <v>44352</v>
      </c>
      <c r="P71" s="67">
        <f t="shared" si="5"/>
        <v>1.92</v>
      </c>
    </row>
    <row r="72" s="54" customFormat="1" ht="15" spans="1:16">
      <c r="A72" s="48">
        <v>61</v>
      </c>
      <c r="B72" s="48">
        <v>1529914</v>
      </c>
      <c r="C72" s="48">
        <v>1039974</v>
      </c>
      <c r="D72" s="151" t="s">
        <v>1197</v>
      </c>
      <c r="E72" s="152">
        <v>43676</v>
      </c>
      <c r="F72" s="152">
        <v>43681</v>
      </c>
      <c r="G72" s="48" t="s">
        <v>23</v>
      </c>
      <c r="H72" s="48">
        <f t="shared" si="0"/>
        <v>5</v>
      </c>
      <c r="I72" s="48">
        <v>1</v>
      </c>
      <c r="J72" s="66">
        <f t="shared" si="1"/>
        <v>1108800</v>
      </c>
      <c r="K72" s="67">
        <v>48</v>
      </c>
      <c r="L72" s="66">
        <f t="shared" si="6"/>
        <v>5544000</v>
      </c>
      <c r="M72" s="67">
        <f t="shared" si="7"/>
        <v>240</v>
      </c>
      <c r="N72" s="48">
        <v>4329</v>
      </c>
      <c r="O72" s="66">
        <f t="shared" si="4"/>
        <v>110880</v>
      </c>
      <c r="P72" s="67">
        <f t="shared" si="5"/>
        <v>4.8</v>
      </c>
    </row>
    <row r="73" s="54" customFormat="1" ht="15" spans="1:16">
      <c r="A73" s="48">
        <v>62</v>
      </c>
      <c r="B73" s="48">
        <v>1566051</v>
      </c>
      <c r="C73" s="48">
        <v>1041000</v>
      </c>
      <c r="D73" s="151" t="s">
        <v>1198</v>
      </c>
      <c r="E73" s="152">
        <v>43680</v>
      </c>
      <c r="F73" s="152">
        <v>43684</v>
      </c>
      <c r="G73" s="48" t="s">
        <v>40</v>
      </c>
      <c r="H73" s="48">
        <f t="shared" si="0"/>
        <v>4</v>
      </c>
      <c r="I73" s="48">
        <v>1</v>
      </c>
      <c r="J73" s="66">
        <f t="shared" si="1"/>
        <v>1362900</v>
      </c>
      <c r="K73" s="67">
        <v>59</v>
      </c>
      <c r="L73" s="66">
        <f t="shared" si="6"/>
        <v>5451600</v>
      </c>
      <c r="M73" s="67">
        <f t="shared" si="7"/>
        <v>236</v>
      </c>
      <c r="N73" s="48">
        <v>4471</v>
      </c>
      <c r="O73" s="66">
        <f t="shared" si="4"/>
        <v>109032</v>
      </c>
      <c r="P73" s="67">
        <f t="shared" si="5"/>
        <v>4.72</v>
      </c>
    </row>
    <row r="74" s="54" customFormat="1" ht="15" spans="1:16">
      <c r="A74" s="48">
        <v>63</v>
      </c>
      <c r="B74" s="48">
        <v>1579204</v>
      </c>
      <c r="C74" s="48">
        <v>1041383</v>
      </c>
      <c r="D74" s="151" t="s">
        <v>256</v>
      </c>
      <c r="E74" s="152">
        <v>43684</v>
      </c>
      <c r="F74" s="152">
        <v>43686</v>
      </c>
      <c r="G74" s="48" t="s">
        <v>23</v>
      </c>
      <c r="H74" s="48">
        <f t="shared" si="0"/>
        <v>2</v>
      </c>
      <c r="I74" s="48">
        <v>1</v>
      </c>
      <c r="J74" s="66">
        <f t="shared" si="1"/>
        <v>1108800</v>
      </c>
      <c r="K74" s="67">
        <v>48</v>
      </c>
      <c r="L74" s="66">
        <f t="shared" si="6"/>
        <v>2217600</v>
      </c>
      <c r="M74" s="67">
        <f t="shared" si="7"/>
        <v>96</v>
      </c>
      <c r="N74" s="48" t="s">
        <v>1199</v>
      </c>
      <c r="O74" s="66">
        <f t="shared" si="4"/>
        <v>44352</v>
      </c>
      <c r="P74" s="67">
        <f t="shared" si="5"/>
        <v>1.92</v>
      </c>
    </row>
    <row r="75" s="54" customFormat="1" ht="15" spans="1:16">
      <c r="A75" s="48">
        <v>64</v>
      </c>
      <c r="B75" s="48">
        <v>1574603</v>
      </c>
      <c r="C75" s="48">
        <v>1041260</v>
      </c>
      <c r="D75" s="151" t="s">
        <v>1200</v>
      </c>
      <c r="E75" s="152">
        <v>43685</v>
      </c>
      <c r="F75" s="152">
        <v>43686</v>
      </c>
      <c r="G75" s="48" t="s">
        <v>23</v>
      </c>
      <c r="H75" s="48">
        <f t="shared" si="0"/>
        <v>1</v>
      </c>
      <c r="I75" s="48">
        <v>2</v>
      </c>
      <c r="J75" s="66">
        <f t="shared" si="1"/>
        <v>1108800</v>
      </c>
      <c r="K75" s="67">
        <v>48</v>
      </c>
      <c r="L75" s="66">
        <f t="shared" si="6"/>
        <v>2217600</v>
      </c>
      <c r="M75" s="67">
        <f t="shared" si="7"/>
        <v>96</v>
      </c>
      <c r="N75" s="48"/>
      <c r="O75" s="66">
        <f t="shared" si="4"/>
        <v>44352</v>
      </c>
      <c r="P75" s="67">
        <f t="shared" si="5"/>
        <v>1.92</v>
      </c>
    </row>
    <row r="76" s="54" customFormat="1" ht="15" spans="1:16">
      <c r="A76" s="48">
        <v>65</v>
      </c>
      <c r="B76" s="48">
        <v>1578390</v>
      </c>
      <c r="C76" s="48">
        <v>1041365</v>
      </c>
      <c r="D76" s="151" t="s">
        <v>1201</v>
      </c>
      <c r="E76" s="152">
        <v>43684</v>
      </c>
      <c r="F76" s="152">
        <v>43686</v>
      </c>
      <c r="G76" s="48" t="s">
        <v>23</v>
      </c>
      <c r="H76" s="48">
        <f t="shared" ref="H76:H125" si="8">F76-E76</f>
        <v>2</v>
      </c>
      <c r="I76" s="48">
        <v>1</v>
      </c>
      <c r="J76" s="66">
        <f t="shared" ref="J76:J125" si="9">K76*23100</f>
        <v>1108800</v>
      </c>
      <c r="K76" s="67">
        <v>48</v>
      </c>
      <c r="L76" s="66">
        <f t="shared" si="6"/>
        <v>2217600</v>
      </c>
      <c r="M76" s="67">
        <f t="shared" si="7"/>
        <v>96</v>
      </c>
      <c r="N76" s="48"/>
      <c r="O76" s="66">
        <f t="shared" ref="O76:O125" si="10">L76*2%</f>
        <v>44352</v>
      </c>
      <c r="P76" s="67">
        <f t="shared" ref="P76:P125" si="11">M76*2%</f>
        <v>1.92</v>
      </c>
    </row>
    <row r="77" s="54" customFormat="1" ht="15" spans="1:16">
      <c r="A77" s="48">
        <v>66</v>
      </c>
      <c r="B77" s="48">
        <v>1534449</v>
      </c>
      <c r="C77" s="48">
        <v>1040088</v>
      </c>
      <c r="D77" s="151" t="s">
        <v>1148</v>
      </c>
      <c r="E77" s="152">
        <v>43685</v>
      </c>
      <c r="F77" s="152">
        <v>43686</v>
      </c>
      <c r="G77" s="48" t="s">
        <v>23</v>
      </c>
      <c r="H77" s="48">
        <f t="shared" si="8"/>
        <v>1</v>
      </c>
      <c r="I77" s="48">
        <v>1</v>
      </c>
      <c r="J77" s="66">
        <f t="shared" si="9"/>
        <v>1108800</v>
      </c>
      <c r="K77" s="67">
        <v>48</v>
      </c>
      <c r="L77" s="66">
        <f t="shared" si="6"/>
        <v>1108800</v>
      </c>
      <c r="M77" s="67">
        <f t="shared" si="7"/>
        <v>48</v>
      </c>
      <c r="N77" s="48"/>
      <c r="O77" s="66">
        <f t="shared" si="10"/>
        <v>22176</v>
      </c>
      <c r="P77" s="67">
        <f t="shared" si="11"/>
        <v>0.96</v>
      </c>
    </row>
    <row r="78" s="54" customFormat="1" ht="15" spans="1:16">
      <c r="A78" s="48">
        <v>67</v>
      </c>
      <c r="B78" s="48">
        <v>1507423</v>
      </c>
      <c r="C78" s="48">
        <v>1039280</v>
      </c>
      <c r="D78" s="151" t="s">
        <v>1202</v>
      </c>
      <c r="E78" s="152">
        <v>43685</v>
      </c>
      <c r="F78" s="152">
        <v>43686</v>
      </c>
      <c r="G78" s="48" t="s">
        <v>47</v>
      </c>
      <c r="H78" s="48">
        <f t="shared" si="8"/>
        <v>1</v>
      </c>
      <c r="I78" s="48">
        <v>2</v>
      </c>
      <c r="J78" s="66">
        <f t="shared" si="9"/>
        <v>2356200</v>
      </c>
      <c r="K78" s="67">
        <v>102</v>
      </c>
      <c r="L78" s="66">
        <f t="shared" si="6"/>
        <v>4712400</v>
      </c>
      <c r="M78" s="67">
        <f t="shared" si="7"/>
        <v>204</v>
      </c>
      <c r="N78" s="48"/>
      <c r="O78" s="66">
        <f t="shared" si="10"/>
        <v>94248</v>
      </c>
      <c r="P78" s="67">
        <f t="shared" si="11"/>
        <v>4.08</v>
      </c>
    </row>
    <row r="79" s="54" customFormat="1" ht="15" spans="1:16">
      <c r="A79" s="48">
        <v>68</v>
      </c>
      <c r="B79" s="48">
        <v>1566089</v>
      </c>
      <c r="C79" s="48">
        <v>1041004</v>
      </c>
      <c r="D79" s="151" t="s">
        <v>1203</v>
      </c>
      <c r="E79" s="152">
        <v>43681</v>
      </c>
      <c r="F79" s="152">
        <v>43686</v>
      </c>
      <c r="G79" s="48" t="s">
        <v>23</v>
      </c>
      <c r="H79" s="48">
        <f t="shared" si="8"/>
        <v>5</v>
      </c>
      <c r="I79" s="48">
        <v>1</v>
      </c>
      <c r="J79" s="66">
        <f t="shared" si="9"/>
        <v>1108800</v>
      </c>
      <c r="K79" s="67">
        <v>48</v>
      </c>
      <c r="L79" s="66">
        <f t="shared" si="6"/>
        <v>5544000</v>
      </c>
      <c r="M79" s="67">
        <f t="shared" si="7"/>
        <v>240</v>
      </c>
      <c r="N79" s="48"/>
      <c r="O79" s="66">
        <f t="shared" si="10"/>
        <v>110880</v>
      </c>
      <c r="P79" s="67">
        <f t="shared" si="11"/>
        <v>4.8</v>
      </c>
    </row>
    <row r="80" s="54" customFormat="1" ht="15" spans="1:16">
      <c r="A80" s="48">
        <v>69</v>
      </c>
      <c r="B80" s="48">
        <v>1569307</v>
      </c>
      <c r="C80" s="48">
        <v>1041102</v>
      </c>
      <c r="D80" s="151" t="s">
        <v>1204</v>
      </c>
      <c r="E80" s="152">
        <v>43685</v>
      </c>
      <c r="F80" s="152">
        <v>43686</v>
      </c>
      <c r="G80" s="48" t="s">
        <v>23</v>
      </c>
      <c r="H80" s="48">
        <f t="shared" si="8"/>
        <v>1</v>
      </c>
      <c r="I80" s="48">
        <v>1</v>
      </c>
      <c r="J80" s="66">
        <f t="shared" si="9"/>
        <v>1108800</v>
      </c>
      <c r="K80" s="67">
        <v>48</v>
      </c>
      <c r="L80" s="66">
        <f t="shared" si="6"/>
        <v>1108800</v>
      </c>
      <c r="M80" s="67">
        <f t="shared" si="7"/>
        <v>48</v>
      </c>
      <c r="N80" s="48"/>
      <c r="O80" s="66">
        <f t="shared" si="10"/>
        <v>22176</v>
      </c>
      <c r="P80" s="67">
        <f t="shared" si="11"/>
        <v>0.96</v>
      </c>
    </row>
    <row r="81" s="54" customFormat="1" ht="15" spans="1:16">
      <c r="A81" s="48">
        <v>70</v>
      </c>
      <c r="B81" s="48">
        <v>1578717</v>
      </c>
      <c r="C81" s="48">
        <v>1041381</v>
      </c>
      <c r="D81" s="151" t="s">
        <v>1205</v>
      </c>
      <c r="E81" s="152">
        <v>43684</v>
      </c>
      <c r="F81" s="152">
        <v>43686</v>
      </c>
      <c r="G81" s="48" t="s">
        <v>23</v>
      </c>
      <c r="H81" s="48">
        <f t="shared" si="8"/>
        <v>2</v>
      </c>
      <c r="I81" s="48">
        <v>1</v>
      </c>
      <c r="J81" s="66">
        <f t="shared" si="9"/>
        <v>1108800</v>
      </c>
      <c r="K81" s="67">
        <v>48</v>
      </c>
      <c r="L81" s="66">
        <f t="shared" si="6"/>
        <v>2217600</v>
      </c>
      <c r="M81" s="67">
        <f t="shared" si="7"/>
        <v>96</v>
      </c>
      <c r="N81" s="48"/>
      <c r="O81" s="66">
        <f t="shared" si="10"/>
        <v>44352</v>
      </c>
      <c r="P81" s="67">
        <f t="shared" si="11"/>
        <v>1.92</v>
      </c>
    </row>
    <row r="82" s="54" customFormat="1" ht="15" spans="1:16">
      <c r="A82" s="48">
        <v>71</v>
      </c>
      <c r="B82" s="48">
        <v>1466310</v>
      </c>
      <c r="C82" s="48">
        <v>1037765</v>
      </c>
      <c r="D82" s="151" t="s">
        <v>1177</v>
      </c>
      <c r="E82" s="152">
        <v>43686</v>
      </c>
      <c r="F82" s="152">
        <v>43687</v>
      </c>
      <c r="G82" s="48" t="s">
        <v>23</v>
      </c>
      <c r="H82" s="48">
        <f t="shared" si="8"/>
        <v>1</v>
      </c>
      <c r="I82" s="48">
        <v>4</v>
      </c>
      <c r="J82" s="66">
        <f t="shared" si="9"/>
        <v>1108800</v>
      </c>
      <c r="K82" s="67">
        <v>48</v>
      </c>
      <c r="L82" s="66">
        <f t="shared" si="6"/>
        <v>4435200</v>
      </c>
      <c r="M82" s="67">
        <f t="shared" si="7"/>
        <v>192</v>
      </c>
      <c r="N82" s="48"/>
      <c r="O82" s="66">
        <f t="shared" si="10"/>
        <v>88704</v>
      </c>
      <c r="P82" s="67">
        <f t="shared" si="11"/>
        <v>3.84</v>
      </c>
    </row>
    <row r="83" s="54" customFormat="1" ht="15" spans="1:16">
      <c r="A83" s="48">
        <v>72</v>
      </c>
      <c r="B83" s="48">
        <v>1569775</v>
      </c>
      <c r="C83" s="48">
        <v>1041142</v>
      </c>
      <c r="D83" s="151" t="s">
        <v>1206</v>
      </c>
      <c r="E83" s="152">
        <v>43684</v>
      </c>
      <c r="F83" s="152">
        <v>43687</v>
      </c>
      <c r="G83" s="48" t="s">
        <v>23</v>
      </c>
      <c r="H83" s="48">
        <f t="shared" si="8"/>
        <v>3</v>
      </c>
      <c r="I83" s="48">
        <v>1</v>
      </c>
      <c r="J83" s="66">
        <f t="shared" si="9"/>
        <v>1108800</v>
      </c>
      <c r="K83" s="67">
        <v>48</v>
      </c>
      <c r="L83" s="66">
        <f t="shared" si="6"/>
        <v>3326400</v>
      </c>
      <c r="M83" s="67">
        <f t="shared" si="7"/>
        <v>144</v>
      </c>
      <c r="N83" s="48"/>
      <c r="O83" s="66">
        <f t="shared" si="10"/>
        <v>66528</v>
      </c>
      <c r="P83" s="67">
        <f t="shared" si="11"/>
        <v>2.88</v>
      </c>
    </row>
    <row r="84" s="54" customFormat="1" ht="15" spans="1:16">
      <c r="A84" s="48">
        <v>73</v>
      </c>
      <c r="B84" s="48">
        <v>1573412</v>
      </c>
      <c r="C84" s="48">
        <v>1041226</v>
      </c>
      <c r="D84" s="151" t="s">
        <v>1207</v>
      </c>
      <c r="E84" s="152">
        <v>43683</v>
      </c>
      <c r="F84" s="152">
        <v>43687</v>
      </c>
      <c r="G84" s="48" t="s">
        <v>23</v>
      </c>
      <c r="H84" s="48">
        <f t="shared" si="8"/>
        <v>4</v>
      </c>
      <c r="I84" s="48">
        <v>1</v>
      </c>
      <c r="J84" s="66">
        <f t="shared" si="9"/>
        <v>1108800</v>
      </c>
      <c r="K84" s="67">
        <v>48</v>
      </c>
      <c r="L84" s="66">
        <f t="shared" si="6"/>
        <v>4435200</v>
      </c>
      <c r="M84" s="67">
        <f t="shared" si="7"/>
        <v>192</v>
      </c>
      <c r="N84" s="48"/>
      <c r="O84" s="66">
        <f t="shared" si="10"/>
        <v>88704</v>
      </c>
      <c r="P84" s="67">
        <f t="shared" si="11"/>
        <v>3.84</v>
      </c>
    </row>
    <row r="85" s="54" customFormat="1" ht="15" spans="1:16">
      <c r="A85" s="48">
        <v>74</v>
      </c>
      <c r="B85" s="48">
        <v>1507426</v>
      </c>
      <c r="C85" s="48">
        <v>1039277</v>
      </c>
      <c r="D85" s="151" t="s">
        <v>1202</v>
      </c>
      <c r="E85" s="152">
        <v>43686</v>
      </c>
      <c r="F85" s="152">
        <v>43687</v>
      </c>
      <c r="G85" s="48" t="s">
        <v>47</v>
      </c>
      <c r="H85" s="48">
        <f t="shared" si="8"/>
        <v>1</v>
      </c>
      <c r="I85" s="48">
        <v>1</v>
      </c>
      <c r="J85" s="66">
        <f t="shared" si="9"/>
        <v>2356200</v>
      </c>
      <c r="K85" s="67">
        <v>102</v>
      </c>
      <c r="L85" s="66">
        <f t="shared" si="6"/>
        <v>2356200</v>
      </c>
      <c r="M85" s="67">
        <f t="shared" si="7"/>
        <v>102</v>
      </c>
      <c r="N85" s="48"/>
      <c r="O85" s="66">
        <f t="shared" si="10"/>
        <v>47124</v>
      </c>
      <c r="P85" s="67">
        <f t="shared" si="11"/>
        <v>2.04</v>
      </c>
    </row>
    <row r="86" s="54" customFormat="1" ht="15" spans="1:16">
      <c r="A86" s="48">
        <v>75</v>
      </c>
      <c r="B86" s="48">
        <v>1557212</v>
      </c>
      <c r="C86" s="48">
        <v>1040791</v>
      </c>
      <c r="D86" s="151" t="s">
        <v>1208</v>
      </c>
      <c r="E86" s="152">
        <v>43686</v>
      </c>
      <c r="F86" s="152">
        <v>43688</v>
      </c>
      <c r="G86" s="48" t="s">
        <v>23</v>
      </c>
      <c r="H86" s="48">
        <f t="shared" si="8"/>
        <v>2</v>
      </c>
      <c r="I86" s="48">
        <v>1</v>
      </c>
      <c r="J86" s="66">
        <f t="shared" si="9"/>
        <v>1108800</v>
      </c>
      <c r="K86" s="67">
        <v>48</v>
      </c>
      <c r="L86" s="66">
        <f t="shared" si="6"/>
        <v>2217600</v>
      </c>
      <c r="M86" s="67">
        <f t="shared" si="7"/>
        <v>96</v>
      </c>
      <c r="N86" s="48"/>
      <c r="O86" s="66">
        <f t="shared" si="10"/>
        <v>44352</v>
      </c>
      <c r="P86" s="67">
        <f t="shared" si="11"/>
        <v>1.92</v>
      </c>
    </row>
    <row r="87" s="54" customFormat="1" ht="15" spans="1:16">
      <c r="A87" s="48">
        <v>76</v>
      </c>
      <c r="B87" s="48">
        <v>1544008</v>
      </c>
      <c r="C87" s="48">
        <v>1040407</v>
      </c>
      <c r="D87" s="151" t="s">
        <v>1209</v>
      </c>
      <c r="E87" s="152">
        <v>43685</v>
      </c>
      <c r="F87" s="152">
        <v>43688</v>
      </c>
      <c r="G87" s="48" t="s">
        <v>23</v>
      </c>
      <c r="H87" s="48">
        <f t="shared" si="8"/>
        <v>3</v>
      </c>
      <c r="I87" s="48">
        <v>3</v>
      </c>
      <c r="J87" s="66">
        <f t="shared" si="9"/>
        <v>1108800</v>
      </c>
      <c r="K87" s="67">
        <v>48</v>
      </c>
      <c r="L87" s="66">
        <f t="shared" si="6"/>
        <v>9979200</v>
      </c>
      <c r="M87" s="67">
        <f t="shared" si="7"/>
        <v>432</v>
      </c>
      <c r="N87" s="48"/>
      <c r="O87" s="66">
        <f t="shared" si="10"/>
        <v>199584</v>
      </c>
      <c r="P87" s="67">
        <f t="shared" si="11"/>
        <v>8.64</v>
      </c>
    </row>
    <row r="88" s="54" customFormat="1" ht="15" spans="1:16">
      <c r="A88" s="48">
        <v>77</v>
      </c>
      <c r="B88" s="48">
        <v>1569659</v>
      </c>
      <c r="C88" s="48">
        <v>1041110</v>
      </c>
      <c r="D88" s="151" t="s">
        <v>1210</v>
      </c>
      <c r="E88" s="152">
        <v>43686</v>
      </c>
      <c r="F88" s="152">
        <v>43688</v>
      </c>
      <c r="G88" s="48" t="s">
        <v>40</v>
      </c>
      <c r="H88" s="48">
        <f t="shared" si="8"/>
        <v>2</v>
      </c>
      <c r="I88" s="48">
        <v>1</v>
      </c>
      <c r="J88" s="66">
        <f t="shared" si="9"/>
        <v>1362900</v>
      </c>
      <c r="K88" s="67">
        <v>59</v>
      </c>
      <c r="L88" s="66">
        <f t="shared" si="6"/>
        <v>2725800</v>
      </c>
      <c r="M88" s="67">
        <f t="shared" si="7"/>
        <v>118</v>
      </c>
      <c r="N88" s="48"/>
      <c r="O88" s="66">
        <f t="shared" si="10"/>
        <v>54516</v>
      </c>
      <c r="P88" s="67">
        <f t="shared" si="11"/>
        <v>2.36</v>
      </c>
    </row>
    <row r="89" s="54" customFormat="1" ht="15" spans="1:16">
      <c r="A89" s="48">
        <v>78</v>
      </c>
      <c r="B89" s="48">
        <v>1466311</v>
      </c>
      <c r="C89" s="48">
        <v>1037763</v>
      </c>
      <c r="D89" s="151" t="s">
        <v>1177</v>
      </c>
      <c r="E89" s="152">
        <v>43687</v>
      </c>
      <c r="F89" s="152">
        <v>43688</v>
      </c>
      <c r="G89" s="48" t="s">
        <v>23</v>
      </c>
      <c r="H89" s="48">
        <f t="shared" si="8"/>
        <v>1</v>
      </c>
      <c r="I89" s="48">
        <v>4</v>
      </c>
      <c r="J89" s="66">
        <f t="shared" si="9"/>
        <v>1108800</v>
      </c>
      <c r="K89" s="67">
        <v>48</v>
      </c>
      <c r="L89" s="66">
        <f t="shared" si="6"/>
        <v>4435200</v>
      </c>
      <c r="M89" s="67">
        <f t="shared" si="7"/>
        <v>192</v>
      </c>
      <c r="N89" s="48"/>
      <c r="O89" s="66">
        <f t="shared" si="10"/>
        <v>88704</v>
      </c>
      <c r="P89" s="67">
        <f t="shared" si="11"/>
        <v>3.84</v>
      </c>
    </row>
    <row r="90" s="54" customFormat="1" ht="15" spans="1:16">
      <c r="A90" s="48">
        <v>79</v>
      </c>
      <c r="B90" s="48">
        <v>1503930</v>
      </c>
      <c r="C90" s="48">
        <v>1039167</v>
      </c>
      <c r="D90" s="151" t="s">
        <v>1211</v>
      </c>
      <c r="E90" s="152">
        <v>43686</v>
      </c>
      <c r="F90" s="152">
        <v>43689</v>
      </c>
      <c r="G90" s="48" t="s">
        <v>23</v>
      </c>
      <c r="H90" s="48">
        <f t="shared" si="8"/>
        <v>3</v>
      </c>
      <c r="I90" s="48">
        <v>4</v>
      </c>
      <c r="J90" s="66">
        <f t="shared" si="9"/>
        <v>1108800</v>
      </c>
      <c r="K90" s="67">
        <v>48</v>
      </c>
      <c r="L90" s="66">
        <f t="shared" si="6"/>
        <v>13305600</v>
      </c>
      <c r="M90" s="67">
        <f t="shared" si="7"/>
        <v>576</v>
      </c>
      <c r="N90" s="48"/>
      <c r="O90" s="66">
        <f t="shared" si="10"/>
        <v>266112</v>
      </c>
      <c r="P90" s="67">
        <f t="shared" si="11"/>
        <v>11.52</v>
      </c>
    </row>
    <row r="91" s="54" customFormat="1" ht="15" spans="1:16">
      <c r="A91" s="48">
        <v>80</v>
      </c>
      <c r="B91" s="48">
        <v>1576598</v>
      </c>
      <c r="C91" s="48">
        <v>1041314</v>
      </c>
      <c r="D91" s="151" t="s">
        <v>1212</v>
      </c>
      <c r="E91" s="152">
        <v>43688</v>
      </c>
      <c r="F91" s="152">
        <v>43689</v>
      </c>
      <c r="G91" s="48" t="s">
        <v>23</v>
      </c>
      <c r="H91" s="48">
        <f t="shared" si="8"/>
        <v>1</v>
      </c>
      <c r="I91" s="48">
        <v>1</v>
      </c>
      <c r="J91" s="66">
        <f t="shared" si="9"/>
        <v>1108800</v>
      </c>
      <c r="K91" s="67">
        <v>48</v>
      </c>
      <c r="L91" s="66">
        <f t="shared" si="6"/>
        <v>1108800</v>
      </c>
      <c r="M91" s="67">
        <f t="shared" si="7"/>
        <v>48</v>
      </c>
      <c r="N91" s="48"/>
      <c r="O91" s="66">
        <f t="shared" si="10"/>
        <v>22176</v>
      </c>
      <c r="P91" s="67">
        <f t="shared" si="11"/>
        <v>0.96</v>
      </c>
    </row>
    <row r="92" s="54" customFormat="1" ht="15" spans="1:16">
      <c r="A92" s="48">
        <v>81</v>
      </c>
      <c r="B92" s="48">
        <v>1565953</v>
      </c>
      <c r="C92" s="48">
        <v>1040996</v>
      </c>
      <c r="D92" s="151" t="s">
        <v>1213</v>
      </c>
      <c r="E92" s="152">
        <v>43688</v>
      </c>
      <c r="F92" s="152">
        <v>43689</v>
      </c>
      <c r="G92" s="48" t="s">
        <v>23</v>
      </c>
      <c r="H92" s="48">
        <f t="shared" si="8"/>
        <v>1</v>
      </c>
      <c r="I92" s="48">
        <v>1</v>
      </c>
      <c r="J92" s="66">
        <f t="shared" si="9"/>
        <v>1108800</v>
      </c>
      <c r="K92" s="67">
        <v>48</v>
      </c>
      <c r="L92" s="66">
        <f t="shared" si="6"/>
        <v>1108800</v>
      </c>
      <c r="M92" s="67">
        <f t="shared" si="7"/>
        <v>48</v>
      </c>
      <c r="N92" s="48"/>
      <c r="O92" s="66">
        <f t="shared" si="10"/>
        <v>22176</v>
      </c>
      <c r="P92" s="67">
        <f t="shared" si="11"/>
        <v>0.96</v>
      </c>
    </row>
    <row r="93" s="54" customFormat="1" ht="15" spans="1:16">
      <c r="A93" s="48">
        <v>82</v>
      </c>
      <c r="B93" s="48">
        <v>1475329</v>
      </c>
      <c r="C93" s="48">
        <v>1038097</v>
      </c>
      <c r="D93" s="151" t="s">
        <v>1214</v>
      </c>
      <c r="E93" s="152">
        <v>43686</v>
      </c>
      <c r="F93" s="152">
        <v>43689</v>
      </c>
      <c r="G93" s="48" t="s">
        <v>23</v>
      </c>
      <c r="H93" s="48">
        <f t="shared" si="8"/>
        <v>3</v>
      </c>
      <c r="I93" s="48">
        <v>1</v>
      </c>
      <c r="J93" s="66">
        <f t="shared" si="9"/>
        <v>1455300</v>
      </c>
      <c r="K93" s="67">
        <v>63</v>
      </c>
      <c r="L93" s="66">
        <f t="shared" si="6"/>
        <v>4365900</v>
      </c>
      <c r="M93" s="67">
        <f t="shared" si="7"/>
        <v>189</v>
      </c>
      <c r="N93" s="48"/>
      <c r="O93" s="66">
        <f t="shared" si="10"/>
        <v>87318</v>
      </c>
      <c r="P93" s="67">
        <f t="shared" si="11"/>
        <v>3.78</v>
      </c>
    </row>
    <row r="94" s="54" customFormat="1" ht="15" spans="1:16">
      <c r="A94" s="48">
        <v>83</v>
      </c>
      <c r="B94" s="48">
        <v>1475306</v>
      </c>
      <c r="C94" s="48">
        <v>1038095</v>
      </c>
      <c r="D94" s="151" t="s">
        <v>1215</v>
      </c>
      <c r="E94" s="152">
        <v>43686</v>
      </c>
      <c r="F94" s="152">
        <v>43689</v>
      </c>
      <c r="G94" s="48" t="s">
        <v>47</v>
      </c>
      <c r="H94" s="48">
        <f t="shared" si="8"/>
        <v>3</v>
      </c>
      <c r="I94" s="48">
        <v>1</v>
      </c>
      <c r="J94" s="66">
        <f t="shared" si="9"/>
        <v>2356200</v>
      </c>
      <c r="K94" s="67">
        <v>102</v>
      </c>
      <c r="L94" s="66">
        <f t="shared" si="6"/>
        <v>7068600</v>
      </c>
      <c r="M94" s="67">
        <f t="shared" si="7"/>
        <v>306</v>
      </c>
      <c r="N94" s="48"/>
      <c r="O94" s="66">
        <f t="shared" si="10"/>
        <v>141372</v>
      </c>
      <c r="P94" s="67">
        <f t="shared" si="11"/>
        <v>6.12</v>
      </c>
    </row>
    <row r="95" s="54" customFormat="1" ht="15" spans="1:16">
      <c r="A95" s="48">
        <v>84</v>
      </c>
      <c r="B95" s="48">
        <v>1475333</v>
      </c>
      <c r="C95" s="48">
        <v>1038096</v>
      </c>
      <c r="D95" s="151" t="s">
        <v>1216</v>
      </c>
      <c r="E95" s="152">
        <v>43686</v>
      </c>
      <c r="F95" s="152">
        <v>43689</v>
      </c>
      <c r="G95" s="48" t="s">
        <v>40</v>
      </c>
      <c r="H95" s="48">
        <f t="shared" si="8"/>
        <v>3</v>
      </c>
      <c r="I95" s="48">
        <v>1</v>
      </c>
      <c r="J95" s="66">
        <f t="shared" si="9"/>
        <v>1362900</v>
      </c>
      <c r="K95" s="67">
        <v>59</v>
      </c>
      <c r="L95" s="66">
        <f t="shared" si="6"/>
        <v>4088700</v>
      </c>
      <c r="M95" s="67">
        <f t="shared" si="7"/>
        <v>177</v>
      </c>
      <c r="N95" s="48"/>
      <c r="O95" s="66">
        <f t="shared" si="10"/>
        <v>81774</v>
      </c>
      <c r="P95" s="67">
        <f t="shared" si="11"/>
        <v>3.54</v>
      </c>
    </row>
    <row r="96" s="54" customFormat="1" ht="15" spans="1:16">
      <c r="A96" s="48">
        <v>85</v>
      </c>
      <c r="B96" s="48">
        <v>1581669</v>
      </c>
      <c r="C96" s="48">
        <v>1041462</v>
      </c>
      <c r="D96" s="151" t="s">
        <v>1217</v>
      </c>
      <c r="E96" s="152">
        <v>43688</v>
      </c>
      <c r="F96" s="152">
        <v>43689</v>
      </c>
      <c r="G96" s="153" t="s">
        <v>23</v>
      </c>
      <c r="H96" s="48">
        <f t="shared" si="8"/>
        <v>1</v>
      </c>
      <c r="I96" s="48">
        <v>1</v>
      </c>
      <c r="J96" s="66">
        <f t="shared" si="9"/>
        <v>1108800</v>
      </c>
      <c r="K96" s="67">
        <v>48</v>
      </c>
      <c r="L96" s="66">
        <f t="shared" si="6"/>
        <v>1108800</v>
      </c>
      <c r="M96" s="67">
        <f t="shared" si="7"/>
        <v>48</v>
      </c>
      <c r="N96" s="48"/>
      <c r="O96" s="66">
        <f t="shared" si="10"/>
        <v>22176</v>
      </c>
      <c r="P96" s="67">
        <f t="shared" si="11"/>
        <v>0.96</v>
      </c>
    </row>
    <row r="97" s="54" customFormat="1" ht="15" spans="1:16">
      <c r="A97" s="48">
        <v>86</v>
      </c>
      <c r="B97" s="48">
        <v>1548533</v>
      </c>
      <c r="C97" s="48">
        <v>1040561</v>
      </c>
      <c r="D97" s="151" t="s">
        <v>1218</v>
      </c>
      <c r="E97" s="152">
        <v>43688</v>
      </c>
      <c r="F97" s="152">
        <v>43690</v>
      </c>
      <c r="G97" s="153" t="s">
        <v>23</v>
      </c>
      <c r="H97" s="48">
        <f t="shared" si="8"/>
        <v>2</v>
      </c>
      <c r="I97" s="48">
        <v>2</v>
      </c>
      <c r="J97" s="66">
        <f t="shared" si="9"/>
        <v>1108800</v>
      </c>
      <c r="K97" s="67">
        <v>48</v>
      </c>
      <c r="L97" s="66">
        <f t="shared" si="6"/>
        <v>4435200</v>
      </c>
      <c r="M97" s="67">
        <f t="shared" si="7"/>
        <v>192</v>
      </c>
      <c r="N97" s="48"/>
      <c r="O97" s="66">
        <f t="shared" si="10"/>
        <v>88704</v>
      </c>
      <c r="P97" s="67">
        <f t="shared" si="11"/>
        <v>3.84</v>
      </c>
    </row>
    <row r="98" s="54" customFormat="1" ht="15" spans="1:16">
      <c r="A98" s="48">
        <v>87</v>
      </c>
      <c r="B98" s="48">
        <v>1572062</v>
      </c>
      <c r="C98" s="48">
        <v>1041175</v>
      </c>
      <c r="D98" s="151" t="s">
        <v>1219</v>
      </c>
      <c r="E98" s="152">
        <v>43685</v>
      </c>
      <c r="F98" s="152">
        <v>43690</v>
      </c>
      <c r="G98" s="153" t="s">
        <v>40</v>
      </c>
      <c r="H98" s="48">
        <f t="shared" si="8"/>
        <v>5</v>
      </c>
      <c r="I98" s="48">
        <v>3</v>
      </c>
      <c r="J98" s="66">
        <f t="shared" si="9"/>
        <v>1362900</v>
      </c>
      <c r="K98" s="67">
        <v>59</v>
      </c>
      <c r="L98" s="66">
        <f t="shared" si="6"/>
        <v>20443500</v>
      </c>
      <c r="M98" s="67">
        <f t="shared" si="7"/>
        <v>885</v>
      </c>
      <c r="N98" s="48"/>
      <c r="O98" s="66">
        <f t="shared" si="10"/>
        <v>408870</v>
      </c>
      <c r="P98" s="67">
        <f t="shared" si="11"/>
        <v>17.7</v>
      </c>
    </row>
    <row r="99" s="54" customFormat="1" ht="15" spans="1:16">
      <c r="A99" s="48">
        <v>88</v>
      </c>
      <c r="B99" s="48">
        <v>1546262</v>
      </c>
      <c r="C99" s="48">
        <v>1040464</v>
      </c>
      <c r="D99" s="151" t="s">
        <v>1220</v>
      </c>
      <c r="E99" s="152">
        <v>43685</v>
      </c>
      <c r="F99" s="152">
        <v>43690</v>
      </c>
      <c r="G99" s="153" t="s">
        <v>23</v>
      </c>
      <c r="H99" s="48">
        <f t="shared" si="8"/>
        <v>5</v>
      </c>
      <c r="I99" s="48">
        <v>1</v>
      </c>
      <c r="J99" s="66">
        <f t="shared" si="9"/>
        <v>1108800</v>
      </c>
      <c r="K99" s="67">
        <v>48</v>
      </c>
      <c r="L99" s="66">
        <f t="shared" si="6"/>
        <v>5544000</v>
      </c>
      <c r="M99" s="67">
        <f t="shared" si="7"/>
        <v>240</v>
      </c>
      <c r="N99" s="48"/>
      <c r="O99" s="66">
        <f t="shared" si="10"/>
        <v>110880</v>
      </c>
      <c r="P99" s="67">
        <f t="shared" si="11"/>
        <v>4.8</v>
      </c>
    </row>
    <row r="100" s="54" customFormat="1" ht="15" spans="1:16">
      <c r="A100" s="48">
        <v>89</v>
      </c>
      <c r="B100" s="48">
        <v>1551403</v>
      </c>
      <c r="C100" s="48">
        <v>1040617</v>
      </c>
      <c r="D100" s="151" t="s">
        <v>1219</v>
      </c>
      <c r="E100" s="152">
        <v>43685</v>
      </c>
      <c r="F100" s="152">
        <v>43690</v>
      </c>
      <c r="G100" s="153" t="s">
        <v>23</v>
      </c>
      <c r="H100" s="48">
        <f t="shared" si="8"/>
        <v>5</v>
      </c>
      <c r="I100" s="48">
        <v>1</v>
      </c>
      <c r="J100" s="66">
        <f t="shared" si="9"/>
        <v>1108800</v>
      </c>
      <c r="K100" s="67">
        <v>48</v>
      </c>
      <c r="L100" s="66">
        <f t="shared" si="6"/>
        <v>5544000</v>
      </c>
      <c r="M100" s="67">
        <f t="shared" si="7"/>
        <v>240</v>
      </c>
      <c r="N100" s="48"/>
      <c r="O100" s="66">
        <f t="shared" si="10"/>
        <v>110880</v>
      </c>
      <c r="P100" s="67">
        <f t="shared" si="11"/>
        <v>4.8</v>
      </c>
    </row>
    <row r="101" s="54" customFormat="1" ht="15" spans="1:16">
      <c r="A101" s="48">
        <v>90</v>
      </c>
      <c r="B101" s="48">
        <v>1564699</v>
      </c>
      <c r="C101" s="48">
        <v>1040945</v>
      </c>
      <c r="D101" s="151" t="s">
        <v>1221</v>
      </c>
      <c r="E101" s="152">
        <v>43688</v>
      </c>
      <c r="F101" s="152">
        <v>43690</v>
      </c>
      <c r="G101" s="153" t="s">
        <v>23</v>
      </c>
      <c r="H101" s="48">
        <f t="shared" si="8"/>
        <v>2</v>
      </c>
      <c r="I101" s="48">
        <v>1</v>
      </c>
      <c r="J101" s="66">
        <f t="shared" si="9"/>
        <v>1108800</v>
      </c>
      <c r="K101" s="67">
        <v>48</v>
      </c>
      <c r="L101" s="66">
        <f t="shared" si="6"/>
        <v>2217600</v>
      </c>
      <c r="M101" s="67">
        <f t="shared" si="7"/>
        <v>96</v>
      </c>
      <c r="N101" s="48"/>
      <c r="O101" s="66">
        <f t="shared" si="10"/>
        <v>44352</v>
      </c>
      <c r="P101" s="67">
        <f t="shared" si="11"/>
        <v>1.92</v>
      </c>
    </row>
    <row r="102" s="54" customFormat="1" ht="15" spans="1:16">
      <c r="A102" s="48">
        <v>91</v>
      </c>
      <c r="B102" s="48">
        <v>1550328</v>
      </c>
      <c r="C102" s="48">
        <v>1040587</v>
      </c>
      <c r="D102" s="151" t="s">
        <v>1222</v>
      </c>
      <c r="E102" s="152">
        <v>43689</v>
      </c>
      <c r="F102" s="152">
        <v>43690</v>
      </c>
      <c r="G102" s="153" t="s">
        <v>23</v>
      </c>
      <c r="H102" s="48">
        <f t="shared" si="8"/>
        <v>1</v>
      </c>
      <c r="I102" s="48">
        <v>1</v>
      </c>
      <c r="J102" s="66">
        <f t="shared" si="9"/>
        <v>1108800</v>
      </c>
      <c r="K102" s="67">
        <v>48</v>
      </c>
      <c r="L102" s="66">
        <f t="shared" si="6"/>
        <v>1108800</v>
      </c>
      <c r="M102" s="67">
        <f t="shared" si="7"/>
        <v>48</v>
      </c>
      <c r="N102" s="48"/>
      <c r="O102" s="66">
        <f t="shared" si="10"/>
        <v>22176</v>
      </c>
      <c r="P102" s="67">
        <f t="shared" si="11"/>
        <v>0.96</v>
      </c>
    </row>
    <row r="103" s="54" customFormat="1" ht="15" spans="1:16">
      <c r="A103" s="48">
        <v>92</v>
      </c>
      <c r="B103" s="48">
        <v>1583102</v>
      </c>
      <c r="C103" s="48">
        <v>1041507</v>
      </c>
      <c r="D103" s="151" t="s">
        <v>1223</v>
      </c>
      <c r="E103" s="152">
        <v>43688</v>
      </c>
      <c r="F103" s="152">
        <v>43690</v>
      </c>
      <c r="G103" s="153" t="s">
        <v>23</v>
      </c>
      <c r="H103" s="48">
        <f t="shared" si="8"/>
        <v>2</v>
      </c>
      <c r="I103" s="48">
        <v>1</v>
      </c>
      <c r="J103" s="66">
        <f t="shared" si="9"/>
        <v>1108800</v>
      </c>
      <c r="K103" s="67">
        <v>48</v>
      </c>
      <c r="L103" s="66">
        <f t="shared" si="6"/>
        <v>2217600</v>
      </c>
      <c r="M103" s="67">
        <f t="shared" si="7"/>
        <v>96</v>
      </c>
      <c r="N103" s="48"/>
      <c r="O103" s="66">
        <f t="shared" si="10"/>
        <v>44352</v>
      </c>
      <c r="P103" s="67">
        <f t="shared" si="11"/>
        <v>1.92</v>
      </c>
    </row>
    <row r="104" s="54" customFormat="1" ht="15" spans="1:16">
      <c r="A104" s="48">
        <v>93</v>
      </c>
      <c r="B104" s="48">
        <v>1567720</v>
      </c>
      <c r="C104" s="48">
        <v>1041059</v>
      </c>
      <c r="D104" s="151" t="s">
        <v>1224</v>
      </c>
      <c r="E104" s="152">
        <v>43689</v>
      </c>
      <c r="F104" s="152">
        <v>43691</v>
      </c>
      <c r="G104" s="153" t="s">
        <v>23</v>
      </c>
      <c r="H104" s="48">
        <f t="shared" si="8"/>
        <v>2</v>
      </c>
      <c r="I104" s="48">
        <v>1</v>
      </c>
      <c r="J104" s="66">
        <f t="shared" si="9"/>
        <v>1108800</v>
      </c>
      <c r="K104" s="67">
        <v>48</v>
      </c>
      <c r="L104" s="66">
        <f t="shared" si="6"/>
        <v>2217600</v>
      </c>
      <c r="M104" s="67">
        <f t="shared" si="7"/>
        <v>96</v>
      </c>
      <c r="N104" s="48"/>
      <c r="O104" s="66">
        <f t="shared" si="10"/>
        <v>44352</v>
      </c>
      <c r="P104" s="67">
        <f t="shared" si="11"/>
        <v>1.92</v>
      </c>
    </row>
    <row r="105" s="54" customFormat="1" ht="15" spans="1:16">
      <c r="A105" s="48">
        <v>94</v>
      </c>
      <c r="B105" s="48">
        <v>1569658</v>
      </c>
      <c r="C105" s="48">
        <v>1041112</v>
      </c>
      <c r="D105" s="151" t="s">
        <v>1210</v>
      </c>
      <c r="E105" s="152">
        <v>43688</v>
      </c>
      <c r="F105" s="152">
        <v>43691</v>
      </c>
      <c r="G105" s="153" t="s">
        <v>23</v>
      </c>
      <c r="H105" s="48">
        <f t="shared" si="8"/>
        <v>3</v>
      </c>
      <c r="I105" s="48">
        <v>1</v>
      </c>
      <c r="J105" s="66">
        <f t="shared" si="9"/>
        <v>1108800</v>
      </c>
      <c r="K105" s="67">
        <v>48</v>
      </c>
      <c r="L105" s="66">
        <f t="shared" si="6"/>
        <v>3326400</v>
      </c>
      <c r="M105" s="67">
        <f t="shared" si="7"/>
        <v>144</v>
      </c>
      <c r="N105" s="48"/>
      <c r="O105" s="66">
        <f t="shared" si="10"/>
        <v>66528</v>
      </c>
      <c r="P105" s="67">
        <f t="shared" si="11"/>
        <v>2.88</v>
      </c>
    </row>
    <row r="106" s="54" customFormat="1" ht="15" spans="1:16">
      <c r="A106" s="48">
        <v>95</v>
      </c>
      <c r="B106" s="48">
        <v>1489771</v>
      </c>
      <c r="C106" s="48">
        <v>1038606</v>
      </c>
      <c r="D106" s="151" t="s">
        <v>1225</v>
      </c>
      <c r="E106" s="152">
        <v>43689</v>
      </c>
      <c r="F106" s="152">
        <v>43691</v>
      </c>
      <c r="G106" s="153" t="s">
        <v>47</v>
      </c>
      <c r="H106" s="48">
        <f t="shared" si="8"/>
        <v>2</v>
      </c>
      <c r="I106" s="48">
        <v>1</v>
      </c>
      <c r="J106" s="66">
        <f t="shared" si="9"/>
        <v>2356200</v>
      </c>
      <c r="K106" s="67">
        <v>102</v>
      </c>
      <c r="L106" s="66">
        <f t="shared" si="6"/>
        <v>4712400</v>
      </c>
      <c r="M106" s="67">
        <f t="shared" si="7"/>
        <v>204</v>
      </c>
      <c r="N106" s="48"/>
      <c r="O106" s="66">
        <f t="shared" si="10"/>
        <v>94248</v>
      </c>
      <c r="P106" s="67">
        <f t="shared" si="11"/>
        <v>4.08</v>
      </c>
    </row>
    <row r="107" s="54" customFormat="1" ht="15" spans="1:16">
      <c r="A107" s="48">
        <v>96</v>
      </c>
      <c r="B107" s="48">
        <v>1510679</v>
      </c>
      <c r="C107" s="48">
        <v>1039411</v>
      </c>
      <c r="D107" s="151" t="s">
        <v>1226</v>
      </c>
      <c r="E107" s="152">
        <v>43689</v>
      </c>
      <c r="F107" s="152">
        <v>43691</v>
      </c>
      <c r="G107" s="153" t="s">
        <v>47</v>
      </c>
      <c r="H107" s="48">
        <f t="shared" si="8"/>
        <v>2</v>
      </c>
      <c r="I107" s="48">
        <v>1</v>
      </c>
      <c r="J107" s="66">
        <f t="shared" si="9"/>
        <v>2356200</v>
      </c>
      <c r="K107" s="67">
        <v>102</v>
      </c>
      <c r="L107" s="66">
        <f t="shared" si="6"/>
        <v>4712400</v>
      </c>
      <c r="M107" s="67">
        <f t="shared" si="7"/>
        <v>204</v>
      </c>
      <c r="N107" s="48"/>
      <c r="O107" s="66">
        <f t="shared" si="10"/>
        <v>94248</v>
      </c>
      <c r="P107" s="67">
        <f t="shared" si="11"/>
        <v>4.08</v>
      </c>
    </row>
    <row r="108" s="54" customFormat="1" ht="15" spans="1:16">
      <c r="A108" s="48">
        <v>97</v>
      </c>
      <c r="B108" s="48">
        <v>1583778</v>
      </c>
      <c r="C108" s="48">
        <v>1041519</v>
      </c>
      <c r="D108" s="151" t="s">
        <v>1227</v>
      </c>
      <c r="E108" s="152">
        <v>43689</v>
      </c>
      <c r="F108" s="152">
        <v>43691</v>
      </c>
      <c r="G108" s="153" t="s">
        <v>40</v>
      </c>
      <c r="H108" s="48">
        <f t="shared" si="8"/>
        <v>2</v>
      </c>
      <c r="I108" s="48">
        <v>1</v>
      </c>
      <c r="J108" s="66">
        <f t="shared" si="9"/>
        <v>1362900</v>
      </c>
      <c r="K108" s="67">
        <v>59</v>
      </c>
      <c r="L108" s="66">
        <f t="shared" si="6"/>
        <v>2725800</v>
      </c>
      <c r="M108" s="67">
        <f t="shared" si="7"/>
        <v>118</v>
      </c>
      <c r="N108" s="48"/>
      <c r="O108" s="66">
        <f t="shared" si="10"/>
        <v>54516</v>
      </c>
      <c r="P108" s="67">
        <f t="shared" si="11"/>
        <v>2.36</v>
      </c>
    </row>
    <row r="109" s="54" customFormat="1" ht="15" spans="1:16">
      <c r="A109" s="48">
        <v>98</v>
      </c>
      <c r="B109" s="48">
        <v>1566649</v>
      </c>
      <c r="C109" s="48">
        <v>1041017</v>
      </c>
      <c r="D109" s="151" t="s">
        <v>1228</v>
      </c>
      <c r="E109" s="152">
        <v>43689</v>
      </c>
      <c r="F109" s="152">
        <v>43691</v>
      </c>
      <c r="G109" s="153" t="s">
        <v>23</v>
      </c>
      <c r="H109" s="48">
        <f t="shared" si="8"/>
        <v>2</v>
      </c>
      <c r="I109" s="48">
        <v>1</v>
      </c>
      <c r="J109" s="66">
        <f t="shared" si="9"/>
        <v>1108800</v>
      </c>
      <c r="K109" s="67">
        <v>48</v>
      </c>
      <c r="L109" s="66">
        <f t="shared" si="6"/>
        <v>2217600</v>
      </c>
      <c r="M109" s="67">
        <f t="shared" si="7"/>
        <v>96</v>
      </c>
      <c r="N109" s="48"/>
      <c r="O109" s="66">
        <f t="shared" si="10"/>
        <v>44352</v>
      </c>
      <c r="P109" s="67">
        <f t="shared" si="11"/>
        <v>1.92</v>
      </c>
    </row>
    <row r="110" s="54" customFormat="1" ht="15" spans="1:16">
      <c r="A110" s="48">
        <v>99</v>
      </c>
      <c r="B110" s="48">
        <v>1566565</v>
      </c>
      <c r="C110" s="48">
        <v>1041013</v>
      </c>
      <c r="D110" s="151" t="s">
        <v>1229</v>
      </c>
      <c r="E110" s="152">
        <v>43689</v>
      </c>
      <c r="F110" s="152">
        <v>43691</v>
      </c>
      <c r="G110" s="153" t="s">
        <v>23</v>
      </c>
      <c r="H110" s="48">
        <f t="shared" si="8"/>
        <v>2</v>
      </c>
      <c r="I110" s="48">
        <v>1</v>
      </c>
      <c r="J110" s="66">
        <f t="shared" si="9"/>
        <v>1108800</v>
      </c>
      <c r="K110" s="67">
        <v>48</v>
      </c>
      <c r="L110" s="66">
        <f t="shared" si="6"/>
        <v>2217600</v>
      </c>
      <c r="M110" s="67">
        <f t="shared" si="7"/>
        <v>96</v>
      </c>
      <c r="N110" s="48"/>
      <c r="O110" s="66">
        <f t="shared" si="10"/>
        <v>44352</v>
      </c>
      <c r="P110" s="67">
        <f t="shared" si="11"/>
        <v>1.92</v>
      </c>
    </row>
    <row r="111" s="54" customFormat="1" ht="15" spans="1:16">
      <c r="A111" s="48">
        <v>100</v>
      </c>
      <c r="B111" s="48">
        <v>1566155</v>
      </c>
      <c r="C111" s="48">
        <v>1041002</v>
      </c>
      <c r="D111" s="151" t="s">
        <v>1230</v>
      </c>
      <c r="E111" s="152">
        <v>43688</v>
      </c>
      <c r="F111" s="152">
        <v>43691</v>
      </c>
      <c r="G111" s="153" t="s">
        <v>23</v>
      </c>
      <c r="H111" s="48">
        <f t="shared" si="8"/>
        <v>3</v>
      </c>
      <c r="I111" s="48">
        <v>2</v>
      </c>
      <c r="J111" s="66">
        <f t="shared" si="9"/>
        <v>1108800</v>
      </c>
      <c r="K111" s="67">
        <v>48</v>
      </c>
      <c r="L111" s="66">
        <f t="shared" si="6"/>
        <v>6652800</v>
      </c>
      <c r="M111" s="67">
        <f t="shared" si="7"/>
        <v>288</v>
      </c>
      <c r="N111" s="48"/>
      <c r="O111" s="66">
        <f t="shared" si="10"/>
        <v>133056</v>
      </c>
      <c r="P111" s="67">
        <f t="shared" si="11"/>
        <v>5.76</v>
      </c>
    </row>
    <row r="112" s="54" customFormat="1" ht="15" spans="1:16">
      <c r="A112" s="48">
        <v>101</v>
      </c>
      <c r="B112" s="48">
        <v>1557669</v>
      </c>
      <c r="C112" s="48">
        <v>1040807</v>
      </c>
      <c r="D112" s="151" t="s">
        <v>1231</v>
      </c>
      <c r="E112" s="152">
        <v>43689</v>
      </c>
      <c r="F112" s="152">
        <v>43691</v>
      </c>
      <c r="G112" s="153" t="s">
        <v>23</v>
      </c>
      <c r="H112" s="48">
        <f t="shared" si="8"/>
        <v>2</v>
      </c>
      <c r="I112" s="48">
        <v>1</v>
      </c>
      <c r="J112" s="66">
        <f t="shared" si="9"/>
        <v>1108800</v>
      </c>
      <c r="K112" s="67">
        <v>48</v>
      </c>
      <c r="L112" s="66">
        <f t="shared" si="6"/>
        <v>2217600</v>
      </c>
      <c r="M112" s="67">
        <f t="shared" si="7"/>
        <v>96</v>
      </c>
      <c r="N112" s="48"/>
      <c r="O112" s="66">
        <f t="shared" si="10"/>
        <v>44352</v>
      </c>
      <c r="P112" s="67">
        <f t="shared" si="11"/>
        <v>1.92</v>
      </c>
    </row>
    <row r="113" s="54" customFormat="1" ht="15" spans="1:16">
      <c r="A113" s="48">
        <v>102</v>
      </c>
      <c r="B113" s="48">
        <v>1557672</v>
      </c>
      <c r="C113" s="48">
        <v>1040806</v>
      </c>
      <c r="D113" s="151" t="s">
        <v>1232</v>
      </c>
      <c r="E113" s="152">
        <v>43689</v>
      </c>
      <c r="F113" s="152">
        <v>43691</v>
      </c>
      <c r="G113" s="153" t="s">
        <v>23</v>
      </c>
      <c r="H113" s="48">
        <f t="shared" si="8"/>
        <v>2</v>
      </c>
      <c r="I113" s="48">
        <v>1</v>
      </c>
      <c r="J113" s="66">
        <f t="shared" si="9"/>
        <v>1108800</v>
      </c>
      <c r="K113" s="67">
        <v>48</v>
      </c>
      <c r="L113" s="66">
        <f t="shared" si="6"/>
        <v>2217600</v>
      </c>
      <c r="M113" s="67">
        <f t="shared" si="7"/>
        <v>96</v>
      </c>
      <c r="N113" s="48"/>
      <c r="O113" s="66">
        <f t="shared" si="10"/>
        <v>44352</v>
      </c>
      <c r="P113" s="67">
        <f t="shared" si="11"/>
        <v>1.92</v>
      </c>
    </row>
    <row r="114" s="54" customFormat="1" ht="15" spans="1:16">
      <c r="A114" s="48">
        <v>103</v>
      </c>
      <c r="B114" s="48">
        <v>1545705</v>
      </c>
      <c r="C114" s="48">
        <v>1040458</v>
      </c>
      <c r="D114" s="151" t="s">
        <v>1233</v>
      </c>
      <c r="E114" s="152">
        <v>43690</v>
      </c>
      <c r="F114" s="152">
        <v>43691</v>
      </c>
      <c r="G114" s="153" t="s">
        <v>23</v>
      </c>
      <c r="H114" s="48">
        <f t="shared" si="8"/>
        <v>1</v>
      </c>
      <c r="I114" s="48">
        <v>2</v>
      </c>
      <c r="J114" s="66">
        <f t="shared" si="9"/>
        <v>1108800</v>
      </c>
      <c r="K114" s="67">
        <v>48</v>
      </c>
      <c r="L114" s="66">
        <f t="shared" si="6"/>
        <v>2217600</v>
      </c>
      <c r="M114" s="67">
        <f t="shared" si="7"/>
        <v>96</v>
      </c>
      <c r="N114" s="48"/>
      <c r="O114" s="66">
        <f t="shared" si="10"/>
        <v>44352</v>
      </c>
      <c r="P114" s="67">
        <f t="shared" si="11"/>
        <v>1.92</v>
      </c>
    </row>
    <row r="115" s="54" customFormat="1" ht="15" spans="1:16">
      <c r="A115" s="48">
        <v>104</v>
      </c>
      <c r="B115" s="48">
        <v>1563383</v>
      </c>
      <c r="C115" s="48">
        <v>1040932</v>
      </c>
      <c r="D115" s="151" t="s">
        <v>1234</v>
      </c>
      <c r="E115" s="152">
        <v>43690</v>
      </c>
      <c r="F115" s="152">
        <v>43691</v>
      </c>
      <c r="G115" s="153" t="s">
        <v>23</v>
      </c>
      <c r="H115" s="48">
        <f t="shared" si="8"/>
        <v>1</v>
      </c>
      <c r="I115" s="48">
        <v>2</v>
      </c>
      <c r="J115" s="66">
        <f t="shared" si="9"/>
        <v>1108800</v>
      </c>
      <c r="K115" s="67">
        <v>48</v>
      </c>
      <c r="L115" s="66">
        <f t="shared" si="6"/>
        <v>2217600</v>
      </c>
      <c r="M115" s="67">
        <f t="shared" si="7"/>
        <v>96</v>
      </c>
      <c r="N115" s="48"/>
      <c r="O115" s="66">
        <f t="shared" si="10"/>
        <v>44352</v>
      </c>
      <c r="P115" s="67">
        <f t="shared" si="11"/>
        <v>1.92</v>
      </c>
    </row>
    <row r="116" s="54" customFormat="1" ht="15" spans="1:16">
      <c r="A116" s="48">
        <v>105</v>
      </c>
      <c r="B116" s="48">
        <v>1584694</v>
      </c>
      <c r="C116" s="48">
        <v>1041547</v>
      </c>
      <c r="D116" s="151" t="s">
        <v>1223</v>
      </c>
      <c r="E116" s="152">
        <v>43690</v>
      </c>
      <c r="F116" s="152">
        <v>43692</v>
      </c>
      <c r="G116" s="153" t="s">
        <v>23</v>
      </c>
      <c r="H116" s="48">
        <f t="shared" si="8"/>
        <v>2</v>
      </c>
      <c r="I116" s="48">
        <v>1</v>
      </c>
      <c r="J116" s="66">
        <f t="shared" si="9"/>
        <v>1108800</v>
      </c>
      <c r="K116" s="67">
        <v>48</v>
      </c>
      <c r="L116" s="66">
        <f t="shared" si="6"/>
        <v>2217600</v>
      </c>
      <c r="M116" s="67">
        <f t="shared" si="7"/>
        <v>96</v>
      </c>
      <c r="N116" s="48">
        <v>4629</v>
      </c>
      <c r="O116" s="66">
        <f t="shared" si="10"/>
        <v>44352</v>
      </c>
      <c r="P116" s="67">
        <f t="shared" si="11"/>
        <v>1.92</v>
      </c>
    </row>
    <row r="117" s="54" customFormat="1" ht="15" spans="1:16">
      <c r="A117" s="48">
        <v>106</v>
      </c>
      <c r="B117" s="48">
        <v>1569998</v>
      </c>
      <c r="C117" s="48">
        <v>1041146</v>
      </c>
      <c r="D117" s="151" t="s">
        <v>1235</v>
      </c>
      <c r="E117" s="152">
        <v>43690</v>
      </c>
      <c r="F117" s="152">
        <v>43692</v>
      </c>
      <c r="G117" s="153" t="s">
        <v>23</v>
      </c>
      <c r="H117" s="48">
        <f t="shared" si="8"/>
        <v>2</v>
      </c>
      <c r="I117" s="48">
        <v>2</v>
      </c>
      <c r="J117" s="66">
        <f t="shared" si="9"/>
        <v>1108800</v>
      </c>
      <c r="K117" s="67">
        <v>48</v>
      </c>
      <c r="L117" s="66">
        <f t="shared" si="6"/>
        <v>4435200</v>
      </c>
      <c r="M117" s="67">
        <f t="shared" si="7"/>
        <v>192</v>
      </c>
      <c r="N117" s="48"/>
      <c r="O117" s="66">
        <f t="shared" si="10"/>
        <v>88704</v>
      </c>
      <c r="P117" s="67">
        <f t="shared" si="11"/>
        <v>3.84</v>
      </c>
    </row>
    <row r="118" s="54" customFormat="1" ht="15" spans="1:16">
      <c r="A118" s="48">
        <v>107</v>
      </c>
      <c r="B118" s="48">
        <v>1568990</v>
      </c>
      <c r="C118" s="48">
        <v>1041100</v>
      </c>
      <c r="D118" s="151" t="s">
        <v>1236</v>
      </c>
      <c r="E118" s="152">
        <v>43689</v>
      </c>
      <c r="F118" s="152">
        <v>43692</v>
      </c>
      <c r="G118" s="153" t="s">
        <v>23</v>
      </c>
      <c r="H118" s="48">
        <f t="shared" si="8"/>
        <v>3</v>
      </c>
      <c r="I118" s="48">
        <v>4</v>
      </c>
      <c r="J118" s="66">
        <f t="shared" si="9"/>
        <v>1108800</v>
      </c>
      <c r="K118" s="67">
        <v>48</v>
      </c>
      <c r="L118" s="66">
        <f t="shared" si="6"/>
        <v>13305600</v>
      </c>
      <c r="M118" s="67">
        <f t="shared" si="7"/>
        <v>576</v>
      </c>
      <c r="N118" s="48"/>
      <c r="O118" s="66">
        <f t="shared" si="10"/>
        <v>266112</v>
      </c>
      <c r="P118" s="67">
        <f t="shared" si="11"/>
        <v>11.52</v>
      </c>
    </row>
    <row r="119" s="54" customFormat="1" ht="15" spans="1:16">
      <c r="A119" s="48">
        <v>108</v>
      </c>
      <c r="B119" s="48">
        <v>1584975</v>
      </c>
      <c r="C119" s="48">
        <v>1041556</v>
      </c>
      <c r="D119" s="151" t="s">
        <v>1237</v>
      </c>
      <c r="E119" s="152">
        <v>43691</v>
      </c>
      <c r="F119" s="152">
        <v>43692</v>
      </c>
      <c r="G119" s="153" t="s">
        <v>23</v>
      </c>
      <c r="H119" s="48">
        <f t="shared" si="8"/>
        <v>1</v>
      </c>
      <c r="I119" s="48">
        <v>1</v>
      </c>
      <c r="J119" s="66">
        <f t="shared" si="9"/>
        <v>1108800</v>
      </c>
      <c r="K119" s="67">
        <v>48</v>
      </c>
      <c r="L119" s="66">
        <f t="shared" si="6"/>
        <v>1108800</v>
      </c>
      <c r="M119" s="67">
        <f t="shared" si="7"/>
        <v>48</v>
      </c>
      <c r="N119" s="48"/>
      <c r="O119" s="66">
        <f t="shared" si="10"/>
        <v>22176</v>
      </c>
      <c r="P119" s="67">
        <f t="shared" si="11"/>
        <v>0.96</v>
      </c>
    </row>
    <row r="120" s="54" customFormat="1" ht="15" spans="1:16">
      <c r="A120" s="48">
        <v>109</v>
      </c>
      <c r="B120" s="48">
        <v>1562028</v>
      </c>
      <c r="C120" s="48">
        <v>1040903</v>
      </c>
      <c r="D120" s="151" t="s">
        <v>1238</v>
      </c>
      <c r="E120" s="152">
        <v>43690</v>
      </c>
      <c r="F120" s="152">
        <v>43692</v>
      </c>
      <c r="G120" s="153" t="s">
        <v>23</v>
      </c>
      <c r="H120" s="48">
        <f t="shared" si="8"/>
        <v>2</v>
      </c>
      <c r="I120" s="48">
        <v>1</v>
      </c>
      <c r="J120" s="66">
        <f t="shared" si="9"/>
        <v>1455300</v>
      </c>
      <c r="K120" s="67">
        <v>63</v>
      </c>
      <c r="L120" s="66">
        <f t="shared" si="6"/>
        <v>2910600</v>
      </c>
      <c r="M120" s="67">
        <f t="shared" si="7"/>
        <v>126</v>
      </c>
      <c r="N120" s="48"/>
      <c r="O120" s="66">
        <f t="shared" si="10"/>
        <v>58212</v>
      </c>
      <c r="P120" s="67">
        <f t="shared" si="11"/>
        <v>2.52</v>
      </c>
    </row>
    <row r="121" s="54" customFormat="1" ht="15" spans="1:16">
      <c r="A121" s="48">
        <v>110</v>
      </c>
      <c r="B121" s="48">
        <v>1567128</v>
      </c>
      <c r="C121" s="48">
        <v>1041040</v>
      </c>
      <c r="D121" s="151" t="s">
        <v>1239</v>
      </c>
      <c r="E121" s="152">
        <v>43689</v>
      </c>
      <c r="F121" s="152">
        <v>43692</v>
      </c>
      <c r="G121" s="153" t="s">
        <v>40</v>
      </c>
      <c r="H121" s="48">
        <f t="shared" si="8"/>
        <v>3</v>
      </c>
      <c r="I121" s="48">
        <v>1</v>
      </c>
      <c r="J121" s="66">
        <f t="shared" si="9"/>
        <v>1362900</v>
      </c>
      <c r="K121" s="67">
        <v>59</v>
      </c>
      <c r="L121" s="66">
        <f t="shared" ref="L121:L125" si="12">J121*I121*H121</f>
        <v>4088700</v>
      </c>
      <c r="M121" s="67">
        <f t="shared" ref="M121:M125" si="13">K121*I121*H121</f>
        <v>177</v>
      </c>
      <c r="N121" s="48"/>
      <c r="O121" s="66">
        <f t="shared" si="10"/>
        <v>81774</v>
      </c>
      <c r="P121" s="67">
        <f t="shared" si="11"/>
        <v>3.54</v>
      </c>
    </row>
    <row r="122" s="54" customFormat="1" ht="15" spans="1:16">
      <c r="A122" s="48">
        <v>111</v>
      </c>
      <c r="B122" s="48">
        <v>1567135</v>
      </c>
      <c r="C122" s="48">
        <v>1041039</v>
      </c>
      <c r="D122" s="151" t="s">
        <v>1240</v>
      </c>
      <c r="E122" s="152">
        <v>43689</v>
      </c>
      <c r="F122" s="152">
        <v>43692</v>
      </c>
      <c r="G122" s="153" t="s">
        <v>40</v>
      </c>
      <c r="H122" s="48">
        <f t="shared" si="8"/>
        <v>3</v>
      </c>
      <c r="I122" s="48">
        <v>1</v>
      </c>
      <c r="J122" s="66">
        <f t="shared" si="9"/>
        <v>1362900</v>
      </c>
      <c r="K122" s="67">
        <v>59</v>
      </c>
      <c r="L122" s="66">
        <f t="shared" si="12"/>
        <v>4088700</v>
      </c>
      <c r="M122" s="67">
        <f t="shared" si="13"/>
        <v>177</v>
      </c>
      <c r="N122" s="48"/>
      <c r="O122" s="66">
        <f t="shared" si="10"/>
        <v>81774</v>
      </c>
      <c r="P122" s="67">
        <f t="shared" si="11"/>
        <v>3.54</v>
      </c>
    </row>
    <row r="123" s="54" customFormat="1" ht="15" spans="1:16">
      <c r="A123" s="48">
        <v>112</v>
      </c>
      <c r="B123" s="48">
        <v>1570107</v>
      </c>
      <c r="C123" s="48">
        <v>1041144</v>
      </c>
      <c r="D123" s="151" t="s">
        <v>1241</v>
      </c>
      <c r="E123" s="152">
        <v>43689</v>
      </c>
      <c r="F123" s="152">
        <v>43692</v>
      </c>
      <c r="G123" s="153" t="s">
        <v>40</v>
      </c>
      <c r="H123" s="48">
        <f t="shared" si="8"/>
        <v>3</v>
      </c>
      <c r="I123" s="48">
        <v>1</v>
      </c>
      <c r="J123" s="66">
        <f t="shared" si="9"/>
        <v>1362900</v>
      </c>
      <c r="K123" s="67">
        <v>59</v>
      </c>
      <c r="L123" s="66">
        <f t="shared" si="12"/>
        <v>4088700</v>
      </c>
      <c r="M123" s="67">
        <f t="shared" si="13"/>
        <v>177</v>
      </c>
      <c r="N123" s="48"/>
      <c r="O123" s="66">
        <f t="shared" si="10"/>
        <v>81774</v>
      </c>
      <c r="P123" s="67">
        <f t="shared" si="11"/>
        <v>3.54</v>
      </c>
    </row>
    <row r="124" s="54" customFormat="1" ht="15" spans="1:16">
      <c r="A124" s="48">
        <v>113</v>
      </c>
      <c r="B124" s="48">
        <v>1570194</v>
      </c>
      <c r="C124" s="48">
        <v>1041147</v>
      </c>
      <c r="D124" s="151" t="s">
        <v>1242</v>
      </c>
      <c r="E124" s="152">
        <v>43689</v>
      </c>
      <c r="F124" s="152">
        <v>43692</v>
      </c>
      <c r="G124" s="153" t="s">
        <v>40</v>
      </c>
      <c r="H124" s="48">
        <f t="shared" si="8"/>
        <v>3</v>
      </c>
      <c r="I124" s="48">
        <v>1</v>
      </c>
      <c r="J124" s="66">
        <f t="shared" si="9"/>
        <v>1362900</v>
      </c>
      <c r="K124" s="67">
        <v>59</v>
      </c>
      <c r="L124" s="66">
        <f t="shared" si="12"/>
        <v>4088700</v>
      </c>
      <c r="M124" s="67">
        <f t="shared" si="13"/>
        <v>177</v>
      </c>
      <c r="N124" s="48"/>
      <c r="O124" s="66">
        <f t="shared" si="10"/>
        <v>81774</v>
      </c>
      <c r="P124" s="67">
        <f t="shared" si="11"/>
        <v>3.54</v>
      </c>
    </row>
    <row r="125" s="54" customFormat="1" ht="15.75" spans="1:16">
      <c r="A125" s="48">
        <v>114</v>
      </c>
      <c r="B125" s="48">
        <v>1583704</v>
      </c>
      <c r="C125" s="48">
        <v>1041517</v>
      </c>
      <c r="D125" s="151" t="s">
        <v>1243</v>
      </c>
      <c r="E125" s="152">
        <v>43690</v>
      </c>
      <c r="F125" s="152">
        <v>43692</v>
      </c>
      <c r="G125" s="153" t="s">
        <v>121</v>
      </c>
      <c r="H125" s="48">
        <f t="shared" si="8"/>
        <v>2</v>
      </c>
      <c r="I125" s="48">
        <v>1</v>
      </c>
      <c r="J125" s="66">
        <f t="shared" si="9"/>
        <v>1940400</v>
      </c>
      <c r="K125" s="67">
        <v>84</v>
      </c>
      <c r="L125" s="66">
        <f t="shared" si="12"/>
        <v>3880800</v>
      </c>
      <c r="M125" s="67">
        <f t="shared" si="13"/>
        <v>168</v>
      </c>
      <c r="N125" s="48"/>
      <c r="O125" s="66">
        <f t="shared" si="10"/>
        <v>77616</v>
      </c>
      <c r="P125" s="67">
        <f t="shared" si="11"/>
        <v>3.36</v>
      </c>
    </row>
    <row r="126" s="171" customFormat="1" ht="15" spans="1:16">
      <c r="A126" s="154" t="s">
        <v>26</v>
      </c>
      <c r="B126" s="155"/>
      <c r="C126" s="155"/>
      <c r="D126" s="155"/>
      <c r="E126" s="155"/>
      <c r="F126" s="155"/>
      <c r="G126" s="155"/>
      <c r="H126" s="155"/>
      <c r="I126" s="155"/>
      <c r="J126" s="155"/>
      <c r="K126" s="166"/>
      <c r="L126" s="167">
        <f t="shared" ref="L126:P126" si="14">SUM(L12:L125)</f>
        <v>483136500</v>
      </c>
      <c r="M126" s="167">
        <f t="shared" si="14"/>
        <v>20915</v>
      </c>
      <c r="N126" s="174"/>
      <c r="O126" s="167">
        <f t="shared" si="14"/>
        <v>9662730</v>
      </c>
      <c r="P126" s="167">
        <f t="shared" si="14"/>
        <v>418.3</v>
      </c>
    </row>
    <row r="127" ht="26.25" spans="13:13">
      <c r="M127" s="177" t="s">
        <v>1244</v>
      </c>
    </row>
  </sheetData>
  <mergeCells count="5">
    <mergeCell ref="A5:I5"/>
    <mergeCell ref="B7:E7"/>
    <mergeCell ref="A126:K126"/>
    <mergeCell ref="A2:B3"/>
    <mergeCell ref="D2:G3"/>
  </mergeCell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6"/>
  <sheetViews>
    <sheetView topLeftCell="A84" workbookViewId="0">
      <selection activeCell="T22" sqref="T22"/>
    </sheetView>
  </sheetViews>
  <sheetFormatPr defaultColWidth="9" defaultRowHeight="13.5"/>
  <cols>
    <col min="1" max="1" width="5" style="142" customWidth="1"/>
    <col min="2" max="3" width="9" style="142"/>
    <col min="4" max="4" width="18.8583333333333" style="142" customWidth="1"/>
    <col min="5" max="5" width="11" style="142" customWidth="1"/>
    <col min="6" max="6" width="10.7083333333333" style="142" customWidth="1"/>
    <col min="7" max="7" width="13.2833333333333" style="142" customWidth="1"/>
    <col min="8" max="8" width="6.14166666666667" style="142" customWidth="1"/>
    <col min="9" max="9" width="8.56666666666667" style="142" customWidth="1"/>
    <col min="10" max="10" width="10.5666666666667" style="143" customWidth="1"/>
    <col min="11" max="11" width="7.70833333333333" style="144" customWidth="1"/>
    <col min="12" max="12" width="13.25" style="143" customWidth="1"/>
    <col min="13" max="13" width="13.5666666666667" style="144" customWidth="1"/>
    <col min="14" max="14" width="8.56666666666667" style="142" hidden="1" customWidth="1"/>
    <col min="15" max="15" width="11.5666666666667" style="143" hidden="1" customWidth="1"/>
    <col min="16" max="16" width="9.14166666666667" style="144" hidden="1" customWidth="1"/>
    <col min="17" max="16384" width="9" style="142"/>
  </cols>
  <sheetData>
    <row r="1" s="169" customFormat="1" ht="15" spans="1:16">
      <c r="A1" s="145"/>
      <c r="B1" s="6"/>
      <c r="C1" s="145"/>
      <c r="D1" s="7"/>
      <c r="E1" s="7"/>
      <c r="F1" s="7"/>
      <c r="G1" s="7"/>
      <c r="H1" s="7"/>
      <c r="I1" s="156"/>
      <c r="J1" s="157"/>
      <c r="K1" s="158"/>
      <c r="L1" s="159"/>
      <c r="M1" s="160"/>
      <c r="N1" s="4"/>
      <c r="O1" s="172"/>
      <c r="P1" s="173"/>
    </row>
    <row r="2" s="169" customFormat="1" ht="14.25" spans="1:16">
      <c r="A2" s="11"/>
      <c r="B2" s="11"/>
      <c r="C2" s="146"/>
      <c r="D2" s="13" t="s">
        <v>0</v>
      </c>
      <c r="E2" s="14"/>
      <c r="F2" s="14"/>
      <c r="G2" s="15"/>
      <c r="H2" s="12"/>
      <c r="I2" s="156"/>
      <c r="J2" s="157"/>
      <c r="K2" s="158"/>
      <c r="L2" s="159"/>
      <c r="M2" s="160"/>
      <c r="N2" s="4"/>
      <c r="O2" s="172"/>
      <c r="P2" s="173"/>
    </row>
    <row r="3" s="169" customFormat="1" ht="15" spans="1:16">
      <c r="A3" s="11"/>
      <c r="B3" s="11"/>
      <c r="C3" s="146"/>
      <c r="D3" s="17"/>
      <c r="E3" s="18"/>
      <c r="F3" s="18"/>
      <c r="G3" s="19"/>
      <c r="H3" s="12"/>
      <c r="I3" s="156"/>
      <c r="J3" s="157"/>
      <c r="K3" s="158"/>
      <c r="L3" s="159"/>
      <c r="M3" s="160"/>
      <c r="N3" s="4"/>
      <c r="O3" s="172"/>
      <c r="P3" s="173"/>
    </row>
    <row r="4" s="169" customFormat="1" ht="15" spans="1:16">
      <c r="A4" s="147"/>
      <c r="B4" s="147"/>
      <c r="C4" s="147"/>
      <c r="D4" s="147"/>
      <c r="E4" s="147"/>
      <c r="F4" s="148"/>
      <c r="G4" s="148"/>
      <c r="H4" s="148"/>
      <c r="I4" s="161"/>
      <c r="J4" s="157"/>
      <c r="K4" s="158"/>
      <c r="L4" s="159"/>
      <c r="M4" s="160"/>
      <c r="N4" s="4"/>
      <c r="O4" s="172"/>
      <c r="P4" s="173"/>
    </row>
    <row r="5" s="169" customFormat="1" ht="34.5" spans="1:16">
      <c r="A5" s="24" t="s">
        <v>1</v>
      </c>
      <c r="B5" s="25"/>
      <c r="C5" s="25"/>
      <c r="D5" s="25"/>
      <c r="E5" s="25"/>
      <c r="F5" s="25"/>
      <c r="G5" s="25"/>
      <c r="H5" s="25"/>
      <c r="I5" s="162"/>
      <c r="J5" s="157"/>
      <c r="K5" s="158"/>
      <c r="L5" s="159"/>
      <c r="M5" s="160"/>
      <c r="N5" s="4"/>
      <c r="O5" s="172"/>
      <c r="P5" s="173"/>
    </row>
    <row r="6" s="169" customFormat="1" ht="34.5" spans="1:16">
      <c r="A6" s="25"/>
      <c r="B6" s="29"/>
      <c r="C6" s="30"/>
      <c r="D6" s="30"/>
      <c r="E6" s="30"/>
      <c r="F6" s="30"/>
      <c r="G6" s="31" t="s">
        <v>1245</v>
      </c>
      <c r="H6" s="32"/>
      <c r="I6" s="59"/>
      <c r="J6" s="157"/>
      <c r="K6" s="158"/>
      <c r="L6" s="159"/>
      <c r="M6" s="160"/>
      <c r="N6" s="4"/>
      <c r="O6" s="172"/>
      <c r="P6" s="173"/>
    </row>
    <row r="7" s="169" customFormat="1" ht="15.75" spans="1:16">
      <c r="A7" s="106" t="s">
        <v>3</v>
      </c>
      <c r="B7" s="107" t="s">
        <v>4</v>
      </c>
      <c r="C7" s="107"/>
      <c r="D7" s="107"/>
      <c r="E7" s="108"/>
      <c r="F7" s="36"/>
      <c r="G7" s="37" t="s">
        <v>1246</v>
      </c>
      <c r="H7" s="36"/>
      <c r="I7" s="58"/>
      <c r="J7" s="157"/>
      <c r="K7" s="158"/>
      <c r="L7" s="159"/>
      <c r="M7" s="160"/>
      <c r="N7" s="4"/>
      <c r="O7" s="172"/>
      <c r="P7" s="173"/>
    </row>
    <row r="8" s="169" customFormat="1" ht="16.5" spans="1:16">
      <c r="A8" s="109"/>
      <c r="B8" s="39"/>
      <c r="C8" s="110"/>
      <c r="D8" s="40"/>
      <c r="E8" s="41"/>
      <c r="F8" s="36"/>
      <c r="G8" s="42" t="s">
        <v>6</v>
      </c>
      <c r="H8" s="43"/>
      <c r="I8" s="60"/>
      <c r="J8" s="157"/>
      <c r="K8" s="158"/>
      <c r="L8" s="159"/>
      <c r="M8" s="160"/>
      <c r="N8" s="4"/>
      <c r="O8" s="172"/>
      <c r="P8" s="173"/>
    </row>
    <row r="9" s="142" customFormat="1" spans="10:16">
      <c r="J9" s="143"/>
      <c r="K9" s="144"/>
      <c r="L9" s="143"/>
      <c r="M9" s="144"/>
      <c r="O9" s="143"/>
      <c r="P9" s="144"/>
    </row>
    <row r="10" s="142" customFormat="1" ht="14.25" spans="10:17">
      <c r="J10" s="143"/>
      <c r="K10" s="144"/>
      <c r="L10" s="163">
        <f>SUBTOTAL(9,L12:L104)</f>
        <v>341348700</v>
      </c>
      <c r="M10" s="144"/>
      <c r="O10" s="143"/>
      <c r="P10" s="144"/>
      <c r="Q10" s="142" t="s">
        <v>1247</v>
      </c>
    </row>
    <row r="11" s="170" customFormat="1" ht="42.75" spans="1:16">
      <c r="A11" s="149" t="s">
        <v>7</v>
      </c>
      <c r="B11" s="150" t="s">
        <v>8</v>
      </c>
      <c r="C11" s="149" t="s">
        <v>9</v>
      </c>
      <c r="D11" s="149" t="s">
        <v>10</v>
      </c>
      <c r="E11" s="150" t="s">
        <v>11</v>
      </c>
      <c r="F11" s="150" t="s">
        <v>12</v>
      </c>
      <c r="G11" s="150" t="s">
        <v>13</v>
      </c>
      <c r="H11" s="150" t="s">
        <v>14</v>
      </c>
      <c r="I11" s="150" t="s">
        <v>15</v>
      </c>
      <c r="J11" s="164" t="s">
        <v>16</v>
      </c>
      <c r="K11" s="165" t="s">
        <v>17</v>
      </c>
      <c r="L11" s="164" t="s">
        <v>18</v>
      </c>
      <c r="M11" s="165" t="s">
        <v>19</v>
      </c>
      <c r="N11" s="149" t="s">
        <v>20</v>
      </c>
      <c r="O11" s="164" t="s">
        <v>86</v>
      </c>
      <c r="P11" s="165" t="s">
        <v>87</v>
      </c>
    </row>
    <row r="12" s="54" customFormat="1" ht="15" spans="1:16">
      <c r="A12" s="48">
        <v>1</v>
      </c>
      <c r="B12" s="48">
        <v>1578364</v>
      </c>
      <c r="C12" s="48">
        <v>1041363</v>
      </c>
      <c r="D12" s="151" t="s">
        <v>1248</v>
      </c>
      <c r="E12" s="152">
        <v>43691</v>
      </c>
      <c r="F12" s="152">
        <v>43693</v>
      </c>
      <c r="G12" s="48" t="s">
        <v>23</v>
      </c>
      <c r="H12" s="48">
        <f t="shared" ref="H12:H75" si="0">F12-E12</f>
        <v>2</v>
      </c>
      <c r="I12" s="48">
        <v>1</v>
      </c>
      <c r="J12" s="66">
        <f t="shared" ref="J12:J75" si="1">K12*23100</f>
        <v>1108800</v>
      </c>
      <c r="K12" s="67">
        <v>48</v>
      </c>
      <c r="L12" s="66">
        <f t="shared" ref="L12:L25" si="2">J12*I12*H12</f>
        <v>2217600</v>
      </c>
      <c r="M12" s="67">
        <f t="shared" ref="M12:M25" si="3">K12*I12*H12</f>
        <v>96</v>
      </c>
      <c r="N12" s="48"/>
      <c r="O12" s="66">
        <f t="shared" ref="O12:O75" si="4">L12*2%</f>
        <v>44352</v>
      </c>
      <c r="P12" s="67">
        <f t="shared" ref="P12:P75" si="5">M12*2%</f>
        <v>1.92</v>
      </c>
    </row>
    <row r="13" s="54" customFormat="1" ht="15" spans="1:16">
      <c r="A13" s="48">
        <v>2</v>
      </c>
      <c r="B13" s="48">
        <v>1566159</v>
      </c>
      <c r="C13" s="48">
        <v>1041001</v>
      </c>
      <c r="D13" s="151" t="s">
        <v>1230</v>
      </c>
      <c r="E13" s="152">
        <v>43691</v>
      </c>
      <c r="F13" s="152">
        <v>43693</v>
      </c>
      <c r="G13" s="48" t="s">
        <v>23</v>
      </c>
      <c r="H13" s="48">
        <f t="shared" si="0"/>
        <v>2</v>
      </c>
      <c r="I13" s="48">
        <v>2</v>
      </c>
      <c r="J13" s="66">
        <f t="shared" si="1"/>
        <v>1108800</v>
      </c>
      <c r="K13" s="67">
        <v>48</v>
      </c>
      <c r="L13" s="66">
        <f t="shared" si="2"/>
        <v>4435200</v>
      </c>
      <c r="M13" s="67">
        <f t="shared" si="3"/>
        <v>192</v>
      </c>
      <c r="N13" s="48"/>
      <c r="O13" s="66">
        <f t="shared" si="4"/>
        <v>88704</v>
      </c>
      <c r="P13" s="67">
        <f t="shared" si="5"/>
        <v>3.84</v>
      </c>
    </row>
    <row r="14" s="54" customFormat="1" ht="15" spans="1:16">
      <c r="A14" s="48">
        <v>3</v>
      </c>
      <c r="B14" s="48">
        <v>1573913</v>
      </c>
      <c r="C14" s="48">
        <v>1041244</v>
      </c>
      <c r="D14" s="151" t="s">
        <v>1249</v>
      </c>
      <c r="E14" s="152">
        <v>43689</v>
      </c>
      <c r="F14" s="152">
        <v>43693</v>
      </c>
      <c r="G14" s="48" t="s">
        <v>23</v>
      </c>
      <c r="H14" s="48">
        <f t="shared" si="0"/>
        <v>4</v>
      </c>
      <c r="I14" s="48">
        <v>1</v>
      </c>
      <c r="J14" s="66">
        <f t="shared" si="1"/>
        <v>1108800</v>
      </c>
      <c r="K14" s="67">
        <v>48</v>
      </c>
      <c r="L14" s="66">
        <f t="shared" si="2"/>
        <v>4435200</v>
      </c>
      <c r="M14" s="67">
        <f t="shared" si="3"/>
        <v>192</v>
      </c>
      <c r="N14" s="48"/>
      <c r="O14" s="66">
        <f t="shared" si="4"/>
        <v>88704</v>
      </c>
      <c r="P14" s="67">
        <f t="shared" si="5"/>
        <v>3.84</v>
      </c>
    </row>
    <row r="15" s="54" customFormat="1" ht="15" spans="1:16">
      <c r="A15" s="48">
        <v>4</v>
      </c>
      <c r="B15" s="48">
        <v>1580174</v>
      </c>
      <c r="C15" s="48">
        <v>1041413</v>
      </c>
      <c r="D15" s="151" t="s">
        <v>1250</v>
      </c>
      <c r="E15" s="152">
        <v>43693</v>
      </c>
      <c r="F15" s="152">
        <v>43694</v>
      </c>
      <c r="G15" s="48" t="s">
        <v>23</v>
      </c>
      <c r="H15" s="48">
        <f t="shared" si="0"/>
        <v>1</v>
      </c>
      <c r="I15" s="48">
        <v>1</v>
      </c>
      <c r="J15" s="66">
        <f t="shared" si="1"/>
        <v>1108800</v>
      </c>
      <c r="K15" s="67">
        <v>48</v>
      </c>
      <c r="L15" s="66">
        <f t="shared" si="2"/>
        <v>1108800</v>
      </c>
      <c r="M15" s="67">
        <f t="shared" si="3"/>
        <v>48</v>
      </c>
      <c r="N15" s="48"/>
      <c r="O15" s="66">
        <f t="shared" si="4"/>
        <v>22176</v>
      </c>
      <c r="P15" s="67">
        <f t="shared" si="5"/>
        <v>0.96</v>
      </c>
    </row>
    <row r="16" s="54" customFormat="1" ht="15" spans="1:16">
      <c r="A16" s="48">
        <v>5</v>
      </c>
      <c r="B16" s="48">
        <v>1472526</v>
      </c>
      <c r="C16" s="48">
        <v>1037982</v>
      </c>
      <c r="D16" s="151" t="s">
        <v>1251</v>
      </c>
      <c r="E16" s="152">
        <v>43693</v>
      </c>
      <c r="F16" s="152">
        <v>43694</v>
      </c>
      <c r="G16" s="48" t="s">
        <v>47</v>
      </c>
      <c r="H16" s="48">
        <f t="shared" si="0"/>
        <v>1</v>
      </c>
      <c r="I16" s="48">
        <v>1</v>
      </c>
      <c r="J16" s="66">
        <f t="shared" si="1"/>
        <v>2356200</v>
      </c>
      <c r="K16" s="67">
        <v>102</v>
      </c>
      <c r="L16" s="66">
        <f t="shared" si="2"/>
        <v>2356200</v>
      </c>
      <c r="M16" s="67">
        <f t="shared" si="3"/>
        <v>102</v>
      </c>
      <c r="N16" s="48"/>
      <c r="O16" s="66">
        <f t="shared" si="4"/>
        <v>47124</v>
      </c>
      <c r="P16" s="67">
        <f t="shared" si="5"/>
        <v>2.04</v>
      </c>
    </row>
    <row r="17" s="54" customFormat="1" ht="15" spans="1:16">
      <c r="A17" s="48">
        <v>6</v>
      </c>
      <c r="B17" s="48">
        <v>1556946</v>
      </c>
      <c r="C17" s="48">
        <v>1040788</v>
      </c>
      <c r="D17" s="151" t="s">
        <v>46</v>
      </c>
      <c r="E17" s="152">
        <v>43691</v>
      </c>
      <c r="F17" s="152">
        <v>43694</v>
      </c>
      <c r="G17" s="48" t="s">
        <v>23</v>
      </c>
      <c r="H17" s="48">
        <f t="shared" si="0"/>
        <v>3</v>
      </c>
      <c r="I17" s="48">
        <v>2</v>
      </c>
      <c r="J17" s="66">
        <f t="shared" si="1"/>
        <v>1108800</v>
      </c>
      <c r="K17" s="67">
        <v>48</v>
      </c>
      <c r="L17" s="66">
        <f t="shared" si="2"/>
        <v>6652800</v>
      </c>
      <c r="M17" s="67">
        <f t="shared" si="3"/>
        <v>288</v>
      </c>
      <c r="N17" s="48"/>
      <c r="O17" s="66">
        <f t="shared" si="4"/>
        <v>133056</v>
      </c>
      <c r="P17" s="67">
        <f t="shared" si="5"/>
        <v>5.76</v>
      </c>
    </row>
    <row r="18" s="54" customFormat="1" ht="15" spans="1:16">
      <c r="A18" s="48">
        <v>7</v>
      </c>
      <c r="B18" s="48">
        <v>1587193</v>
      </c>
      <c r="C18" s="48">
        <v>1041602</v>
      </c>
      <c r="D18" s="151" t="s">
        <v>1252</v>
      </c>
      <c r="E18" s="152">
        <v>43693</v>
      </c>
      <c r="F18" s="152">
        <v>43694</v>
      </c>
      <c r="G18" s="48" t="s">
        <v>23</v>
      </c>
      <c r="H18" s="48">
        <f t="shared" si="0"/>
        <v>1</v>
      </c>
      <c r="I18" s="48">
        <v>1</v>
      </c>
      <c r="J18" s="66">
        <f t="shared" si="1"/>
        <v>1108800</v>
      </c>
      <c r="K18" s="67">
        <v>48</v>
      </c>
      <c r="L18" s="66">
        <f t="shared" si="2"/>
        <v>1108800</v>
      </c>
      <c r="M18" s="67">
        <f t="shared" si="3"/>
        <v>48</v>
      </c>
      <c r="N18" s="48"/>
      <c r="O18" s="66">
        <f t="shared" si="4"/>
        <v>22176</v>
      </c>
      <c r="P18" s="67">
        <f t="shared" si="5"/>
        <v>0.96</v>
      </c>
    </row>
    <row r="19" s="54" customFormat="1" ht="15" spans="1:16">
      <c r="A19" s="48">
        <v>8</v>
      </c>
      <c r="B19" s="48">
        <v>1586243</v>
      </c>
      <c r="C19" s="48">
        <v>1041585</v>
      </c>
      <c r="D19" s="151" t="s">
        <v>1223</v>
      </c>
      <c r="E19" s="152">
        <v>43692</v>
      </c>
      <c r="F19" s="152">
        <v>43694</v>
      </c>
      <c r="G19" s="153" t="s">
        <v>23</v>
      </c>
      <c r="H19" s="48">
        <f t="shared" si="0"/>
        <v>2</v>
      </c>
      <c r="I19" s="48">
        <v>1</v>
      </c>
      <c r="J19" s="66">
        <f t="shared" si="1"/>
        <v>1108800</v>
      </c>
      <c r="K19" s="67">
        <v>48</v>
      </c>
      <c r="L19" s="66">
        <f t="shared" si="2"/>
        <v>2217600</v>
      </c>
      <c r="M19" s="67">
        <f t="shared" si="3"/>
        <v>96</v>
      </c>
      <c r="N19" s="48"/>
      <c r="O19" s="66">
        <f t="shared" si="4"/>
        <v>44352</v>
      </c>
      <c r="P19" s="67">
        <f t="shared" si="5"/>
        <v>1.92</v>
      </c>
    </row>
    <row r="20" s="54" customFormat="1" ht="15" spans="1:16">
      <c r="A20" s="48">
        <v>9</v>
      </c>
      <c r="B20" s="48">
        <v>1585933</v>
      </c>
      <c r="C20" s="48">
        <v>1041579</v>
      </c>
      <c r="D20" s="151" t="s">
        <v>1253</v>
      </c>
      <c r="E20" s="152">
        <v>43693</v>
      </c>
      <c r="F20" s="152">
        <v>43695</v>
      </c>
      <c r="G20" s="48" t="s">
        <v>23</v>
      </c>
      <c r="H20" s="48">
        <f t="shared" si="0"/>
        <v>2</v>
      </c>
      <c r="I20" s="48">
        <v>2</v>
      </c>
      <c r="J20" s="66">
        <f t="shared" si="1"/>
        <v>1108800</v>
      </c>
      <c r="K20" s="67">
        <v>48</v>
      </c>
      <c r="L20" s="66">
        <f t="shared" si="2"/>
        <v>4435200</v>
      </c>
      <c r="M20" s="67">
        <f t="shared" si="3"/>
        <v>192</v>
      </c>
      <c r="N20" s="48"/>
      <c r="O20" s="66">
        <f t="shared" si="4"/>
        <v>88704</v>
      </c>
      <c r="P20" s="67">
        <f t="shared" si="5"/>
        <v>3.84</v>
      </c>
    </row>
    <row r="21" s="54" customFormat="1" ht="15" spans="1:16">
      <c r="A21" s="48">
        <v>10</v>
      </c>
      <c r="B21" s="48">
        <v>1488092</v>
      </c>
      <c r="C21" s="48">
        <v>1038553</v>
      </c>
      <c r="D21" s="151" t="s">
        <v>1254</v>
      </c>
      <c r="E21" s="152">
        <v>43692</v>
      </c>
      <c r="F21" s="152">
        <v>43695</v>
      </c>
      <c r="G21" s="48" t="s">
        <v>23</v>
      </c>
      <c r="H21" s="48">
        <f t="shared" si="0"/>
        <v>3</v>
      </c>
      <c r="I21" s="48">
        <v>3</v>
      </c>
      <c r="J21" s="66">
        <f t="shared" si="1"/>
        <v>1455300</v>
      </c>
      <c r="K21" s="67">
        <v>63</v>
      </c>
      <c r="L21" s="66">
        <f t="shared" si="2"/>
        <v>13097700</v>
      </c>
      <c r="M21" s="67">
        <f t="shared" si="3"/>
        <v>567</v>
      </c>
      <c r="N21" s="48"/>
      <c r="O21" s="66">
        <f t="shared" si="4"/>
        <v>261954</v>
      </c>
      <c r="P21" s="67">
        <f t="shared" si="5"/>
        <v>11.34</v>
      </c>
    </row>
    <row r="22" s="54" customFormat="1" ht="15" spans="1:16">
      <c r="A22" s="48">
        <v>11</v>
      </c>
      <c r="B22" s="48">
        <v>1575758</v>
      </c>
      <c r="C22" s="48">
        <v>1041298</v>
      </c>
      <c r="D22" s="151" t="s">
        <v>1255</v>
      </c>
      <c r="E22" s="152">
        <v>43692</v>
      </c>
      <c r="F22" s="152">
        <v>43695</v>
      </c>
      <c r="G22" s="48" t="s">
        <v>23</v>
      </c>
      <c r="H22" s="48">
        <f t="shared" si="0"/>
        <v>3</v>
      </c>
      <c r="I22" s="48">
        <v>2</v>
      </c>
      <c r="J22" s="66">
        <f t="shared" si="1"/>
        <v>1108800</v>
      </c>
      <c r="K22" s="67">
        <v>48</v>
      </c>
      <c r="L22" s="66">
        <f t="shared" si="2"/>
        <v>6652800</v>
      </c>
      <c r="M22" s="67">
        <f t="shared" si="3"/>
        <v>288</v>
      </c>
      <c r="N22" s="48"/>
      <c r="O22" s="66">
        <f t="shared" si="4"/>
        <v>133056</v>
      </c>
      <c r="P22" s="67">
        <f t="shared" si="5"/>
        <v>5.76</v>
      </c>
    </row>
    <row r="23" s="54" customFormat="1" ht="15" spans="1:16">
      <c r="A23" s="48">
        <v>12</v>
      </c>
      <c r="B23" s="48">
        <v>1572641</v>
      </c>
      <c r="C23" s="48">
        <v>1041212</v>
      </c>
      <c r="D23" s="151" t="s">
        <v>1256</v>
      </c>
      <c r="E23" s="152">
        <v>43693</v>
      </c>
      <c r="F23" s="152">
        <v>43695</v>
      </c>
      <c r="G23" s="48" t="s">
        <v>40</v>
      </c>
      <c r="H23" s="48">
        <f t="shared" si="0"/>
        <v>2</v>
      </c>
      <c r="I23" s="48">
        <v>1</v>
      </c>
      <c r="J23" s="66">
        <f t="shared" si="1"/>
        <v>1362900</v>
      </c>
      <c r="K23" s="67">
        <v>59</v>
      </c>
      <c r="L23" s="66">
        <f t="shared" si="2"/>
        <v>2725800</v>
      </c>
      <c r="M23" s="67">
        <f t="shared" si="3"/>
        <v>118</v>
      </c>
      <c r="N23" s="48"/>
      <c r="O23" s="66">
        <f t="shared" si="4"/>
        <v>54516</v>
      </c>
      <c r="P23" s="67">
        <f t="shared" si="5"/>
        <v>2.36</v>
      </c>
    </row>
    <row r="24" s="54" customFormat="1" ht="15" spans="1:16">
      <c r="A24" s="48">
        <v>13</v>
      </c>
      <c r="B24" s="48">
        <v>1573789</v>
      </c>
      <c r="C24" s="48">
        <v>1041243</v>
      </c>
      <c r="D24" s="151" t="s">
        <v>1257</v>
      </c>
      <c r="E24" s="152">
        <v>43693</v>
      </c>
      <c r="F24" s="152">
        <v>43695</v>
      </c>
      <c r="G24" s="48" t="s">
        <v>23</v>
      </c>
      <c r="H24" s="48">
        <f t="shared" si="0"/>
        <v>2</v>
      </c>
      <c r="I24" s="48">
        <v>1</v>
      </c>
      <c r="J24" s="66">
        <f t="shared" si="1"/>
        <v>1108800</v>
      </c>
      <c r="K24" s="67">
        <v>48</v>
      </c>
      <c r="L24" s="66">
        <f t="shared" si="2"/>
        <v>2217600</v>
      </c>
      <c r="M24" s="67">
        <f t="shared" si="3"/>
        <v>96</v>
      </c>
      <c r="N24" s="48"/>
      <c r="O24" s="66">
        <f t="shared" si="4"/>
        <v>44352</v>
      </c>
      <c r="P24" s="67">
        <f t="shared" si="5"/>
        <v>1.92</v>
      </c>
    </row>
    <row r="25" s="54" customFormat="1" ht="15" spans="1:16">
      <c r="A25" s="48">
        <v>14</v>
      </c>
      <c r="B25" s="48">
        <v>1579821</v>
      </c>
      <c r="C25" s="48">
        <v>1041409</v>
      </c>
      <c r="D25" s="151" t="s">
        <v>592</v>
      </c>
      <c r="E25" s="152">
        <v>43694</v>
      </c>
      <c r="F25" s="152">
        <v>43695</v>
      </c>
      <c r="G25" s="48" t="s">
        <v>23</v>
      </c>
      <c r="H25" s="48">
        <f t="shared" si="0"/>
        <v>1</v>
      </c>
      <c r="I25" s="48">
        <v>1</v>
      </c>
      <c r="J25" s="66">
        <f t="shared" si="1"/>
        <v>1108800</v>
      </c>
      <c r="K25" s="67">
        <v>48</v>
      </c>
      <c r="L25" s="66">
        <f t="shared" si="2"/>
        <v>1108800</v>
      </c>
      <c r="M25" s="67">
        <f t="shared" si="3"/>
        <v>48</v>
      </c>
      <c r="N25" s="48"/>
      <c r="O25" s="66">
        <f t="shared" si="4"/>
        <v>22176</v>
      </c>
      <c r="P25" s="67">
        <f t="shared" si="5"/>
        <v>0.96</v>
      </c>
    </row>
    <row r="26" s="54" customFormat="1" ht="15" spans="1:16">
      <c r="A26" s="48">
        <v>15</v>
      </c>
      <c r="B26" s="48">
        <v>1579415</v>
      </c>
      <c r="C26" s="48">
        <v>1041387</v>
      </c>
      <c r="D26" s="151" t="s">
        <v>1258</v>
      </c>
      <c r="E26" s="152">
        <v>43694</v>
      </c>
      <c r="F26" s="152">
        <v>43696</v>
      </c>
      <c r="G26" s="48" t="s">
        <v>47</v>
      </c>
      <c r="H26" s="48">
        <f t="shared" si="0"/>
        <v>2</v>
      </c>
      <c r="I26" s="48">
        <v>2</v>
      </c>
      <c r="J26" s="66">
        <f t="shared" si="1"/>
        <v>2356200</v>
      </c>
      <c r="K26" s="67">
        <v>102</v>
      </c>
      <c r="L26" s="66">
        <f>M26*23100</f>
        <v>9332400</v>
      </c>
      <c r="M26" s="67">
        <v>404</v>
      </c>
      <c r="N26" s="48"/>
      <c r="O26" s="66">
        <f t="shared" si="4"/>
        <v>186648</v>
      </c>
      <c r="P26" s="67">
        <f t="shared" si="5"/>
        <v>8.08</v>
      </c>
    </row>
    <row r="27" s="54" customFormat="1" ht="15" spans="1:16">
      <c r="A27" s="48">
        <v>16</v>
      </c>
      <c r="B27" s="48">
        <v>1559369</v>
      </c>
      <c r="C27" s="48">
        <v>1040838</v>
      </c>
      <c r="D27" s="151" t="s">
        <v>1259</v>
      </c>
      <c r="E27" s="152">
        <v>43694</v>
      </c>
      <c r="F27" s="152">
        <v>43696</v>
      </c>
      <c r="G27" s="48" t="s">
        <v>23</v>
      </c>
      <c r="H27" s="48">
        <f t="shared" si="0"/>
        <v>2</v>
      </c>
      <c r="I27" s="48">
        <v>1</v>
      </c>
      <c r="J27" s="66">
        <f t="shared" si="1"/>
        <v>1108800</v>
      </c>
      <c r="K27" s="67">
        <v>48</v>
      </c>
      <c r="L27" s="66">
        <f t="shared" ref="L27:L90" si="6">J27*I27*H27</f>
        <v>2217600</v>
      </c>
      <c r="M27" s="67">
        <f t="shared" ref="M27:M90" si="7">K27*I27*H27</f>
        <v>96</v>
      </c>
      <c r="N27" s="48"/>
      <c r="O27" s="66">
        <f t="shared" si="4"/>
        <v>44352</v>
      </c>
      <c r="P27" s="67">
        <f t="shared" si="5"/>
        <v>1.92</v>
      </c>
    </row>
    <row r="28" s="54" customFormat="1" ht="15" spans="1:16">
      <c r="A28" s="48">
        <v>17</v>
      </c>
      <c r="B28" s="48">
        <v>1572786</v>
      </c>
      <c r="C28" s="48">
        <v>1041213</v>
      </c>
      <c r="D28" s="151" t="s">
        <v>1260</v>
      </c>
      <c r="E28" s="152">
        <v>43696</v>
      </c>
      <c r="F28" s="152">
        <v>43697</v>
      </c>
      <c r="G28" s="48" t="s">
        <v>23</v>
      </c>
      <c r="H28" s="48">
        <f t="shared" si="0"/>
        <v>1</v>
      </c>
      <c r="I28" s="48">
        <v>2</v>
      </c>
      <c r="J28" s="66">
        <f t="shared" si="1"/>
        <v>1108800</v>
      </c>
      <c r="K28" s="67">
        <v>48</v>
      </c>
      <c r="L28" s="66">
        <f t="shared" si="6"/>
        <v>2217600</v>
      </c>
      <c r="M28" s="67">
        <f t="shared" si="7"/>
        <v>96</v>
      </c>
      <c r="N28" s="48"/>
      <c r="O28" s="66">
        <f t="shared" si="4"/>
        <v>44352</v>
      </c>
      <c r="P28" s="67">
        <f t="shared" si="5"/>
        <v>1.92</v>
      </c>
    </row>
    <row r="29" s="54" customFormat="1" ht="15" spans="1:16">
      <c r="A29" s="48">
        <v>18</v>
      </c>
      <c r="B29" s="48">
        <v>1574255</v>
      </c>
      <c r="C29" s="48">
        <v>1041247</v>
      </c>
      <c r="D29" s="151" t="s">
        <v>1261</v>
      </c>
      <c r="E29" s="152">
        <v>43694</v>
      </c>
      <c r="F29" s="152">
        <v>43697</v>
      </c>
      <c r="G29" s="48" t="s">
        <v>40</v>
      </c>
      <c r="H29" s="48">
        <f t="shared" si="0"/>
        <v>3</v>
      </c>
      <c r="I29" s="48">
        <v>1</v>
      </c>
      <c r="J29" s="66">
        <f t="shared" si="1"/>
        <v>1362900</v>
      </c>
      <c r="K29" s="67">
        <v>59</v>
      </c>
      <c r="L29" s="66">
        <f t="shared" si="6"/>
        <v>4088700</v>
      </c>
      <c r="M29" s="67">
        <f t="shared" si="7"/>
        <v>177</v>
      </c>
      <c r="N29" s="48"/>
      <c r="O29" s="66">
        <f t="shared" si="4"/>
        <v>81774</v>
      </c>
      <c r="P29" s="67">
        <f t="shared" si="5"/>
        <v>3.54</v>
      </c>
    </row>
    <row r="30" s="54" customFormat="1" ht="15" spans="1:16">
      <c r="A30" s="48">
        <v>19</v>
      </c>
      <c r="B30" s="48">
        <v>1582431</v>
      </c>
      <c r="C30" s="48">
        <v>1041477</v>
      </c>
      <c r="D30" s="151" t="s">
        <v>1262</v>
      </c>
      <c r="E30" s="152">
        <v>43696</v>
      </c>
      <c r="F30" s="152">
        <v>43697</v>
      </c>
      <c r="G30" s="48" t="s">
        <v>23</v>
      </c>
      <c r="H30" s="48">
        <f t="shared" si="0"/>
        <v>1</v>
      </c>
      <c r="I30" s="48">
        <v>1</v>
      </c>
      <c r="J30" s="66">
        <f t="shared" si="1"/>
        <v>1062600</v>
      </c>
      <c r="K30" s="67">
        <v>46</v>
      </c>
      <c r="L30" s="66">
        <f t="shared" si="6"/>
        <v>1062600</v>
      </c>
      <c r="M30" s="67">
        <f t="shared" si="7"/>
        <v>46</v>
      </c>
      <c r="N30" s="48"/>
      <c r="O30" s="66">
        <f t="shared" si="4"/>
        <v>21252</v>
      </c>
      <c r="P30" s="67">
        <f t="shared" si="5"/>
        <v>0.92</v>
      </c>
    </row>
    <row r="31" s="54" customFormat="1" ht="15" spans="1:16">
      <c r="A31" s="48">
        <v>20</v>
      </c>
      <c r="B31" s="48">
        <v>1559861</v>
      </c>
      <c r="C31" s="48">
        <v>1040852</v>
      </c>
      <c r="D31" s="151" t="s">
        <v>1263</v>
      </c>
      <c r="E31" s="152">
        <v>43696</v>
      </c>
      <c r="F31" s="152">
        <v>43697</v>
      </c>
      <c r="G31" s="48" t="s">
        <v>23</v>
      </c>
      <c r="H31" s="48">
        <f t="shared" si="0"/>
        <v>1</v>
      </c>
      <c r="I31" s="48">
        <v>1</v>
      </c>
      <c r="J31" s="66">
        <f t="shared" si="1"/>
        <v>1108800</v>
      </c>
      <c r="K31" s="67">
        <v>48</v>
      </c>
      <c r="L31" s="66">
        <f t="shared" si="6"/>
        <v>1108800</v>
      </c>
      <c r="M31" s="67">
        <f t="shared" si="7"/>
        <v>48</v>
      </c>
      <c r="N31" s="48"/>
      <c r="O31" s="66">
        <f t="shared" si="4"/>
        <v>22176</v>
      </c>
      <c r="P31" s="67">
        <f t="shared" si="5"/>
        <v>0.96</v>
      </c>
    </row>
    <row r="32" s="54" customFormat="1" ht="15" spans="1:16">
      <c r="A32" s="48">
        <v>21</v>
      </c>
      <c r="B32" s="48">
        <v>1579797</v>
      </c>
      <c r="C32" s="48">
        <v>1041397</v>
      </c>
      <c r="D32" s="151" t="s">
        <v>1264</v>
      </c>
      <c r="E32" s="152">
        <v>43696</v>
      </c>
      <c r="F32" s="152">
        <v>43698</v>
      </c>
      <c r="G32" s="48" t="s">
        <v>23</v>
      </c>
      <c r="H32" s="48">
        <f t="shared" si="0"/>
        <v>2</v>
      </c>
      <c r="I32" s="48">
        <v>2</v>
      </c>
      <c r="J32" s="66">
        <f t="shared" si="1"/>
        <v>1062600</v>
      </c>
      <c r="K32" s="67">
        <v>46</v>
      </c>
      <c r="L32" s="66">
        <f t="shared" si="6"/>
        <v>4250400</v>
      </c>
      <c r="M32" s="67">
        <f t="shared" si="7"/>
        <v>184</v>
      </c>
      <c r="N32" s="48"/>
      <c r="O32" s="66">
        <f t="shared" si="4"/>
        <v>85008</v>
      </c>
      <c r="P32" s="67">
        <f t="shared" si="5"/>
        <v>3.68</v>
      </c>
    </row>
    <row r="33" s="54" customFormat="1" ht="15" spans="1:16">
      <c r="A33" s="48">
        <v>22</v>
      </c>
      <c r="B33" s="48">
        <v>1570311</v>
      </c>
      <c r="C33" s="48">
        <v>1041148</v>
      </c>
      <c r="D33" s="151" t="s">
        <v>1265</v>
      </c>
      <c r="E33" s="152">
        <v>43695</v>
      </c>
      <c r="F33" s="152">
        <v>43698</v>
      </c>
      <c r="G33" s="48" t="s">
        <v>23</v>
      </c>
      <c r="H33" s="48">
        <f t="shared" si="0"/>
        <v>3</v>
      </c>
      <c r="I33" s="48">
        <v>2</v>
      </c>
      <c r="J33" s="66">
        <f t="shared" si="1"/>
        <v>1108800</v>
      </c>
      <c r="K33" s="67">
        <v>48</v>
      </c>
      <c r="L33" s="66">
        <f t="shared" si="6"/>
        <v>6652800</v>
      </c>
      <c r="M33" s="67">
        <f t="shared" si="7"/>
        <v>288</v>
      </c>
      <c r="N33" s="48"/>
      <c r="O33" s="66">
        <f t="shared" si="4"/>
        <v>133056</v>
      </c>
      <c r="P33" s="67">
        <f t="shared" si="5"/>
        <v>5.76</v>
      </c>
    </row>
    <row r="34" s="54" customFormat="1" ht="15" spans="1:16">
      <c r="A34" s="48">
        <v>23</v>
      </c>
      <c r="B34" s="48">
        <v>1572435</v>
      </c>
      <c r="C34" s="48">
        <v>1041191</v>
      </c>
      <c r="D34" s="151" t="s">
        <v>1266</v>
      </c>
      <c r="E34" s="152">
        <v>43695</v>
      </c>
      <c r="F34" s="152">
        <v>43698</v>
      </c>
      <c r="G34" s="48" t="s">
        <v>23</v>
      </c>
      <c r="H34" s="48">
        <f t="shared" si="0"/>
        <v>3</v>
      </c>
      <c r="I34" s="48">
        <v>2</v>
      </c>
      <c r="J34" s="66">
        <f t="shared" si="1"/>
        <v>1108800</v>
      </c>
      <c r="K34" s="67">
        <v>48</v>
      </c>
      <c r="L34" s="66">
        <f t="shared" si="6"/>
        <v>6652800</v>
      </c>
      <c r="M34" s="67">
        <f t="shared" si="7"/>
        <v>288</v>
      </c>
      <c r="N34" s="48"/>
      <c r="O34" s="66">
        <f t="shared" si="4"/>
        <v>133056</v>
      </c>
      <c r="P34" s="67">
        <f t="shared" si="5"/>
        <v>5.76</v>
      </c>
    </row>
    <row r="35" s="54" customFormat="1" ht="15" spans="1:16">
      <c r="A35" s="48">
        <v>24</v>
      </c>
      <c r="B35" s="48">
        <v>1573634</v>
      </c>
      <c r="C35" s="48">
        <v>1041242</v>
      </c>
      <c r="D35" s="151" t="s">
        <v>1267</v>
      </c>
      <c r="E35" s="152">
        <v>43695</v>
      </c>
      <c r="F35" s="152">
        <v>43698</v>
      </c>
      <c r="G35" s="48" t="s">
        <v>23</v>
      </c>
      <c r="H35" s="48">
        <f t="shared" si="0"/>
        <v>3</v>
      </c>
      <c r="I35" s="48">
        <v>1</v>
      </c>
      <c r="J35" s="66">
        <f t="shared" si="1"/>
        <v>1108800</v>
      </c>
      <c r="K35" s="67">
        <v>48</v>
      </c>
      <c r="L35" s="66">
        <f t="shared" si="6"/>
        <v>3326400</v>
      </c>
      <c r="M35" s="67">
        <f t="shared" si="7"/>
        <v>144</v>
      </c>
      <c r="N35" s="48"/>
      <c r="O35" s="66">
        <f t="shared" si="4"/>
        <v>66528</v>
      </c>
      <c r="P35" s="67">
        <f t="shared" si="5"/>
        <v>2.88</v>
      </c>
    </row>
    <row r="36" s="54" customFormat="1" ht="15" spans="1:16">
      <c r="A36" s="48">
        <v>25</v>
      </c>
      <c r="B36" s="48">
        <v>1517479</v>
      </c>
      <c r="C36" s="48">
        <v>1039608</v>
      </c>
      <c r="D36" s="151" t="s">
        <v>1268</v>
      </c>
      <c r="E36" s="152">
        <v>43696</v>
      </c>
      <c r="F36" s="152">
        <v>43698</v>
      </c>
      <c r="G36" s="48" t="s">
        <v>23</v>
      </c>
      <c r="H36" s="48">
        <f t="shared" si="0"/>
        <v>2</v>
      </c>
      <c r="I36" s="48">
        <v>1</v>
      </c>
      <c r="J36" s="66">
        <f t="shared" si="1"/>
        <v>1108800</v>
      </c>
      <c r="K36" s="67">
        <v>48</v>
      </c>
      <c r="L36" s="66">
        <f t="shared" si="6"/>
        <v>2217600</v>
      </c>
      <c r="M36" s="67">
        <f t="shared" si="7"/>
        <v>96</v>
      </c>
      <c r="N36" s="48"/>
      <c r="O36" s="66">
        <f t="shared" si="4"/>
        <v>44352</v>
      </c>
      <c r="P36" s="67">
        <f t="shared" si="5"/>
        <v>1.92</v>
      </c>
    </row>
    <row r="37" s="54" customFormat="1" ht="15" spans="1:16">
      <c r="A37" s="48">
        <v>26</v>
      </c>
      <c r="B37" s="48">
        <v>1547659</v>
      </c>
      <c r="C37" s="48">
        <v>1040519</v>
      </c>
      <c r="D37" s="151" t="s">
        <v>1269</v>
      </c>
      <c r="E37" s="152">
        <v>43696</v>
      </c>
      <c r="F37" s="152">
        <v>43698</v>
      </c>
      <c r="G37" s="48" t="s">
        <v>23</v>
      </c>
      <c r="H37" s="48">
        <f t="shared" si="0"/>
        <v>2</v>
      </c>
      <c r="I37" s="48">
        <v>1</v>
      </c>
      <c r="J37" s="66">
        <f t="shared" si="1"/>
        <v>1108800</v>
      </c>
      <c r="K37" s="67">
        <v>48</v>
      </c>
      <c r="L37" s="66">
        <f t="shared" si="6"/>
        <v>2217600</v>
      </c>
      <c r="M37" s="67">
        <f t="shared" si="7"/>
        <v>96</v>
      </c>
      <c r="N37" s="48"/>
      <c r="O37" s="66">
        <f t="shared" si="4"/>
        <v>44352</v>
      </c>
      <c r="P37" s="67">
        <f t="shared" si="5"/>
        <v>1.92</v>
      </c>
    </row>
    <row r="38" s="54" customFormat="1" ht="15" spans="1:16">
      <c r="A38" s="48">
        <v>27</v>
      </c>
      <c r="B38" s="48">
        <v>1570605</v>
      </c>
      <c r="C38" s="48">
        <v>1041151</v>
      </c>
      <c r="D38" s="151" t="s">
        <v>1270</v>
      </c>
      <c r="E38" s="152">
        <v>43696</v>
      </c>
      <c r="F38" s="152">
        <v>43698</v>
      </c>
      <c r="G38" s="48" t="s">
        <v>23</v>
      </c>
      <c r="H38" s="48">
        <f t="shared" si="0"/>
        <v>2</v>
      </c>
      <c r="I38" s="48">
        <v>1</v>
      </c>
      <c r="J38" s="66">
        <f t="shared" si="1"/>
        <v>1108800</v>
      </c>
      <c r="K38" s="67">
        <v>48</v>
      </c>
      <c r="L38" s="66">
        <f t="shared" si="6"/>
        <v>2217600</v>
      </c>
      <c r="M38" s="67">
        <f t="shared" si="7"/>
        <v>96</v>
      </c>
      <c r="N38" s="48"/>
      <c r="O38" s="66">
        <f t="shared" si="4"/>
        <v>44352</v>
      </c>
      <c r="P38" s="67">
        <f t="shared" si="5"/>
        <v>1.92</v>
      </c>
    </row>
    <row r="39" s="54" customFormat="1" ht="15" spans="1:16">
      <c r="A39" s="48">
        <v>28</v>
      </c>
      <c r="B39" s="48">
        <v>1541790</v>
      </c>
      <c r="C39" s="48">
        <v>1040336</v>
      </c>
      <c r="D39" s="151" t="s">
        <v>1271</v>
      </c>
      <c r="E39" s="152">
        <v>43696</v>
      </c>
      <c r="F39" s="152">
        <v>43698</v>
      </c>
      <c r="G39" s="48" t="s">
        <v>23</v>
      </c>
      <c r="H39" s="48">
        <f t="shared" si="0"/>
        <v>2</v>
      </c>
      <c r="I39" s="48">
        <v>2</v>
      </c>
      <c r="J39" s="66">
        <f t="shared" si="1"/>
        <v>1108800</v>
      </c>
      <c r="K39" s="67">
        <v>48</v>
      </c>
      <c r="L39" s="66">
        <f t="shared" si="6"/>
        <v>4435200</v>
      </c>
      <c r="M39" s="67">
        <f t="shared" si="7"/>
        <v>192</v>
      </c>
      <c r="N39" s="48"/>
      <c r="O39" s="66">
        <f t="shared" si="4"/>
        <v>88704</v>
      </c>
      <c r="P39" s="67">
        <f t="shared" si="5"/>
        <v>3.84</v>
      </c>
    </row>
    <row r="40" s="54" customFormat="1" ht="15" spans="1:16">
      <c r="A40" s="48">
        <v>29</v>
      </c>
      <c r="B40" s="48">
        <v>1558277</v>
      </c>
      <c r="C40" s="48">
        <v>1040816</v>
      </c>
      <c r="D40" s="151" t="s">
        <v>1272</v>
      </c>
      <c r="E40" s="152">
        <v>43696</v>
      </c>
      <c r="F40" s="152">
        <v>43698</v>
      </c>
      <c r="G40" s="48" t="s">
        <v>23</v>
      </c>
      <c r="H40" s="48">
        <f t="shared" si="0"/>
        <v>2</v>
      </c>
      <c r="I40" s="48">
        <v>1</v>
      </c>
      <c r="J40" s="66">
        <f t="shared" si="1"/>
        <v>1108800</v>
      </c>
      <c r="K40" s="67">
        <v>48</v>
      </c>
      <c r="L40" s="66">
        <f t="shared" si="6"/>
        <v>2217600</v>
      </c>
      <c r="M40" s="67">
        <f t="shared" si="7"/>
        <v>96</v>
      </c>
      <c r="N40" s="48"/>
      <c r="O40" s="66">
        <f t="shared" si="4"/>
        <v>44352</v>
      </c>
      <c r="P40" s="67">
        <f t="shared" si="5"/>
        <v>1.92</v>
      </c>
    </row>
    <row r="41" s="54" customFormat="1" ht="15" spans="1:16">
      <c r="A41" s="48">
        <v>30</v>
      </c>
      <c r="B41" s="48">
        <v>1587443</v>
      </c>
      <c r="C41" s="48">
        <v>1041618</v>
      </c>
      <c r="D41" s="151" t="s">
        <v>1273</v>
      </c>
      <c r="E41" s="152">
        <v>43692</v>
      </c>
      <c r="F41" s="152">
        <v>43694</v>
      </c>
      <c r="G41" s="48" t="s">
        <v>23</v>
      </c>
      <c r="H41" s="48">
        <f t="shared" si="0"/>
        <v>2</v>
      </c>
      <c r="I41" s="48">
        <v>1</v>
      </c>
      <c r="J41" s="66">
        <f t="shared" si="1"/>
        <v>1108800</v>
      </c>
      <c r="K41" s="67">
        <v>48</v>
      </c>
      <c r="L41" s="66">
        <f t="shared" si="6"/>
        <v>2217600</v>
      </c>
      <c r="M41" s="67">
        <f t="shared" si="7"/>
        <v>96</v>
      </c>
      <c r="N41" s="48">
        <v>4686</v>
      </c>
      <c r="O41" s="66">
        <f t="shared" si="4"/>
        <v>44352</v>
      </c>
      <c r="P41" s="67">
        <f t="shared" si="5"/>
        <v>1.92</v>
      </c>
    </row>
    <row r="42" s="54" customFormat="1" ht="15" spans="1:16">
      <c r="A42" s="48">
        <v>31</v>
      </c>
      <c r="B42" s="48">
        <v>1589153</v>
      </c>
      <c r="C42" s="48">
        <v>1041666</v>
      </c>
      <c r="D42" s="151" t="s">
        <v>1274</v>
      </c>
      <c r="E42" s="152">
        <v>43695</v>
      </c>
      <c r="F42" s="152">
        <v>43696</v>
      </c>
      <c r="G42" s="48" t="s">
        <v>23</v>
      </c>
      <c r="H42" s="48">
        <f t="shared" si="0"/>
        <v>1</v>
      </c>
      <c r="I42" s="48">
        <v>1</v>
      </c>
      <c r="J42" s="66">
        <f t="shared" si="1"/>
        <v>1409100</v>
      </c>
      <c r="K42" s="67">
        <v>61</v>
      </c>
      <c r="L42" s="66">
        <f t="shared" si="6"/>
        <v>1409100</v>
      </c>
      <c r="M42" s="67">
        <f t="shared" si="7"/>
        <v>61</v>
      </c>
      <c r="N42" s="48">
        <v>4725</v>
      </c>
      <c r="O42" s="66">
        <f t="shared" si="4"/>
        <v>28182</v>
      </c>
      <c r="P42" s="67">
        <f t="shared" si="5"/>
        <v>1.22</v>
      </c>
    </row>
    <row r="43" s="54" customFormat="1" ht="15" spans="1:16">
      <c r="A43" s="48">
        <v>32</v>
      </c>
      <c r="B43" s="48">
        <v>1591132</v>
      </c>
      <c r="C43" s="48">
        <v>1041728</v>
      </c>
      <c r="D43" s="151" t="s">
        <v>1275</v>
      </c>
      <c r="E43" s="152">
        <v>43695</v>
      </c>
      <c r="F43" s="152">
        <v>43696</v>
      </c>
      <c r="G43" s="48" t="s">
        <v>23</v>
      </c>
      <c r="H43" s="48">
        <f t="shared" si="0"/>
        <v>1</v>
      </c>
      <c r="I43" s="48">
        <v>1</v>
      </c>
      <c r="J43" s="66">
        <f t="shared" si="1"/>
        <v>1062600</v>
      </c>
      <c r="K43" s="67">
        <v>46</v>
      </c>
      <c r="L43" s="66">
        <f t="shared" si="6"/>
        <v>1062600</v>
      </c>
      <c r="M43" s="67">
        <f t="shared" si="7"/>
        <v>46</v>
      </c>
      <c r="N43" s="48">
        <v>4729</v>
      </c>
      <c r="O43" s="66">
        <f t="shared" si="4"/>
        <v>21252</v>
      </c>
      <c r="P43" s="67">
        <f t="shared" si="5"/>
        <v>0.92</v>
      </c>
    </row>
    <row r="44" s="54" customFormat="1" ht="15" spans="1:16">
      <c r="A44" s="48">
        <v>33</v>
      </c>
      <c r="B44" s="48">
        <v>1590746</v>
      </c>
      <c r="C44" s="48">
        <v>1041720</v>
      </c>
      <c r="D44" s="151" t="s">
        <v>1276</v>
      </c>
      <c r="E44" s="152">
        <v>43696</v>
      </c>
      <c r="F44" s="152">
        <v>43697</v>
      </c>
      <c r="G44" s="48" t="s">
        <v>47</v>
      </c>
      <c r="H44" s="48">
        <f t="shared" si="0"/>
        <v>1</v>
      </c>
      <c r="I44" s="48">
        <v>1</v>
      </c>
      <c r="J44" s="66">
        <f t="shared" si="1"/>
        <v>2310000</v>
      </c>
      <c r="K44" s="67">
        <v>100</v>
      </c>
      <c r="L44" s="66">
        <f t="shared" si="6"/>
        <v>2310000</v>
      </c>
      <c r="M44" s="67">
        <f t="shared" si="7"/>
        <v>100</v>
      </c>
      <c r="N44" s="48">
        <v>4747</v>
      </c>
      <c r="O44" s="66">
        <f t="shared" si="4"/>
        <v>46200</v>
      </c>
      <c r="P44" s="67">
        <f t="shared" si="5"/>
        <v>2</v>
      </c>
    </row>
    <row r="45" s="54" customFormat="1" ht="15" spans="1:16">
      <c r="A45" s="48">
        <v>34</v>
      </c>
      <c r="B45" s="48">
        <v>1591073</v>
      </c>
      <c r="C45" s="48">
        <v>1041726</v>
      </c>
      <c r="D45" s="151" t="s">
        <v>1277</v>
      </c>
      <c r="E45" s="152">
        <v>43696</v>
      </c>
      <c r="F45" s="152">
        <v>43697</v>
      </c>
      <c r="G45" s="48" t="s">
        <v>40</v>
      </c>
      <c r="H45" s="48">
        <f t="shared" si="0"/>
        <v>1</v>
      </c>
      <c r="I45" s="48">
        <v>1</v>
      </c>
      <c r="J45" s="66">
        <f t="shared" si="1"/>
        <v>1316700</v>
      </c>
      <c r="K45" s="67">
        <v>57</v>
      </c>
      <c r="L45" s="66">
        <f t="shared" si="6"/>
        <v>1316700</v>
      </c>
      <c r="M45" s="67">
        <f t="shared" si="7"/>
        <v>57</v>
      </c>
      <c r="N45" s="48">
        <v>4754</v>
      </c>
      <c r="O45" s="66">
        <f t="shared" si="4"/>
        <v>26334</v>
      </c>
      <c r="P45" s="67">
        <f t="shared" si="5"/>
        <v>1.14</v>
      </c>
    </row>
    <row r="46" s="54" customFormat="1" ht="15" spans="1:16">
      <c r="A46" s="48">
        <v>35</v>
      </c>
      <c r="B46" s="48">
        <v>1590493</v>
      </c>
      <c r="C46" s="48">
        <v>1041718</v>
      </c>
      <c r="D46" s="151" t="s">
        <v>1278</v>
      </c>
      <c r="E46" s="152">
        <v>43695</v>
      </c>
      <c r="F46" s="152">
        <v>43697</v>
      </c>
      <c r="G46" s="48" t="s">
        <v>40</v>
      </c>
      <c r="H46" s="48">
        <f t="shared" si="0"/>
        <v>2</v>
      </c>
      <c r="I46" s="48">
        <v>1</v>
      </c>
      <c r="J46" s="66">
        <f t="shared" si="1"/>
        <v>1316700</v>
      </c>
      <c r="K46" s="67">
        <v>57</v>
      </c>
      <c r="L46" s="66">
        <f t="shared" si="6"/>
        <v>2633400</v>
      </c>
      <c r="M46" s="67">
        <f t="shared" si="7"/>
        <v>114</v>
      </c>
      <c r="N46" s="48">
        <v>4767</v>
      </c>
      <c r="O46" s="66">
        <f t="shared" si="4"/>
        <v>52668</v>
      </c>
      <c r="P46" s="67">
        <f t="shared" si="5"/>
        <v>2.28</v>
      </c>
    </row>
    <row r="47" s="54" customFormat="1" ht="15" spans="1:16">
      <c r="A47" s="48">
        <v>36</v>
      </c>
      <c r="B47" s="48">
        <v>1587570</v>
      </c>
      <c r="C47" s="48">
        <v>1041620</v>
      </c>
      <c r="D47" s="151" t="s">
        <v>1279</v>
      </c>
      <c r="E47" s="152">
        <v>43697</v>
      </c>
      <c r="F47" s="152">
        <v>43698</v>
      </c>
      <c r="G47" s="48" t="s">
        <v>40</v>
      </c>
      <c r="H47" s="48">
        <f t="shared" si="0"/>
        <v>1</v>
      </c>
      <c r="I47" s="48">
        <v>1</v>
      </c>
      <c r="J47" s="66">
        <f t="shared" si="1"/>
        <v>1316700</v>
      </c>
      <c r="K47" s="67">
        <v>57</v>
      </c>
      <c r="L47" s="66">
        <f t="shared" si="6"/>
        <v>1316700</v>
      </c>
      <c r="M47" s="67">
        <f t="shared" si="7"/>
        <v>57</v>
      </c>
      <c r="N47" s="48">
        <v>4784</v>
      </c>
      <c r="O47" s="66">
        <f t="shared" si="4"/>
        <v>26334</v>
      </c>
      <c r="P47" s="67">
        <f t="shared" si="5"/>
        <v>1.14</v>
      </c>
    </row>
    <row r="48" s="54" customFormat="1" ht="15" spans="1:16">
      <c r="A48" s="48">
        <v>37</v>
      </c>
      <c r="B48" s="48">
        <v>1587187</v>
      </c>
      <c r="C48" s="48">
        <v>1041601</v>
      </c>
      <c r="D48" s="151" t="s">
        <v>1280</v>
      </c>
      <c r="E48" s="152">
        <v>43696</v>
      </c>
      <c r="F48" s="152">
        <v>43698</v>
      </c>
      <c r="G48" s="48" t="s">
        <v>23</v>
      </c>
      <c r="H48" s="48">
        <f t="shared" si="0"/>
        <v>2</v>
      </c>
      <c r="I48" s="48">
        <v>1</v>
      </c>
      <c r="J48" s="66">
        <f t="shared" si="1"/>
        <v>1062600</v>
      </c>
      <c r="K48" s="67">
        <v>46</v>
      </c>
      <c r="L48" s="66">
        <f t="shared" si="6"/>
        <v>2125200</v>
      </c>
      <c r="M48" s="67">
        <f t="shared" si="7"/>
        <v>92</v>
      </c>
      <c r="N48" s="48">
        <v>4795</v>
      </c>
      <c r="O48" s="66">
        <f t="shared" si="4"/>
        <v>42504</v>
      </c>
      <c r="P48" s="67">
        <f t="shared" si="5"/>
        <v>1.84</v>
      </c>
    </row>
    <row r="49" s="54" customFormat="1" ht="15" spans="1:16">
      <c r="A49" s="48">
        <v>38</v>
      </c>
      <c r="B49" s="48">
        <v>1542079</v>
      </c>
      <c r="C49" s="48">
        <v>1040364</v>
      </c>
      <c r="D49" s="151" t="s">
        <v>1281</v>
      </c>
      <c r="E49" s="152">
        <v>43697</v>
      </c>
      <c r="F49" s="152">
        <v>43699</v>
      </c>
      <c r="G49" s="48" t="s">
        <v>23</v>
      </c>
      <c r="H49" s="48">
        <f t="shared" si="0"/>
        <v>2</v>
      </c>
      <c r="I49" s="48">
        <v>1</v>
      </c>
      <c r="J49" s="66">
        <f t="shared" si="1"/>
        <v>1108800</v>
      </c>
      <c r="K49" s="67">
        <v>48</v>
      </c>
      <c r="L49" s="66">
        <f t="shared" si="6"/>
        <v>2217600</v>
      </c>
      <c r="M49" s="67">
        <f t="shared" si="7"/>
        <v>96</v>
      </c>
      <c r="N49" s="48"/>
      <c r="O49" s="66">
        <f t="shared" si="4"/>
        <v>44352</v>
      </c>
      <c r="P49" s="67">
        <f t="shared" si="5"/>
        <v>1.92</v>
      </c>
    </row>
    <row r="50" s="54" customFormat="1" ht="15" spans="1:16">
      <c r="A50" s="48">
        <v>39</v>
      </c>
      <c r="B50" s="48">
        <v>1573386</v>
      </c>
      <c r="C50" s="48">
        <v>1041225</v>
      </c>
      <c r="D50" s="151" t="s">
        <v>1282</v>
      </c>
      <c r="E50" s="152">
        <v>43696</v>
      </c>
      <c r="F50" s="152">
        <v>43699</v>
      </c>
      <c r="G50" s="48" t="s">
        <v>23</v>
      </c>
      <c r="H50" s="48">
        <f t="shared" si="0"/>
        <v>3</v>
      </c>
      <c r="I50" s="48">
        <v>2</v>
      </c>
      <c r="J50" s="66">
        <f t="shared" si="1"/>
        <v>1108800</v>
      </c>
      <c r="K50" s="67">
        <v>48</v>
      </c>
      <c r="L50" s="66">
        <f t="shared" si="6"/>
        <v>6652800</v>
      </c>
      <c r="M50" s="67">
        <f t="shared" si="7"/>
        <v>288</v>
      </c>
      <c r="N50" s="48"/>
      <c r="O50" s="66">
        <f t="shared" si="4"/>
        <v>133056</v>
      </c>
      <c r="P50" s="67">
        <f t="shared" si="5"/>
        <v>5.76</v>
      </c>
    </row>
    <row r="51" s="54" customFormat="1" ht="15" spans="1:16">
      <c r="A51" s="48">
        <v>40</v>
      </c>
      <c r="B51" s="48">
        <v>1575755</v>
      </c>
      <c r="C51" s="48">
        <v>1041296</v>
      </c>
      <c r="D51" s="151" t="s">
        <v>1283</v>
      </c>
      <c r="E51" s="152">
        <v>43696</v>
      </c>
      <c r="F51" s="152">
        <v>43700</v>
      </c>
      <c r="G51" s="48" t="s">
        <v>23</v>
      </c>
      <c r="H51" s="48">
        <f t="shared" si="0"/>
        <v>4</v>
      </c>
      <c r="I51" s="48">
        <v>1</v>
      </c>
      <c r="J51" s="66">
        <f t="shared" si="1"/>
        <v>1108800</v>
      </c>
      <c r="K51" s="67">
        <v>48</v>
      </c>
      <c r="L51" s="66">
        <f t="shared" si="6"/>
        <v>4435200</v>
      </c>
      <c r="M51" s="67">
        <f t="shared" si="7"/>
        <v>192</v>
      </c>
      <c r="N51" s="48"/>
      <c r="O51" s="66">
        <f t="shared" si="4"/>
        <v>88704</v>
      </c>
      <c r="P51" s="67">
        <f t="shared" si="5"/>
        <v>3.84</v>
      </c>
    </row>
    <row r="52" s="54" customFormat="1" ht="15" spans="1:16">
      <c r="A52" s="48">
        <v>41</v>
      </c>
      <c r="B52" s="48">
        <v>1544443</v>
      </c>
      <c r="C52" s="48">
        <v>1040428</v>
      </c>
      <c r="D52" s="151" t="s">
        <v>1284</v>
      </c>
      <c r="E52" s="152">
        <v>43696</v>
      </c>
      <c r="F52" s="152">
        <v>43700</v>
      </c>
      <c r="G52" s="48" t="s">
        <v>23</v>
      </c>
      <c r="H52" s="48">
        <f t="shared" si="0"/>
        <v>4</v>
      </c>
      <c r="I52" s="48">
        <v>1</v>
      </c>
      <c r="J52" s="66">
        <f t="shared" si="1"/>
        <v>1593900</v>
      </c>
      <c r="K52" s="67">
        <v>69</v>
      </c>
      <c r="L52" s="66">
        <f t="shared" si="6"/>
        <v>6375600</v>
      </c>
      <c r="M52" s="67">
        <f t="shared" si="7"/>
        <v>276</v>
      </c>
      <c r="N52" s="48"/>
      <c r="O52" s="66">
        <f t="shared" si="4"/>
        <v>127512</v>
      </c>
      <c r="P52" s="67">
        <f t="shared" si="5"/>
        <v>5.52</v>
      </c>
    </row>
    <row r="53" s="54" customFormat="1" ht="15" spans="1:16">
      <c r="A53" s="48">
        <v>42</v>
      </c>
      <c r="B53" s="48">
        <v>1569359</v>
      </c>
      <c r="C53" s="48">
        <v>1041105</v>
      </c>
      <c r="D53" s="151" t="s">
        <v>1285</v>
      </c>
      <c r="E53" s="152">
        <v>43697</v>
      </c>
      <c r="F53" s="152">
        <v>43700</v>
      </c>
      <c r="G53" s="48" t="s">
        <v>23</v>
      </c>
      <c r="H53" s="48">
        <f t="shared" si="0"/>
        <v>3</v>
      </c>
      <c r="I53" s="48">
        <v>1</v>
      </c>
      <c r="J53" s="66">
        <f t="shared" si="1"/>
        <v>1108800</v>
      </c>
      <c r="K53" s="67">
        <v>48</v>
      </c>
      <c r="L53" s="66">
        <f t="shared" si="6"/>
        <v>3326400</v>
      </c>
      <c r="M53" s="67">
        <f t="shared" si="7"/>
        <v>144</v>
      </c>
      <c r="N53" s="48"/>
      <c r="O53" s="66">
        <f t="shared" si="4"/>
        <v>66528</v>
      </c>
      <c r="P53" s="67">
        <f t="shared" si="5"/>
        <v>2.88</v>
      </c>
    </row>
    <row r="54" s="54" customFormat="1" ht="15" spans="1:16">
      <c r="A54" s="48">
        <v>43</v>
      </c>
      <c r="B54" s="48">
        <v>1579282</v>
      </c>
      <c r="C54" s="48">
        <v>1041385</v>
      </c>
      <c r="D54" s="151" t="s">
        <v>1286</v>
      </c>
      <c r="E54" s="152">
        <v>43698</v>
      </c>
      <c r="F54" s="152">
        <v>43700</v>
      </c>
      <c r="G54" s="48" t="s">
        <v>23</v>
      </c>
      <c r="H54" s="48">
        <f t="shared" si="0"/>
        <v>2</v>
      </c>
      <c r="I54" s="48">
        <v>4</v>
      </c>
      <c r="J54" s="66">
        <f t="shared" si="1"/>
        <v>1062600</v>
      </c>
      <c r="K54" s="67">
        <v>46</v>
      </c>
      <c r="L54" s="66">
        <f t="shared" si="6"/>
        <v>8500800</v>
      </c>
      <c r="M54" s="67">
        <f t="shared" si="7"/>
        <v>368</v>
      </c>
      <c r="N54" s="48"/>
      <c r="O54" s="66">
        <f t="shared" si="4"/>
        <v>170016</v>
      </c>
      <c r="P54" s="67">
        <f t="shared" si="5"/>
        <v>7.36</v>
      </c>
    </row>
    <row r="55" s="54" customFormat="1" ht="15" spans="1:16">
      <c r="A55" s="48">
        <v>44</v>
      </c>
      <c r="B55" s="48">
        <v>1580523</v>
      </c>
      <c r="C55" s="48">
        <v>1041421</v>
      </c>
      <c r="D55" s="151" t="s">
        <v>1287</v>
      </c>
      <c r="E55" s="152">
        <v>43698</v>
      </c>
      <c r="F55" s="152">
        <v>43700</v>
      </c>
      <c r="G55" s="48" t="s">
        <v>23</v>
      </c>
      <c r="H55" s="48">
        <f t="shared" si="0"/>
        <v>2</v>
      </c>
      <c r="I55" s="48">
        <v>4</v>
      </c>
      <c r="J55" s="66">
        <f t="shared" si="1"/>
        <v>1062600</v>
      </c>
      <c r="K55" s="67">
        <v>46</v>
      </c>
      <c r="L55" s="66">
        <f t="shared" si="6"/>
        <v>8500800</v>
      </c>
      <c r="M55" s="67">
        <f t="shared" si="7"/>
        <v>368</v>
      </c>
      <c r="N55" s="48"/>
      <c r="O55" s="66">
        <f t="shared" si="4"/>
        <v>170016</v>
      </c>
      <c r="P55" s="67">
        <f t="shared" si="5"/>
        <v>7.36</v>
      </c>
    </row>
    <row r="56" s="54" customFormat="1" ht="15" spans="1:16">
      <c r="A56" s="48">
        <v>45</v>
      </c>
      <c r="B56" s="48">
        <v>1590451</v>
      </c>
      <c r="C56" s="48">
        <v>1041748</v>
      </c>
      <c r="D56" s="151" t="s">
        <v>1288</v>
      </c>
      <c r="E56" s="152">
        <v>43699</v>
      </c>
      <c r="F56" s="152">
        <v>43700</v>
      </c>
      <c r="G56" s="48" t="s">
        <v>23</v>
      </c>
      <c r="H56" s="48">
        <f t="shared" si="0"/>
        <v>1</v>
      </c>
      <c r="I56" s="48">
        <v>1</v>
      </c>
      <c r="J56" s="66">
        <f t="shared" si="1"/>
        <v>1062600</v>
      </c>
      <c r="K56" s="67">
        <v>46</v>
      </c>
      <c r="L56" s="66">
        <f t="shared" si="6"/>
        <v>1062600</v>
      </c>
      <c r="M56" s="67">
        <f t="shared" si="7"/>
        <v>46</v>
      </c>
      <c r="N56" s="48"/>
      <c r="O56" s="66">
        <f t="shared" si="4"/>
        <v>21252</v>
      </c>
      <c r="P56" s="67">
        <f t="shared" si="5"/>
        <v>0.92</v>
      </c>
    </row>
    <row r="57" s="54" customFormat="1" ht="15" spans="1:16">
      <c r="A57" s="48">
        <v>46</v>
      </c>
      <c r="B57" s="48">
        <v>1530903</v>
      </c>
      <c r="C57" s="48">
        <v>1039996</v>
      </c>
      <c r="D57" s="151" t="s">
        <v>1289</v>
      </c>
      <c r="E57" s="152">
        <v>43697</v>
      </c>
      <c r="F57" s="152">
        <v>43700</v>
      </c>
      <c r="G57" s="48" t="s">
        <v>23</v>
      </c>
      <c r="H57" s="48">
        <f t="shared" si="0"/>
        <v>3</v>
      </c>
      <c r="I57" s="48">
        <v>1</v>
      </c>
      <c r="J57" s="66">
        <f t="shared" si="1"/>
        <v>1108800</v>
      </c>
      <c r="K57" s="67">
        <v>48</v>
      </c>
      <c r="L57" s="66">
        <f t="shared" si="6"/>
        <v>3326400</v>
      </c>
      <c r="M57" s="67">
        <f t="shared" si="7"/>
        <v>144</v>
      </c>
      <c r="N57" s="48"/>
      <c r="O57" s="66">
        <f t="shared" si="4"/>
        <v>66528</v>
      </c>
      <c r="P57" s="67">
        <f t="shared" si="5"/>
        <v>2.88</v>
      </c>
    </row>
    <row r="58" s="54" customFormat="1" ht="15" spans="1:16">
      <c r="A58" s="48">
        <v>47</v>
      </c>
      <c r="B58" s="48">
        <v>1530901</v>
      </c>
      <c r="C58" s="48">
        <v>1039995</v>
      </c>
      <c r="D58" s="151" t="s">
        <v>1165</v>
      </c>
      <c r="E58" s="152">
        <v>43697</v>
      </c>
      <c r="F58" s="152">
        <v>43700</v>
      </c>
      <c r="G58" s="48" t="s">
        <v>23</v>
      </c>
      <c r="H58" s="48">
        <f t="shared" si="0"/>
        <v>3</v>
      </c>
      <c r="I58" s="48">
        <v>1</v>
      </c>
      <c r="J58" s="66">
        <f t="shared" si="1"/>
        <v>1108800</v>
      </c>
      <c r="K58" s="67">
        <v>48</v>
      </c>
      <c r="L58" s="66">
        <f t="shared" si="6"/>
        <v>3326400</v>
      </c>
      <c r="M58" s="67">
        <f t="shared" si="7"/>
        <v>144</v>
      </c>
      <c r="N58" s="48"/>
      <c r="O58" s="66">
        <f t="shared" si="4"/>
        <v>66528</v>
      </c>
      <c r="P58" s="67">
        <f t="shared" si="5"/>
        <v>2.88</v>
      </c>
    </row>
    <row r="59" s="54" customFormat="1" ht="15" spans="1:16">
      <c r="A59" s="48">
        <v>48</v>
      </c>
      <c r="B59" s="48">
        <v>1581078</v>
      </c>
      <c r="C59" s="48">
        <v>1041449</v>
      </c>
      <c r="D59" s="151" t="s">
        <v>1290</v>
      </c>
      <c r="E59" s="152">
        <v>43699</v>
      </c>
      <c r="F59" s="152">
        <v>43701</v>
      </c>
      <c r="G59" s="48" t="s">
        <v>23</v>
      </c>
      <c r="H59" s="48">
        <f t="shared" si="0"/>
        <v>2</v>
      </c>
      <c r="I59" s="48">
        <v>1</v>
      </c>
      <c r="J59" s="66">
        <f t="shared" si="1"/>
        <v>1062600</v>
      </c>
      <c r="K59" s="67">
        <v>46</v>
      </c>
      <c r="L59" s="66">
        <f t="shared" si="6"/>
        <v>2125200</v>
      </c>
      <c r="M59" s="67">
        <f t="shared" si="7"/>
        <v>92</v>
      </c>
      <c r="N59" s="48"/>
      <c r="O59" s="66">
        <f t="shared" si="4"/>
        <v>42504</v>
      </c>
      <c r="P59" s="67">
        <f t="shared" si="5"/>
        <v>1.84</v>
      </c>
    </row>
    <row r="60" s="54" customFormat="1" ht="15" spans="1:16">
      <c r="A60" s="48">
        <v>49</v>
      </c>
      <c r="B60" s="48">
        <v>1562071</v>
      </c>
      <c r="C60" s="48">
        <v>1040904</v>
      </c>
      <c r="D60" s="151" t="s">
        <v>1291</v>
      </c>
      <c r="E60" s="152">
        <v>43700</v>
      </c>
      <c r="F60" s="152">
        <v>43701</v>
      </c>
      <c r="G60" s="48" t="s">
        <v>23</v>
      </c>
      <c r="H60" s="48">
        <f t="shared" si="0"/>
        <v>1</v>
      </c>
      <c r="I60" s="48">
        <v>2</v>
      </c>
      <c r="J60" s="66">
        <f t="shared" si="1"/>
        <v>1455300</v>
      </c>
      <c r="K60" s="67">
        <v>63</v>
      </c>
      <c r="L60" s="66">
        <f t="shared" si="6"/>
        <v>2910600</v>
      </c>
      <c r="M60" s="67">
        <f t="shared" si="7"/>
        <v>126</v>
      </c>
      <c r="N60" s="48"/>
      <c r="O60" s="66">
        <f t="shared" si="4"/>
        <v>58212</v>
      </c>
      <c r="P60" s="67">
        <f t="shared" si="5"/>
        <v>2.52</v>
      </c>
    </row>
    <row r="61" s="54" customFormat="1" ht="15" spans="1:16">
      <c r="A61" s="48">
        <v>50</v>
      </c>
      <c r="B61" s="48">
        <v>1567311</v>
      </c>
      <c r="C61" s="48">
        <v>1041044</v>
      </c>
      <c r="D61" s="151" t="s">
        <v>1292</v>
      </c>
      <c r="E61" s="152">
        <v>43700</v>
      </c>
      <c r="F61" s="152">
        <v>43701</v>
      </c>
      <c r="G61" s="48" t="s">
        <v>23</v>
      </c>
      <c r="H61" s="48">
        <f t="shared" si="0"/>
        <v>1</v>
      </c>
      <c r="I61" s="48">
        <v>1</v>
      </c>
      <c r="J61" s="66">
        <f t="shared" si="1"/>
        <v>1108800</v>
      </c>
      <c r="K61" s="67">
        <v>48</v>
      </c>
      <c r="L61" s="66">
        <f t="shared" si="6"/>
        <v>1108800</v>
      </c>
      <c r="M61" s="67">
        <f t="shared" si="7"/>
        <v>48</v>
      </c>
      <c r="N61" s="48"/>
      <c r="O61" s="66">
        <f t="shared" si="4"/>
        <v>22176</v>
      </c>
      <c r="P61" s="67">
        <f t="shared" si="5"/>
        <v>0.96</v>
      </c>
    </row>
    <row r="62" s="54" customFormat="1" ht="15" spans="1:16">
      <c r="A62" s="48">
        <v>51</v>
      </c>
      <c r="B62" s="48">
        <v>1580668</v>
      </c>
      <c r="C62" s="48">
        <v>1041426</v>
      </c>
      <c r="D62" s="151" t="s">
        <v>1293</v>
      </c>
      <c r="E62" s="152">
        <v>43700</v>
      </c>
      <c r="F62" s="152">
        <v>43701</v>
      </c>
      <c r="G62" s="48" t="s">
        <v>23</v>
      </c>
      <c r="H62" s="48">
        <f t="shared" si="0"/>
        <v>1</v>
      </c>
      <c r="I62" s="48">
        <v>1</v>
      </c>
      <c r="J62" s="66">
        <f t="shared" si="1"/>
        <v>1062600</v>
      </c>
      <c r="K62" s="67">
        <v>46</v>
      </c>
      <c r="L62" s="66">
        <f t="shared" si="6"/>
        <v>1062600</v>
      </c>
      <c r="M62" s="67">
        <f t="shared" si="7"/>
        <v>46</v>
      </c>
      <c r="N62" s="48"/>
      <c r="O62" s="66">
        <f t="shared" si="4"/>
        <v>21252</v>
      </c>
      <c r="P62" s="67">
        <f t="shared" si="5"/>
        <v>0.92</v>
      </c>
    </row>
    <row r="63" s="54" customFormat="1" ht="15" spans="1:16">
      <c r="A63" s="48">
        <v>52</v>
      </c>
      <c r="B63" s="48">
        <v>1562769</v>
      </c>
      <c r="C63" s="48">
        <v>1040913</v>
      </c>
      <c r="D63" s="151" t="s">
        <v>1294</v>
      </c>
      <c r="E63" s="152">
        <v>43698</v>
      </c>
      <c r="F63" s="152">
        <v>43701</v>
      </c>
      <c r="G63" s="48" t="s">
        <v>23</v>
      </c>
      <c r="H63" s="48">
        <f t="shared" si="0"/>
        <v>3</v>
      </c>
      <c r="I63" s="48">
        <v>2</v>
      </c>
      <c r="J63" s="66">
        <f t="shared" si="1"/>
        <v>1108800</v>
      </c>
      <c r="K63" s="67">
        <v>48</v>
      </c>
      <c r="L63" s="66">
        <f t="shared" si="6"/>
        <v>6652800</v>
      </c>
      <c r="M63" s="67">
        <f t="shared" si="7"/>
        <v>288</v>
      </c>
      <c r="N63" s="48"/>
      <c r="O63" s="66">
        <f t="shared" si="4"/>
        <v>133056</v>
      </c>
      <c r="P63" s="67">
        <f t="shared" si="5"/>
        <v>5.76</v>
      </c>
    </row>
    <row r="64" s="54" customFormat="1" ht="15" spans="1:16">
      <c r="A64" s="48">
        <v>53</v>
      </c>
      <c r="B64" s="48">
        <v>1583315</v>
      </c>
      <c r="C64" s="48">
        <v>1041510</v>
      </c>
      <c r="D64" s="151" t="s">
        <v>1295</v>
      </c>
      <c r="E64" s="152">
        <v>43699</v>
      </c>
      <c r="F64" s="152">
        <v>43701</v>
      </c>
      <c r="G64" s="48" t="s">
        <v>23</v>
      </c>
      <c r="H64" s="48">
        <f t="shared" si="0"/>
        <v>2</v>
      </c>
      <c r="I64" s="48">
        <v>1</v>
      </c>
      <c r="J64" s="66">
        <f t="shared" si="1"/>
        <v>1062600</v>
      </c>
      <c r="K64" s="67">
        <v>46</v>
      </c>
      <c r="L64" s="66">
        <f t="shared" si="6"/>
        <v>2125200</v>
      </c>
      <c r="M64" s="67">
        <f t="shared" si="7"/>
        <v>92</v>
      </c>
      <c r="N64" s="48"/>
      <c r="O64" s="66">
        <f t="shared" si="4"/>
        <v>42504</v>
      </c>
      <c r="P64" s="67">
        <f t="shared" si="5"/>
        <v>1.84</v>
      </c>
    </row>
    <row r="65" s="54" customFormat="1" ht="15" spans="1:16">
      <c r="A65" s="48">
        <v>54</v>
      </c>
      <c r="B65" s="48">
        <v>1584357</v>
      </c>
      <c r="C65" s="48">
        <v>1041544</v>
      </c>
      <c r="D65" s="151" t="s">
        <v>1296</v>
      </c>
      <c r="E65" s="152">
        <v>43699</v>
      </c>
      <c r="F65" s="152">
        <v>43701</v>
      </c>
      <c r="G65" s="48" t="s">
        <v>47</v>
      </c>
      <c r="H65" s="48">
        <f t="shared" si="0"/>
        <v>2</v>
      </c>
      <c r="I65" s="48">
        <v>1</v>
      </c>
      <c r="J65" s="66">
        <f t="shared" si="1"/>
        <v>2310000</v>
      </c>
      <c r="K65" s="67">
        <v>100</v>
      </c>
      <c r="L65" s="66">
        <f t="shared" si="6"/>
        <v>4620000</v>
      </c>
      <c r="M65" s="67">
        <f t="shared" si="7"/>
        <v>200</v>
      </c>
      <c r="N65" s="48"/>
      <c r="O65" s="66">
        <f t="shared" si="4"/>
        <v>92400</v>
      </c>
      <c r="P65" s="67">
        <f t="shared" si="5"/>
        <v>4</v>
      </c>
    </row>
    <row r="66" s="54" customFormat="1" ht="15" spans="1:16">
      <c r="A66" s="48">
        <v>55</v>
      </c>
      <c r="B66" s="48">
        <v>1576322</v>
      </c>
      <c r="C66" s="48">
        <v>1041308</v>
      </c>
      <c r="D66" s="151" t="s">
        <v>1297</v>
      </c>
      <c r="E66" s="152">
        <v>43698</v>
      </c>
      <c r="F66" s="152">
        <v>43701</v>
      </c>
      <c r="G66" s="48" t="s">
        <v>40</v>
      </c>
      <c r="H66" s="48">
        <f t="shared" si="0"/>
        <v>3</v>
      </c>
      <c r="I66" s="48">
        <v>1</v>
      </c>
      <c r="J66" s="66">
        <f t="shared" si="1"/>
        <v>1362900</v>
      </c>
      <c r="K66" s="67">
        <v>59</v>
      </c>
      <c r="L66" s="66">
        <f t="shared" si="6"/>
        <v>4088700</v>
      </c>
      <c r="M66" s="67">
        <f t="shared" si="7"/>
        <v>177</v>
      </c>
      <c r="N66" s="48"/>
      <c r="O66" s="66">
        <f t="shared" si="4"/>
        <v>81774</v>
      </c>
      <c r="P66" s="67">
        <f t="shared" si="5"/>
        <v>3.54</v>
      </c>
    </row>
    <row r="67" s="54" customFormat="1" ht="15" spans="1:16">
      <c r="A67" s="48">
        <v>56</v>
      </c>
      <c r="B67" s="48">
        <v>1497512</v>
      </c>
      <c r="C67" s="48">
        <v>1038928</v>
      </c>
      <c r="D67" s="151" t="s">
        <v>1298</v>
      </c>
      <c r="E67" s="152">
        <v>43700</v>
      </c>
      <c r="F67" s="152">
        <v>43702</v>
      </c>
      <c r="G67" s="48" t="s">
        <v>23</v>
      </c>
      <c r="H67" s="48">
        <f t="shared" si="0"/>
        <v>2</v>
      </c>
      <c r="I67" s="48">
        <v>1</v>
      </c>
      <c r="J67" s="66">
        <f t="shared" si="1"/>
        <v>1108800</v>
      </c>
      <c r="K67" s="67">
        <v>48</v>
      </c>
      <c r="L67" s="66">
        <f t="shared" si="6"/>
        <v>2217600</v>
      </c>
      <c r="M67" s="67">
        <f t="shared" si="7"/>
        <v>96</v>
      </c>
      <c r="N67" s="48"/>
      <c r="O67" s="66">
        <f t="shared" si="4"/>
        <v>44352</v>
      </c>
      <c r="P67" s="67">
        <f t="shared" si="5"/>
        <v>1.92</v>
      </c>
    </row>
    <row r="68" s="54" customFormat="1" ht="15" spans="1:16">
      <c r="A68" s="48">
        <v>57</v>
      </c>
      <c r="B68" s="48">
        <v>1497478</v>
      </c>
      <c r="C68" s="48">
        <v>1038926</v>
      </c>
      <c r="D68" s="151" t="s">
        <v>1299</v>
      </c>
      <c r="E68" s="152">
        <v>43700</v>
      </c>
      <c r="F68" s="152">
        <v>43702</v>
      </c>
      <c r="G68" s="48" t="s">
        <v>23</v>
      </c>
      <c r="H68" s="48">
        <f t="shared" si="0"/>
        <v>2</v>
      </c>
      <c r="I68" s="48">
        <v>1</v>
      </c>
      <c r="J68" s="66">
        <f t="shared" si="1"/>
        <v>1455300</v>
      </c>
      <c r="K68" s="67">
        <v>63</v>
      </c>
      <c r="L68" s="66">
        <f t="shared" si="6"/>
        <v>2910600</v>
      </c>
      <c r="M68" s="67">
        <f t="shared" si="7"/>
        <v>126</v>
      </c>
      <c r="N68" s="48"/>
      <c r="O68" s="66">
        <f t="shared" si="4"/>
        <v>58212</v>
      </c>
      <c r="P68" s="67">
        <f t="shared" si="5"/>
        <v>2.52</v>
      </c>
    </row>
    <row r="69" s="54" customFormat="1" ht="15" spans="1:16">
      <c r="A69" s="48">
        <v>58</v>
      </c>
      <c r="B69" s="48">
        <v>1497496</v>
      </c>
      <c r="C69" s="48">
        <v>1038927</v>
      </c>
      <c r="D69" s="151" t="s">
        <v>1300</v>
      </c>
      <c r="E69" s="152">
        <v>43700</v>
      </c>
      <c r="F69" s="152">
        <v>43702</v>
      </c>
      <c r="G69" s="48" t="s">
        <v>40</v>
      </c>
      <c r="H69" s="48">
        <f t="shared" si="0"/>
        <v>2</v>
      </c>
      <c r="I69" s="48">
        <v>1</v>
      </c>
      <c r="J69" s="66">
        <f t="shared" si="1"/>
        <v>1362900</v>
      </c>
      <c r="K69" s="67">
        <v>59</v>
      </c>
      <c r="L69" s="66">
        <f t="shared" si="6"/>
        <v>2725800</v>
      </c>
      <c r="M69" s="67">
        <f t="shared" si="7"/>
        <v>118</v>
      </c>
      <c r="N69" s="48"/>
      <c r="O69" s="66">
        <f t="shared" si="4"/>
        <v>54516</v>
      </c>
      <c r="P69" s="67">
        <f t="shared" si="5"/>
        <v>2.36</v>
      </c>
    </row>
    <row r="70" s="54" customFormat="1" ht="15" spans="1:16">
      <c r="A70" s="48">
        <v>59</v>
      </c>
      <c r="B70" s="48">
        <v>1555244</v>
      </c>
      <c r="C70" s="48">
        <v>1040731</v>
      </c>
      <c r="D70" s="151" t="s">
        <v>1301</v>
      </c>
      <c r="E70" s="152">
        <v>43698</v>
      </c>
      <c r="F70" s="152">
        <v>43702</v>
      </c>
      <c r="G70" s="48" t="s">
        <v>23</v>
      </c>
      <c r="H70" s="48">
        <f t="shared" si="0"/>
        <v>4</v>
      </c>
      <c r="I70" s="48">
        <v>1</v>
      </c>
      <c r="J70" s="66">
        <f t="shared" si="1"/>
        <v>1108800</v>
      </c>
      <c r="K70" s="67">
        <v>48</v>
      </c>
      <c r="L70" s="66">
        <f t="shared" si="6"/>
        <v>4435200</v>
      </c>
      <c r="M70" s="67">
        <f t="shared" si="7"/>
        <v>192</v>
      </c>
      <c r="N70" s="48"/>
      <c r="O70" s="66">
        <f t="shared" si="4"/>
        <v>88704</v>
      </c>
      <c r="P70" s="67">
        <f t="shared" si="5"/>
        <v>3.84</v>
      </c>
    </row>
    <row r="71" s="54" customFormat="1" ht="15" spans="1:16">
      <c r="A71" s="48">
        <v>60</v>
      </c>
      <c r="B71" s="48">
        <v>1588775</v>
      </c>
      <c r="C71" s="48">
        <v>1041665</v>
      </c>
      <c r="D71" s="151" t="s">
        <v>1291</v>
      </c>
      <c r="E71" s="152">
        <v>43701</v>
      </c>
      <c r="F71" s="152">
        <v>43702</v>
      </c>
      <c r="G71" s="48" t="s">
        <v>23</v>
      </c>
      <c r="H71" s="48">
        <f t="shared" si="0"/>
        <v>1</v>
      </c>
      <c r="I71" s="48">
        <v>1</v>
      </c>
      <c r="J71" s="66">
        <f t="shared" si="1"/>
        <v>1062600</v>
      </c>
      <c r="K71" s="67">
        <v>46</v>
      </c>
      <c r="L71" s="66">
        <f t="shared" si="6"/>
        <v>1062600</v>
      </c>
      <c r="M71" s="67">
        <f t="shared" si="7"/>
        <v>46</v>
      </c>
      <c r="N71" s="48"/>
      <c r="O71" s="66">
        <f t="shared" si="4"/>
        <v>21252</v>
      </c>
      <c r="P71" s="67">
        <f t="shared" si="5"/>
        <v>0.92</v>
      </c>
    </row>
    <row r="72" s="54" customFormat="1" ht="15" spans="1:16">
      <c r="A72" s="48">
        <v>61</v>
      </c>
      <c r="B72" s="48">
        <v>1584666</v>
      </c>
      <c r="C72" s="48">
        <v>1041546</v>
      </c>
      <c r="D72" s="151" t="s">
        <v>1302</v>
      </c>
      <c r="E72" s="152">
        <v>43696</v>
      </c>
      <c r="F72" s="152">
        <v>43699</v>
      </c>
      <c r="G72" s="48" t="s">
        <v>23</v>
      </c>
      <c r="H72" s="48">
        <f t="shared" si="0"/>
        <v>3</v>
      </c>
      <c r="I72" s="48">
        <v>3</v>
      </c>
      <c r="J72" s="66">
        <f t="shared" si="1"/>
        <v>1062600</v>
      </c>
      <c r="K72" s="67">
        <v>46</v>
      </c>
      <c r="L72" s="66">
        <f t="shared" si="6"/>
        <v>9563400</v>
      </c>
      <c r="M72" s="67">
        <f t="shared" si="7"/>
        <v>414</v>
      </c>
      <c r="N72" s="48">
        <v>4816</v>
      </c>
      <c r="O72" s="66">
        <f t="shared" si="4"/>
        <v>191268</v>
      </c>
      <c r="P72" s="67">
        <f t="shared" si="5"/>
        <v>8.28</v>
      </c>
    </row>
    <row r="73" s="54" customFormat="1" ht="15" spans="1:16">
      <c r="A73" s="48">
        <v>62</v>
      </c>
      <c r="B73" s="48">
        <v>1587427</v>
      </c>
      <c r="C73" s="48">
        <v>1041617</v>
      </c>
      <c r="D73" s="151" t="s">
        <v>943</v>
      </c>
      <c r="E73" s="152">
        <v>43697</v>
      </c>
      <c r="F73" s="152">
        <v>43699</v>
      </c>
      <c r="G73" s="48" t="s">
        <v>40</v>
      </c>
      <c r="H73" s="48">
        <f t="shared" si="0"/>
        <v>2</v>
      </c>
      <c r="I73" s="48">
        <v>2</v>
      </c>
      <c r="J73" s="66">
        <f t="shared" si="1"/>
        <v>1316700</v>
      </c>
      <c r="K73" s="67">
        <v>57</v>
      </c>
      <c r="L73" s="66">
        <f t="shared" si="6"/>
        <v>5266800</v>
      </c>
      <c r="M73" s="67">
        <f t="shared" si="7"/>
        <v>228</v>
      </c>
      <c r="N73" s="48">
        <v>4817</v>
      </c>
      <c r="O73" s="66">
        <f t="shared" si="4"/>
        <v>105336</v>
      </c>
      <c r="P73" s="67">
        <f t="shared" si="5"/>
        <v>4.56</v>
      </c>
    </row>
    <row r="74" s="54" customFormat="1" ht="15" spans="1:16">
      <c r="A74" s="48">
        <v>63</v>
      </c>
      <c r="B74" s="48">
        <v>1584857</v>
      </c>
      <c r="C74" s="48">
        <v>1041550</v>
      </c>
      <c r="D74" s="151" t="s">
        <v>1303</v>
      </c>
      <c r="E74" s="152">
        <v>43697</v>
      </c>
      <c r="F74" s="152">
        <v>43702</v>
      </c>
      <c r="G74" s="48" t="s">
        <v>40</v>
      </c>
      <c r="H74" s="48">
        <f t="shared" si="0"/>
        <v>5</v>
      </c>
      <c r="I74" s="48">
        <v>1</v>
      </c>
      <c r="J74" s="66">
        <f t="shared" si="1"/>
        <v>1316700</v>
      </c>
      <c r="K74" s="67">
        <v>57</v>
      </c>
      <c r="L74" s="66">
        <f t="shared" si="6"/>
        <v>6583500</v>
      </c>
      <c r="M74" s="67">
        <f t="shared" si="7"/>
        <v>285</v>
      </c>
      <c r="N74" s="48">
        <v>4876</v>
      </c>
      <c r="O74" s="66">
        <f t="shared" si="4"/>
        <v>131670</v>
      </c>
      <c r="P74" s="67">
        <f t="shared" si="5"/>
        <v>5.7</v>
      </c>
    </row>
    <row r="75" s="54" customFormat="1" ht="15" spans="1:16">
      <c r="A75" s="48">
        <v>64</v>
      </c>
      <c r="B75" s="48">
        <v>1584133</v>
      </c>
      <c r="C75" s="48">
        <v>1041543</v>
      </c>
      <c r="D75" s="151" t="s">
        <v>1304</v>
      </c>
      <c r="E75" s="152">
        <v>43697</v>
      </c>
      <c r="F75" s="152">
        <v>43702</v>
      </c>
      <c r="G75" s="48" t="s">
        <v>23</v>
      </c>
      <c r="H75" s="48">
        <f t="shared" si="0"/>
        <v>5</v>
      </c>
      <c r="I75" s="48">
        <v>2</v>
      </c>
      <c r="J75" s="66">
        <f t="shared" si="1"/>
        <v>1062600</v>
      </c>
      <c r="K75" s="67">
        <v>46</v>
      </c>
      <c r="L75" s="66">
        <f t="shared" si="6"/>
        <v>10626000</v>
      </c>
      <c r="M75" s="67">
        <f t="shared" si="7"/>
        <v>460</v>
      </c>
      <c r="N75" s="48">
        <v>4886</v>
      </c>
      <c r="O75" s="66">
        <f t="shared" si="4"/>
        <v>212520</v>
      </c>
      <c r="P75" s="67">
        <f t="shared" si="5"/>
        <v>9.2</v>
      </c>
    </row>
    <row r="76" s="54" customFormat="1" ht="15" spans="1:16">
      <c r="A76" s="48">
        <v>65</v>
      </c>
      <c r="B76" s="48">
        <v>1584967</v>
      </c>
      <c r="C76" s="48">
        <v>1041555</v>
      </c>
      <c r="D76" s="151" t="s">
        <v>1305</v>
      </c>
      <c r="E76" s="152">
        <v>43707</v>
      </c>
      <c r="F76" s="152">
        <v>43708</v>
      </c>
      <c r="G76" s="48" t="s">
        <v>23</v>
      </c>
      <c r="H76" s="48">
        <f t="shared" ref="H76:H104" si="8">F76-E76</f>
        <v>1</v>
      </c>
      <c r="I76" s="48">
        <v>1</v>
      </c>
      <c r="J76" s="66">
        <f t="shared" ref="J76:J104" si="9">K76*23100</f>
        <v>1062600</v>
      </c>
      <c r="K76" s="67">
        <v>46</v>
      </c>
      <c r="L76" s="66">
        <f t="shared" si="6"/>
        <v>1062600</v>
      </c>
      <c r="M76" s="67">
        <f t="shared" si="7"/>
        <v>46</v>
      </c>
      <c r="N76" s="48">
        <v>4987</v>
      </c>
      <c r="O76" s="66">
        <f t="shared" ref="O76:O104" si="10">L76*2%</f>
        <v>21252</v>
      </c>
      <c r="P76" s="67">
        <f t="shared" ref="P76:P104" si="11">M76*2%</f>
        <v>0.92</v>
      </c>
    </row>
    <row r="77" s="54" customFormat="1" ht="15" spans="1:16">
      <c r="A77" s="48">
        <v>66</v>
      </c>
      <c r="B77" s="48">
        <v>1586122</v>
      </c>
      <c r="C77" s="48">
        <v>1041583</v>
      </c>
      <c r="D77" s="151" t="s">
        <v>1306</v>
      </c>
      <c r="E77" s="152">
        <v>43701</v>
      </c>
      <c r="F77" s="152">
        <v>43703</v>
      </c>
      <c r="G77" s="48" t="s">
        <v>23</v>
      </c>
      <c r="H77" s="48">
        <f t="shared" si="8"/>
        <v>2</v>
      </c>
      <c r="I77" s="48">
        <v>2</v>
      </c>
      <c r="J77" s="66">
        <f t="shared" si="9"/>
        <v>1409100</v>
      </c>
      <c r="K77" s="67">
        <v>61</v>
      </c>
      <c r="L77" s="66">
        <f t="shared" si="6"/>
        <v>5636400</v>
      </c>
      <c r="M77" s="67">
        <f t="shared" si="7"/>
        <v>244</v>
      </c>
      <c r="N77" s="48"/>
      <c r="O77" s="66">
        <f t="shared" si="10"/>
        <v>112728</v>
      </c>
      <c r="P77" s="67">
        <f t="shared" si="11"/>
        <v>4.88</v>
      </c>
    </row>
    <row r="78" s="54" customFormat="1" ht="15" spans="1:16">
      <c r="A78" s="48">
        <v>67</v>
      </c>
      <c r="B78" s="48">
        <v>1507915</v>
      </c>
      <c r="C78" s="48">
        <v>1039291</v>
      </c>
      <c r="D78" s="151" t="s">
        <v>1307</v>
      </c>
      <c r="E78" s="152">
        <v>43701</v>
      </c>
      <c r="F78" s="152">
        <v>43703</v>
      </c>
      <c r="G78" s="48" t="s">
        <v>47</v>
      </c>
      <c r="H78" s="48">
        <f t="shared" si="8"/>
        <v>2</v>
      </c>
      <c r="I78" s="48">
        <v>1</v>
      </c>
      <c r="J78" s="66">
        <f t="shared" si="9"/>
        <v>2356200</v>
      </c>
      <c r="K78" s="67">
        <v>102</v>
      </c>
      <c r="L78" s="66">
        <f t="shared" si="6"/>
        <v>4712400</v>
      </c>
      <c r="M78" s="67">
        <f t="shared" si="7"/>
        <v>204</v>
      </c>
      <c r="N78" s="48"/>
      <c r="O78" s="66">
        <f t="shared" si="10"/>
        <v>94248</v>
      </c>
      <c r="P78" s="67">
        <f t="shared" si="11"/>
        <v>4.08</v>
      </c>
    </row>
    <row r="79" s="54" customFormat="1" ht="15" spans="1:16">
      <c r="A79" s="48">
        <v>68</v>
      </c>
      <c r="B79" s="48">
        <v>1583533</v>
      </c>
      <c r="C79" s="48">
        <v>1041511</v>
      </c>
      <c r="D79" s="151" t="s">
        <v>1308</v>
      </c>
      <c r="E79" s="152">
        <v>43700</v>
      </c>
      <c r="F79" s="152">
        <v>43704</v>
      </c>
      <c r="G79" s="48" t="s">
        <v>23</v>
      </c>
      <c r="H79" s="48">
        <f t="shared" si="8"/>
        <v>4</v>
      </c>
      <c r="I79" s="48">
        <v>1</v>
      </c>
      <c r="J79" s="66">
        <f t="shared" si="9"/>
        <v>1062600</v>
      </c>
      <c r="K79" s="67">
        <v>46</v>
      </c>
      <c r="L79" s="66">
        <f t="shared" si="6"/>
        <v>4250400</v>
      </c>
      <c r="M79" s="67">
        <f t="shared" si="7"/>
        <v>184</v>
      </c>
      <c r="N79" s="48"/>
      <c r="O79" s="66">
        <f t="shared" si="10"/>
        <v>85008</v>
      </c>
      <c r="P79" s="67">
        <f t="shared" si="11"/>
        <v>3.68</v>
      </c>
    </row>
    <row r="80" s="54" customFormat="1" ht="15" spans="1:16">
      <c r="A80" s="48">
        <v>69</v>
      </c>
      <c r="B80" s="48">
        <v>1591733</v>
      </c>
      <c r="C80" s="48">
        <v>1041756</v>
      </c>
      <c r="D80" s="151" t="s">
        <v>1309</v>
      </c>
      <c r="E80" s="152">
        <v>43702</v>
      </c>
      <c r="F80" s="152">
        <v>43704</v>
      </c>
      <c r="G80" s="48" t="s">
        <v>23</v>
      </c>
      <c r="H80" s="48">
        <f t="shared" si="8"/>
        <v>2</v>
      </c>
      <c r="I80" s="48">
        <v>1</v>
      </c>
      <c r="J80" s="66">
        <f t="shared" si="9"/>
        <v>1062600</v>
      </c>
      <c r="K80" s="67">
        <v>46</v>
      </c>
      <c r="L80" s="66">
        <f t="shared" si="6"/>
        <v>2125200</v>
      </c>
      <c r="M80" s="67">
        <f t="shared" si="7"/>
        <v>92</v>
      </c>
      <c r="N80" s="48"/>
      <c r="O80" s="66">
        <f t="shared" si="10"/>
        <v>42504</v>
      </c>
      <c r="P80" s="67">
        <f t="shared" si="11"/>
        <v>1.84</v>
      </c>
    </row>
    <row r="81" s="54" customFormat="1" ht="15" spans="1:16">
      <c r="A81" s="48">
        <v>70</v>
      </c>
      <c r="B81" s="48">
        <v>1541270</v>
      </c>
      <c r="C81" s="48">
        <v>1040330</v>
      </c>
      <c r="D81" s="151" t="s">
        <v>1310</v>
      </c>
      <c r="E81" s="152">
        <v>43700</v>
      </c>
      <c r="F81" s="152">
        <v>43704</v>
      </c>
      <c r="G81" s="48" t="s">
        <v>23</v>
      </c>
      <c r="H81" s="48">
        <f t="shared" si="8"/>
        <v>4</v>
      </c>
      <c r="I81" s="48">
        <v>1</v>
      </c>
      <c r="J81" s="66">
        <f t="shared" si="9"/>
        <v>1108800</v>
      </c>
      <c r="K81" s="67">
        <v>48</v>
      </c>
      <c r="L81" s="66">
        <f t="shared" si="6"/>
        <v>4435200</v>
      </c>
      <c r="M81" s="67">
        <f t="shared" si="7"/>
        <v>192</v>
      </c>
      <c r="N81" s="48"/>
      <c r="O81" s="66">
        <f t="shared" si="10"/>
        <v>88704</v>
      </c>
      <c r="P81" s="67">
        <f t="shared" si="11"/>
        <v>3.84</v>
      </c>
    </row>
    <row r="82" s="54" customFormat="1" ht="15" spans="1:16">
      <c r="A82" s="48">
        <v>71</v>
      </c>
      <c r="B82" s="48">
        <v>1489098</v>
      </c>
      <c r="C82" s="48">
        <v>1038577</v>
      </c>
      <c r="D82" s="151" t="s">
        <v>1311</v>
      </c>
      <c r="E82" s="152">
        <v>43701</v>
      </c>
      <c r="F82" s="152">
        <v>43704</v>
      </c>
      <c r="G82" s="48" t="s">
        <v>23</v>
      </c>
      <c r="H82" s="48">
        <f t="shared" si="8"/>
        <v>3</v>
      </c>
      <c r="I82" s="48">
        <v>3</v>
      </c>
      <c r="J82" s="66">
        <f t="shared" si="9"/>
        <v>1108800</v>
      </c>
      <c r="K82" s="67">
        <v>48</v>
      </c>
      <c r="L82" s="66">
        <f t="shared" si="6"/>
        <v>9979200</v>
      </c>
      <c r="M82" s="67">
        <f t="shared" si="7"/>
        <v>432</v>
      </c>
      <c r="N82" s="48"/>
      <c r="O82" s="66">
        <f t="shared" si="10"/>
        <v>199584</v>
      </c>
      <c r="P82" s="67">
        <f t="shared" si="11"/>
        <v>8.64</v>
      </c>
    </row>
    <row r="83" s="54" customFormat="1" ht="15" spans="1:16">
      <c r="A83" s="48">
        <v>72</v>
      </c>
      <c r="B83" s="48">
        <v>1575494</v>
      </c>
      <c r="C83" s="48">
        <v>1041291</v>
      </c>
      <c r="D83" s="151" t="s">
        <v>1312</v>
      </c>
      <c r="E83" s="152">
        <v>43703</v>
      </c>
      <c r="F83" s="152">
        <v>43704</v>
      </c>
      <c r="G83" s="48" t="s">
        <v>23</v>
      </c>
      <c r="H83" s="48">
        <f t="shared" si="8"/>
        <v>1</v>
      </c>
      <c r="I83" s="48">
        <v>1</v>
      </c>
      <c r="J83" s="66">
        <f t="shared" si="9"/>
        <v>1108800</v>
      </c>
      <c r="K83" s="67">
        <v>48</v>
      </c>
      <c r="L83" s="66">
        <f t="shared" si="6"/>
        <v>1108800</v>
      </c>
      <c r="M83" s="67">
        <f t="shared" si="7"/>
        <v>48</v>
      </c>
      <c r="N83" s="48"/>
      <c r="O83" s="66">
        <f t="shared" si="10"/>
        <v>22176</v>
      </c>
      <c r="P83" s="67">
        <f t="shared" si="11"/>
        <v>0.96</v>
      </c>
    </row>
    <row r="84" s="54" customFormat="1" ht="15" spans="1:16">
      <c r="A84" s="48">
        <v>73</v>
      </c>
      <c r="B84" s="48">
        <v>1570675</v>
      </c>
      <c r="C84" s="48">
        <v>1041152</v>
      </c>
      <c r="D84" s="151" t="s">
        <v>1313</v>
      </c>
      <c r="E84" s="152">
        <v>43701</v>
      </c>
      <c r="F84" s="152">
        <v>43705</v>
      </c>
      <c r="G84" s="48" t="s">
        <v>23</v>
      </c>
      <c r="H84" s="48">
        <f t="shared" si="8"/>
        <v>4</v>
      </c>
      <c r="I84" s="48">
        <v>1</v>
      </c>
      <c r="J84" s="66">
        <f t="shared" si="9"/>
        <v>1108800</v>
      </c>
      <c r="K84" s="67">
        <v>48</v>
      </c>
      <c r="L84" s="66">
        <f t="shared" si="6"/>
        <v>4435200</v>
      </c>
      <c r="M84" s="67">
        <f t="shared" si="7"/>
        <v>192</v>
      </c>
      <c r="N84" s="48"/>
      <c r="O84" s="66">
        <f t="shared" si="10"/>
        <v>88704</v>
      </c>
      <c r="P84" s="67">
        <f t="shared" si="11"/>
        <v>3.84</v>
      </c>
    </row>
    <row r="85" s="54" customFormat="1" ht="15" spans="1:16">
      <c r="A85" s="48">
        <v>74</v>
      </c>
      <c r="B85" s="48">
        <v>1577889</v>
      </c>
      <c r="C85" s="48">
        <v>1041355</v>
      </c>
      <c r="D85" s="151" t="s">
        <v>1314</v>
      </c>
      <c r="E85" s="152">
        <v>43704</v>
      </c>
      <c r="F85" s="152">
        <v>43705</v>
      </c>
      <c r="G85" s="48" t="s">
        <v>23</v>
      </c>
      <c r="H85" s="48">
        <f t="shared" si="8"/>
        <v>1</v>
      </c>
      <c r="I85" s="48">
        <v>1</v>
      </c>
      <c r="J85" s="66">
        <f t="shared" si="9"/>
        <v>1455300</v>
      </c>
      <c r="K85" s="67">
        <v>63</v>
      </c>
      <c r="L85" s="66">
        <f t="shared" si="6"/>
        <v>1455300</v>
      </c>
      <c r="M85" s="67">
        <f t="shared" si="7"/>
        <v>63</v>
      </c>
      <c r="N85" s="48"/>
      <c r="O85" s="66">
        <f t="shared" si="10"/>
        <v>29106</v>
      </c>
      <c r="P85" s="67">
        <f t="shared" si="11"/>
        <v>1.26</v>
      </c>
    </row>
    <row r="86" s="54" customFormat="1" ht="15" spans="1:16">
      <c r="A86" s="48">
        <v>75</v>
      </c>
      <c r="B86" s="48">
        <v>1530521</v>
      </c>
      <c r="C86" s="48">
        <v>1039982</v>
      </c>
      <c r="D86" s="151" t="s">
        <v>1315</v>
      </c>
      <c r="E86" s="152">
        <v>43703</v>
      </c>
      <c r="F86" s="152">
        <v>43705</v>
      </c>
      <c r="G86" s="48" t="s">
        <v>23</v>
      </c>
      <c r="H86" s="48">
        <f t="shared" si="8"/>
        <v>2</v>
      </c>
      <c r="I86" s="48">
        <v>1</v>
      </c>
      <c r="J86" s="66">
        <f t="shared" si="9"/>
        <v>1108800</v>
      </c>
      <c r="K86" s="67">
        <v>48</v>
      </c>
      <c r="L86" s="66">
        <f t="shared" si="6"/>
        <v>2217600</v>
      </c>
      <c r="M86" s="67">
        <f t="shared" si="7"/>
        <v>96</v>
      </c>
      <c r="N86" s="48"/>
      <c r="O86" s="66">
        <f t="shared" si="10"/>
        <v>44352</v>
      </c>
      <c r="P86" s="67">
        <f t="shared" si="11"/>
        <v>1.92</v>
      </c>
    </row>
    <row r="87" s="54" customFormat="1" ht="15" spans="1:16">
      <c r="A87" s="48">
        <v>76</v>
      </c>
      <c r="B87" s="48">
        <v>1586159</v>
      </c>
      <c r="C87" s="48">
        <v>1041584</v>
      </c>
      <c r="D87" s="151" t="s">
        <v>1316</v>
      </c>
      <c r="E87" s="152">
        <v>43703</v>
      </c>
      <c r="F87" s="152">
        <v>43705</v>
      </c>
      <c r="G87" s="48" t="s">
        <v>47</v>
      </c>
      <c r="H87" s="48">
        <f t="shared" si="8"/>
        <v>2</v>
      </c>
      <c r="I87" s="48">
        <v>1</v>
      </c>
      <c r="J87" s="66">
        <f t="shared" si="9"/>
        <v>2310000</v>
      </c>
      <c r="K87" s="67">
        <v>100</v>
      </c>
      <c r="L87" s="66">
        <f t="shared" si="6"/>
        <v>4620000</v>
      </c>
      <c r="M87" s="67">
        <f t="shared" si="7"/>
        <v>200</v>
      </c>
      <c r="N87" s="48"/>
      <c r="O87" s="66">
        <f t="shared" si="10"/>
        <v>92400</v>
      </c>
      <c r="P87" s="67">
        <f t="shared" si="11"/>
        <v>4</v>
      </c>
    </row>
    <row r="88" s="54" customFormat="1" ht="15" spans="1:16">
      <c r="A88" s="48">
        <v>77</v>
      </c>
      <c r="B88" s="48">
        <v>1584610</v>
      </c>
      <c r="C88" s="48">
        <v>1041545</v>
      </c>
      <c r="D88" s="151" t="s">
        <v>1317</v>
      </c>
      <c r="E88" s="152">
        <v>43703</v>
      </c>
      <c r="F88" s="152">
        <v>43705</v>
      </c>
      <c r="G88" s="48" t="s">
        <v>40</v>
      </c>
      <c r="H88" s="48">
        <f t="shared" si="8"/>
        <v>2</v>
      </c>
      <c r="I88" s="48">
        <v>1</v>
      </c>
      <c r="J88" s="66">
        <f t="shared" si="9"/>
        <v>1316700</v>
      </c>
      <c r="K88" s="67">
        <v>57</v>
      </c>
      <c r="L88" s="66">
        <f t="shared" si="6"/>
        <v>2633400</v>
      </c>
      <c r="M88" s="67">
        <f t="shared" si="7"/>
        <v>114</v>
      </c>
      <c r="N88" s="48"/>
      <c r="O88" s="66">
        <f t="shared" si="10"/>
        <v>52668</v>
      </c>
      <c r="P88" s="67">
        <f t="shared" si="11"/>
        <v>2.28</v>
      </c>
    </row>
    <row r="89" s="54" customFormat="1" ht="15" spans="1:16">
      <c r="A89" s="48">
        <v>78</v>
      </c>
      <c r="B89" s="48">
        <v>1571575</v>
      </c>
      <c r="C89" s="48">
        <v>1041173</v>
      </c>
      <c r="D89" s="151" t="s">
        <v>1318</v>
      </c>
      <c r="E89" s="152">
        <v>43703</v>
      </c>
      <c r="F89" s="152">
        <v>43705</v>
      </c>
      <c r="G89" s="48" t="s">
        <v>23</v>
      </c>
      <c r="H89" s="48">
        <f t="shared" si="8"/>
        <v>2</v>
      </c>
      <c r="I89" s="48">
        <v>5</v>
      </c>
      <c r="J89" s="66">
        <f t="shared" si="9"/>
        <v>1108800</v>
      </c>
      <c r="K89" s="67">
        <v>48</v>
      </c>
      <c r="L89" s="66">
        <f t="shared" si="6"/>
        <v>11088000</v>
      </c>
      <c r="M89" s="67">
        <f t="shared" si="7"/>
        <v>480</v>
      </c>
      <c r="N89" s="48"/>
      <c r="O89" s="66">
        <f t="shared" si="10"/>
        <v>221760</v>
      </c>
      <c r="P89" s="67">
        <f t="shared" si="11"/>
        <v>9.6</v>
      </c>
    </row>
    <row r="90" s="54" customFormat="1" ht="15" spans="1:16">
      <c r="A90" s="48">
        <v>79</v>
      </c>
      <c r="B90" s="48">
        <v>1585563</v>
      </c>
      <c r="C90" s="48">
        <v>1041562</v>
      </c>
      <c r="D90" s="151" t="s">
        <v>1319</v>
      </c>
      <c r="E90" s="152">
        <v>43702</v>
      </c>
      <c r="F90" s="152">
        <v>43705</v>
      </c>
      <c r="G90" s="48" t="s">
        <v>23</v>
      </c>
      <c r="H90" s="48">
        <f t="shared" si="8"/>
        <v>3</v>
      </c>
      <c r="I90" s="48">
        <v>1</v>
      </c>
      <c r="J90" s="66">
        <f t="shared" si="9"/>
        <v>1062600</v>
      </c>
      <c r="K90" s="67">
        <v>46</v>
      </c>
      <c r="L90" s="66">
        <f t="shared" si="6"/>
        <v>3187800</v>
      </c>
      <c r="M90" s="67">
        <f t="shared" si="7"/>
        <v>138</v>
      </c>
      <c r="N90" s="48"/>
      <c r="O90" s="66">
        <f t="shared" si="10"/>
        <v>63756</v>
      </c>
      <c r="P90" s="67">
        <f t="shared" si="11"/>
        <v>2.76</v>
      </c>
    </row>
    <row r="91" s="54" customFormat="1" ht="15" spans="1:16">
      <c r="A91" s="48">
        <v>80</v>
      </c>
      <c r="B91" s="48">
        <v>1597048</v>
      </c>
      <c r="C91" s="48">
        <v>1041930</v>
      </c>
      <c r="D91" s="151" t="s">
        <v>1320</v>
      </c>
      <c r="E91" s="152">
        <v>43704</v>
      </c>
      <c r="F91" s="152">
        <v>43705</v>
      </c>
      <c r="G91" s="48" t="s">
        <v>23</v>
      </c>
      <c r="H91" s="48">
        <f t="shared" si="8"/>
        <v>1</v>
      </c>
      <c r="I91" s="48">
        <v>1</v>
      </c>
      <c r="J91" s="66">
        <f t="shared" si="9"/>
        <v>1062600</v>
      </c>
      <c r="K91" s="67">
        <v>46</v>
      </c>
      <c r="L91" s="66">
        <f t="shared" ref="L91:L104" si="12">J91*I91*H91</f>
        <v>1062600</v>
      </c>
      <c r="M91" s="67">
        <f t="shared" ref="M91:M104" si="13">K91*I91*H91</f>
        <v>46</v>
      </c>
      <c r="N91" s="48"/>
      <c r="O91" s="66">
        <f t="shared" si="10"/>
        <v>21252</v>
      </c>
      <c r="P91" s="67">
        <f t="shared" si="11"/>
        <v>0.92</v>
      </c>
    </row>
    <row r="92" s="54" customFormat="1" ht="15" spans="1:16">
      <c r="A92" s="48">
        <v>81</v>
      </c>
      <c r="B92" s="48">
        <v>1575409</v>
      </c>
      <c r="C92" s="48">
        <v>1041284</v>
      </c>
      <c r="D92" s="151" t="s">
        <v>1143</v>
      </c>
      <c r="E92" s="152">
        <v>43704</v>
      </c>
      <c r="F92" s="152">
        <v>43706</v>
      </c>
      <c r="G92" s="48" t="s">
        <v>23</v>
      </c>
      <c r="H92" s="48">
        <f t="shared" si="8"/>
        <v>2</v>
      </c>
      <c r="I92" s="48">
        <v>1</v>
      </c>
      <c r="J92" s="66">
        <f t="shared" si="9"/>
        <v>1455300</v>
      </c>
      <c r="K92" s="67">
        <v>63</v>
      </c>
      <c r="L92" s="66">
        <f t="shared" si="12"/>
        <v>2910600</v>
      </c>
      <c r="M92" s="67">
        <f t="shared" si="13"/>
        <v>126</v>
      </c>
      <c r="N92" s="48"/>
      <c r="O92" s="66">
        <f t="shared" si="10"/>
        <v>58212</v>
      </c>
      <c r="P92" s="67">
        <f t="shared" si="11"/>
        <v>2.52</v>
      </c>
    </row>
    <row r="93" s="54" customFormat="1" ht="15" spans="1:16">
      <c r="A93" s="48">
        <v>82</v>
      </c>
      <c r="B93" s="48">
        <v>1584729</v>
      </c>
      <c r="C93" s="48">
        <v>1041549</v>
      </c>
      <c r="D93" s="151" t="s">
        <v>1314</v>
      </c>
      <c r="E93" s="152">
        <v>43705</v>
      </c>
      <c r="F93" s="152">
        <v>43706</v>
      </c>
      <c r="G93" s="48" t="s">
        <v>23</v>
      </c>
      <c r="H93" s="48">
        <f t="shared" si="8"/>
        <v>1</v>
      </c>
      <c r="I93" s="48">
        <v>1</v>
      </c>
      <c r="J93" s="66">
        <f t="shared" si="9"/>
        <v>1409100</v>
      </c>
      <c r="K93" s="67">
        <v>61</v>
      </c>
      <c r="L93" s="66">
        <f t="shared" si="12"/>
        <v>1409100</v>
      </c>
      <c r="M93" s="67">
        <f t="shared" si="13"/>
        <v>61</v>
      </c>
      <c r="N93" s="48"/>
      <c r="O93" s="66">
        <f t="shared" si="10"/>
        <v>28182</v>
      </c>
      <c r="P93" s="67">
        <f t="shared" si="11"/>
        <v>1.22</v>
      </c>
    </row>
    <row r="94" s="54" customFormat="1" ht="15" spans="1:16">
      <c r="A94" s="48">
        <v>83</v>
      </c>
      <c r="B94" s="48">
        <v>1588047</v>
      </c>
      <c r="C94" s="48">
        <v>1041634</v>
      </c>
      <c r="D94" s="151" t="s">
        <v>1321</v>
      </c>
      <c r="E94" s="152">
        <v>43705</v>
      </c>
      <c r="F94" s="152">
        <v>43706</v>
      </c>
      <c r="G94" s="48" t="s">
        <v>23</v>
      </c>
      <c r="H94" s="48">
        <f t="shared" si="8"/>
        <v>1</v>
      </c>
      <c r="I94" s="48">
        <v>1</v>
      </c>
      <c r="J94" s="66">
        <f t="shared" si="9"/>
        <v>1062600</v>
      </c>
      <c r="K94" s="67">
        <v>46</v>
      </c>
      <c r="L94" s="66">
        <f t="shared" si="12"/>
        <v>1062600</v>
      </c>
      <c r="M94" s="67">
        <f t="shared" si="13"/>
        <v>46</v>
      </c>
      <c r="N94" s="48"/>
      <c r="O94" s="66">
        <f t="shared" si="10"/>
        <v>21252</v>
      </c>
      <c r="P94" s="67">
        <f t="shared" si="11"/>
        <v>0.92</v>
      </c>
    </row>
    <row r="95" s="54" customFormat="1" ht="15" spans="1:16">
      <c r="A95" s="48">
        <v>84</v>
      </c>
      <c r="B95" s="48">
        <v>1578375</v>
      </c>
      <c r="C95" s="48">
        <v>1041364</v>
      </c>
      <c r="D95" s="151" t="s">
        <v>1322</v>
      </c>
      <c r="E95" s="152">
        <v>43705</v>
      </c>
      <c r="F95" s="152">
        <v>43706</v>
      </c>
      <c r="G95" s="48" t="s">
        <v>23</v>
      </c>
      <c r="H95" s="48">
        <f t="shared" si="8"/>
        <v>1</v>
      </c>
      <c r="I95" s="48">
        <v>1</v>
      </c>
      <c r="J95" s="66">
        <f t="shared" si="9"/>
        <v>1409100</v>
      </c>
      <c r="K95" s="67">
        <v>61</v>
      </c>
      <c r="L95" s="66">
        <f t="shared" si="12"/>
        <v>1409100</v>
      </c>
      <c r="M95" s="67">
        <f t="shared" si="13"/>
        <v>61</v>
      </c>
      <c r="N95" s="48"/>
      <c r="O95" s="66">
        <f t="shared" si="10"/>
        <v>28182</v>
      </c>
      <c r="P95" s="67">
        <f t="shared" si="11"/>
        <v>1.22</v>
      </c>
    </row>
    <row r="96" s="54" customFormat="1" ht="15" spans="1:16">
      <c r="A96" s="48">
        <v>85</v>
      </c>
      <c r="B96" s="48">
        <v>1579504</v>
      </c>
      <c r="C96" s="48">
        <v>1041389</v>
      </c>
      <c r="D96" s="151" t="s">
        <v>1312</v>
      </c>
      <c r="E96" s="152">
        <v>43704</v>
      </c>
      <c r="F96" s="152">
        <v>43706</v>
      </c>
      <c r="G96" s="153" t="s">
        <v>23</v>
      </c>
      <c r="H96" s="48">
        <f t="shared" si="8"/>
        <v>2</v>
      </c>
      <c r="I96" s="48">
        <v>1</v>
      </c>
      <c r="J96" s="66">
        <f t="shared" si="9"/>
        <v>1062600</v>
      </c>
      <c r="K96" s="67">
        <v>46</v>
      </c>
      <c r="L96" s="66">
        <f t="shared" si="12"/>
        <v>2125200</v>
      </c>
      <c r="M96" s="67">
        <f t="shared" si="13"/>
        <v>92</v>
      </c>
      <c r="N96" s="48"/>
      <c r="O96" s="66">
        <f t="shared" si="10"/>
        <v>42504</v>
      </c>
      <c r="P96" s="67">
        <f t="shared" si="11"/>
        <v>1.84</v>
      </c>
    </row>
    <row r="97" s="54" customFormat="1" ht="15" spans="1:16">
      <c r="A97" s="48">
        <v>86</v>
      </c>
      <c r="B97" s="48">
        <v>1584918</v>
      </c>
      <c r="C97" s="48">
        <v>1041552</v>
      </c>
      <c r="D97" s="151" t="s">
        <v>1323</v>
      </c>
      <c r="E97" s="152">
        <v>43703</v>
      </c>
      <c r="F97" s="152">
        <v>43706</v>
      </c>
      <c r="G97" s="153" t="s">
        <v>23</v>
      </c>
      <c r="H97" s="48">
        <f t="shared" si="8"/>
        <v>3</v>
      </c>
      <c r="I97" s="48">
        <v>1</v>
      </c>
      <c r="J97" s="66">
        <f t="shared" si="9"/>
        <v>1062600</v>
      </c>
      <c r="K97" s="67">
        <v>46</v>
      </c>
      <c r="L97" s="66">
        <f t="shared" si="12"/>
        <v>3187800</v>
      </c>
      <c r="M97" s="67">
        <f t="shared" si="13"/>
        <v>138</v>
      </c>
      <c r="N97" s="48"/>
      <c r="O97" s="66">
        <f t="shared" si="10"/>
        <v>63756</v>
      </c>
      <c r="P97" s="67">
        <f t="shared" si="11"/>
        <v>2.76</v>
      </c>
    </row>
    <row r="98" s="54" customFormat="1" ht="15" spans="1:16">
      <c r="A98" s="48">
        <v>87</v>
      </c>
      <c r="B98" s="48">
        <v>1584963</v>
      </c>
      <c r="C98" s="48">
        <v>1041554</v>
      </c>
      <c r="D98" s="151" t="s">
        <v>1324</v>
      </c>
      <c r="E98" s="152">
        <v>43704</v>
      </c>
      <c r="F98" s="152">
        <v>43706</v>
      </c>
      <c r="G98" s="153" t="s">
        <v>23</v>
      </c>
      <c r="H98" s="48">
        <f t="shared" si="8"/>
        <v>2</v>
      </c>
      <c r="I98" s="48">
        <v>1</v>
      </c>
      <c r="J98" s="66">
        <f t="shared" si="9"/>
        <v>1062600</v>
      </c>
      <c r="K98" s="67">
        <v>46</v>
      </c>
      <c r="L98" s="66">
        <f t="shared" si="12"/>
        <v>2125200</v>
      </c>
      <c r="M98" s="67">
        <f t="shared" si="13"/>
        <v>92</v>
      </c>
      <c r="N98" s="48"/>
      <c r="O98" s="66">
        <f t="shared" si="10"/>
        <v>42504</v>
      </c>
      <c r="P98" s="67">
        <f t="shared" si="11"/>
        <v>1.84</v>
      </c>
    </row>
    <row r="99" s="54" customFormat="1" ht="15" spans="1:16">
      <c r="A99" s="48">
        <v>88</v>
      </c>
      <c r="B99" s="48">
        <v>1575957</v>
      </c>
      <c r="C99" s="48">
        <v>1041306</v>
      </c>
      <c r="D99" s="151" t="s">
        <v>1325</v>
      </c>
      <c r="E99" s="152">
        <v>43704</v>
      </c>
      <c r="F99" s="152">
        <v>43706</v>
      </c>
      <c r="G99" s="153" t="s">
        <v>23</v>
      </c>
      <c r="H99" s="48">
        <f t="shared" si="8"/>
        <v>2</v>
      </c>
      <c r="I99" s="48">
        <v>1</v>
      </c>
      <c r="J99" s="66">
        <f t="shared" si="9"/>
        <v>1108800</v>
      </c>
      <c r="K99" s="67">
        <v>48</v>
      </c>
      <c r="L99" s="66">
        <f t="shared" si="12"/>
        <v>2217600</v>
      </c>
      <c r="M99" s="67">
        <f t="shared" si="13"/>
        <v>96</v>
      </c>
      <c r="N99" s="48"/>
      <c r="O99" s="66">
        <f t="shared" si="10"/>
        <v>44352</v>
      </c>
      <c r="P99" s="67">
        <f t="shared" si="11"/>
        <v>1.92</v>
      </c>
    </row>
    <row r="100" s="54" customFormat="1" ht="15" spans="1:16">
      <c r="A100" s="48">
        <v>89</v>
      </c>
      <c r="B100" s="48">
        <v>1586027</v>
      </c>
      <c r="C100" s="48">
        <v>1041582</v>
      </c>
      <c r="D100" s="151" t="s">
        <v>1326</v>
      </c>
      <c r="E100" s="152">
        <v>43704</v>
      </c>
      <c r="F100" s="152">
        <v>43706</v>
      </c>
      <c r="G100" s="153" t="s">
        <v>23</v>
      </c>
      <c r="H100" s="48">
        <f t="shared" si="8"/>
        <v>2</v>
      </c>
      <c r="I100" s="48">
        <v>1</v>
      </c>
      <c r="J100" s="66">
        <f t="shared" si="9"/>
        <v>1062600</v>
      </c>
      <c r="K100" s="67">
        <v>46</v>
      </c>
      <c r="L100" s="66">
        <f t="shared" si="12"/>
        <v>2125200</v>
      </c>
      <c r="M100" s="67">
        <f t="shared" si="13"/>
        <v>92</v>
      </c>
      <c r="N100" s="48"/>
      <c r="O100" s="66">
        <f t="shared" si="10"/>
        <v>42504</v>
      </c>
      <c r="P100" s="67">
        <f t="shared" si="11"/>
        <v>1.84</v>
      </c>
    </row>
    <row r="101" s="54" customFormat="1" ht="15" spans="1:16">
      <c r="A101" s="48">
        <v>90</v>
      </c>
      <c r="B101" s="48">
        <v>1586022</v>
      </c>
      <c r="C101" s="48">
        <v>1041581</v>
      </c>
      <c r="D101" s="151" t="s">
        <v>1327</v>
      </c>
      <c r="E101" s="152">
        <v>43704</v>
      </c>
      <c r="F101" s="152">
        <v>43706</v>
      </c>
      <c r="G101" s="153" t="s">
        <v>23</v>
      </c>
      <c r="H101" s="48">
        <f t="shared" si="8"/>
        <v>2</v>
      </c>
      <c r="I101" s="48">
        <v>1</v>
      </c>
      <c r="J101" s="66">
        <f t="shared" si="9"/>
        <v>1062600</v>
      </c>
      <c r="K101" s="67">
        <v>46</v>
      </c>
      <c r="L101" s="66">
        <f t="shared" si="12"/>
        <v>2125200</v>
      </c>
      <c r="M101" s="67">
        <f t="shared" si="13"/>
        <v>92</v>
      </c>
      <c r="N101" s="48"/>
      <c r="O101" s="66">
        <f t="shared" si="10"/>
        <v>42504</v>
      </c>
      <c r="P101" s="67">
        <f t="shared" si="11"/>
        <v>1.84</v>
      </c>
    </row>
    <row r="102" s="54" customFormat="1" ht="15" spans="1:16">
      <c r="A102" s="48">
        <v>91</v>
      </c>
      <c r="B102" s="48">
        <v>1589992</v>
      </c>
      <c r="C102" s="48">
        <v>1041699</v>
      </c>
      <c r="D102" s="151" t="s">
        <v>1328</v>
      </c>
      <c r="E102" s="152">
        <v>43702</v>
      </c>
      <c r="F102" s="152">
        <v>43707</v>
      </c>
      <c r="G102" s="153" t="s">
        <v>23</v>
      </c>
      <c r="H102" s="48">
        <f t="shared" si="8"/>
        <v>5</v>
      </c>
      <c r="I102" s="48">
        <v>1</v>
      </c>
      <c r="J102" s="66">
        <f t="shared" si="9"/>
        <v>1062600</v>
      </c>
      <c r="K102" s="67">
        <v>46</v>
      </c>
      <c r="L102" s="66">
        <f t="shared" si="12"/>
        <v>5313000</v>
      </c>
      <c r="M102" s="67">
        <f t="shared" si="13"/>
        <v>230</v>
      </c>
      <c r="N102" s="48"/>
      <c r="O102" s="66">
        <f t="shared" si="10"/>
        <v>106260</v>
      </c>
      <c r="P102" s="67">
        <f t="shared" si="11"/>
        <v>4.6</v>
      </c>
    </row>
    <row r="103" s="54" customFormat="1" ht="15" spans="1:16">
      <c r="A103" s="48">
        <v>92</v>
      </c>
      <c r="B103" s="48">
        <v>1542975</v>
      </c>
      <c r="C103" s="48">
        <v>1040366</v>
      </c>
      <c r="D103" s="151" t="s">
        <v>1329</v>
      </c>
      <c r="E103" s="152">
        <v>43703</v>
      </c>
      <c r="F103" s="152">
        <v>43708</v>
      </c>
      <c r="G103" s="153" t="s">
        <v>40</v>
      </c>
      <c r="H103" s="48">
        <f t="shared" si="8"/>
        <v>5</v>
      </c>
      <c r="I103" s="48">
        <v>1</v>
      </c>
      <c r="J103" s="66">
        <f t="shared" si="9"/>
        <v>1362900</v>
      </c>
      <c r="K103" s="67">
        <v>59</v>
      </c>
      <c r="L103" s="66">
        <f t="shared" si="12"/>
        <v>6814500</v>
      </c>
      <c r="M103" s="67">
        <f t="shared" si="13"/>
        <v>295</v>
      </c>
      <c r="N103" s="48"/>
      <c r="O103" s="66">
        <f t="shared" si="10"/>
        <v>136290</v>
      </c>
      <c r="P103" s="67">
        <f t="shared" si="11"/>
        <v>5.9</v>
      </c>
    </row>
    <row r="104" s="54" customFormat="1" ht="15.75" spans="1:16">
      <c r="A104" s="48">
        <v>93</v>
      </c>
      <c r="B104" s="48">
        <v>1574986</v>
      </c>
      <c r="C104" s="48">
        <v>1041279</v>
      </c>
      <c r="D104" s="151" t="s">
        <v>1330</v>
      </c>
      <c r="E104" s="152">
        <v>43705</v>
      </c>
      <c r="F104" s="152">
        <v>43708</v>
      </c>
      <c r="G104" s="153" t="s">
        <v>23</v>
      </c>
      <c r="H104" s="48">
        <f t="shared" si="8"/>
        <v>3</v>
      </c>
      <c r="I104" s="48">
        <v>1</v>
      </c>
      <c r="J104" s="66">
        <f t="shared" si="9"/>
        <v>1108800</v>
      </c>
      <c r="K104" s="67">
        <v>48</v>
      </c>
      <c r="L104" s="66">
        <f t="shared" si="12"/>
        <v>3326400</v>
      </c>
      <c r="M104" s="67">
        <f t="shared" si="13"/>
        <v>144</v>
      </c>
      <c r="N104" s="48"/>
      <c r="O104" s="66">
        <f t="shared" si="10"/>
        <v>66528</v>
      </c>
      <c r="P104" s="67">
        <f t="shared" si="11"/>
        <v>2.88</v>
      </c>
    </row>
    <row r="105" s="171" customFormat="1" ht="15" spans="1:16">
      <c r="A105" s="154" t="s">
        <v>26</v>
      </c>
      <c r="B105" s="155"/>
      <c r="C105" s="155"/>
      <c r="D105" s="155"/>
      <c r="E105" s="155"/>
      <c r="F105" s="155"/>
      <c r="G105" s="155"/>
      <c r="H105" s="155"/>
      <c r="I105" s="155"/>
      <c r="J105" s="155"/>
      <c r="K105" s="166"/>
      <c r="L105" s="167">
        <f t="shared" ref="L105:P105" si="14">SUM(L12:L104)</f>
        <v>341348700</v>
      </c>
      <c r="M105" s="167">
        <f t="shared" si="14"/>
        <v>14777</v>
      </c>
      <c r="N105" s="174"/>
      <c r="O105" s="167">
        <f t="shared" si="14"/>
        <v>6826974</v>
      </c>
      <c r="P105" s="167">
        <f t="shared" si="14"/>
        <v>295.54</v>
      </c>
    </row>
    <row r="106" spans="13:13">
      <c r="M106" s="175" t="s">
        <v>1331</v>
      </c>
    </row>
  </sheetData>
  <mergeCells count="5">
    <mergeCell ref="A5:I5"/>
    <mergeCell ref="B7:E7"/>
    <mergeCell ref="A105:K105"/>
    <mergeCell ref="A2:B3"/>
    <mergeCell ref="D2:G3"/>
  </mergeCells>
  <pageMargins left="0.75" right="0.75" top="1" bottom="1" header="0.5" footer="0.5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3"/>
  <sheetViews>
    <sheetView topLeftCell="A49" workbookViewId="0">
      <selection activeCell="J65" sqref="J65"/>
    </sheetView>
  </sheetViews>
  <sheetFormatPr defaultColWidth="9" defaultRowHeight="13.5"/>
  <cols>
    <col min="1" max="1" width="5" style="142" customWidth="1"/>
    <col min="2" max="3" width="9" style="142"/>
    <col min="4" max="4" width="18.8583333333333" style="142" customWidth="1"/>
    <col min="5" max="5" width="11" style="142" customWidth="1"/>
    <col min="6" max="6" width="10.7083333333333" style="142" customWidth="1"/>
    <col min="7" max="7" width="13.2833333333333" style="142" customWidth="1"/>
    <col min="8" max="8" width="6.14166666666667" style="142" customWidth="1"/>
    <col min="9" max="9" width="8.56666666666667" style="142" customWidth="1"/>
    <col min="10" max="10" width="10.5666666666667" style="143" customWidth="1"/>
    <col min="11" max="11" width="7.70833333333333" style="144" customWidth="1"/>
    <col min="12" max="12" width="14" style="143" customWidth="1"/>
    <col min="13" max="13" width="13.5666666666667" style="144" customWidth="1"/>
  </cols>
  <sheetData>
    <row r="1" ht="15" spans="1:13">
      <c r="A1" s="145"/>
      <c r="B1" s="6"/>
      <c r="C1" s="145"/>
      <c r="D1" s="7"/>
      <c r="E1" s="7"/>
      <c r="F1" s="7"/>
      <c r="G1" s="7"/>
      <c r="H1" s="7"/>
      <c r="I1" s="156"/>
      <c r="J1" s="157"/>
      <c r="K1" s="158"/>
      <c r="L1" s="159"/>
      <c r="M1" s="160"/>
    </row>
    <row r="2" ht="14.25" spans="1:13">
      <c r="A2" s="11"/>
      <c r="B2" s="11"/>
      <c r="C2" s="146"/>
      <c r="D2" s="13" t="s">
        <v>0</v>
      </c>
      <c r="E2" s="14"/>
      <c r="F2" s="14"/>
      <c r="G2" s="15"/>
      <c r="H2" s="12"/>
      <c r="I2" s="156"/>
      <c r="J2" s="157"/>
      <c r="K2" s="158"/>
      <c r="L2" s="159"/>
      <c r="M2" s="160"/>
    </row>
    <row r="3" ht="15" spans="1:13">
      <c r="A3" s="11"/>
      <c r="B3" s="11"/>
      <c r="C3" s="146"/>
      <c r="D3" s="17"/>
      <c r="E3" s="18"/>
      <c r="F3" s="18"/>
      <c r="G3" s="19"/>
      <c r="H3" s="12"/>
      <c r="I3" s="156"/>
      <c r="J3" s="157"/>
      <c r="K3" s="158"/>
      <c r="L3" s="159"/>
      <c r="M3" s="160"/>
    </row>
    <row r="4" ht="15" spans="1:13">
      <c r="A4" s="147"/>
      <c r="B4" s="147"/>
      <c r="C4" s="147"/>
      <c r="D4" s="147"/>
      <c r="E4" s="147"/>
      <c r="F4" s="148"/>
      <c r="G4" s="148"/>
      <c r="H4" s="148"/>
      <c r="I4" s="161"/>
      <c r="J4" s="157"/>
      <c r="K4" s="158"/>
      <c r="L4" s="159"/>
      <c r="M4" s="160"/>
    </row>
    <row r="5" ht="34.5" spans="1:13">
      <c r="A5" s="24" t="s">
        <v>1</v>
      </c>
      <c r="B5" s="25"/>
      <c r="C5" s="25"/>
      <c r="D5" s="25"/>
      <c r="E5" s="25"/>
      <c r="F5" s="25"/>
      <c r="G5" s="25"/>
      <c r="H5" s="25"/>
      <c r="I5" s="162"/>
      <c r="J5" s="157"/>
      <c r="K5" s="158"/>
      <c r="L5" s="159"/>
      <c r="M5" s="160"/>
    </row>
    <row r="6" ht="34.5" spans="1:13">
      <c r="A6" s="25"/>
      <c r="B6" s="29"/>
      <c r="C6" s="30"/>
      <c r="D6" s="30"/>
      <c r="E6" s="30"/>
      <c r="F6" s="30"/>
      <c r="G6" s="31" t="s">
        <v>1332</v>
      </c>
      <c r="H6" s="32"/>
      <c r="I6" s="59"/>
      <c r="J6" s="157"/>
      <c r="K6" s="158"/>
      <c r="L6" s="159"/>
      <c r="M6" s="160"/>
    </row>
    <row r="7" ht="15.75" spans="1:13">
      <c r="A7" s="106" t="s">
        <v>3</v>
      </c>
      <c r="B7" s="107" t="s">
        <v>4</v>
      </c>
      <c r="C7" s="107"/>
      <c r="D7" s="107"/>
      <c r="E7" s="108"/>
      <c r="F7" s="36"/>
      <c r="G7" s="37" t="s">
        <v>1333</v>
      </c>
      <c r="H7" s="36"/>
      <c r="I7" s="58"/>
      <c r="J7" s="157"/>
      <c r="K7" s="158"/>
      <c r="L7" s="159"/>
      <c r="M7" s="160"/>
    </row>
    <row r="8" ht="16.5" spans="1:13">
      <c r="A8" s="109"/>
      <c r="B8" s="39"/>
      <c r="C8" s="110"/>
      <c r="D8" s="40"/>
      <c r="E8" s="41"/>
      <c r="F8" s="36"/>
      <c r="G8" s="42" t="s">
        <v>6</v>
      </c>
      <c r="H8" s="43"/>
      <c r="I8" s="60"/>
      <c r="J8" s="157"/>
      <c r="K8" s="158"/>
      <c r="L8" s="159"/>
      <c r="M8" s="160"/>
    </row>
    <row r="10" ht="14.25" spans="12:12">
      <c r="L10" s="163">
        <f>SUBTOTAL(9,L12:L61)</f>
        <v>293716500</v>
      </c>
    </row>
    <row r="11" ht="42.75" spans="1:13">
      <c r="A11" s="149" t="s">
        <v>7</v>
      </c>
      <c r="B11" s="150" t="s">
        <v>8</v>
      </c>
      <c r="C11" s="149" t="s">
        <v>9</v>
      </c>
      <c r="D11" s="149" t="s">
        <v>10</v>
      </c>
      <c r="E11" s="150" t="s">
        <v>11</v>
      </c>
      <c r="F11" s="150" t="s">
        <v>12</v>
      </c>
      <c r="G11" s="150" t="s">
        <v>13</v>
      </c>
      <c r="H11" s="150" t="s">
        <v>14</v>
      </c>
      <c r="I11" s="150" t="s">
        <v>15</v>
      </c>
      <c r="J11" s="164" t="s">
        <v>16</v>
      </c>
      <c r="K11" s="165" t="s">
        <v>17</v>
      </c>
      <c r="L11" s="164" t="s">
        <v>18</v>
      </c>
      <c r="M11" s="165" t="s">
        <v>19</v>
      </c>
    </row>
    <row r="12" ht="15" spans="1:13">
      <c r="A12" s="48">
        <v>1</v>
      </c>
      <c r="B12" s="48">
        <v>1549946</v>
      </c>
      <c r="C12" s="48">
        <v>1040575</v>
      </c>
      <c r="D12" s="151" t="s">
        <v>1334</v>
      </c>
      <c r="E12" s="152">
        <v>43710</v>
      </c>
      <c r="F12" s="152">
        <v>43712</v>
      </c>
      <c r="G12" s="48" t="s">
        <v>47</v>
      </c>
      <c r="H12" s="48">
        <f t="shared" ref="H12:H61" si="0">F12-E12</f>
        <v>2</v>
      </c>
      <c r="I12" s="48">
        <v>1</v>
      </c>
      <c r="J12" s="66">
        <f t="shared" ref="J12:J61" si="1">K12*23100</f>
        <v>2356200</v>
      </c>
      <c r="K12" s="67">
        <v>102</v>
      </c>
      <c r="L12" s="66">
        <f t="shared" ref="L12:L15" si="2">M12*23100</f>
        <v>5174400</v>
      </c>
      <c r="M12" s="67">
        <f>K12*I12*H12+20</f>
        <v>224</v>
      </c>
    </row>
    <row r="13" ht="15" spans="1:13">
      <c r="A13" s="48">
        <v>2</v>
      </c>
      <c r="B13" s="48">
        <v>1548110</v>
      </c>
      <c r="C13" s="48">
        <v>1040526</v>
      </c>
      <c r="D13" s="151" t="s">
        <v>1335</v>
      </c>
      <c r="E13" s="152">
        <v>43709</v>
      </c>
      <c r="F13" s="152">
        <v>43713</v>
      </c>
      <c r="G13" s="48" t="s">
        <v>47</v>
      </c>
      <c r="H13" s="48">
        <f t="shared" si="0"/>
        <v>4</v>
      </c>
      <c r="I13" s="48">
        <v>1</v>
      </c>
      <c r="J13" s="66">
        <f t="shared" si="1"/>
        <v>2356200</v>
      </c>
      <c r="K13" s="67">
        <v>102</v>
      </c>
      <c r="L13" s="66">
        <f t="shared" si="2"/>
        <v>10348800</v>
      </c>
      <c r="M13" s="67">
        <f>K13*I13*H13+40</f>
        <v>448</v>
      </c>
    </row>
    <row r="14" ht="15" spans="1:13">
      <c r="A14" s="48">
        <v>3</v>
      </c>
      <c r="B14" s="48">
        <v>1580760</v>
      </c>
      <c r="C14" s="48">
        <v>1041427</v>
      </c>
      <c r="D14" s="151" t="s">
        <v>1336</v>
      </c>
      <c r="E14" s="152">
        <v>43711</v>
      </c>
      <c r="F14" s="152">
        <v>43714</v>
      </c>
      <c r="G14" s="48" t="s">
        <v>23</v>
      </c>
      <c r="H14" s="48">
        <f t="shared" si="0"/>
        <v>3</v>
      </c>
      <c r="I14" s="48">
        <v>1</v>
      </c>
      <c r="J14" s="66">
        <f t="shared" si="1"/>
        <v>1108800</v>
      </c>
      <c r="K14" s="67">
        <v>48</v>
      </c>
      <c r="L14" s="66">
        <f t="shared" ref="L14:L17" si="3">J14*I14*H14</f>
        <v>3326400</v>
      </c>
      <c r="M14" s="67">
        <f t="shared" ref="M14:M17" si="4">K14*I14*H14</f>
        <v>144</v>
      </c>
    </row>
    <row r="15" ht="15" spans="1:13">
      <c r="A15" s="48">
        <v>4</v>
      </c>
      <c r="B15" s="48">
        <v>1564720</v>
      </c>
      <c r="C15" s="48">
        <v>1040950</v>
      </c>
      <c r="D15" s="151" t="s">
        <v>1337</v>
      </c>
      <c r="E15" s="152">
        <v>43710</v>
      </c>
      <c r="F15" s="152">
        <v>43715</v>
      </c>
      <c r="G15" s="48" t="s">
        <v>23</v>
      </c>
      <c r="H15" s="48">
        <f t="shared" si="0"/>
        <v>5</v>
      </c>
      <c r="I15" s="48">
        <v>1</v>
      </c>
      <c r="J15" s="66">
        <f t="shared" si="1"/>
        <v>1108800</v>
      </c>
      <c r="K15" s="67">
        <v>48</v>
      </c>
      <c r="L15" s="66">
        <f t="shared" si="2"/>
        <v>6006000</v>
      </c>
      <c r="M15" s="67">
        <f>K15*I15*H15+20</f>
        <v>260</v>
      </c>
    </row>
    <row r="16" ht="15" spans="1:13">
      <c r="A16" s="48">
        <v>5</v>
      </c>
      <c r="B16" s="48">
        <v>1572878</v>
      </c>
      <c r="C16" s="48">
        <v>1041214</v>
      </c>
      <c r="D16" s="151" t="s">
        <v>1338</v>
      </c>
      <c r="E16" s="152">
        <v>43714</v>
      </c>
      <c r="F16" s="152">
        <v>43716</v>
      </c>
      <c r="G16" s="48" t="s">
        <v>23</v>
      </c>
      <c r="H16" s="48">
        <f t="shared" si="0"/>
        <v>2</v>
      </c>
      <c r="I16" s="48">
        <v>1</v>
      </c>
      <c r="J16" s="66">
        <f t="shared" si="1"/>
        <v>1108800</v>
      </c>
      <c r="K16" s="67">
        <v>48</v>
      </c>
      <c r="L16" s="66">
        <f t="shared" si="3"/>
        <v>2217600</v>
      </c>
      <c r="M16" s="67">
        <f t="shared" si="4"/>
        <v>96</v>
      </c>
    </row>
    <row r="17" ht="15" spans="1:13">
      <c r="A17" s="48">
        <v>6</v>
      </c>
      <c r="B17" s="48">
        <v>1561327</v>
      </c>
      <c r="C17" s="48">
        <v>1040874</v>
      </c>
      <c r="D17" s="151" t="s">
        <v>1339</v>
      </c>
      <c r="E17" s="152">
        <v>43713</v>
      </c>
      <c r="F17" s="152">
        <v>43716</v>
      </c>
      <c r="G17" s="48" t="s">
        <v>23</v>
      </c>
      <c r="H17" s="48">
        <f t="shared" si="0"/>
        <v>3</v>
      </c>
      <c r="I17" s="48">
        <v>1</v>
      </c>
      <c r="J17" s="66">
        <f t="shared" si="1"/>
        <v>1108800</v>
      </c>
      <c r="K17" s="67">
        <v>48</v>
      </c>
      <c r="L17" s="66">
        <f t="shared" si="3"/>
        <v>3326400</v>
      </c>
      <c r="M17" s="67">
        <f t="shared" si="4"/>
        <v>144</v>
      </c>
    </row>
    <row r="18" ht="15" spans="1:13">
      <c r="A18" s="48">
        <v>7</v>
      </c>
      <c r="B18" s="48">
        <v>1591240</v>
      </c>
      <c r="C18" s="48">
        <v>1041749</v>
      </c>
      <c r="D18" s="151" t="s">
        <v>1340</v>
      </c>
      <c r="E18" s="152">
        <v>43706</v>
      </c>
      <c r="F18" s="152">
        <v>43709</v>
      </c>
      <c r="G18" s="48" t="s">
        <v>23</v>
      </c>
      <c r="H18" s="48">
        <f t="shared" si="0"/>
        <v>3</v>
      </c>
      <c r="I18" s="48">
        <v>1</v>
      </c>
      <c r="J18" s="66">
        <f t="shared" si="1"/>
        <v>1062600</v>
      </c>
      <c r="K18" s="67">
        <v>46</v>
      </c>
      <c r="L18" s="66">
        <f>J18*I18*H18+20*23100</f>
        <v>3649800</v>
      </c>
      <c r="M18" s="67">
        <f>K18*I18*H18+20</f>
        <v>158</v>
      </c>
    </row>
    <row r="19" ht="15" spans="1:13">
      <c r="A19" s="48">
        <v>8</v>
      </c>
      <c r="B19" s="48">
        <v>1601270</v>
      </c>
      <c r="C19" s="48">
        <v>1042026</v>
      </c>
      <c r="D19" s="151" t="s">
        <v>1341</v>
      </c>
      <c r="E19" s="152">
        <v>43708</v>
      </c>
      <c r="F19" s="152">
        <v>43710</v>
      </c>
      <c r="G19" s="153" t="s">
        <v>23</v>
      </c>
      <c r="H19" s="48">
        <f t="shared" si="0"/>
        <v>2</v>
      </c>
      <c r="I19" s="48">
        <v>1</v>
      </c>
      <c r="J19" s="66">
        <f t="shared" si="1"/>
        <v>1062600</v>
      </c>
      <c r="K19" s="67">
        <v>46</v>
      </c>
      <c r="L19" s="66">
        <f t="shared" ref="L19:L61" si="5">J19*I19*H19</f>
        <v>2125200</v>
      </c>
      <c r="M19" s="67">
        <f t="shared" ref="M19:M61" si="6">K19*I19*H19</f>
        <v>92</v>
      </c>
    </row>
    <row r="20" ht="15" spans="1:13">
      <c r="A20" s="48">
        <v>9</v>
      </c>
      <c r="B20" s="48">
        <v>1592598</v>
      </c>
      <c r="C20" s="48">
        <v>1041794</v>
      </c>
      <c r="D20" s="151" t="s">
        <v>1342</v>
      </c>
      <c r="E20" s="152">
        <v>43708</v>
      </c>
      <c r="F20" s="152">
        <v>43710</v>
      </c>
      <c r="G20" s="48" t="s">
        <v>23</v>
      </c>
      <c r="H20" s="48">
        <f t="shared" si="0"/>
        <v>2</v>
      </c>
      <c r="I20" s="48">
        <v>1</v>
      </c>
      <c r="J20" s="66">
        <f t="shared" si="1"/>
        <v>1871100</v>
      </c>
      <c r="K20" s="67">
        <v>81</v>
      </c>
      <c r="L20" s="66">
        <f t="shared" si="5"/>
        <v>3742200</v>
      </c>
      <c r="M20" s="67">
        <f t="shared" si="6"/>
        <v>162</v>
      </c>
    </row>
    <row r="21" ht="15" spans="1:13">
      <c r="A21" s="48">
        <v>10</v>
      </c>
      <c r="B21" s="48">
        <v>1581467</v>
      </c>
      <c r="C21" s="48">
        <v>1041456</v>
      </c>
      <c r="D21" s="151" t="s">
        <v>1343</v>
      </c>
      <c r="E21" s="152">
        <v>43712</v>
      </c>
      <c r="F21" s="152">
        <v>43717</v>
      </c>
      <c r="G21" s="48" t="s">
        <v>23</v>
      </c>
      <c r="H21" s="48">
        <f t="shared" si="0"/>
        <v>5</v>
      </c>
      <c r="I21" s="48">
        <v>4</v>
      </c>
      <c r="J21" s="66">
        <f t="shared" si="1"/>
        <v>1108800</v>
      </c>
      <c r="K21" s="67">
        <v>48</v>
      </c>
      <c r="L21" s="66">
        <f t="shared" si="5"/>
        <v>22176000</v>
      </c>
      <c r="M21" s="67">
        <f t="shared" si="6"/>
        <v>960</v>
      </c>
    </row>
    <row r="22" ht="15" spans="1:13">
      <c r="A22" s="48">
        <v>11</v>
      </c>
      <c r="B22" s="48">
        <v>1581476</v>
      </c>
      <c r="C22" s="48">
        <v>1041457</v>
      </c>
      <c r="D22" s="151" t="s">
        <v>1344</v>
      </c>
      <c r="E22" s="152">
        <v>43712</v>
      </c>
      <c r="F22" s="152">
        <v>43717</v>
      </c>
      <c r="G22" s="48" t="s">
        <v>23</v>
      </c>
      <c r="H22" s="48">
        <f t="shared" si="0"/>
        <v>5</v>
      </c>
      <c r="I22" s="48">
        <v>2</v>
      </c>
      <c r="J22" s="66">
        <f t="shared" si="1"/>
        <v>1108800</v>
      </c>
      <c r="K22" s="67">
        <v>48</v>
      </c>
      <c r="L22" s="66">
        <f t="shared" si="5"/>
        <v>11088000</v>
      </c>
      <c r="M22" s="67">
        <f t="shared" si="6"/>
        <v>480</v>
      </c>
    </row>
    <row r="23" ht="15" spans="1:13">
      <c r="A23" s="48">
        <v>12</v>
      </c>
      <c r="B23" s="48">
        <v>1587316</v>
      </c>
      <c r="C23" s="48">
        <v>1041609</v>
      </c>
      <c r="D23" s="151" t="s">
        <v>1344</v>
      </c>
      <c r="E23" s="152">
        <v>43712</v>
      </c>
      <c r="F23" s="152">
        <v>43717</v>
      </c>
      <c r="G23" s="48" t="s">
        <v>23</v>
      </c>
      <c r="H23" s="48">
        <f t="shared" si="0"/>
        <v>5</v>
      </c>
      <c r="I23" s="48">
        <v>1</v>
      </c>
      <c r="J23" s="66">
        <f t="shared" si="1"/>
        <v>1108800</v>
      </c>
      <c r="K23" s="67">
        <v>48</v>
      </c>
      <c r="L23" s="66">
        <f t="shared" si="5"/>
        <v>5544000</v>
      </c>
      <c r="M23" s="67">
        <f t="shared" si="6"/>
        <v>240</v>
      </c>
    </row>
    <row r="24" ht="15" spans="1:13">
      <c r="A24" s="48">
        <v>13</v>
      </c>
      <c r="B24" s="48">
        <v>1534878</v>
      </c>
      <c r="C24" s="48">
        <v>1040102</v>
      </c>
      <c r="D24" s="151" t="s">
        <v>1345</v>
      </c>
      <c r="E24" s="152">
        <v>43716</v>
      </c>
      <c r="F24" s="152">
        <v>43719</v>
      </c>
      <c r="G24" s="48" t="s">
        <v>23</v>
      </c>
      <c r="H24" s="48">
        <f t="shared" si="0"/>
        <v>3</v>
      </c>
      <c r="I24" s="48">
        <v>1</v>
      </c>
      <c r="J24" s="66">
        <f t="shared" si="1"/>
        <v>1455300</v>
      </c>
      <c r="K24" s="67">
        <v>63</v>
      </c>
      <c r="L24" s="66">
        <f t="shared" si="5"/>
        <v>4365900</v>
      </c>
      <c r="M24" s="67">
        <f t="shared" si="6"/>
        <v>189</v>
      </c>
    </row>
    <row r="25" ht="15" spans="1:13">
      <c r="A25" s="48">
        <v>14</v>
      </c>
      <c r="B25" s="48">
        <v>1534883</v>
      </c>
      <c r="C25" s="48">
        <v>1040104</v>
      </c>
      <c r="D25" s="151" t="s">
        <v>1346</v>
      </c>
      <c r="E25" s="152">
        <v>43716</v>
      </c>
      <c r="F25" s="152">
        <v>43719</v>
      </c>
      <c r="G25" s="48" t="s">
        <v>23</v>
      </c>
      <c r="H25" s="48">
        <f t="shared" si="0"/>
        <v>3</v>
      </c>
      <c r="I25" s="48">
        <v>1</v>
      </c>
      <c r="J25" s="66">
        <f t="shared" si="1"/>
        <v>1108800</v>
      </c>
      <c r="K25" s="67">
        <v>48</v>
      </c>
      <c r="L25" s="66">
        <f t="shared" si="5"/>
        <v>3326400</v>
      </c>
      <c r="M25" s="67">
        <f t="shared" si="6"/>
        <v>144</v>
      </c>
    </row>
    <row r="26" ht="15" spans="1:13">
      <c r="A26" s="48">
        <v>15</v>
      </c>
      <c r="B26" s="48">
        <v>1534880</v>
      </c>
      <c r="C26" s="48">
        <v>1040103</v>
      </c>
      <c r="D26" s="151" t="s">
        <v>1347</v>
      </c>
      <c r="E26" s="152">
        <v>43716</v>
      </c>
      <c r="F26" s="152">
        <v>43719</v>
      </c>
      <c r="G26" s="48" t="s">
        <v>23</v>
      </c>
      <c r="H26" s="48">
        <f t="shared" si="0"/>
        <v>3</v>
      </c>
      <c r="I26" s="48">
        <v>1</v>
      </c>
      <c r="J26" s="66">
        <f t="shared" si="1"/>
        <v>1455300</v>
      </c>
      <c r="K26" s="67">
        <v>63</v>
      </c>
      <c r="L26" s="66">
        <f t="shared" si="5"/>
        <v>4365900</v>
      </c>
      <c r="M26" s="67">
        <f t="shared" si="6"/>
        <v>189</v>
      </c>
    </row>
    <row r="27" ht="15" spans="1:13">
      <c r="A27" s="48">
        <v>16</v>
      </c>
      <c r="B27" s="48">
        <v>1551623</v>
      </c>
      <c r="C27" s="48">
        <v>1040619</v>
      </c>
      <c r="D27" s="151" t="s">
        <v>1348</v>
      </c>
      <c r="E27" s="152">
        <v>43717</v>
      </c>
      <c r="F27" s="152">
        <v>43720</v>
      </c>
      <c r="G27" s="48" t="s">
        <v>23</v>
      </c>
      <c r="H27" s="48">
        <f t="shared" si="0"/>
        <v>3</v>
      </c>
      <c r="I27" s="48">
        <v>1</v>
      </c>
      <c r="J27" s="66">
        <f t="shared" si="1"/>
        <v>1108800</v>
      </c>
      <c r="K27" s="67">
        <v>48</v>
      </c>
      <c r="L27" s="66">
        <f t="shared" si="5"/>
        <v>3326400</v>
      </c>
      <c r="M27" s="67">
        <f t="shared" si="6"/>
        <v>144</v>
      </c>
    </row>
    <row r="28" ht="15" spans="1:13">
      <c r="A28" s="48">
        <v>17</v>
      </c>
      <c r="B28" s="48">
        <v>1556429</v>
      </c>
      <c r="C28" s="48">
        <v>1040778</v>
      </c>
      <c r="D28" s="151" t="s">
        <v>1349</v>
      </c>
      <c r="E28" s="152">
        <v>43718</v>
      </c>
      <c r="F28" s="152">
        <v>43721</v>
      </c>
      <c r="G28" s="48" t="s">
        <v>47</v>
      </c>
      <c r="H28" s="48">
        <f t="shared" si="0"/>
        <v>3</v>
      </c>
      <c r="I28" s="48">
        <v>1</v>
      </c>
      <c r="J28" s="66">
        <f t="shared" si="1"/>
        <v>2356200</v>
      </c>
      <c r="K28" s="67">
        <v>102</v>
      </c>
      <c r="L28" s="66">
        <f t="shared" si="5"/>
        <v>7068600</v>
      </c>
      <c r="M28" s="67">
        <f t="shared" si="6"/>
        <v>306</v>
      </c>
    </row>
    <row r="29" ht="15" spans="1:13">
      <c r="A29" s="48">
        <v>18</v>
      </c>
      <c r="B29" s="48">
        <v>1519657</v>
      </c>
      <c r="C29" s="48">
        <v>1039664</v>
      </c>
      <c r="D29" s="151" t="s">
        <v>1350</v>
      </c>
      <c r="E29" s="152">
        <v>43720</v>
      </c>
      <c r="F29" s="152">
        <v>43721</v>
      </c>
      <c r="G29" s="48" t="s">
        <v>23</v>
      </c>
      <c r="H29" s="48">
        <f t="shared" si="0"/>
        <v>1</v>
      </c>
      <c r="I29" s="48">
        <v>2</v>
      </c>
      <c r="J29" s="66">
        <f t="shared" si="1"/>
        <v>1108800</v>
      </c>
      <c r="K29" s="67">
        <v>48</v>
      </c>
      <c r="L29" s="66">
        <f t="shared" si="5"/>
        <v>2217600</v>
      </c>
      <c r="M29" s="67">
        <f t="shared" si="6"/>
        <v>96</v>
      </c>
    </row>
    <row r="30" ht="15" spans="1:13">
      <c r="A30" s="48">
        <v>19</v>
      </c>
      <c r="B30" s="48">
        <v>1517668</v>
      </c>
      <c r="C30" s="48">
        <v>1039653</v>
      </c>
      <c r="D30" s="151" t="s">
        <v>1351</v>
      </c>
      <c r="E30" s="152">
        <v>43718</v>
      </c>
      <c r="F30" s="152">
        <v>43721</v>
      </c>
      <c r="G30" s="48" t="s">
        <v>23</v>
      </c>
      <c r="H30" s="48">
        <f t="shared" si="0"/>
        <v>3</v>
      </c>
      <c r="I30" s="48">
        <v>1</v>
      </c>
      <c r="J30" s="66">
        <f t="shared" si="1"/>
        <v>1455300</v>
      </c>
      <c r="K30" s="67">
        <v>63</v>
      </c>
      <c r="L30" s="66">
        <f t="shared" si="5"/>
        <v>4365900</v>
      </c>
      <c r="M30" s="67">
        <f t="shared" si="6"/>
        <v>189</v>
      </c>
    </row>
    <row r="31" ht="15" spans="1:13">
      <c r="A31" s="48">
        <v>20</v>
      </c>
      <c r="B31" s="48">
        <v>1543689</v>
      </c>
      <c r="C31" s="48">
        <v>1040401</v>
      </c>
      <c r="D31" s="151" t="s">
        <v>1352</v>
      </c>
      <c r="E31" s="152">
        <v>43719</v>
      </c>
      <c r="F31" s="152">
        <v>43721</v>
      </c>
      <c r="G31" s="48" t="s">
        <v>23</v>
      </c>
      <c r="H31" s="48">
        <f t="shared" si="0"/>
        <v>2</v>
      </c>
      <c r="I31" s="48">
        <v>1</v>
      </c>
      <c r="J31" s="66">
        <f t="shared" si="1"/>
        <v>1455300</v>
      </c>
      <c r="K31" s="67">
        <v>63</v>
      </c>
      <c r="L31" s="66">
        <f t="shared" si="5"/>
        <v>2910600</v>
      </c>
      <c r="M31" s="67">
        <f t="shared" si="6"/>
        <v>126</v>
      </c>
    </row>
    <row r="32" ht="15" spans="1:13">
      <c r="A32" s="48">
        <v>21</v>
      </c>
      <c r="B32" s="48">
        <v>1497356</v>
      </c>
      <c r="C32" s="48">
        <v>1038919</v>
      </c>
      <c r="D32" s="151" t="s">
        <v>1353</v>
      </c>
      <c r="E32" s="152">
        <v>43714</v>
      </c>
      <c r="F32" s="152">
        <v>43722</v>
      </c>
      <c r="G32" s="48" t="s">
        <v>23</v>
      </c>
      <c r="H32" s="48">
        <f t="shared" si="0"/>
        <v>8</v>
      </c>
      <c r="I32" s="48">
        <v>1</v>
      </c>
      <c r="J32" s="66">
        <f t="shared" si="1"/>
        <v>1108800</v>
      </c>
      <c r="K32" s="67">
        <v>48</v>
      </c>
      <c r="L32" s="66">
        <f t="shared" si="5"/>
        <v>8870400</v>
      </c>
      <c r="M32" s="67">
        <f t="shared" si="6"/>
        <v>384</v>
      </c>
    </row>
    <row r="33" ht="15" spans="1:13">
      <c r="A33" s="48">
        <v>22</v>
      </c>
      <c r="B33" s="48">
        <v>1589212</v>
      </c>
      <c r="C33" s="48">
        <v>1041668</v>
      </c>
      <c r="D33" s="151" t="s">
        <v>1354</v>
      </c>
      <c r="E33" s="152">
        <v>43718</v>
      </c>
      <c r="F33" s="152">
        <v>43722</v>
      </c>
      <c r="G33" s="48" t="s">
        <v>23</v>
      </c>
      <c r="H33" s="48">
        <f t="shared" si="0"/>
        <v>4</v>
      </c>
      <c r="I33" s="48">
        <v>2</v>
      </c>
      <c r="J33" s="66">
        <f t="shared" si="1"/>
        <v>1108800</v>
      </c>
      <c r="K33" s="67">
        <v>48</v>
      </c>
      <c r="L33" s="66">
        <f t="shared" si="5"/>
        <v>8870400</v>
      </c>
      <c r="M33" s="67">
        <f t="shared" si="6"/>
        <v>384</v>
      </c>
    </row>
    <row r="34" ht="15" spans="1:13">
      <c r="A34" s="48">
        <v>23</v>
      </c>
      <c r="B34" s="48">
        <v>1587251</v>
      </c>
      <c r="C34" s="48">
        <v>1041606</v>
      </c>
      <c r="D34" s="151" t="s">
        <v>1355</v>
      </c>
      <c r="E34" s="152">
        <v>43721</v>
      </c>
      <c r="F34" s="152">
        <v>43724</v>
      </c>
      <c r="G34" s="48" t="s">
        <v>23</v>
      </c>
      <c r="H34" s="48">
        <f t="shared" si="0"/>
        <v>3</v>
      </c>
      <c r="I34" s="48">
        <v>4</v>
      </c>
      <c r="J34" s="66">
        <f t="shared" si="1"/>
        <v>1108800</v>
      </c>
      <c r="K34" s="67">
        <v>48</v>
      </c>
      <c r="L34" s="66">
        <f t="shared" si="5"/>
        <v>13305600</v>
      </c>
      <c r="M34" s="67">
        <f t="shared" si="6"/>
        <v>576</v>
      </c>
    </row>
    <row r="35" ht="15" spans="1:13">
      <c r="A35" s="48">
        <v>24</v>
      </c>
      <c r="B35" s="48">
        <v>1587216</v>
      </c>
      <c r="C35" s="48">
        <v>1041605</v>
      </c>
      <c r="D35" s="151" t="s">
        <v>1356</v>
      </c>
      <c r="E35" s="152">
        <v>43721</v>
      </c>
      <c r="F35" s="152">
        <v>43724</v>
      </c>
      <c r="G35" s="48" t="s">
        <v>23</v>
      </c>
      <c r="H35" s="48">
        <f t="shared" si="0"/>
        <v>3</v>
      </c>
      <c r="I35" s="48">
        <v>4</v>
      </c>
      <c r="J35" s="66">
        <f t="shared" si="1"/>
        <v>1108800</v>
      </c>
      <c r="K35" s="67">
        <v>48</v>
      </c>
      <c r="L35" s="66">
        <f t="shared" si="5"/>
        <v>13305600</v>
      </c>
      <c r="M35" s="67">
        <f t="shared" si="6"/>
        <v>576</v>
      </c>
    </row>
    <row r="36" ht="15" spans="1:13">
      <c r="A36" s="48">
        <v>25</v>
      </c>
      <c r="B36" s="48">
        <v>1569751</v>
      </c>
      <c r="C36" s="48">
        <v>1041115</v>
      </c>
      <c r="D36" s="151" t="s">
        <v>1357</v>
      </c>
      <c r="E36" s="152">
        <v>43720</v>
      </c>
      <c r="F36" s="152">
        <v>43724</v>
      </c>
      <c r="G36" s="48" t="s">
        <v>23</v>
      </c>
      <c r="H36" s="48">
        <f t="shared" si="0"/>
        <v>4</v>
      </c>
      <c r="I36" s="48">
        <v>1</v>
      </c>
      <c r="J36" s="66">
        <f t="shared" si="1"/>
        <v>1455300</v>
      </c>
      <c r="K36" s="67">
        <v>63</v>
      </c>
      <c r="L36" s="66">
        <f t="shared" si="5"/>
        <v>5821200</v>
      </c>
      <c r="M36" s="67">
        <f t="shared" si="6"/>
        <v>252</v>
      </c>
    </row>
    <row r="37" ht="15" spans="1:13">
      <c r="A37" s="48">
        <v>26</v>
      </c>
      <c r="B37" s="48">
        <v>1541548</v>
      </c>
      <c r="C37" s="48">
        <v>1040333</v>
      </c>
      <c r="D37" s="151" t="s">
        <v>1358</v>
      </c>
      <c r="E37" s="152">
        <v>43722</v>
      </c>
      <c r="F37" s="152">
        <v>43724</v>
      </c>
      <c r="G37" s="48" t="s">
        <v>23</v>
      </c>
      <c r="H37" s="48">
        <f t="shared" si="0"/>
        <v>2</v>
      </c>
      <c r="I37" s="48">
        <v>1</v>
      </c>
      <c r="J37" s="66">
        <f t="shared" si="1"/>
        <v>1108800</v>
      </c>
      <c r="K37" s="67">
        <v>48</v>
      </c>
      <c r="L37" s="66">
        <f t="shared" si="5"/>
        <v>2217600</v>
      </c>
      <c r="M37" s="67">
        <f t="shared" si="6"/>
        <v>96</v>
      </c>
    </row>
    <row r="38" ht="15" spans="1:13">
      <c r="A38" s="48">
        <v>27</v>
      </c>
      <c r="B38" s="48">
        <v>1569755</v>
      </c>
      <c r="C38" s="48">
        <v>1041116</v>
      </c>
      <c r="D38" s="151" t="s">
        <v>1359</v>
      </c>
      <c r="E38" s="152">
        <v>43720</v>
      </c>
      <c r="F38" s="152">
        <v>43724</v>
      </c>
      <c r="G38" s="48" t="s">
        <v>23</v>
      </c>
      <c r="H38" s="48">
        <f t="shared" si="0"/>
        <v>4</v>
      </c>
      <c r="I38" s="48">
        <v>3</v>
      </c>
      <c r="J38" s="66">
        <f t="shared" si="1"/>
        <v>1108800</v>
      </c>
      <c r="K38" s="67">
        <v>48</v>
      </c>
      <c r="L38" s="66">
        <f t="shared" si="5"/>
        <v>13305600</v>
      </c>
      <c r="M38" s="67">
        <f t="shared" si="6"/>
        <v>576</v>
      </c>
    </row>
    <row r="39" ht="15" spans="1:13">
      <c r="A39" s="48">
        <v>28</v>
      </c>
      <c r="B39" s="48">
        <v>1607054</v>
      </c>
      <c r="C39" s="48">
        <v>1042219</v>
      </c>
      <c r="D39" s="151" t="s">
        <v>1360</v>
      </c>
      <c r="E39" s="152">
        <v>43720</v>
      </c>
      <c r="F39" s="152">
        <v>43725</v>
      </c>
      <c r="G39" s="48" t="s">
        <v>23</v>
      </c>
      <c r="H39" s="48">
        <f t="shared" si="0"/>
        <v>5</v>
      </c>
      <c r="I39" s="48">
        <v>1</v>
      </c>
      <c r="J39" s="66">
        <f t="shared" si="1"/>
        <v>1062600</v>
      </c>
      <c r="K39" s="67">
        <v>46</v>
      </c>
      <c r="L39" s="66">
        <f t="shared" si="5"/>
        <v>5313000</v>
      </c>
      <c r="M39" s="67">
        <f t="shared" si="6"/>
        <v>230</v>
      </c>
    </row>
    <row r="40" ht="15" spans="1:13">
      <c r="A40" s="48">
        <v>29</v>
      </c>
      <c r="B40" s="48">
        <v>1589425</v>
      </c>
      <c r="C40" s="48">
        <v>1041674</v>
      </c>
      <c r="D40" s="151" t="s">
        <v>1361</v>
      </c>
      <c r="E40" s="152">
        <v>43722</v>
      </c>
      <c r="F40" s="152">
        <v>43725</v>
      </c>
      <c r="G40" s="48" t="s">
        <v>23</v>
      </c>
      <c r="H40" s="48">
        <f t="shared" si="0"/>
        <v>3</v>
      </c>
      <c r="I40" s="48">
        <v>1</v>
      </c>
      <c r="J40" s="66">
        <f t="shared" si="1"/>
        <v>1108800</v>
      </c>
      <c r="K40" s="67">
        <v>48</v>
      </c>
      <c r="L40" s="66">
        <f t="shared" si="5"/>
        <v>3326400</v>
      </c>
      <c r="M40" s="67">
        <f t="shared" si="6"/>
        <v>144</v>
      </c>
    </row>
    <row r="41" ht="15" spans="1:13">
      <c r="A41" s="48">
        <v>30</v>
      </c>
      <c r="B41" s="48">
        <v>1563924</v>
      </c>
      <c r="C41" s="48">
        <v>1040934</v>
      </c>
      <c r="D41" s="151" t="s">
        <v>1362</v>
      </c>
      <c r="E41" s="152">
        <v>43722</v>
      </c>
      <c r="F41" s="152">
        <v>43725</v>
      </c>
      <c r="G41" s="48" t="s">
        <v>23</v>
      </c>
      <c r="H41" s="48">
        <f t="shared" si="0"/>
        <v>3</v>
      </c>
      <c r="I41" s="48">
        <v>1</v>
      </c>
      <c r="J41" s="66">
        <f t="shared" si="1"/>
        <v>1108800</v>
      </c>
      <c r="K41" s="67">
        <v>48</v>
      </c>
      <c r="L41" s="66">
        <f t="shared" si="5"/>
        <v>3326400</v>
      </c>
      <c r="M41" s="67">
        <f t="shared" si="6"/>
        <v>144</v>
      </c>
    </row>
    <row r="42" ht="15" spans="1:13">
      <c r="A42" s="48">
        <v>31</v>
      </c>
      <c r="B42" s="48">
        <v>1552188</v>
      </c>
      <c r="C42" s="48">
        <v>1040658</v>
      </c>
      <c r="D42" s="151" t="s">
        <v>1363</v>
      </c>
      <c r="E42" s="152">
        <v>43723</v>
      </c>
      <c r="F42" s="152">
        <v>43726</v>
      </c>
      <c r="G42" s="48" t="s">
        <v>23</v>
      </c>
      <c r="H42" s="48">
        <f t="shared" si="0"/>
        <v>3</v>
      </c>
      <c r="I42" s="48">
        <v>1</v>
      </c>
      <c r="J42" s="66">
        <f t="shared" si="1"/>
        <v>1108800</v>
      </c>
      <c r="K42" s="67">
        <v>48</v>
      </c>
      <c r="L42" s="66">
        <f t="shared" si="5"/>
        <v>3326400</v>
      </c>
      <c r="M42" s="67">
        <f t="shared" si="6"/>
        <v>144</v>
      </c>
    </row>
    <row r="43" ht="15" spans="1:13">
      <c r="A43" s="48">
        <v>32</v>
      </c>
      <c r="B43" s="48">
        <v>1593281</v>
      </c>
      <c r="C43" s="48">
        <v>1041819</v>
      </c>
      <c r="D43" s="151" t="s">
        <v>1364</v>
      </c>
      <c r="E43" s="152">
        <v>43723</v>
      </c>
      <c r="F43" s="152">
        <v>43726</v>
      </c>
      <c r="G43" s="48" t="s">
        <v>47</v>
      </c>
      <c r="H43" s="48">
        <f t="shared" si="0"/>
        <v>3</v>
      </c>
      <c r="I43" s="48">
        <v>1</v>
      </c>
      <c r="J43" s="66">
        <f t="shared" si="1"/>
        <v>2356200</v>
      </c>
      <c r="K43" s="67">
        <v>102</v>
      </c>
      <c r="L43" s="66">
        <f t="shared" si="5"/>
        <v>7068600</v>
      </c>
      <c r="M43" s="67">
        <f t="shared" si="6"/>
        <v>306</v>
      </c>
    </row>
    <row r="44" ht="15" spans="1:13">
      <c r="A44" s="48">
        <v>33</v>
      </c>
      <c r="B44" s="48">
        <v>1589428</v>
      </c>
      <c r="C44" s="48">
        <v>1041675</v>
      </c>
      <c r="D44" s="151" t="s">
        <v>1361</v>
      </c>
      <c r="E44" s="152">
        <v>43727</v>
      </c>
      <c r="F44" s="152">
        <v>43728</v>
      </c>
      <c r="G44" s="48" t="s">
        <v>23</v>
      </c>
      <c r="H44" s="48">
        <f t="shared" si="0"/>
        <v>1</v>
      </c>
      <c r="I44" s="48">
        <v>1</v>
      </c>
      <c r="J44" s="66">
        <f t="shared" si="1"/>
        <v>1108800</v>
      </c>
      <c r="K44" s="67">
        <v>48</v>
      </c>
      <c r="L44" s="66">
        <f t="shared" si="5"/>
        <v>1108800</v>
      </c>
      <c r="M44" s="67">
        <f t="shared" si="6"/>
        <v>48</v>
      </c>
    </row>
    <row r="45" ht="15" spans="1:13">
      <c r="A45" s="48">
        <v>34</v>
      </c>
      <c r="B45" s="48">
        <v>1545642</v>
      </c>
      <c r="C45" s="48">
        <v>1040452</v>
      </c>
      <c r="D45" s="151" t="s">
        <v>1365</v>
      </c>
      <c r="E45" s="152">
        <v>43726</v>
      </c>
      <c r="F45" s="152">
        <v>43729</v>
      </c>
      <c r="G45" s="48" t="s">
        <v>40</v>
      </c>
      <c r="H45" s="48">
        <f t="shared" si="0"/>
        <v>3</v>
      </c>
      <c r="I45" s="48">
        <v>1</v>
      </c>
      <c r="J45" s="66">
        <f t="shared" si="1"/>
        <v>1362900</v>
      </c>
      <c r="K45" s="67">
        <v>59</v>
      </c>
      <c r="L45" s="66">
        <f t="shared" si="5"/>
        <v>4088700</v>
      </c>
      <c r="M45" s="67">
        <f t="shared" si="6"/>
        <v>177</v>
      </c>
    </row>
    <row r="46" ht="15" spans="1:13">
      <c r="A46" s="48">
        <v>35</v>
      </c>
      <c r="B46" s="48">
        <v>1545647</v>
      </c>
      <c r="C46" s="48">
        <v>1040454</v>
      </c>
      <c r="D46" s="151" t="s">
        <v>1366</v>
      </c>
      <c r="E46" s="152">
        <v>43726</v>
      </c>
      <c r="F46" s="152">
        <v>43729</v>
      </c>
      <c r="G46" s="48" t="s">
        <v>40</v>
      </c>
      <c r="H46" s="48">
        <f t="shared" si="0"/>
        <v>3</v>
      </c>
      <c r="I46" s="48">
        <v>1</v>
      </c>
      <c r="J46" s="66">
        <f t="shared" si="1"/>
        <v>1362900</v>
      </c>
      <c r="K46" s="67">
        <v>59</v>
      </c>
      <c r="L46" s="66">
        <f t="shared" si="5"/>
        <v>4088700</v>
      </c>
      <c r="M46" s="67">
        <f t="shared" si="6"/>
        <v>177</v>
      </c>
    </row>
    <row r="47" ht="15" spans="1:13">
      <c r="A47" s="48">
        <v>36</v>
      </c>
      <c r="B47" s="48">
        <v>1566983</v>
      </c>
      <c r="C47" s="48">
        <v>1041038</v>
      </c>
      <c r="D47" s="151" t="s">
        <v>1367</v>
      </c>
      <c r="E47" s="152">
        <v>43727</v>
      </c>
      <c r="F47" s="152">
        <v>43729</v>
      </c>
      <c r="G47" s="48" t="s">
        <v>23</v>
      </c>
      <c r="H47" s="48">
        <f t="shared" si="0"/>
        <v>2</v>
      </c>
      <c r="I47" s="48">
        <v>1</v>
      </c>
      <c r="J47" s="66">
        <f t="shared" si="1"/>
        <v>1108800</v>
      </c>
      <c r="K47" s="67">
        <v>48</v>
      </c>
      <c r="L47" s="66">
        <f t="shared" si="5"/>
        <v>2217600</v>
      </c>
      <c r="M47" s="67">
        <f t="shared" si="6"/>
        <v>96</v>
      </c>
    </row>
    <row r="48" ht="15" spans="1:13">
      <c r="A48" s="48">
        <v>37</v>
      </c>
      <c r="B48" s="48">
        <v>1562024</v>
      </c>
      <c r="C48" s="48">
        <v>1040902</v>
      </c>
      <c r="D48" s="151" t="s">
        <v>1368</v>
      </c>
      <c r="E48" s="152">
        <v>43722</v>
      </c>
      <c r="F48" s="152">
        <v>43730</v>
      </c>
      <c r="G48" s="48" t="s">
        <v>23</v>
      </c>
      <c r="H48" s="48">
        <f t="shared" si="0"/>
        <v>8</v>
      </c>
      <c r="I48" s="48">
        <v>1</v>
      </c>
      <c r="J48" s="66">
        <f t="shared" si="1"/>
        <v>1108800</v>
      </c>
      <c r="K48" s="67">
        <v>48</v>
      </c>
      <c r="L48" s="66">
        <f t="shared" si="5"/>
        <v>8870400</v>
      </c>
      <c r="M48" s="67">
        <f t="shared" si="6"/>
        <v>384</v>
      </c>
    </row>
    <row r="49" ht="15" spans="1:13">
      <c r="A49" s="48">
        <v>38</v>
      </c>
      <c r="B49" s="48">
        <v>1566011</v>
      </c>
      <c r="C49" s="48">
        <v>1041005</v>
      </c>
      <c r="D49" s="151" t="s">
        <v>1369</v>
      </c>
      <c r="E49" s="152">
        <v>43727</v>
      </c>
      <c r="F49" s="152">
        <v>43730</v>
      </c>
      <c r="G49" s="48" t="s">
        <v>23</v>
      </c>
      <c r="H49" s="48">
        <f t="shared" si="0"/>
        <v>3</v>
      </c>
      <c r="I49" s="48">
        <v>1</v>
      </c>
      <c r="J49" s="66">
        <f t="shared" si="1"/>
        <v>1108800</v>
      </c>
      <c r="K49" s="67">
        <v>48</v>
      </c>
      <c r="L49" s="66">
        <f t="shared" si="5"/>
        <v>3326400</v>
      </c>
      <c r="M49" s="67">
        <f t="shared" si="6"/>
        <v>144</v>
      </c>
    </row>
    <row r="50" ht="15" spans="1:13">
      <c r="A50" s="48">
        <v>39</v>
      </c>
      <c r="B50" s="48">
        <v>1565008</v>
      </c>
      <c r="C50" s="48">
        <v>1040957</v>
      </c>
      <c r="D50" s="151" t="s">
        <v>1370</v>
      </c>
      <c r="E50" s="152">
        <v>43722</v>
      </c>
      <c r="F50" s="152">
        <v>43730</v>
      </c>
      <c r="G50" s="48" t="s">
        <v>23</v>
      </c>
      <c r="H50" s="48">
        <f t="shared" si="0"/>
        <v>8</v>
      </c>
      <c r="I50" s="48">
        <v>1</v>
      </c>
      <c r="J50" s="66">
        <f t="shared" si="1"/>
        <v>1108800</v>
      </c>
      <c r="K50" s="67">
        <v>48</v>
      </c>
      <c r="L50" s="66">
        <f t="shared" si="5"/>
        <v>8870400</v>
      </c>
      <c r="M50" s="67">
        <f t="shared" si="6"/>
        <v>384</v>
      </c>
    </row>
    <row r="51" ht="15" spans="1:13">
      <c r="A51" s="48">
        <v>40</v>
      </c>
      <c r="B51" s="48">
        <v>1617020</v>
      </c>
      <c r="C51" s="48">
        <v>1042588</v>
      </c>
      <c r="D51" s="151" t="s">
        <v>1371</v>
      </c>
      <c r="E51" s="152">
        <v>43729</v>
      </c>
      <c r="F51" s="152">
        <v>43731</v>
      </c>
      <c r="G51" s="48" t="s">
        <v>40</v>
      </c>
      <c r="H51" s="48">
        <f t="shared" si="0"/>
        <v>2</v>
      </c>
      <c r="I51" s="48">
        <v>1</v>
      </c>
      <c r="J51" s="66">
        <f t="shared" si="1"/>
        <v>1316700</v>
      </c>
      <c r="K51" s="67">
        <v>57</v>
      </c>
      <c r="L51" s="66">
        <f t="shared" si="5"/>
        <v>2633400</v>
      </c>
      <c r="M51" s="67">
        <f t="shared" si="6"/>
        <v>114</v>
      </c>
    </row>
    <row r="52" ht="15" spans="1:13">
      <c r="A52" s="48">
        <v>41</v>
      </c>
      <c r="B52" s="48">
        <v>1568287</v>
      </c>
      <c r="C52" s="48">
        <v>1041074</v>
      </c>
      <c r="D52" s="151" t="s">
        <v>1372</v>
      </c>
      <c r="E52" s="152">
        <v>43729</v>
      </c>
      <c r="F52" s="152">
        <v>43731</v>
      </c>
      <c r="G52" s="48" t="s">
        <v>23</v>
      </c>
      <c r="H52" s="48">
        <f t="shared" si="0"/>
        <v>2</v>
      </c>
      <c r="I52" s="48">
        <v>2</v>
      </c>
      <c r="J52" s="66">
        <f t="shared" si="1"/>
        <v>1108800</v>
      </c>
      <c r="K52" s="67">
        <v>48</v>
      </c>
      <c r="L52" s="66">
        <f t="shared" si="5"/>
        <v>4435200</v>
      </c>
      <c r="M52" s="67">
        <f t="shared" si="6"/>
        <v>192</v>
      </c>
    </row>
    <row r="53" ht="15" spans="1:13">
      <c r="A53" s="48">
        <v>42</v>
      </c>
      <c r="B53" s="48">
        <v>1616118</v>
      </c>
      <c r="C53" s="48">
        <v>1042563</v>
      </c>
      <c r="D53" s="151" t="s">
        <v>1373</v>
      </c>
      <c r="E53" s="152">
        <v>43730</v>
      </c>
      <c r="F53" s="152">
        <v>43732</v>
      </c>
      <c r="G53" s="48" t="s">
        <v>23</v>
      </c>
      <c r="H53" s="48">
        <f t="shared" si="0"/>
        <v>2</v>
      </c>
      <c r="I53" s="48">
        <v>1</v>
      </c>
      <c r="J53" s="66">
        <f t="shared" si="1"/>
        <v>1062600</v>
      </c>
      <c r="K53" s="67">
        <v>46</v>
      </c>
      <c r="L53" s="66">
        <f t="shared" si="5"/>
        <v>2125200</v>
      </c>
      <c r="M53" s="67">
        <f t="shared" si="6"/>
        <v>92</v>
      </c>
    </row>
    <row r="54" ht="15" spans="1:13">
      <c r="A54" s="48">
        <v>43</v>
      </c>
      <c r="B54" s="48">
        <v>1596822</v>
      </c>
      <c r="C54" s="48">
        <v>1041929</v>
      </c>
      <c r="D54" s="151" t="s">
        <v>463</v>
      </c>
      <c r="E54" s="152">
        <v>43730</v>
      </c>
      <c r="F54" s="152">
        <v>43732</v>
      </c>
      <c r="G54" s="48" t="s">
        <v>23</v>
      </c>
      <c r="H54" s="48">
        <f t="shared" si="0"/>
        <v>2</v>
      </c>
      <c r="I54" s="48">
        <v>1</v>
      </c>
      <c r="J54" s="66">
        <f t="shared" si="1"/>
        <v>1455300</v>
      </c>
      <c r="K54" s="67">
        <v>63</v>
      </c>
      <c r="L54" s="66">
        <f t="shared" si="5"/>
        <v>2910600</v>
      </c>
      <c r="M54" s="67">
        <f t="shared" si="6"/>
        <v>126</v>
      </c>
    </row>
    <row r="55" ht="15" spans="1:13">
      <c r="A55" s="48">
        <v>44</v>
      </c>
      <c r="B55" s="48">
        <v>1613648</v>
      </c>
      <c r="C55" s="48">
        <v>1042491</v>
      </c>
      <c r="D55" s="151" t="s">
        <v>1374</v>
      </c>
      <c r="E55" s="152">
        <v>43728</v>
      </c>
      <c r="F55" s="152">
        <v>43733</v>
      </c>
      <c r="G55" s="48" t="s">
        <v>23</v>
      </c>
      <c r="H55" s="48">
        <f t="shared" si="0"/>
        <v>5</v>
      </c>
      <c r="I55" s="48">
        <v>1</v>
      </c>
      <c r="J55" s="66">
        <f t="shared" si="1"/>
        <v>1409100</v>
      </c>
      <c r="K55" s="67">
        <v>61</v>
      </c>
      <c r="L55" s="66">
        <f t="shared" si="5"/>
        <v>7045500</v>
      </c>
      <c r="M55" s="67">
        <f t="shared" si="6"/>
        <v>305</v>
      </c>
    </row>
    <row r="56" ht="15" spans="1:13">
      <c r="A56" s="48">
        <v>45</v>
      </c>
      <c r="B56" s="48">
        <v>1537831</v>
      </c>
      <c r="C56" s="48">
        <v>1040192</v>
      </c>
      <c r="D56" s="151" t="s">
        <v>1375</v>
      </c>
      <c r="E56" s="152">
        <v>43729</v>
      </c>
      <c r="F56" s="152">
        <v>43734</v>
      </c>
      <c r="G56" s="48" t="s">
        <v>23</v>
      </c>
      <c r="H56" s="48">
        <f t="shared" si="0"/>
        <v>5</v>
      </c>
      <c r="I56" s="48">
        <v>3</v>
      </c>
      <c r="J56" s="66">
        <f t="shared" si="1"/>
        <v>1108800</v>
      </c>
      <c r="K56" s="67">
        <v>48</v>
      </c>
      <c r="L56" s="66">
        <f t="shared" si="5"/>
        <v>16632000</v>
      </c>
      <c r="M56" s="67">
        <f t="shared" si="6"/>
        <v>720</v>
      </c>
    </row>
    <row r="57" ht="15" spans="1:13">
      <c r="A57" s="48">
        <v>46</v>
      </c>
      <c r="B57" s="48">
        <v>1537835</v>
      </c>
      <c r="C57" s="48">
        <v>1040191</v>
      </c>
      <c r="D57" s="151" t="s">
        <v>1376</v>
      </c>
      <c r="E57" s="152">
        <v>43729</v>
      </c>
      <c r="F57" s="152">
        <v>43734</v>
      </c>
      <c r="G57" s="48" t="s">
        <v>23</v>
      </c>
      <c r="H57" s="48">
        <f t="shared" si="0"/>
        <v>5</v>
      </c>
      <c r="I57" s="48">
        <v>2</v>
      </c>
      <c r="J57" s="66">
        <f t="shared" si="1"/>
        <v>1455300</v>
      </c>
      <c r="K57" s="67">
        <v>63</v>
      </c>
      <c r="L57" s="66">
        <f t="shared" si="5"/>
        <v>14553000</v>
      </c>
      <c r="M57" s="67">
        <f t="shared" si="6"/>
        <v>630</v>
      </c>
    </row>
    <row r="58" ht="15" spans="1:13">
      <c r="A58" s="48">
        <v>47</v>
      </c>
      <c r="B58" s="48">
        <v>1618006</v>
      </c>
      <c r="C58" s="48">
        <v>1042651</v>
      </c>
      <c r="D58" s="151" t="s">
        <v>1377</v>
      </c>
      <c r="E58" s="152">
        <v>43733</v>
      </c>
      <c r="F58" s="152">
        <v>43734</v>
      </c>
      <c r="G58" s="48" t="s">
        <v>23</v>
      </c>
      <c r="H58" s="48">
        <f t="shared" si="0"/>
        <v>1</v>
      </c>
      <c r="I58" s="48">
        <v>1</v>
      </c>
      <c r="J58" s="66">
        <f t="shared" si="1"/>
        <v>1409100</v>
      </c>
      <c r="K58" s="67">
        <v>61</v>
      </c>
      <c r="L58" s="66">
        <f t="shared" si="5"/>
        <v>1409100</v>
      </c>
      <c r="M58" s="67">
        <f t="shared" si="6"/>
        <v>61</v>
      </c>
    </row>
    <row r="59" ht="15" spans="1:13">
      <c r="A59" s="48">
        <v>48</v>
      </c>
      <c r="B59" s="48">
        <v>1612003</v>
      </c>
      <c r="C59" s="48">
        <v>1042434</v>
      </c>
      <c r="D59" s="151" t="s">
        <v>1378</v>
      </c>
      <c r="E59" s="152">
        <v>43734</v>
      </c>
      <c r="F59" s="152">
        <v>43736</v>
      </c>
      <c r="G59" s="48" t="s">
        <v>23</v>
      </c>
      <c r="H59" s="48">
        <f t="shared" si="0"/>
        <v>2</v>
      </c>
      <c r="I59" s="48">
        <v>2</v>
      </c>
      <c r="J59" s="66">
        <f t="shared" si="1"/>
        <v>1409100</v>
      </c>
      <c r="K59" s="67">
        <v>61</v>
      </c>
      <c r="L59" s="66">
        <f t="shared" si="5"/>
        <v>5636400</v>
      </c>
      <c r="M59" s="67">
        <f t="shared" si="6"/>
        <v>244</v>
      </c>
    </row>
    <row r="60" ht="15" spans="1:13">
      <c r="A60" s="48">
        <v>49</v>
      </c>
      <c r="B60" s="48">
        <v>1586077</v>
      </c>
      <c r="C60" s="48">
        <v>1041580</v>
      </c>
      <c r="D60" s="151" t="s">
        <v>1379</v>
      </c>
      <c r="E60" s="152">
        <v>43735</v>
      </c>
      <c r="F60" s="152">
        <v>43737</v>
      </c>
      <c r="G60" s="48" t="s">
        <v>23</v>
      </c>
      <c r="H60" s="48">
        <f t="shared" si="0"/>
        <v>2</v>
      </c>
      <c r="I60" s="48">
        <v>1</v>
      </c>
      <c r="J60" s="66">
        <f t="shared" si="1"/>
        <v>1108800</v>
      </c>
      <c r="K60" s="67">
        <v>48</v>
      </c>
      <c r="L60" s="66">
        <f t="shared" si="5"/>
        <v>2217600</v>
      </c>
      <c r="M60" s="67">
        <f t="shared" si="6"/>
        <v>96</v>
      </c>
    </row>
    <row r="61" ht="15.75" spans="1:13">
      <c r="A61" s="48">
        <v>50</v>
      </c>
      <c r="B61" s="48">
        <v>1617026</v>
      </c>
      <c r="C61" s="48">
        <v>1042589</v>
      </c>
      <c r="D61" s="151" t="s">
        <v>1380</v>
      </c>
      <c r="E61" s="152">
        <v>43736</v>
      </c>
      <c r="F61" s="152">
        <v>43738</v>
      </c>
      <c r="G61" s="48" t="s">
        <v>23</v>
      </c>
      <c r="H61" s="48">
        <f t="shared" si="0"/>
        <v>2</v>
      </c>
      <c r="I61" s="48">
        <v>1</v>
      </c>
      <c r="J61" s="66">
        <f t="shared" si="1"/>
        <v>1409100</v>
      </c>
      <c r="K61" s="67">
        <v>61</v>
      </c>
      <c r="L61" s="66">
        <f t="shared" si="5"/>
        <v>2818200</v>
      </c>
      <c r="M61" s="67">
        <f t="shared" si="6"/>
        <v>122</v>
      </c>
    </row>
    <row r="62" ht="15" spans="1:13">
      <c r="A62" s="154" t="s">
        <v>26</v>
      </c>
      <c r="B62" s="155"/>
      <c r="C62" s="155"/>
      <c r="D62" s="155"/>
      <c r="E62" s="155"/>
      <c r="F62" s="155"/>
      <c r="G62" s="155"/>
      <c r="H62" s="155"/>
      <c r="I62" s="155"/>
      <c r="J62" s="155"/>
      <c r="K62" s="166"/>
      <c r="L62" s="167">
        <f>SUM(L12:L61)</f>
        <v>293716500</v>
      </c>
      <c r="M62" s="167">
        <f>SUM(M12:M61)</f>
        <v>12715</v>
      </c>
    </row>
    <row r="63" ht="27.75" spans="13:13">
      <c r="M63" s="168" t="s">
        <v>1381</v>
      </c>
    </row>
  </sheetData>
  <mergeCells count="5">
    <mergeCell ref="A5:I5"/>
    <mergeCell ref="B7:E7"/>
    <mergeCell ref="A62:K62"/>
    <mergeCell ref="A2:B3"/>
    <mergeCell ref="D2:G3"/>
  </mergeCells>
  <pageMargins left="0.75" right="0.75" top="1" bottom="1" header="0.5" footer="0.5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6"/>
  <sheetViews>
    <sheetView tabSelected="1" topLeftCell="A49" workbookViewId="0">
      <selection activeCell="J77" sqref="J77"/>
    </sheetView>
  </sheetViews>
  <sheetFormatPr defaultColWidth="9" defaultRowHeight="13.5"/>
  <cols>
    <col min="1" max="1" width="5" style="82" customWidth="1"/>
    <col min="2" max="3" width="9" style="82"/>
    <col min="4" max="4" width="18.8583333333333" style="82" customWidth="1"/>
    <col min="5" max="5" width="11" style="82" customWidth="1"/>
    <col min="6" max="6" width="10.7083333333333" style="82" customWidth="1"/>
    <col min="7" max="7" width="13.2833333333333" style="82" customWidth="1"/>
    <col min="8" max="8" width="6.14166666666667" style="82" customWidth="1"/>
    <col min="9" max="9" width="8.56666666666667" style="82" customWidth="1"/>
    <col min="10" max="10" width="10.5666666666667" style="86" customWidth="1"/>
    <col min="11" max="11" width="7.70833333333333" style="87" customWidth="1"/>
    <col min="12" max="12" width="14" style="86" customWidth="1"/>
    <col min="13" max="13" width="13.5666666666667" style="87" customWidth="1"/>
    <col min="14" max="14" width="8.56666666666667" style="82" hidden="1" customWidth="1"/>
    <col min="15" max="15" width="11.5666666666667" style="86" hidden="1" customWidth="1"/>
    <col min="16" max="16" width="9.14166666666667" style="87" hidden="1" customWidth="1"/>
    <col min="17" max="17" width="9.14166666666667" style="82" customWidth="1"/>
    <col min="18" max="16384" width="9" style="82"/>
  </cols>
  <sheetData>
    <row r="1" s="81" customFormat="1" ht="15" spans="1:16">
      <c r="A1" s="88"/>
      <c r="B1" s="89"/>
      <c r="C1" s="88"/>
      <c r="D1" s="90"/>
      <c r="E1" s="90"/>
      <c r="F1" s="90"/>
      <c r="G1" s="90"/>
      <c r="H1" s="90"/>
      <c r="I1" s="117"/>
      <c r="J1" s="118"/>
      <c r="K1" s="119"/>
      <c r="L1" s="120"/>
      <c r="M1" s="121"/>
      <c r="N1" s="122"/>
      <c r="O1" s="123"/>
      <c r="P1" s="124"/>
    </row>
    <row r="2" s="81" customFormat="1" ht="14.25" spans="1:16">
      <c r="A2" s="91"/>
      <c r="B2" s="91"/>
      <c r="C2" s="92"/>
      <c r="D2" s="93" t="s">
        <v>0</v>
      </c>
      <c r="E2" s="94"/>
      <c r="F2" s="94"/>
      <c r="G2" s="95"/>
      <c r="H2" s="96"/>
      <c r="I2" s="117"/>
      <c r="J2" s="118"/>
      <c r="K2" s="119"/>
      <c r="L2" s="120"/>
      <c r="M2" s="121"/>
      <c r="N2" s="122"/>
      <c r="O2" s="123"/>
      <c r="P2" s="124"/>
    </row>
    <row r="3" s="81" customFormat="1" ht="15" spans="1:16">
      <c r="A3" s="91"/>
      <c r="B3" s="91"/>
      <c r="C3" s="92"/>
      <c r="D3" s="97"/>
      <c r="E3" s="98"/>
      <c r="F3" s="98"/>
      <c r="G3" s="99"/>
      <c r="H3" s="96"/>
      <c r="I3" s="117"/>
      <c r="J3" s="118"/>
      <c r="K3" s="119"/>
      <c r="L3" s="120"/>
      <c r="M3" s="121"/>
      <c r="N3" s="122"/>
      <c r="O3" s="123"/>
      <c r="P3" s="124"/>
    </row>
    <row r="4" s="81" customFormat="1" ht="15" spans="1:16">
      <c r="A4" s="100"/>
      <c r="B4" s="100"/>
      <c r="C4" s="100"/>
      <c r="D4" s="100"/>
      <c r="E4" s="100"/>
      <c r="F4" s="101"/>
      <c r="G4" s="101"/>
      <c r="H4" s="101"/>
      <c r="I4" s="125"/>
      <c r="J4" s="118"/>
      <c r="K4" s="119"/>
      <c r="L4" s="120"/>
      <c r="M4" s="121"/>
      <c r="N4" s="122"/>
      <c r="O4" s="123"/>
      <c r="P4" s="124"/>
    </row>
    <row r="5" s="81" customFormat="1" ht="34.5" spans="1:16">
      <c r="A5" s="102" t="s">
        <v>1</v>
      </c>
      <c r="B5" s="103"/>
      <c r="C5" s="103"/>
      <c r="D5" s="103"/>
      <c r="E5" s="103"/>
      <c r="F5" s="103"/>
      <c r="G5" s="103"/>
      <c r="H5" s="103"/>
      <c r="I5" s="126"/>
      <c r="J5" s="118"/>
      <c r="K5" s="119"/>
      <c r="L5" s="120"/>
      <c r="M5" s="121"/>
      <c r="N5" s="122"/>
      <c r="O5" s="123"/>
      <c r="P5" s="124"/>
    </row>
    <row r="6" s="81" customFormat="1" ht="34.5" spans="1:16">
      <c r="A6" s="103"/>
      <c r="B6" s="104"/>
      <c r="C6" s="105"/>
      <c r="D6" s="105"/>
      <c r="E6" s="105"/>
      <c r="F6" s="105"/>
      <c r="G6" s="31" t="s">
        <v>1382</v>
      </c>
      <c r="H6" s="32"/>
      <c r="I6" s="127"/>
      <c r="J6" s="118"/>
      <c r="K6" s="119"/>
      <c r="L6" s="120"/>
      <c r="M6" s="121"/>
      <c r="N6" s="122"/>
      <c r="O6" s="123"/>
      <c r="P6" s="124"/>
    </row>
    <row r="7" s="81" customFormat="1" ht="15.75" spans="1:16">
      <c r="A7" s="106" t="s">
        <v>3</v>
      </c>
      <c r="B7" s="107" t="s">
        <v>4</v>
      </c>
      <c r="C7" s="107"/>
      <c r="D7" s="107"/>
      <c r="E7" s="108"/>
      <c r="F7" s="36"/>
      <c r="G7" s="37" t="s">
        <v>1383</v>
      </c>
      <c r="H7" s="36"/>
      <c r="I7" s="128"/>
      <c r="J7" s="118"/>
      <c r="K7" s="119"/>
      <c r="L7" s="120"/>
      <c r="M7" s="121"/>
      <c r="N7" s="122"/>
      <c r="O7" s="123"/>
      <c r="P7" s="124"/>
    </row>
    <row r="8" s="81" customFormat="1" ht="16.5" spans="1:16">
      <c r="A8" s="109"/>
      <c r="B8" s="39"/>
      <c r="C8" s="110"/>
      <c r="D8" s="40"/>
      <c r="E8" s="41"/>
      <c r="F8" s="36"/>
      <c r="G8" s="42" t="s">
        <v>6</v>
      </c>
      <c r="H8" s="43"/>
      <c r="I8" s="129"/>
      <c r="J8" s="118"/>
      <c r="K8" s="119"/>
      <c r="L8" s="120"/>
      <c r="M8" s="121"/>
      <c r="N8" s="122"/>
      <c r="O8" s="123"/>
      <c r="P8" s="124"/>
    </row>
    <row r="9" s="82" customFormat="1" spans="10:16">
      <c r="J9" s="86"/>
      <c r="K9" s="87"/>
      <c r="L9" s="86"/>
      <c r="M9" s="87"/>
      <c r="O9" s="86"/>
      <c r="P9" s="87"/>
    </row>
    <row r="10" ht="14.25" spans="12:12">
      <c r="L10" s="130">
        <f>SUBTOTAL(9,L12:L64)</f>
        <v>210648900</v>
      </c>
    </row>
    <row r="11" s="83" customFormat="1" ht="42.75" spans="1:18">
      <c r="A11" s="111" t="s">
        <v>7</v>
      </c>
      <c r="B11" s="112" t="s">
        <v>8</v>
      </c>
      <c r="C11" s="111" t="s">
        <v>9</v>
      </c>
      <c r="D11" s="111" t="s">
        <v>10</v>
      </c>
      <c r="E11" s="112" t="s">
        <v>11</v>
      </c>
      <c r="F11" s="112" t="s">
        <v>12</v>
      </c>
      <c r="G11" s="112" t="s">
        <v>13</v>
      </c>
      <c r="H11" s="112" t="s">
        <v>14</v>
      </c>
      <c r="I11" s="112" t="s">
        <v>15</v>
      </c>
      <c r="J11" s="131" t="s">
        <v>16</v>
      </c>
      <c r="K11" s="132" t="s">
        <v>17</v>
      </c>
      <c r="L11" s="131" t="s">
        <v>18</v>
      </c>
      <c r="M11" s="132" t="s">
        <v>19</v>
      </c>
      <c r="N11" s="111" t="s">
        <v>20</v>
      </c>
      <c r="O11" s="131" t="s">
        <v>86</v>
      </c>
      <c r="P11" s="132" t="s">
        <v>87</v>
      </c>
      <c r="R11" s="135"/>
    </row>
    <row r="12" s="84" customFormat="1" ht="15" spans="1:16">
      <c r="A12" s="113">
        <v>1</v>
      </c>
      <c r="B12" s="113">
        <v>1603429</v>
      </c>
      <c r="C12" s="113">
        <v>1042097</v>
      </c>
      <c r="D12" s="114" t="s">
        <v>1384</v>
      </c>
      <c r="E12" s="115">
        <v>43736</v>
      </c>
      <c r="F12" s="115">
        <v>43739</v>
      </c>
      <c r="G12" s="113" t="s">
        <v>23</v>
      </c>
      <c r="H12" s="113">
        <f t="shared" ref="H12:H64" si="0">F12-E12</f>
        <v>3</v>
      </c>
      <c r="I12" s="113">
        <v>1</v>
      </c>
      <c r="J12" s="133">
        <f t="shared" ref="J12:J64" si="1">K12*23100</f>
        <v>1108800</v>
      </c>
      <c r="K12" s="134">
        <v>48</v>
      </c>
      <c r="L12" s="133">
        <f t="shared" ref="L12:L64" si="2">J12*I12*H12</f>
        <v>3326400</v>
      </c>
      <c r="M12" s="134">
        <f t="shared" ref="M12:M64" si="3">K12*I12*H12</f>
        <v>144</v>
      </c>
      <c r="N12" s="113">
        <v>5428</v>
      </c>
      <c r="O12" s="133">
        <f t="shared" ref="O12:O64" si="4">L12*2%</f>
        <v>66528</v>
      </c>
      <c r="P12" s="134">
        <f t="shared" ref="P12:P64" si="5">M12*2%</f>
        <v>2.88</v>
      </c>
    </row>
    <row r="13" s="84" customFormat="1" ht="15" spans="1:16">
      <c r="A13" s="113">
        <v>2</v>
      </c>
      <c r="B13" s="113">
        <v>1609188</v>
      </c>
      <c r="C13" s="113">
        <v>1042269</v>
      </c>
      <c r="D13" s="114" t="s">
        <v>1385</v>
      </c>
      <c r="E13" s="115">
        <v>43737</v>
      </c>
      <c r="F13" s="115">
        <v>43739</v>
      </c>
      <c r="G13" s="113" t="s">
        <v>23</v>
      </c>
      <c r="H13" s="113">
        <f t="shared" si="0"/>
        <v>2</v>
      </c>
      <c r="I13" s="113">
        <v>1</v>
      </c>
      <c r="J13" s="133">
        <f t="shared" si="1"/>
        <v>1409100</v>
      </c>
      <c r="K13" s="134">
        <v>61</v>
      </c>
      <c r="L13" s="133">
        <f t="shared" si="2"/>
        <v>2818200</v>
      </c>
      <c r="M13" s="134">
        <f t="shared" si="3"/>
        <v>122</v>
      </c>
      <c r="N13" s="113">
        <v>5437</v>
      </c>
      <c r="O13" s="133">
        <f t="shared" si="4"/>
        <v>56364</v>
      </c>
      <c r="P13" s="134">
        <f t="shared" si="5"/>
        <v>2.44</v>
      </c>
    </row>
    <row r="14" s="84" customFormat="1" ht="15" spans="1:16">
      <c r="A14" s="113">
        <v>3</v>
      </c>
      <c r="B14" s="113">
        <v>1623882</v>
      </c>
      <c r="C14" s="113">
        <v>1042743</v>
      </c>
      <c r="D14" s="114" t="s">
        <v>1386</v>
      </c>
      <c r="E14" s="115">
        <v>43737</v>
      </c>
      <c r="F14" s="115">
        <v>43739</v>
      </c>
      <c r="G14" s="113" t="s">
        <v>23</v>
      </c>
      <c r="H14" s="113">
        <f t="shared" si="0"/>
        <v>2</v>
      </c>
      <c r="I14" s="113">
        <v>2</v>
      </c>
      <c r="J14" s="133">
        <f t="shared" si="1"/>
        <v>1062600</v>
      </c>
      <c r="K14" s="134">
        <v>46</v>
      </c>
      <c r="L14" s="133">
        <f t="shared" si="2"/>
        <v>4250400</v>
      </c>
      <c r="M14" s="134">
        <f t="shared" si="3"/>
        <v>184</v>
      </c>
      <c r="N14" s="113">
        <v>5438</v>
      </c>
      <c r="O14" s="133">
        <f t="shared" si="4"/>
        <v>85008</v>
      </c>
      <c r="P14" s="134">
        <f t="shared" si="5"/>
        <v>3.68</v>
      </c>
    </row>
    <row r="15" s="84" customFormat="1" ht="15" spans="1:16">
      <c r="A15" s="113">
        <v>4</v>
      </c>
      <c r="B15" s="113">
        <v>1623885</v>
      </c>
      <c r="C15" s="113">
        <v>1042744</v>
      </c>
      <c r="D15" s="114" t="s">
        <v>1386</v>
      </c>
      <c r="E15" s="115">
        <v>43737</v>
      </c>
      <c r="F15" s="115">
        <v>43739</v>
      </c>
      <c r="G15" s="113" t="s">
        <v>40</v>
      </c>
      <c r="H15" s="113">
        <f t="shared" si="0"/>
        <v>2</v>
      </c>
      <c r="I15" s="113">
        <v>2</v>
      </c>
      <c r="J15" s="133">
        <f t="shared" si="1"/>
        <v>1316700</v>
      </c>
      <c r="K15" s="134">
        <v>57</v>
      </c>
      <c r="L15" s="133">
        <f t="shared" si="2"/>
        <v>5266800</v>
      </c>
      <c r="M15" s="134">
        <f t="shared" si="3"/>
        <v>228</v>
      </c>
      <c r="N15" s="113">
        <v>5439</v>
      </c>
      <c r="O15" s="133">
        <f t="shared" si="4"/>
        <v>105336</v>
      </c>
      <c r="P15" s="134">
        <f t="shared" si="5"/>
        <v>4.56</v>
      </c>
    </row>
    <row r="16" s="84" customFormat="1" ht="15" spans="1:16">
      <c r="A16" s="113">
        <v>5</v>
      </c>
      <c r="B16" s="113">
        <v>1559141</v>
      </c>
      <c r="C16" s="113">
        <v>1040830</v>
      </c>
      <c r="D16" s="114" t="s">
        <v>1387</v>
      </c>
      <c r="E16" s="115">
        <v>43738</v>
      </c>
      <c r="F16" s="115">
        <v>43740</v>
      </c>
      <c r="G16" s="113" t="s">
        <v>23</v>
      </c>
      <c r="H16" s="113">
        <f t="shared" si="0"/>
        <v>2</v>
      </c>
      <c r="I16" s="113">
        <v>2</v>
      </c>
      <c r="J16" s="133">
        <f t="shared" si="1"/>
        <v>1455300</v>
      </c>
      <c r="K16" s="134">
        <v>63</v>
      </c>
      <c r="L16" s="133">
        <f t="shared" si="2"/>
        <v>5821200</v>
      </c>
      <c r="M16" s="134">
        <f t="shared" si="3"/>
        <v>252</v>
      </c>
      <c r="N16" s="113">
        <v>5449</v>
      </c>
      <c r="O16" s="133">
        <f t="shared" si="4"/>
        <v>116424</v>
      </c>
      <c r="P16" s="134">
        <f t="shared" si="5"/>
        <v>5.04</v>
      </c>
    </row>
    <row r="17" s="84" customFormat="1" ht="15" spans="1:16">
      <c r="A17" s="113">
        <v>6</v>
      </c>
      <c r="B17" s="113">
        <v>1585612</v>
      </c>
      <c r="C17" s="113">
        <v>1041563</v>
      </c>
      <c r="D17" s="114" t="s">
        <v>1388</v>
      </c>
      <c r="E17" s="115">
        <v>43735</v>
      </c>
      <c r="F17" s="115">
        <v>43740</v>
      </c>
      <c r="G17" s="113" t="s">
        <v>23</v>
      </c>
      <c r="H17" s="113">
        <f t="shared" si="0"/>
        <v>5</v>
      </c>
      <c r="I17" s="113">
        <v>1</v>
      </c>
      <c r="J17" s="133">
        <f t="shared" si="1"/>
        <v>1108800</v>
      </c>
      <c r="K17" s="134">
        <v>48</v>
      </c>
      <c r="L17" s="133">
        <f t="shared" si="2"/>
        <v>5544000</v>
      </c>
      <c r="M17" s="134">
        <f t="shared" si="3"/>
        <v>240</v>
      </c>
      <c r="N17" s="113">
        <v>5459</v>
      </c>
      <c r="O17" s="133">
        <f t="shared" si="4"/>
        <v>110880</v>
      </c>
      <c r="P17" s="134">
        <f t="shared" si="5"/>
        <v>4.8</v>
      </c>
    </row>
    <row r="18" s="84" customFormat="1" ht="15" spans="1:16">
      <c r="A18" s="113">
        <v>7</v>
      </c>
      <c r="B18" s="113">
        <v>1617714</v>
      </c>
      <c r="C18" s="113">
        <v>1042613</v>
      </c>
      <c r="D18" s="114" t="s">
        <v>1389</v>
      </c>
      <c r="E18" s="115">
        <v>43734</v>
      </c>
      <c r="F18" s="115">
        <v>43740</v>
      </c>
      <c r="G18" s="113" t="s">
        <v>121</v>
      </c>
      <c r="H18" s="113">
        <f t="shared" si="0"/>
        <v>6</v>
      </c>
      <c r="I18" s="113">
        <v>1</v>
      </c>
      <c r="J18" s="133">
        <f t="shared" si="1"/>
        <v>1917300</v>
      </c>
      <c r="K18" s="134">
        <v>83</v>
      </c>
      <c r="L18" s="133">
        <f t="shared" si="2"/>
        <v>11503800</v>
      </c>
      <c r="M18" s="134">
        <f t="shared" si="3"/>
        <v>498</v>
      </c>
      <c r="N18" s="113">
        <v>5473</v>
      </c>
      <c r="O18" s="133">
        <f t="shared" si="4"/>
        <v>230076</v>
      </c>
      <c r="P18" s="134">
        <f t="shared" si="5"/>
        <v>9.96</v>
      </c>
    </row>
    <row r="19" s="84" customFormat="1" ht="15" spans="1:16">
      <c r="A19" s="113">
        <v>8</v>
      </c>
      <c r="B19" s="113">
        <v>1614839</v>
      </c>
      <c r="C19" s="113">
        <v>1042518</v>
      </c>
      <c r="D19" s="114" t="s">
        <v>272</v>
      </c>
      <c r="E19" s="115">
        <v>43737</v>
      </c>
      <c r="F19" s="115">
        <v>43741</v>
      </c>
      <c r="G19" s="116" t="s">
        <v>40</v>
      </c>
      <c r="H19" s="113">
        <f t="shared" si="0"/>
        <v>4</v>
      </c>
      <c r="I19" s="113">
        <v>1</v>
      </c>
      <c r="J19" s="133">
        <f t="shared" si="1"/>
        <v>1316700</v>
      </c>
      <c r="K19" s="134">
        <v>57</v>
      </c>
      <c r="L19" s="133">
        <f t="shared" si="2"/>
        <v>5266800</v>
      </c>
      <c r="M19" s="134">
        <f t="shared" si="3"/>
        <v>228</v>
      </c>
      <c r="N19" s="113">
        <v>5491</v>
      </c>
      <c r="O19" s="133">
        <f t="shared" si="4"/>
        <v>105336</v>
      </c>
      <c r="P19" s="134">
        <f t="shared" si="5"/>
        <v>4.56</v>
      </c>
    </row>
    <row r="20" s="84" customFormat="1" ht="15" spans="1:16">
      <c r="A20" s="113">
        <v>9</v>
      </c>
      <c r="B20" s="113">
        <v>1606159</v>
      </c>
      <c r="C20" s="113">
        <v>1042189</v>
      </c>
      <c r="D20" s="114" t="s">
        <v>1390</v>
      </c>
      <c r="E20" s="115">
        <v>43737</v>
      </c>
      <c r="F20" s="115">
        <v>43741</v>
      </c>
      <c r="G20" s="113" t="s">
        <v>23</v>
      </c>
      <c r="H20" s="113">
        <f t="shared" si="0"/>
        <v>4</v>
      </c>
      <c r="I20" s="113">
        <v>1</v>
      </c>
      <c r="J20" s="133">
        <f t="shared" si="1"/>
        <v>1062600</v>
      </c>
      <c r="K20" s="134">
        <v>46</v>
      </c>
      <c r="L20" s="133">
        <f t="shared" si="2"/>
        <v>4250400</v>
      </c>
      <c r="M20" s="134">
        <f t="shared" si="3"/>
        <v>184</v>
      </c>
      <c r="N20" s="113">
        <v>5557</v>
      </c>
      <c r="O20" s="133">
        <f t="shared" si="4"/>
        <v>85008</v>
      </c>
      <c r="P20" s="134">
        <f t="shared" si="5"/>
        <v>3.68</v>
      </c>
    </row>
    <row r="21" s="84" customFormat="1" ht="15" spans="1:16">
      <c r="A21" s="113">
        <v>10</v>
      </c>
      <c r="B21" s="113">
        <v>1598601</v>
      </c>
      <c r="C21" s="113">
        <v>1041967</v>
      </c>
      <c r="D21" s="114" t="s">
        <v>1391</v>
      </c>
      <c r="E21" s="115">
        <v>43738</v>
      </c>
      <c r="F21" s="115">
        <v>43742</v>
      </c>
      <c r="G21" s="113" t="s">
        <v>23</v>
      </c>
      <c r="H21" s="113">
        <f t="shared" si="0"/>
        <v>4</v>
      </c>
      <c r="I21" s="113">
        <v>1</v>
      </c>
      <c r="J21" s="133">
        <f t="shared" si="1"/>
        <v>1108800</v>
      </c>
      <c r="K21" s="134">
        <v>48</v>
      </c>
      <c r="L21" s="133">
        <f t="shared" si="2"/>
        <v>4435200</v>
      </c>
      <c r="M21" s="134">
        <f t="shared" si="3"/>
        <v>192</v>
      </c>
      <c r="N21" s="113">
        <v>5587</v>
      </c>
      <c r="O21" s="133">
        <f t="shared" si="4"/>
        <v>88704</v>
      </c>
      <c r="P21" s="134">
        <f t="shared" si="5"/>
        <v>3.84</v>
      </c>
    </row>
    <row r="22" s="84" customFormat="1" ht="15" spans="1:16">
      <c r="A22" s="113">
        <v>11</v>
      </c>
      <c r="B22" s="113">
        <v>1607682</v>
      </c>
      <c r="C22" s="113">
        <v>1042237</v>
      </c>
      <c r="D22" s="114" t="s">
        <v>1392</v>
      </c>
      <c r="E22" s="115">
        <v>43740</v>
      </c>
      <c r="F22" s="115">
        <v>43741</v>
      </c>
      <c r="G22" s="113" t="s">
        <v>47</v>
      </c>
      <c r="H22" s="113">
        <f t="shared" si="0"/>
        <v>1</v>
      </c>
      <c r="I22" s="113">
        <v>1</v>
      </c>
      <c r="J22" s="133">
        <f t="shared" si="1"/>
        <v>2310000</v>
      </c>
      <c r="K22" s="134">
        <v>100</v>
      </c>
      <c r="L22" s="133">
        <f t="shared" si="2"/>
        <v>2310000</v>
      </c>
      <c r="M22" s="134">
        <f t="shared" si="3"/>
        <v>100</v>
      </c>
      <c r="N22" s="113"/>
      <c r="O22" s="133">
        <f t="shared" si="4"/>
        <v>46200</v>
      </c>
      <c r="P22" s="134">
        <f t="shared" si="5"/>
        <v>2</v>
      </c>
    </row>
    <row r="23" s="84" customFormat="1" ht="15" spans="1:16">
      <c r="A23" s="113">
        <v>12</v>
      </c>
      <c r="B23" s="113">
        <v>1620026</v>
      </c>
      <c r="C23" s="113">
        <v>1042667</v>
      </c>
      <c r="D23" s="114" t="s">
        <v>1393</v>
      </c>
      <c r="E23" s="115">
        <v>43739</v>
      </c>
      <c r="F23" s="115">
        <v>43741</v>
      </c>
      <c r="G23" s="113" t="s">
        <v>40</v>
      </c>
      <c r="H23" s="113">
        <f t="shared" si="0"/>
        <v>2</v>
      </c>
      <c r="I23" s="113">
        <v>3</v>
      </c>
      <c r="J23" s="133">
        <f t="shared" si="1"/>
        <v>1316700</v>
      </c>
      <c r="K23" s="134">
        <v>57</v>
      </c>
      <c r="L23" s="133">
        <f t="shared" si="2"/>
        <v>7900200</v>
      </c>
      <c r="M23" s="134">
        <f t="shared" si="3"/>
        <v>342</v>
      </c>
      <c r="N23" s="113"/>
      <c r="O23" s="133">
        <f t="shared" si="4"/>
        <v>158004</v>
      </c>
      <c r="P23" s="134">
        <f t="shared" si="5"/>
        <v>6.84</v>
      </c>
    </row>
    <row r="24" s="84" customFormat="1" ht="15" spans="1:16">
      <c r="A24" s="113">
        <v>13</v>
      </c>
      <c r="B24" s="113">
        <v>1606975</v>
      </c>
      <c r="C24" s="113">
        <v>1042218</v>
      </c>
      <c r="D24" s="114" t="s">
        <v>1394</v>
      </c>
      <c r="E24" s="115">
        <v>43740</v>
      </c>
      <c r="F24" s="115">
        <v>43741</v>
      </c>
      <c r="G24" s="113" t="s">
        <v>23</v>
      </c>
      <c r="H24" s="113">
        <f t="shared" si="0"/>
        <v>1</v>
      </c>
      <c r="I24" s="113">
        <v>1</v>
      </c>
      <c r="J24" s="133">
        <f t="shared" si="1"/>
        <v>1062600</v>
      </c>
      <c r="K24" s="134">
        <v>46</v>
      </c>
      <c r="L24" s="133">
        <f t="shared" si="2"/>
        <v>1062600</v>
      </c>
      <c r="M24" s="134">
        <f t="shared" si="3"/>
        <v>46</v>
      </c>
      <c r="N24" s="113"/>
      <c r="O24" s="133">
        <f t="shared" si="4"/>
        <v>21252</v>
      </c>
      <c r="P24" s="134">
        <f t="shared" si="5"/>
        <v>0.92</v>
      </c>
    </row>
    <row r="25" s="84" customFormat="1" ht="15" spans="1:16">
      <c r="A25" s="113">
        <v>14</v>
      </c>
      <c r="B25" s="113">
        <v>1511275</v>
      </c>
      <c r="C25" s="113">
        <v>1039425</v>
      </c>
      <c r="D25" s="114" t="s">
        <v>1395</v>
      </c>
      <c r="E25" s="115">
        <v>43740</v>
      </c>
      <c r="F25" s="115">
        <v>43742</v>
      </c>
      <c r="G25" s="113" t="s">
        <v>23</v>
      </c>
      <c r="H25" s="113">
        <f t="shared" si="0"/>
        <v>2</v>
      </c>
      <c r="I25" s="113">
        <v>1</v>
      </c>
      <c r="J25" s="133">
        <f t="shared" si="1"/>
        <v>1455300</v>
      </c>
      <c r="K25" s="134">
        <v>63</v>
      </c>
      <c r="L25" s="133">
        <f t="shared" si="2"/>
        <v>2910600</v>
      </c>
      <c r="M25" s="134">
        <f t="shared" si="3"/>
        <v>126</v>
      </c>
      <c r="N25" s="113"/>
      <c r="O25" s="133">
        <f t="shared" si="4"/>
        <v>58212</v>
      </c>
      <c r="P25" s="134">
        <f t="shared" si="5"/>
        <v>2.52</v>
      </c>
    </row>
    <row r="26" s="84" customFormat="1" ht="15" spans="1:16">
      <c r="A26" s="113">
        <v>15</v>
      </c>
      <c r="B26" s="113">
        <v>1609404</v>
      </c>
      <c r="C26" s="113">
        <v>1042273</v>
      </c>
      <c r="D26" s="114" t="s">
        <v>1396</v>
      </c>
      <c r="E26" s="115">
        <v>43741</v>
      </c>
      <c r="F26" s="115">
        <v>43742</v>
      </c>
      <c r="G26" s="113" t="s">
        <v>23</v>
      </c>
      <c r="H26" s="113">
        <f t="shared" si="0"/>
        <v>1</v>
      </c>
      <c r="I26" s="113">
        <v>2</v>
      </c>
      <c r="J26" s="133">
        <f t="shared" si="1"/>
        <v>1409100</v>
      </c>
      <c r="K26" s="134">
        <v>61</v>
      </c>
      <c r="L26" s="133">
        <f t="shared" si="2"/>
        <v>2818200</v>
      </c>
      <c r="M26" s="134">
        <f t="shared" si="3"/>
        <v>122</v>
      </c>
      <c r="N26" s="113"/>
      <c r="O26" s="133">
        <f t="shared" si="4"/>
        <v>56364</v>
      </c>
      <c r="P26" s="134">
        <f t="shared" si="5"/>
        <v>2.44</v>
      </c>
    </row>
    <row r="27" s="84" customFormat="1" ht="15" spans="1:16">
      <c r="A27" s="113">
        <v>16</v>
      </c>
      <c r="B27" s="113">
        <v>1591518</v>
      </c>
      <c r="C27" s="113">
        <v>1041751</v>
      </c>
      <c r="D27" s="114" t="s">
        <v>1397</v>
      </c>
      <c r="E27" s="115">
        <v>43740</v>
      </c>
      <c r="F27" s="115">
        <v>43742</v>
      </c>
      <c r="G27" s="113" t="s">
        <v>40</v>
      </c>
      <c r="H27" s="113">
        <f t="shared" si="0"/>
        <v>2</v>
      </c>
      <c r="I27" s="113">
        <v>1</v>
      </c>
      <c r="J27" s="133">
        <f t="shared" si="1"/>
        <v>1362900</v>
      </c>
      <c r="K27" s="134">
        <v>59</v>
      </c>
      <c r="L27" s="133">
        <f t="shared" si="2"/>
        <v>2725800</v>
      </c>
      <c r="M27" s="134">
        <f t="shared" si="3"/>
        <v>118</v>
      </c>
      <c r="N27" s="113"/>
      <c r="O27" s="133">
        <f t="shared" si="4"/>
        <v>54516</v>
      </c>
      <c r="P27" s="134">
        <f t="shared" si="5"/>
        <v>2.36</v>
      </c>
    </row>
    <row r="28" s="84" customFormat="1" ht="15" spans="1:16">
      <c r="A28" s="113">
        <v>17</v>
      </c>
      <c r="B28" s="113">
        <v>1608912</v>
      </c>
      <c r="C28" s="113">
        <v>1042264</v>
      </c>
      <c r="D28" s="114" t="s">
        <v>1398</v>
      </c>
      <c r="E28" s="115">
        <v>43740</v>
      </c>
      <c r="F28" s="115">
        <v>43742</v>
      </c>
      <c r="G28" s="113" t="s">
        <v>23</v>
      </c>
      <c r="H28" s="113">
        <f t="shared" si="0"/>
        <v>2</v>
      </c>
      <c r="I28" s="113">
        <v>1</v>
      </c>
      <c r="J28" s="133">
        <f t="shared" si="1"/>
        <v>1062600</v>
      </c>
      <c r="K28" s="134">
        <v>46</v>
      </c>
      <c r="L28" s="133">
        <f t="shared" si="2"/>
        <v>2125200</v>
      </c>
      <c r="M28" s="134">
        <f t="shared" si="3"/>
        <v>92</v>
      </c>
      <c r="N28" s="113"/>
      <c r="O28" s="133">
        <f t="shared" si="4"/>
        <v>42504</v>
      </c>
      <c r="P28" s="134">
        <f t="shared" si="5"/>
        <v>1.84</v>
      </c>
    </row>
    <row r="29" s="84" customFormat="1" ht="15" spans="1:16">
      <c r="A29" s="113">
        <v>18</v>
      </c>
      <c r="B29" s="113">
        <v>1590950</v>
      </c>
      <c r="C29" s="113">
        <v>1041746</v>
      </c>
      <c r="D29" s="114" t="s">
        <v>1399</v>
      </c>
      <c r="E29" s="115">
        <v>43740</v>
      </c>
      <c r="F29" s="115">
        <v>43742</v>
      </c>
      <c r="G29" s="113" t="s">
        <v>121</v>
      </c>
      <c r="H29" s="113">
        <f t="shared" si="0"/>
        <v>2</v>
      </c>
      <c r="I29" s="113">
        <v>1</v>
      </c>
      <c r="J29" s="133">
        <f t="shared" si="1"/>
        <v>1940400</v>
      </c>
      <c r="K29" s="134">
        <v>84</v>
      </c>
      <c r="L29" s="133">
        <f t="shared" si="2"/>
        <v>3880800</v>
      </c>
      <c r="M29" s="134">
        <f t="shared" si="3"/>
        <v>168</v>
      </c>
      <c r="N29" s="113"/>
      <c r="O29" s="133">
        <f t="shared" si="4"/>
        <v>77616</v>
      </c>
      <c r="P29" s="134">
        <f t="shared" si="5"/>
        <v>3.36</v>
      </c>
    </row>
    <row r="30" s="84" customFormat="1" ht="15" spans="1:16">
      <c r="A30" s="113">
        <v>19</v>
      </c>
      <c r="B30" s="113">
        <v>1612624</v>
      </c>
      <c r="C30" s="113">
        <v>1042468</v>
      </c>
      <c r="D30" s="114" t="s">
        <v>1400</v>
      </c>
      <c r="E30" s="115">
        <v>43739</v>
      </c>
      <c r="F30" s="115">
        <v>43742</v>
      </c>
      <c r="G30" s="113" t="s">
        <v>23</v>
      </c>
      <c r="H30" s="113">
        <f t="shared" si="0"/>
        <v>3</v>
      </c>
      <c r="I30" s="113">
        <v>1</v>
      </c>
      <c r="J30" s="133">
        <f t="shared" si="1"/>
        <v>1062600</v>
      </c>
      <c r="K30" s="134">
        <v>46</v>
      </c>
      <c r="L30" s="133">
        <f t="shared" si="2"/>
        <v>3187800</v>
      </c>
      <c r="M30" s="134">
        <f t="shared" si="3"/>
        <v>138</v>
      </c>
      <c r="N30" s="113"/>
      <c r="O30" s="133">
        <f t="shared" si="4"/>
        <v>63756</v>
      </c>
      <c r="P30" s="134">
        <f t="shared" si="5"/>
        <v>2.76</v>
      </c>
    </row>
    <row r="31" s="84" customFormat="1" ht="15" spans="1:16">
      <c r="A31" s="113">
        <v>20</v>
      </c>
      <c r="B31" s="113">
        <v>1607534</v>
      </c>
      <c r="C31" s="113">
        <v>1042231</v>
      </c>
      <c r="D31" s="114" t="s">
        <v>1401</v>
      </c>
      <c r="E31" s="115">
        <v>43739</v>
      </c>
      <c r="F31" s="115">
        <v>43742</v>
      </c>
      <c r="G31" s="113" t="s">
        <v>23</v>
      </c>
      <c r="H31" s="113">
        <f t="shared" si="0"/>
        <v>3</v>
      </c>
      <c r="I31" s="113">
        <v>1</v>
      </c>
      <c r="J31" s="133">
        <f t="shared" si="1"/>
        <v>1062600</v>
      </c>
      <c r="K31" s="134">
        <v>46</v>
      </c>
      <c r="L31" s="133">
        <f t="shared" si="2"/>
        <v>3187800</v>
      </c>
      <c r="M31" s="134">
        <f t="shared" si="3"/>
        <v>138</v>
      </c>
      <c r="N31" s="113"/>
      <c r="O31" s="133">
        <f t="shared" si="4"/>
        <v>63756</v>
      </c>
      <c r="P31" s="134">
        <f t="shared" si="5"/>
        <v>2.76</v>
      </c>
    </row>
    <row r="32" s="84" customFormat="1" ht="15" spans="1:16">
      <c r="A32" s="113">
        <v>21</v>
      </c>
      <c r="B32" s="113">
        <v>1590947</v>
      </c>
      <c r="C32" s="113">
        <v>1041747</v>
      </c>
      <c r="D32" s="114" t="s">
        <v>1402</v>
      </c>
      <c r="E32" s="115">
        <v>43740</v>
      </c>
      <c r="F32" s="115">
        <v>43742</v>
      </c>
      <c r="G32" s="113" t="s">
        <v>121</v>
      </c>
      <c r="H32" s="113">
        <f t="shared" si="0"/>
        <v>2</v>
      </c>
      <c r="I32" s="113">
        <v>1</v>
      </c>
      <c r="J32" s="133">
        <f t="shared" si="1"/>
        <v>1940400</v>
      </c>
      <c r="K32" s="134">
        <v>84</v>
      </c>
      <c r="L32" s="133">
        <f t="shared" si="2"/>
        <v>3880800</v>
      </c>
      <c r="M32" s="134">
        <f t="shared" si="3"/>
        <v>168</v>
      </c>
      <c r="N32" s="113"/>
      <c r="O32" s="133">
        <f t="shared" si="4"/>
        <v>77616</v>
      </c>
      <c r="P32" s="134">
        <f t="shared" si="5"/>
        <v>3.36</v>
      </c>
    </row>
    <row r="33" s="84" customFormat="1" ht="15" spans="1:16">
      <c r="A33" s="113">
        <v>22</v>
      </c>
      <c r="B33" s="113">
        <v>1614171</v>
      </c>
      <c r="C33" s="113">
        <v>1042501</v>
      </c>
      <c r="D33" s="114" t="s">
        <v>1403</v>
      </c>
      <c r="E33" s="115">
        <v>43740</v>
      </c>
      <c r="F33" s="115">
        <v>43742</v>
      </c>
      <c r="G33" s="113" t="s">
        <v>121</v>
      </c>
      <c r="H33" s="113">
        <f t="shared" si="0"/>
        <v>2</v>
      </c>
      <c r="I33" s="113">
        <v>1</v>
      </c>
      <c r="J33" s="133">
        <f t="shared" si="1"/>
        <v>1917300</v>
      </c>
      <c r="K33" s="134">
        <v>83</v>
      </c>
      <c r="L33" s="133">
        <f t="shared" si="2"/>
        <v>3834600</v>
      </c>
      <c r="M33" s="134">
        <f t="shared" si="3"/>
        <v>166</v>
      </c>
      <c r="N33" s="113"/>
      <c r="O33" s="133">
        <f t="shared" si="4"/>
        <v>76692</v>
      </c>
      <c r="P33" s="134">
        <f t="shared" si="5"/>
        <v>3.32</v>
      </c>
    </row>
    <row r="34" s="84" customFormat="1" ht="15" spans="1:16">
      <c r="A34" s="113">
        <v>23</v>
      </c>
      <c r="B34" s="113">
        <v>1609417</v>
      </c>
      <c r="C34" s="113">
        <v>1042276</v>
      </c>
      <c r="D34" s="114" t="s">
        <v>1396</v>
      </c>
      <c r="E34" s="115">
        <v>43742</v>
      </c>
      <c r="F34" s="115">
        <v>43743</v>
      </c>
      <c r="G34" s="113" t="s">
        <v>23</v>
      </c>
      <c r="H34" s="113">
        <f t="shared" si="0"/>
        <v>1</v>
      </c>
      <c r="I34" s="113">
        <v>1</v>
      </c>
      <c r="J34" s="133">
        <f t="shared" si="1"/>
        <v>1409100</v>
      </c>
      <c r="K34" s="134">
        <v>61</v>
      </c>
      <c r="L34" s="133">
        <f t="shared" si="2"/>
        <v>1409100</v>
      </c>
      <c r="M34" s="134">
        <f t="shared" si="3"/>
        <v>61</v>
      </c>
      <c r="N34" s="113"/>
      <c r="O34" s="133">
        <f t="shared" si="4"/>
        <v>28182</v>
      </c>
      <c r="P34" s="134">
        <f t="shared" si="5"/>
        <v>1.22</v>
      </c>
    </row>
    <row r="35" s="84" customFormat="1" ht="15" spans="1:16">
      <c r="A35" s="113">
        <v>24</v>
      </c>
      <c r="B35" s="113">
        <v>1618700</v>
      </c>
      <c r="C35" s="113">
        <v>1042654</v>
      </c>
      <c r="D35" s="114" t="s">
        <v>1404</v>
      </c>
      <c r="E35" s="115">
        <v>43739</v>
      </c>
      <c r="F35" s="115">
        <v>43743</v>
      </c>
      <c r="G35" s="113" t="s">
        <v>40</v>
      </c>
      <c r="H35" s="113">
        <f t="shared" si="0"/>
        <v>4</v>
      </c>
      <c r="I35" s="113">
        <v>1</v>
      </c>
      <c r="J35" s="133">
        <f t="shared" si="1"/>
        <v>1316700</v>
      </c>
      <c r="K35" s="134">
        <v>57</v>
      </c>
      <c r="L35" s="133">
        <f t="shared" si="2"/>
        <v>5266800</v>
      </c>
      <c r="M35" s="134">
        <f t="shared" si="3"/>
        <v>228</v>
      </c>
      <c r="N35" s="113"/>
      <c r="O35" s="133">
        <f t="shared" si="4"/>
        <v>105336</v>
      </c>
      <c r="P35" s="134">
        <f t="shared" si="5"/>
        <v>4.56</v>
      </c>
    </row>
    <row r="36" s="84" customFormat="1" ht="15" spans="1:16">
      <c r="A36" s="113">
        <v>25</v>
      </c>
      <c r="B36" s="113">
        <v>1551439</v>
      </c>
      <c r="C36" s="113">
        <v>1040618</v>
      </c>
      <c r="D36" s="114" t="s">
        <v>1405</v>
      </c>
      <c r="E36" s="115">
        <v>43742</v>
      </c>
      <c r="F36" s="115">
        <v>43743</v>
      </c>
      <c r="G36" s="113" t="s">
        <v>47</v>
      </c>
      <c r="H36" s="113">
        <f t="shared" si="0"/>
        <v>1</v>
      </c>
      <c r="I36" s="113">
        <v>2</v>
      </c>
      <c r="J36" s="133">
        <f t="shared" si="1"/>
        <v>2356200</v>
      </c>
      <c r="K36" s="134">
        <v>102</v>
      </c>
      <c r="L36" s="133">
        <f t="shared" si="2"/>
        <v>4712400</v>
      </c>
      <c r="M36" s="134">
        <f t="shared" si="3"/>
        <v>204</v>
      </c>
      <c r="N36" s="113"/>
      <c r="O36" s="133">
        <f t="shared" si="4"/>
        <v>94248</v>
      </c>
      <c r="P36" s="134">
        <f t="shared" si="5"/>
        <v>4.08</v>
      </c>
    </row>
    <row r="37" s="84" customFormat="1" ht="15" spans="1:16">
      <c r="A37" s="113">
        <v>26</v>
      </c>
      <c r="B37" s="113">
        <v>1495579</v>
      </c>
      <c r="C37" s="113">
        <v>1038868</v>
      </c>
      <c r="D37" s="114" t="s">
        <v>1406</v>
      </c>
      <c r="E37" s="115">
        <v>43742</v>
      </c>
      <c r="F37" s="115">
        <v>43744</v>
      </c>
      <c r="G37" s="113" t="s">
        <v>23</v>
      </c>
      <c r="H37" s="113">
        <f t="shared" si="0"/>
        <v>2</v>
      </c>
      <c r="I37" s="113">
        <v>1</v>
      </c>
      <c r="J37" s="133">
        <f t="shared" si="1"/>
        <v>1108800</v>
      </c>
      <c r="K37" s="134">
        <v>48</v>
      </c>
      <c r="L37" s="133">
        <f t="shared" si="2"/>
        <v>2217600</v>
      </c>
      <c r="M37" s="134">
        <f t="shared" si="3"/>
        <v>96</v>
      </c>
      <c r="N37" s="113"/>
      <c r="O37" s="133">
        <f t="shared" si="4"/>
        <v>44352</v>
      </c>
      <c r="P37" s="134">
        <f t="shared" si="5"/>
        <v>1.92</v>
      </c>
    </row>
    <row r="38" s="84" customFormat="1" ht="15" spans="1:16">
      <c r="A38" s="113">
        <v>27</v>
      </c>
      <c r="B38" s="113">
        <v>1495849</v>
      </c>
      <c r="C38" s="113">
        <v>1038880</v>
      </c>
      <c r="D38" s="114" t="s">
        <v>1407</v>
      </c>
      <c r="E38" s="115">
        <v>43742</v>
      </c>
      <c r="F38" s="115">
        <v>43744</v>
      </c>
      <c r="G38" s="113" t="s">
        <v>23</v>
      </c>
      <c r="H38" s="113">
        <f t="shared" si="0"/>
        <v>2</v>
      </c>
      <c r="I38" s="113">
        <v>1</v>
      </c>
      <c r="J38" s="133">
        <f t="shared" si="1"/>
        <v>1108800</v>
      </c>
      <c r="K38" s="134">
        <v>48</v>
      </c>
      <c r="L38" s="133">
        <f t="shared" si="2"/>
        <v>2217600</v>
      </c>
      <c r="M38" s="134">
        <f t="shared" si="3"/>
        <v>96</v>
      </c>
      <c r="N38" s="113"/>
      <c r="O38" s="133">
        <f t="shared" si="4"/>
        <v>44352</v>
      </c>
      <c r="P38" s="134">
        <f t="shared" si="5"/>
        <v>1.92</v>
      </c>
    </row>
    <row r="39" s="84" customFormat="1" ht="15" spans="1:16">
      <c r="A39" s="113">
        <v>28</v>
      </c>
      <c r="B39" s="113">
        <v>1614354</v>
      </c>
      <c r="C39" s="113">
        <v>1042506</v>
      </c>
      <c r="D39" s="114" t="s">
        <v>1408</v>
      </c>
      <c r="E39" s="115">
        <v>43742</v>
      </c>
      <c r="F39" s="115">
        <v>43744</v>
      </c>
      <c r="G39" s="113" t="s">
        <v>23</v>
      </c>
      <c r="H39" s="113">
        <f t="shared" si="0"/>
        <v>2</v>
      </c>
      <c r="I39" s="113">
        <v>2</v>
      </c>
      <c r="J39" s="133">
        <f t="shared" si="1"/>
        <v>1062600</v>
      </c>
      <c r="K39" s="134">
        <v>46</v>
      </c>
      <c r="L39" s="133">
        <f t="shared" si="2"/>
        <v>4250400</v>
      </c>
      <c r="M39" s="134">
        <f t="shared" si="3"/>
        <v>184</v>
      </c>
      <c r="N39" s="113"/>
      <c r="O39" s="133">
        <f t="shared" si="4"/>
        <v>85008</v>
      </c>
      <c r="P39" s="134">
        <f t="shared" si="5"/>
        <v>3.68</v>
      </c>
    </row>
    <row r="40" s="84" customFormat="1" ht="15" spans="1:16">
      <c r="A40" s="113">
        <v>29</v>
      </c>
      <c r="B40" s="113">
        <v>1614710</v>
      </c>
      <c r="C40" s="113">
        <v>1042514</v>
      </c>
      <c r="D40" s="114" t="s">
        <v>892</v>
      </c>
      <c r="E40" s="115">
        <v>43742</v>
      </c>
      <c r="F40" s="115">
        <v>43744</v>
      </c>
      <c r="G40" s="113" t="s">
        <v>23</v>
      </c>
      <c r="H40" s="113">
        <f t="shared" si="0"/>
        <v>2</v>
      </c>
      <c r="I40" s="113">
        <v>1</v>
      </c>
      <c r="J40" s="133">
        <f t="shared" si="1"/>
        <v>1062600</v>
      </c>
      <c r="K40" s="134">
        <v>46</v>
      </c>
      <c r="L40" s="133">
        <f t="shared" si="2"/>
        <v>2125200</v>
      </c>
      <c r="M40" s="134">
        <f t="shared" si="3"/>
        <v>92</v>
      </c>
      <c r="N40" s="113"/>
      <c r="O40" s="133">
        <f t="shared" si="4"/>
        <v>42504</v>
      </c>
      <c r="P40" s="134">
        <f t="shared" si="5"/>
        <v>1.84</v>
      </c>
    </row>
    <row r="41" s="84" customFormat="1" ht="15" spans="1:16">
      <c r="A41" s="113">
        <v>30</v>
      </c>
      <c r="B41" s="113">
        <v>1614715</v>
      </c>
      <c r="C41" s="113">
        <v>1042515</v>
      </c>
      <c r="D41" s="114" t="s">
        <v>1409</v>
      </c>
      <c r="E41" s="115">
        <v>43742</v>
      </c>
      <c r="F41" s="115">
        <v>43744</v>
      </c>
      <c r="G41" s="113" t="s">
        <v>23</v>
      </c>
      <c r="H41" s="113">
        <f t="shared" si="0"/>
        <v>2</v>
      </c>
      <c r="I41" s="113">
        <v>1</v>
      </c>
      <c r="J41" s="133">
        <f t="shared" si="1"/>
        <v>1062600</v>
      </c>
      <c r="K41" s="134">
        <v>46</v>
      </c>
      <c r="L41" s="133">
        <f t="shared" si="2"/>
        <v>2125200</v>
      </c>
      <c r="M41" s="134">
        <f t="shared" si="3"/>
        <v>92</v>
      </c>
      <c r="N41" s="113"/>
      <c r="O41" s="133">
        <f t="shared" si="4"/>
        <v>42504</v>
      </c>
      <c r="P41" s="134">
        <f t="shared" si="5"/>
        <v>1.84</v>
      </c>
    </row>
    <row r="42" s="84" customFormat="1" ht="15" spans="1:16">
      <c r="A42" s="113">
        <v>31</v>
      </c>
      <c r="B42" s="113">
        <v>1605118</v>
      </c>
      <c r="C42" s="113">
        <v>1042165</v>
      </c>
      <c r="D42" s="114" t="s">
        <v>1410</v>
      </c>
      <c r="E42" s="115">
        <v>43740</v>
      </c>
      <c r="F42" s="115">
        <v>43744</v>
      </c>
      <c r="G42" s="113" t="s">
        <v>40</v>
      </c>
      <c r="H42" s="113">
        <f t="shared" si="0"/>
        <v>4</v>
      </c>
      <c r="I42" s="113">
        <v>1</v>
      </c>
      <c r="J42" s="133">
        <f t="shared" si="1"/>
        <v>1316700</v>
      </c>
      <c r="K42" s="134">
        <v>57</v>
      </c>
      <c r="L42" s="133">
        <f t="shared" si="2"/>
        <v>5266800</v>
      </c>
      <c r="M42" s="134">
        <f t="shared" si="3"/>
        <v>228</v>
      </c>
      <c r="N42" s="113"/>
      <c r="O42" s="133">
        <f t="shared" si="4"/>
        <v>105336</v>
      </c>
      <c r="P42" s="134">
        <f t="shared" si="5"/>
        <v>4.56</v>
      </c>
    </row>
    <row r="43" s="84" customFormat="1" ht="15" spans="1:16">
      <c r="A43" s="113">
        <v>32</v>
      </c>
      <c r="B43" s="113">
        <v>1521745</v>
      </c>
      <c r="C43" s="113">
        <v>1039724</v>
      </c>
      <c r="D43" s="114" t="s">
        <v>1411</v>
      </c>
      <c r="E43" s="115">
        <v>43739</v>
      </c>
      <c r="F43" s="115">
        <v>43744</v>
      </c>
      <c r="G43" s="113" t="s">
        <v>47</v>
      </c>
      <c r="H43" s="113">
        <f t="shared" si="0"/>
        <v>5</v>
      </c>
      <c r="I43" s="113">
        <v>1</v>
      </c>
      <c r="J43" s="133">
        <f t="shared" si="1"/>
        <v>2356200</v>
      </c>
      <c r="K43" s="134">
        <v>102</v>
      </c>
      <c r="L43" s="133">
        <f t="shared" si="2"/>
        <v>11781000</v>
      </c>
      <c r="M43" s="134">
        <f t="shared" si="3"/>
        <v>510</v>
      </c>
      <c r="N43" s="113"/>
      <c r="O43" s="133">
        <f t="shared" si="4"/>
        <v>235620</v>
      </c>
      <c r="P43" s="134">
        <f t="shared" si="5"/>
        <v>10.2</v>
      </c>
    </row>
    <row r="44" s="84" customFormat="1" ht="15" spans="1:16">
      <c r="A44" s="113">
        <v>33</v>
      </c>
      <c r="B44" s="113">
        <v>1586411</v>
      </c>
      <c r="C44" s="113">
        <v>1041587</v>
      </c>
      <c r="D44" s="114" t="s">
        <v>1412</v>
      </c>
      <c r="E44" s="115">
        <v>43739</v>
      </c>
      <c r="F44" s="115">
        <v>43744</v>
      </c>
      <c r="G44" s="113" t="s">
        <v>23</v>
      </c>
      <c r="H44" s="113">
        <f t="shared" si="0"/>
        <v>5</v>
      </c>
      <c r="I44" s="113">
        <v>2</v>
      </c>
      <c r="J44" s="133">
        <f t="shared" si="1"/>
        <v>1108800</v>
      </c>
      <c r="K44" s="134">
        <v>48</v>
      </c>
      <c r="L44" s="133">
        <f t="shared" si="2"/>
        <v>11088000</v>
      </c>
      <c r="M44" s="134">
        <f t="shared" si="3"/>
        <v>480</v>
      </c>
      <c r="N44" s="113"/>
      <c r="O44" s="133">
        <f t="shared" si="4"/>
        <v>221760</v>
      </c>
      <c r="P44" s="134">
        <f t="shared" si="5"/>
        <v>9.6</v>
      </c>
    </row>
    <row r="45" s="84" customFormat="1" ht="15" spans="1:16">
      <c r="A45" s="113">
        <v>34</v>
      </c>
      <c r="B45" s="113">
        <v>1612573</v>
      </c>
      <c r="C45" s="113">
        <v>1042464</v>
      </c>
      <c r="D45" s="114" t="s">
        <v>1413</v>
      </c>
      <c r="E45" s="115">
        <v>43741</v>
      </c>
      <c r="F45" s="115">
        <v>43744</v>
      </c>
      <c r="G45" s="113" t="s">
        <v>23</v>
      </c>
      <c r="H45" s="113">
        <f t="shared" si="0"/>
        <v>3</v>
      </c>
      <c r="I45" s="113">
        <v>1</v>
      </c>
      <c r="J45" s="133">
        <f t="shared" si="1"/>
        <v>1062600</v>
      </c>
      <c r="K45" s="134">
        <v>46</v>
      </c>
      <c r="L45" s="133">
        <f t="shared" si="2"/>
        <v>3187800</v>
      </c>
      <c r="M45" s="134">
        <f t="shared" si="3"/>
        <v>138</v>
      </c>
      <c r="N45" s="113"/>
      <c r="O45" s="133">
        <f t="shared" si="4"/>
        <v>63756</v>
      </c>
      <c r="P45" s="134">
        <f t="shared" si="5"/>
        <v>2.76</v>
      </c>
    </row>
    <row r="46" s="84" customFormat="1" ht="15" spans="1:16">
      <c r="A46" s="113">
        <v>35</v>
      </c>
      <c r="B46" s="113">
        <v>1612891</v>
      </c>
      <c r="C46" s="113">
        <v>1042466</v>
      </c>
      <c r="D46" s="114" t="s">
        <v>1414</v>
      </c>
      <c r="E46" s="115">
        <v>43742</v>
      </c>
      <c r="F46" s="115">
        <v>43745</v>
      </c>
      <c r="G46" s="113" t="s">
        <v>40</v>
      </c>
      <c r="H46" s="113">
        <f t="shared" si="0"/>
        <v>3</v>
      </c>
      <c r="I46" s="113">
        <v>1</v>
      </c>
      <c r="J46" s="133">
        <f t="shared" si="1"/>
        <v>1316700</v>
      </c>
      <c r="K46" s="134">
        <v>57</v>
      </c>
      <c r="L46" s="133">
        <f t="shared" si="2"/>
        <v>3950100</v>
      </c>
      <c r="M46" s="134">
        <f t="shared" si="3"/>
        <v>171</v>
      </c>
      <c r="N46" s="113"/>
      <c r="O46" s="133">
        <f t="shared" si="4"/>
        <v>79002</v>
      </c>
      <c r="P46" s="134">
        <f t="shared" si="5"/>
        <v>3.42</v>
      </c>
    </row>
    <row r="47" s="84" customFormat="1" ht="15" spans="1:16">
      <c r="A47" s="113">
        <v>36</v>
      </c>
      <c r="B47" s="113">
        <v>1609228</v>
      </c>
      <c r="C47" s="113">
        <v>1042270</v>
      </c>
      <c r="D47" s="114" t="s">
        <v>1415</v>
      </c>
      <c r="E47" s="115">
        <v>43738</v>
      </c>
      <c r="F47" s="115">
        <v>43743</v>
      </c>
      <c r="G47" s="113" t="s">
        <v>23</v>
      </c>
      <c r="H47" s="113">
        <f t="shared" si="0"/>
        <v>5</v>
      </c>
      <c r="I47" s="113">
        <v>1</v>
      </c>
      <c r="J47" s="133">
        <f t="shared" si="1"/>
        <v>1062600</v>
      </c>
      <c r="K47" s="134">
        <v>46</v>
      </c>
      <c r="L47" s="133">
        <f t="shared" si="2"/>
        <v>5313000</v>
      </c>
      <c r="M47" s="134">
        <f t="shared" si="3"/>
        <v>230</v>
      </c>
      <c r="N47" s="113">
        <v>5602</v>
      </c>
      <c r="O47" s="133">
        <f t="shared" si="4"/>
        <v>106260</v>
      </c>
      <c r="P47" s="134">
        <f t="shared" si="5"/>
        <v>4.6</v>
      </c>
    </row>
    <row r="48" s="84" customFormat="1" ht="15" spans="1:16">
      <c r="A48" s="113">
        <v>37</v>
      </c>
      <c r="B48" s="113">
        <v>1485996</v>
      </c>
      <c r="C48" s="113">
        <v>1038482</v>
      </c>
      <c r="D48" s="114" t="s">
        <v>1416</v>
      </c>
      <c r="E48" s="115">
        <v>43745</v>
      </c>
      <c r="F48" s="115">
        <v>43746</v>
      </c>
      <c r="G48" s="113" t="s">
        <v>47</v>
      </c>
      <c r="H48" s="113">
        <f t="shared" si="0"/>
        <v>1</v>
      </c>
      <c r="I48" s="113">
        <v>1</v>
      </c>
      <c r="J48" s="133">
        <f t="shared" si="1"/>
        <v>2356200</v>
      </c>
      <c r="K48" s="134">
        <v>102</v>
      </c>
      <c r="L48" s="133">
        <f t="shared" si="2"/>
        <v>2356200</v>
      </c>
      <c r="M48" s="134">
        <f t="shared" si="3"/>
        <v>102</v>
      </c>
      <c r="N48" s="113"/>
      <c r="O48" s="133">
        <f t="shared" si="4"/>
        <v>47124</v>
      </c>
      <c r="P48" s="134">
        <f t="shared" si="5"/>
        <v>2.04</v>
      </c>
    </row>
    <row r="49" s="84" customFormat="1" ht="15" spans="1:16">
      <c r="A49" s="113">
        <v>38</v>
      </c>
      <c r="B49" s="113">
        <v>1504780</v>
      </c>
      <c r="C49" s="113">
        <v>1039184</v>
      </c>
      <c r="D49" s="114" t="s">
        <v>1417</v>
      </c>
      <c r="E49" s="115">
        <v>43747</v>
      </c>
      <c r="F49" s="115">
        <v>43749</v>
      </c>
      <c r="G49" s="113" t="s">
        <v>40</v>
      </c>
      <c r="H49" s="113">
        <f t="shared" si="0"/>
        <v>2</v>
      </c>
      <c r="I49" s="113">
        <v>1</v>
      </c>
      <c r="J49" s="133">
        <f t="shared" si="1"/>
        <v>1362900</v>
      </c>
      <c r="K49" s="134">
        <v>59</v>
      </c>
      <c r="L49" s="133">
        <f t="shared" si="2"/>
        <v>2725800</v>
      </c>
      <c r="M49" s="134">
        <f t="shared" si="3"/>
        <v>118</v>
      </c>
      <c r="N49" s="113"/>
      <c r="O49" s="133">
        <f t="shared" si="4"/>
        <v>54516</v>
      </c>
      <c r="P49" s="134">
        <f t="shared" si="5"/>
        <v>2.36</v>
      </c>
    </row>
    <row r="50" s="84" customFormat="1" ht="15" spans="1:16">
      <c r="A50" s="113">
        <v>39</v>
      </c>
      <c r="B50" s="113">
        <v>1504734</v>
      </c>
      <c r="C50" s="113">
        <v>1039185</v>
      </c>
      <c r="D50" s="114" t="s">
        <v>1418</v>
      </c>
      <c r="E50" s="115">
        <v>43747</v>
      </c>
      <c r="F50" s="115">
        <v>43749</v>
      </c>
      <c r="G50" s="113" t="s">
        <v>23</v>
      </c>
      <c r="H50" s="113">
        <f t="shared" si="0"/>
        <v>2</v>
      </c>
      <c r="I50" s="113">
        <v>1</v>
      </c>
      <c r="J50" s="133">
        <f t="shared" si="1"/>
        <v>1455300</v>
      </c>
      <c r="K50" s="134">
        <v>63</v>
      </c>
      <c r="L50" s="133">
        <f t="shared" si="2"/>
        <v>2910600</v>
      </c>
      <c r="M50" s="134">
        <f t="shared" si="3"/>
        <v>126</v>
      </c>
      <c r="N50" s="113"/>
      <c r="O50" s="133">
        <f t="shared" si="4"/>
        <v>58212</v>
      </c>
      <c r="P50" s="134">
        <f t="shared" si="5"/>
        <v>2.52</v>
      </c>
    </row>
    <row r="51" s="84" customFormat="1" ht="15" spans="1:16">
      <c r="A51" s="113">
        <v>40</v>
      </c>
      <c r="B51" s="113">
        <v>1615898</v>
      </c>
      <c r="C51" s="113">
        <v>1042561</v>
      </c>
      <c r="D51" s="114" t="s">
        <v>1419</v>
      </c>
      <c r="E51" s="115">
        <v>43744</v>
      </c>
      <c r="F51" s="115">
        <v>43745</v>
      </c>
      <c r="G51" s="113" t="s">
        <v>23</v>
      </c>
      <c r="H51" s="113">
        <f t="shared" si="0"/>
        <v>1</v>
      </c>
      <c r="I51" s="113">
        <v>1</v>
      </c>
      <c r="J51" s="133">
        <f t="shared" si="1"/>
        <v>1062600</v>
      </c>
      <c r="K51" s="134">
        <v>46</v>
      </c>
      <c r="L51" s="133">
        <f t="shared" si="2"/>
        <v>1062600</v>
      </c>
      <c r="M51" s="134">
        <f t="shared" si="3"/>
        <v>46</v>
      </c>
      <c r="N51" s="113">
        <v>5679</v>
      </c>
      <c r="O51" s="133">
        <f t="shared" si="4"/>
        <v>21252</v>
      </c>
      <c r="P51" s="134">
        <f t="shared" si="5"/>
        <v>0.92</v>
      </c>
    </row>
    <row r="52" s="84" customFormat="1" ht="15" spans="1:16">
      <c r="A52" s="113">
        <v>41</v>
      </c>
      <c r="B52" s="113">
        <v>1621116</v>
      </c>
      <c r="C52" s="113">
        <v>1042684</v>
      </c>
      <c r="D52" s="114" t="s">
        <v>1420</v>
      </c>
      <c r="E52" s="115">
        <v>43744</v>
      </c>
      <c r="F52" s="115">
        <v>43746</v>
      </c>
      <c r="G52" s="113" t="s">
        <v>23</v>
      </c>
      <c r="H52" s="113">
        <f t="shared" si="0"/>
        <v>2</v>
      </c>
      <c r="I52" s="113">
        <v>1</v>
      </c>
      <c r="J52" s="133">
        <f t="shared" si="1"/>
        <v>1409100</v>
      </c>
      <c r="K52" s="134">
        <v>61</v>
      </c>
      <c r="L52" s="133">
        <f t="shared" si="2"/>
        <v>2818200</v>
      </c>
      <c r="M52" s="134">
        <f t="shared" si="3"/>
        <v>122</v>
      </c>
      <c r="N52" s="113">
        <v>5702</v>
      </c>
      <c r="O52" s="133">
        <f t="shared" si="4"/>
        <v>56364</v>
      </c>
      <c r="P52" s="134">
        <f t="shared" si="5"/>
        <v>2.44</v>
      </c>
    </row>
    <row r="53" s="84" customFormat="1" ht="15" spans="1:16">
      <c r="A53" s="113">
        <v>42</v>
      </c>
      <c r="B53" s="113">
        <v>1633105</v>
      </c>
      <c r="C53" s="113">
        <v>1042952</v>
      </c>
      <c r="D53" s="114" t="s">
        <v>1421</v>
      </c>
      <c r="E53" s="115">
        <v>43749</v>
      </c>
      <c r="F53" s="115">
        <v>43751</v>
      </c>
      <c r="G53" s="113" t="s">
        <v>23</v>
      </c>
      <c r="H53" s="113">
        <f t="shared" si="0"/>
        <v>2</v>
      </c>
      <c r="I53" s="113">
        <v>1</v>
      </c>
      <c r="J53" s="133">
        <f t="shared" si="1"/>
        <v>1062600</v>
      </c>
      <c r="K53" s="134">
        <v>46</v>
      </c>
      <c r="L53" s="133">
        <f t="shared" si="2"/>
        <v>2125200</v>
      </c>
      <c r="M53" s="134">
        <f t="shared" si="3"/>
        <v>92</v>
      </c>
      <c r="N53" s="113">
        <v>5766</v>
      </c>
      <c r="O53" s="133">
        <f t="shared" si="4"/>
        <v>42504</v>
      </c>
      <c r="P53" s="134">
        <f t="shared" si="5"/>
        <v>1.84</v>
      </c>
    </row>
    <row r="54" s="84" customFormat="1" ht="15" spans="1:16">
      <c r="A54" s="113">
        <v>43</v>
      </c>
      <c r="B54" s="113">
        <v>1638914</v>
      </c>
      <c r="C54" s="113">
        <v>1043057</v>
      </c>
      <c r="D54" s="114" t="s">
        <v>1422</v>
      </c>
      <c r="E54" s="115">
        <v>43755</v>
      </c>
      <c r="F54" s="115">
        <v>43757</v>
      </c>
      <c r="G54" s="113" t="s">
        <v>23</v>
      </c>
      <c r="H54" s="113">
        <f t="shared" si="0"/>
        <v>2</v>
      </c>
      <c r="I54" s="113">
        <v>1</v>
      </c>
      <c r="J54" s="133">
        <f t="shared" si="1"/>
        <v>1409100</v>
      </c>
      <c r="K54" s="134">
        <v>61</v>
      </c>
      <c r="L54" s="133">
        <f t="shared" si="2"/>
        <v>2818200</v>
      </c>
      <c r="M54" s="134">
        <f t="shared" si="3"/>
        <v>122</v>
      </c>
      <c r="N54" s="113">
        <v>5824</v>
      </c>
      <c r="O54" s="133">
        <f t="shared" si="4"/>
        <v>56364</v>
      </c>
      <c r="P54" s="134">
        <f t="shared" si="5"/>
        <v>2.44</v>
      </c>
    </row>
    <row r="55" s="84" customFormat="1" ht="15" spans="1:16">
      <c r="A55" s="113">
        <v>44</v>
      </c>
      <c r="B55" s="113">
        <v>1633012</v>
      </c>
      <c r="C55" s="113">
        <v>1042947</v>
      </c>
      <c r="D55" s="114" t="s">
        <v>1423</v>
      </c>
      <c r="E55" s="115">
        <v>43755</v>
      </c>
      <c r="F55" s="115">
        <v>43758</v>
      </c>
      <c r="G55" s="113" t="s">
        <v>40</v>
      </c>
      <c r="H55" s="113">
        <f t="shared" si="0"/>
        <v>3</v>
      </c>
      <c r="I55" s="113">
        <v>1</v>
      </c>
      <c r="J55" s="133">
        <f t="shared" si="1"/>
        <v>1316700</v>
      </c>
      <c r="K55" s="134">
        <v>57</v>
      </c>
      <c r="L55" s="133">
        <f t="shared" si="2"/>
        <v>3950100</v>
      </c>
      <c r="M55" s="134">
        <f t="shared" si="3"/>
        <v>171</v>
      </c>
      <c r="N55" s="113">
        <v>5833</v>
      </c>
      <c r="O55" s="133">
        <f t="shared" si="4"/>
        <v>79002</v>
      </c>
      <c r="P55" s="134">
        <f t="shared" si="5"/>
        <v>3.42</v>
      </c>
    </row>
    <row r="56" s="84" customFormat="1" ht="15" spans="1:16">
      <c r="A56" s="113">
        <v>45</v>
      </c>
      <c r="B56" s="113">
        <v>1610144</v>
      </c>
      <c r="C56" s="113">
        <v>1042371</v>
      </c>
      <c r="D56" s="114" t="s">
        <v>1424</v>
      </c>
      <c r="E56" s="115">
        <v>43754</v>
      </c>
      <c r="F56" s="115">
        <v>43758</v>
      </c>
      <c r="G56" s="113" t="s">
        <v>23</v>
      </c>
      <c r="H56" s="113">
        <f t="shared" si="0"/>
        <v>4</v>
      </c>
      <c r="I56" s="113">
        <v>1</v>
      </c>
      <c r="J56" s="133">
        <f t="shared" si="1"/>
        <v>1409100</v>
      </c>
      <c r="K56" s="134">
        <v>61</v>
      </c>
      <c r="L56" s="133">
        <f t="shared" si="2"/>
        <v>5636400</v>
      </c>
      <c r="M56" s="134">
        <f t="shared" si="3"/>
        <v>244</v>
      </c>
      <c r="N56" s="113">
        <v>5840</v>
      </c>
      <c r="O56" s="133">
        <f t="shared" si="4"/>
        <v>112728</v>
      </c>
      <c r="P56" s="134">
        <f t="shared" si="5"/>
        <v>4.88</v>
      </c>
    </row>
    <row r="57" s="84" customFormat="1" ht="15" spans="1:16">
      <c r="A57" s="113">
        <v>46</v>
      </c>
      <c r="B57" s="113">
        <v>1550843</v>
      </c>
      <c r="C57" s="113">
        <v>1040594</v>
      </c>
      <c r="D57" s="114" t="s">
        <v>1425</v>
      </c>
      <c r="E57" s="115">
        <v>43756</v>
      </c>
      <c r="F57" s="115">
        <v>43759</v>
      </c>
      <c r="G57" s="113" t="s">
        <v>23</v>
      </c>
      <c r="H57" s="113">
        <f t="shared" si="0"/>
        <v>3</v>
      </c>
      <c r="I57" s="113">
        <v>2</v>
      </c>
      <c r="J57" s="133">
        <f t="shared" si="1"/>
        <v>1108800</v>
      </c>
      <c r="K57" s="134">
        <v>48</v>
      </c>
      <c r="L57" s="133">
        <f t="shared" si="2"/>
        <v>6652800</v>
      </c>
      <c r="M57" s="134">
        <f t="shared" si="3"/>
        <v>288</v>
      </c>
      <c r="N57" s="113">
        <v>5846</v>
      </c>
      <c r="O57" s="133">
        <f t="shared" si="4"/>
        <v>133056</v>
      </c>
      <c r="P57" s="134">
        <f t="shared" si="5"/>
        <v>5.76</v>
      </c>
    </row>
    <row r="58" s="84" customFormat="1" ht="15" spans="1:16">
      <c r="A58" s="113">
        <v>47</v>
      </c>
      <c r="B58" s="113">
        <v>1605382</v>
      </c>
      <c r="C58" s="113">
        <v>1042167</v>
      </c>
      <c r="D58" s="114" t="s">
        <v>54</v>
      </c>
      <c r="E58" s="115">
        <v>43758</v>
      </c>
      <c r="F58" s="115">
        <v>43759</v>
      </c>
      <c r="G58" s="113" t="s">
        <v>23</v>
      </c>
      <c r="H58" s="113">
        <f t="shared" si="0"/>
        <v>1</v>
      </c>
      <c r="I58" s="113">
        <v>1</v>
      </c>
      <c r="J58" s="133">
        <f t="shared" si="1"/>
        <v>1062600</v>
      </c>
      <c r="K58" s="134">
        <v>46</v>
      </c>
      <c r="L58" s="133">
        <f t="shared" si="2"/>
        <v>1062600</v>
      </c>
      <c r="M58" s="134">
        <f t="shared" si="3"/>
        <v>46</v>
      </c>
      <c r="N58" s="113">
        <v>5854</v>
      </c>
      <c r="O58" s="133">
        <f t="shared" si="4"/>
        <v>21252</v>
      </c>
      <c r="P58" s="134">
        <f t="shared" si="5"/>
        <v>0.92</v>
      </c>
    </row>
    <row r="59" s="84" customFormat="1" ht="15" spans="1:16">
      <c r="A59" s="113">
        <v>48</v>
      </c>
      <c r="B59" s="113">
        <v>1550444</v>
      </c>
      <c r="C59" s="113">
        <v>1040590</v>
      </c>
      <c r="D59" s="114" t="s">
        <v>1426</v>
      </c>
      <c r="E59" s="115">
        <v>43761</v>
      </c>
      <c r="F59" s="115">
        <v>43763</v>
      </c>
      <c r="G59" s="113" t="s">
        <v>23</v>
      </c>
      <c r="H59" s="113">
        <f t="shared" si="0"/>
        <v>2</v>
      </c>
      <c r="I59" s="113">
        <v>1</v>
      </c>
      <c r="J59" s="133">
        <f t="shared" si="1"/>
        <v>1108800</v>
      </c>
      <c r="K59" s="134">
        <v>48</v>
      </c>
      <c r="L59" s="133">
        <f t="shared" si="2"/>
        <v>2217600</v>
      </c>
      <c r="M59" s="134">
        <f t="shared" si="3"/>
        <v>96</v>
      </c>
      <c r="N59" s="113">
        <v>5914</v>
      </c>
      <c r="O59" s="133">
        <f t="shared" si="4"/>
        <v>44352</v>
      </c>
      <c r="P59" s="134">
        <f t="shared" si="5"/>
        <v>1.92</v>
      </c>
    </row>
    <row r="60" s="84" customFormat="1" ht="15" spans="1:16">
      <c r="A60" s="113">
        <v>49</v>
      </c>
      <c r="B60" s="113">
        <v>1550429</v>
      </c>
      <c r="C60" s="113">
        <v>1040589</v>
      </c>
      <c r="D60" s="114" t="s">
        <v>1427</v>
      </c>
      <c r="E60" s="115">
        <v>43761</v>
      </c>
      <c r="F60" s="115">
        <v>43763</v>
      </c>
      <c r="G60" s="113" t="s">
        <v>23</v>
      </c>
      <c r="H60" s="113">
        <f t="shared" si="0"/>
        <v>2</v>
      </c>
      <c r="I60" s="113">
        <v>1</v>
      </c>
      <c r="J60" s="133">
        <f t="shared" si="1"/>
        <v>1108800</v>
      </c>
      <c r="K60" s="134">
        <v>48</v>
      </c>
      <c r="L60" s="133">
        <f t="shared" si="2"/>
        <v>2217600</v>
      </c>
      <c r="M60" s="134">
        <f t="shared" si="3"/>
        <v>96</v>
      </c>
      <c r="N60" s="113">
        <v>5915</v>
      </c>
      <c r="O60" s="133">
        <f t="shared" si="4"/>
        <v>44352</v>
      </c>
      <c r="P60" s="134">
        <f t="shared" si="5"/>
        <v>1.92</v>
      </c>
    </row>
    <row r="61" s="84" customFormat="1" ht="15" spans="1:16">
      <c r="A61" s="113">
        <v>50</v>
      </c>
      <c r="B61" s="113">
        <v>1623128</v>
      </c>
      <c r="C61" s="113">
        <v>1042716</v>
      </c>
      <c r="D61" s="114" t="s">
        <v>1428</v>
      </c>
      <c r="E61" s="115">
        <v>43761</v>
      </c>
      <c r="F61" s="115">
        <v>43763</v>
      </c>
      <c r="G61" s="113" t="s">
        <v>23</v>
      </c>
      <c r="H61" s="113">
        <f t="shared" si="0"/>
        <v>2</v>
      </c>
      <c r="I61" s="113">
        <v>1</v>
      </c>
      <c r="J61" s="133">
        <f t="shared" si="1"/>
        <v>1062600</v>
      </c>
      <c r="K61" s="134">
        <v>46</v>
      </c>
      <c r="L61" s="133">
        <f t="shared" si="2"/>
        <v>2125200</v>
      </c>
      <c r="M61" s="134">
        <f t="shared" si="3"/>
        <v>92</v>
      </c>
      <c r="N61" s="113">
        <v>5925</v>
      </c>
      <c r="O61" s="133">
        <f t="shared" si="4"/>
        <v>42504</v>
      </c>
      <c r="P61" s="134">
        <f t="shared" si="5"/>
        <v>1.84</v>
      </c>
    </row>
    <row r="62" s="84" customFormat="1" ht="15" spans="1:16">
      <c r="A62" s="113">
        <v>51</v>
      </c>
      <c r="B62" s="113">
        <v>1623561</v>
      </c>
      <c r="C62" s="113">
        <v>1042730</v>
      </c>
      <c r="D62" s="114" t="s">
        <v>1429</v>
      </c>
      <c r="E62" s="115">
        <v>43762</v>
      </c>
      <c r="F62" s="115">
        <v>43765</v>
      </c>
      <c r="G62" s="113" t="s">
        <v>23</v>
      </c>
      <c r="H62" s="113">
        <f t="shared" si="0"/>
        <v>3</v>
      </c>
      <c r="I62" s="113">
        <v>2</v>
      </c>
      <c r="J62" s="133">
        <f t="shared" si="1"/>
        <v>1062600</v>
      </c>
      <c r="K62" s="134">
        <v>46</v>
      </c>
      <c r="L62" s="133">
        <f t="shared" si="2"/>
        <v>6375600</v>
      </c>
      <c r="M62" s="134">
        <f t="shared" si="3"/>
        <v>276</v>
      </c>
      <c r="N62" s="113">
        <v>5935</v>
      </c>
      <c r="O62" s="133">
        <f t="shared" si="4"/>
        <v>127512</v>
      </c>
      <c r="P62" s="134">
        <f t="shared" si="5"/>
        <v>5.52</v>
      </c>
    </row>
    <row r="63" s="84" customFormat="1" ht="15" spans="1:16">
      <c r="A63" s="113">
        <v>52</v>
      </c>
      <c r="B63" s="113">
        <v>1639620</v>
      </c>
      <c r="C63" s="113">
        <v>1043074</v>
      </c>
      <c r="D63" s="114" t="s">
        <v>1430</v>
      </c>
      <c r="E63" s="115">
        <v>43764</v>
      </c>
      <c r="F63" s="115">
        <v>43767</v>
      </c>
      <c r="G63" s="113" t="s">
        <v>23</v>
      </c>
      <c r="H63" s="113">
        <f t="shared" si="0"/>
        <v>3</v>
      </c>
      <c r="I63" s="113">
        <v>1</v>
      </c>
      <c r="J63" s="133">
        <f t="shared" si="1"/>
        <v>1062600</v>
      </c>
      <c r="K63" s="134">
        <v>46</v>
      </c>
      <c r="L63" s="133">
        <f t="shared" si="2"/>
        <v>3187800</v>
      </c>
      <c r="M63" s="134">
        <f t="shared" si="3"/>
        <v>138</v>
      </c>
      <c r="N63" s="113">
        <v>5978</v>
      </c>
      <c r="O63" s="133">
        <f t="shared" si="4"/>
        <v>63756</v>
      </c>
      <c r="P63" s="134">
        <f t="shared" si="5"/>
        <v>2.76</v>
      </c>
    </row>
    <row r="64" s="84" customFormat="1" ht="15.75" spans="1:16">
      <c r="A64" s="113">
        <v>53</v>
      </c>
      <c r="B64" s="113">
        <v>1607149</v>
      </c>
      <c r="C64" s="113">
        <v>1042221</v>
      </c>
      <c r="D64" s="114" t="s">
        <v>1431</v>
      </c>
      <c r="E64" s="115">
        <v>43761</v>
      </c>
      <c r="F64" s="115">
        <v>43764</v>
      </c>
      <c r="G64" s="113" t="s">
        <v>23</v>
      </c>
      <c r="H64" s="113">
        <f t="shared" si="0"/>
        <v>3</v>
      </c>
      <c r="I64" s="113">
        <v>1</v>
      </c>
      <c r="J64" s="133">
        <f t="shared" si="1"/>
        <v>1062600</v>
      </c>
      <c r="K64" s="134">
        <v>46</v>
      </c>
      <c r="L64" s="133">
        <f t="shared" si="2"/>
        <v>3187800</v>
      </c>
      <c r="M64" s="134">
        <f t="shared" si="3"/>
        <v>138</v>
      </c>
      <c r="N64" s="113" t="s">
        <v>1432</v>
      </c>
      <c r="O64" s="133">
        <f t="shared" si="4"/>
        <v>63756</v>
      </c>
      <c r="P64" s="134">
        <f t="shared" si="5"/>
        <v>2.76</v>
      </c>
    </row>
    <row r="65" s="85" customFormat="1" ht="15.75" spans="1:19">
      <c r="A65" s="136" t="s">
        <v>26</v>
      </c>
      <c r="B65" s="137"/>
      <c r="C65" s="137"/>
      <c r="D65" s="137"/>
      <c r="E65" s="137"/>
      <c r="F65" s="137"/>
      <c r="G65" s="137"/>
      <c r="H65" s="137"/>
      <c r="I65" s="137"/>
      <c r="J65" s="137"/>
      <c r="K65" s="138"/>
      <c r="L65" s="139">
        <f t="shared" ref="L65:P65" si="6">SUM(L12:L64)</f>
        <v>210648900</v>
      </c>
      <c r="M65" s="139">
        <f t="shared" si="6"/>
        <v>9119</v>
      </c>
      <c r="N65" s="140"/>
      <c r="O65" s="139">
        <f t="shared" si="6"/>
        <v>4212978</v>
      </c>
      <c r="P65" s="139">
        <f t="shared" si="6"/>
        <v>182.38</v>
      </c>
      <c r="Q65" s="84"/>
      <c r="R65" s="84"/>
      <c r="S65" s="84"/>
    </row>
    <row r="66" spans="13:13">
      <c r="M66" s="141" t="s">
        <v>1433</v>
      </c>
    </row>
  </sheetData>
  <mergeCells count="5">
    <mergeCell ref="A5:I5"/>
    <mergeCell ref="B7:E7"/>
    <mergeCell ref="A65:K65"/>
    <mergeCell ref="A2:B3"/>
    <mergeCell ref="D2:G3"/>
  </mergeCells>
  <pageMargins left="0.75" right="0.75" top="1" bottom="1" header="0.5" footer="0.5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7"/>
  <sheetViews>
    <sheetView workbookViewId="0">
      <selection activeCell="P16" sqref="P16"/>
    </sheetView>
  </sheetViews>
  <sheetFormatPr defaultColWidth="9.14166666666667" defaultRowHeight="13.5"/>
  <cols>
    <col min="1" max="1" width="4.28333333333333" style="1" customWidth="1"/>
    <col min="2" max="2" width="11.8583333333333" style="2" customWidth="1"/>
    <col min="3" max="3" width="9.56666666666667" style="1" customWidth="1"/>
    <col min="4" max="4" width="20" style="1" customWidth="1"/>
    <col min="5" max="6" width="10.1416666666667" style="1" customWidth="1"/>
    <col min="7" max="7" width="14.2833333333333" style="1" customWidth="1"/>
    <col min="8" max="8" width="10.1416666666667" style="1" customWidth="1"/>
    <col min="9" max="9" width="7.85833333333333" style="2" customWidth="1"/>
    <col min="10" max="10" width="11.2833333333333" style="2" customWidth="1"/>
    <col min="11" max="11" width="10.5666666666667" style="2" customWidth="1"/>
    <col min="12" max="12" width="15.2833333333333" style="3" customWidth="1"/>
    <col min="13" max="13" width="13.425" style="3" customWidth="1"/>
    <col min="14" max="14" width="9.14166666666667" style="4" customWidth="1"/>
    <col min="15" max="15" width="11.5666666666667" style="1" customWidth="1"/>
    <col min="16" max="16" width="10.5666666666667" style="1" customWidth="1"/>
    <col min="17" max="17" width="11.2833333333333" style="1" customWidth="1"/>
    <col min="18" max="16384" width="9.14166666666667" style="1"/>
  </cols>
  <sheetData>
    <row r="1" ht="15" spans="1:9">
      <c r="A1" s="5"/>
      <c r="B1" s="6"/>
      <c r="C1" s="7"/>
      <c r="D1" s="8"/>
      <c r="E1" s="8"/>
      <c r="F1" s="8"/>
      <c r="G1" s="8"/>
      <c r="H1" s="9"/>
      <c r="I1" s="58"/>
    </row>
    <row r="2" ht="14.25" spans="1:9">
      <c r="A2" s="10"/>
      <c r="B2" s="11"/>
      <c r="C2" s="12"/>
      <c r="D2" s="13" t="s">
        <v>0</v>
      </c>
      <c r="E2" s="14"/>
      <c r="F2" s="14"/>
      <c r="G2" s="15"/>
      <c r="H2" s="16"/>
      <c r="I2" s="58"/>
    </row>
    <row r="3" ht="15" spans="1:9">
      <c r="A3" s="10"/>
      <c r="B3" s="11"/>
      <c r="C3" s="12"/>
      <c r="D3" s="17"/>
      <c r="E3" s="18"/>
      <c r="F3" s="18"/>
      <c r="G3" s="19"/>
      <c r="H3" s="16"/>
      <c r="I3" s="58"/>
    </row>
    <row r="4" ht="15" spans="1:9">
      <c r="A4" s="20"/>
      <c r="B4" s="21"/>
      <c r="C4" s="22"/>
      <c r="D4" s="21"/>
      <c r="E4" s="21"/>
      <c r="F4" s="23"/>
      <c r="G4" s="23"/>
      <c r="H4" s="16"/>
      <c r="I4" s="58"/>
    </row>
    <row r="5" ht="34.5" spans="1:9">
      <c r="A5" s="24" t="s">
        <v>1</v>
      </c>
      <c r="B5" s="25"/>
      <c r="C5" s="25"/>
      <c r="D5" s="25"/>
      <c r="E5" s="25"/>
      <c r="F5" s="25"/>
      <c r="G5" s="26"/>
      <c r="H5" s="27"/>
      <c r="I5" s="58"/>
    </row>
    <row r="6" ht="33.75" spans="1:9">
      <c r="A6" s="28"/>
      <c r="B6" s="29"/>
      <c r="C6" s="30"/>
      <c r="D6" s="30"/>
      <c r="E6" s="30"/>
      <c r="F6" s="30"/>
      <c r="G6" s="31" t="s">
        <v>84</v>
      </c>
      <c r="H6" s="32"/>
      <c r="I6" s="59"/>
    </row>
    <row r="7" ht="15.75" spans="1:9">
      <c r="A7" s="33" t="s">
        <v>3</v>
      </c>
      <c r="B7" s="34" t="s">
        <v>4</v>
      </c>
      <c r="C7" s="34"/>
      <c r="D7" s="34"/>
      <c r="E7" s="35"/>
      <c r="F7" s="36"/>
      <c r="G7" s="37" t="s">
        <v>85</v>
      </c>
      <c r="H7" s="36"/>
      <c r="I7" s="58"/>
    </row>
    <row r="8" ht="16.5" spans="1:9">
      <c r="A8" s="38"/>
      <c r="B8" s="39"/>
      <c r="C8" s="40"/>
      <c r="D8" s="40"/>
      <c r="E8" s="41"/>
      <c r="F8" s="36"/>
      <c r="G8" s="42" t="s">
        <v>6</v>
      </c>
      <c r="H8" s="43"/>
      <c r="I8" s="60"/>
    </row>
    <row r="9" spans="12:16">
      <c r="L9" s="61">
        <f>SUBTOTAL(9,L12:L61)</f>
        <v>21413700</v>
      </c>
      <c r="P9" s="62"/>
    </row>
    <row r="10" spans="1:14">
      <c r="A10" s="44" t="s">
        <v>7</v>
      </c>
      <c r="B10" s="45" t="s">
        <v>8</v>
      </c>
      <c r="C10" s="44" t="s">
        <v>9</v>
      </c>
      <c r="D10" s="44" t="s">
        <v>10</v>
      </c>
      <c r="E10" s="45" t="s">
        <v>11</v>
      </c>
      <c r="F10" s="45" t="s">
        <v>12</v>
      </c>
      <c r="G10" s="45" t="s">
        <v>13</v>
      </c>
      <c r="H10" s="45" t="s">
        <v>14</v>
      </c>
      <c r="I10" s="45" t="s">
        <v>15</v>
      </c>
      <c r="J10" s="45" t="s">
        <v>16</v>
      </c>
      <c r="K10" s="45" t="s">
        <v>17</v>
      </c>
      <c r="L10" s="45" t="s">
        <v>18</v>
      </c>
      <c r="M10" s="45" t="s">
        <v>19</v>
      </c>
      <c r="N10" s="63" t="s">
        <v>20</v>
      </c>
    </row>
    <row r="11" ht="29.25" customHeight="1" spans="1:14">
      <c r="A11" s="46"/>
      <c r="B11" s="47"/>
      <c r="C11" s="46"/>
      <c r="D11" s="46" t="s">
        <v>21</v>
      </c>
      <c r="E11" s="47"/>
      <c r="F11" s="47"/>
      <c r="G11" s="47"/>
      <c r="H11" s="47"/>
      <c r="I11" s="47"/>
      <c r="J11" s="47"/>
      <c r="K11" s="47"/>
      <c r="L11" s="46"/>
      <c r="M11" s="46"/>
      <c r="N11" s="64"/>
    </row>
    <row r="12" ht="15" spans="1:16">
      <c r="A12" s="48">
        <v>3</v>
      </c>
      <c r="B12" s="49">
        <v>1412569</v>
      </c>
      <c r="C12" s="49">
        <v>1034917</v>
      </c>
      <c r="D12" s="50" t="s">
        <v>1434</v>
      </c>
      <c r="E12" s="51">
        <v>43478</v>
      </c>
      <c r="F12" s="51">
        <v>43480</v>
      </c>
      <c r="G12" s="52" t="s">
        <v>23</v>
      </c>
      <c r="H12" s="49">
        <f t="shared" ref="H12:H61" si="0">F12-E12</f>
        <v>2</v>
      </c>
      <c r="I12" s="65">
        <v>1</v>
      </c>
      <c r="J12" s="66">
        <f>K12*23100</f>
        <v>1108800</v>
      </c>
      <c r="K12" s="67">
        <v>48</v>
      </c>
      <c r="L12" s="66">
        <f t="shared" ref="L12" si="1">J12*I12*H12</f>
        <v>2217600</v>
      </c>
      <c r="M12" s="68">
        <f t="shared" ref="M12" si="2">K12*I12*H12</f>
        <v>96</v>
      </c>
      <c r="N12" s="69"/>
      <c r="O12" s="1" t="s">
        <v>1435</v>
      </c>
      <c r="P12" s="1" t="s">
        <v>41</v>
      </c>
    </row>
    <row r="13" ht="15" spans="1:16">
      <c r="A13" s="48">
        <v>4</v>
      </c>
      <c r="B13" s="49">
        <v>1427725</v>
      </c>
      <c r="C13" s="49">
        <v>1035590</v>
      </c>
      <c r="D13" s="50" t="s">
        <v>91</v>
      </c>
      <c r="E13" s="51">
        <v>43478</v>
      </c>
      <c r="F13" s="51">
        <v>43480</v>
      </c>
      <c r="G13" s="52" t="s">
        <v>23</v>
      </c>
      <c r="H13" s="49">
        <f t="shared" si="0"/>
        <v>2</v>
      </c>
      <c r="I13" s="65">
        <v>1</v>
      </c>
      <c r="J13" s="66">
        <f t="shared" ref="J13:J50" si="3">K13*23100</f>
        <v>1108800</v>
      </c>
      <c r="K13" s="67">
        <v>48</v>
      </c>
      <c r="L13" s="66">
        <f t="shared" ref="L13:L61" si="4">J13*I13*H13</f>
        <v>2217600</v>
      </c>
      <c r="M13" s="68">
        <f t="shared" ref="M13:M61" si="5">K13*I13*H13</f>
        <v>96</v>
      </c>
      <c r="N13" s="69"/>
      <c r="O13" s="1" t="s">
        <v>1435</v>
      </c>
      <c r="P13" s="1" t="s">
        <v>41</v>
      </c>
    </row>
    <row r="14" ht="15" spans="1:16">
      <c r="A14" s="48">
        <v>5</v>
      </c>
      <c r="B14" s="49">
        <v>1411536</v>
      </c>
      <c r="C14" s="49">
        <v>1034840</v>
      </c>
      <c r="D14" s="50" t="s">
        <v>88</v>
      </c>
      <c r="E14" s="51">
        <v>43478</v>
      </c>
      <c r="F14" s="51">
        <v>43480</v>
      </c>
      <c r="G14" s="52" t="s">
        <v>23</v>
      </c>
      <c r="H14" s="49">
        <f t="shared" si="0"/>
        <v>2</v>
      </c>
      <c r="I14" s="65">
        <v>4</v>
      </c>
      <c r="J14" s="66">
        <f t="shared" si="3"/>
        <v>1108800</v>
      </c>
      <c r="K14" s="67">
        <v>48</v>
      </c>
      <c r="L14" s="66">
        <f t="shared" si="4"/>
        <v>8870400</v>
      </c>
      <c r="M14" s="68">
        <f t="shared" si="5"/>
        <v>384</v>
      </c>
      <c r="N14" s="69"/>
      <c r="O14" s="1" t="s">
        <v>1435</v>
      </c>
      <c r="P14" s="1" t="s">
        <v>41</v>
      </c>
    </row>
    <row r="15" ht="15" spans="1:16">
      <c r="A15" s="48">
        <v>6</v>
      </c>
      <c r="B15" s="49">
        <v>1412688</v>
      </c>
      <c r="C15" s="49">
        <v>1034925</v>
      </c>
      <c r="D15" s="50" t="s">
        <v>89</v>
      </c>
      <c r="E15" s="51">
        <v>43479</v>
      </c>
      <c r="F15" s="51">
        <v>43480</v>
      </c>
      <c r="G15" s="52" t="s">
        <v>23</v>
      </c>
      <c r="H15" s="49">
        <f t="shared" si="0"/>
        <v>1</v>
      </c>
      <c r="I15" s="65">
        <v>1</v>
      </c>
      <c r="J15" s="66">
        <f t="shared" si="3"/>
        <v>1455300</v>
      </c>
      <c r="K15" s="67">
        <v>63</v>
      </c>
      <c r="L15" s="66">
        <f t="shared" si="4"/>
        <v>1455300</v>
      </c>
      <c r="M15" s="68">
        <f t="shared" si="5"/>
        <v>63</v>
      </c>
      <c r="N15" s="69"/>
      <c r="O15" s="1" t="s">
        <v>1435</v>
      </c>
      <c r="P15" s="1" t="s">
        <v>41</v>
      </c>
    </row>
    <row r="16" ht="15" spans="1:16">
      <c r="A16" s="48">
        <v>7</v>
      </c>
      <c r="B16" s="49">
        <v>1416140</v>
      </c>
      <c r="C16" s="49">
        <v>1035091</v>
      </c>
      <c r="D16" s="50" t="s">
        <v>90</v>
      </c>
      <c r="E16" s="51">
        <v>43478</v>
      </c>
      <c r="F16" s="51">
        <v>43480</v>
      </c>
      <c r="G16" s="52" t="s">
        <v>23</v>
      </c>
      <c r="H16" s="49">
        <f t="shared" si="0"/>
        <v>2</v>
      </c>
      <c r="I16" s="65">
        <v>3</v>
      </c>
      <c r="J16" s="66">
        <f t="shared" si="3"/>
        <v>1108800</v>
      </c>
      <c r="K16" s="67">
        <v>48</v>
      </c>
      <c r="L16" s="66">
        <f t="shared" si="4"/>
        <v>6652800</v>
      </c>
      <c r="M16" s="68">
        <f t="shared" si="5"/>
        <v>288</v>
      </c>
      <c r="N16" s="69"/>
      <c r="O16" s="1" t="s">
        <v>1435</v>
      </c>
      <c r="P16" s="1" t="s">
        <v>41</v>
      </c>
    </row>
    <row r="17" ht="15" spans="1:14">
      <c r="A17" s="48">
        <v>8</v>
      </c>
      <c r="B17" s="49"/>
      <c r="C17" s="49"/>
      <c r="D17" s="50"/>
      <c r="E17" s="51"/>
      <c r="F17" s="51"/>
      <c r="G17" s="52"/>
      <c r="H17" s="49">
        <f t="shared" si="0"/>
        <v>0</v>
      </c>
      <c r="I17" s="65"/>
      <c r="J17" s="66">
        <f t="shared" si="3"/>
        <v>0</v>
      </c>
      <c r="K17" s="67"/>
      <c r="L17" s="66">
        <f t="shared" si="4"/>
        <v>0</v>
      </c>
      <c r="M17" s="68">
        <f t="shared" si="5"/>
        <v>0</v>
      </c>
      <c r="N17" s="69"/>
    </row>
    <row r="18" ht="15" spans="1:14">
      <c r="A18" s="48">
        <v>9</v>
      </c>
      <c r="B18" s="49"/>
      <c r="C18" s="49"/>
      <c r="D18" s="50"/>
      <c r="E18" s="51"/>
      <c r="F18" s="51"/>
      <c r="G18" s="52"/>
      <c r="H18" s="49">
        <f t="shared" si="0"/>
        <v>0</v>
      </c>
      <c r="I18" s="65"/>
      <c r="J18" s="66">
        <f t="shared" si="3"/>
        <v>0</v>
      </c>
      <c r="K18" s="67"/>
      <c r="L18" s="66">
        <f t="shared" si="4"/>
        <v>0</v>
      </c>
      <c r="M18" s="68">
        <f t="shared" si="5"/>
        <v>0</v>
      </c>
      <c r="N18" s="69"/>
    </row>
    <row r="19" ht="15" spans="1:14">
      <c r="A19" s="48">
        <v>10</v>
      </c>
      <c r="B19" s="49"/>
      <c r="C19" s="49"/>
      <c r="D19" s="50"/>
      <c r="E19" s="51"/>
      <c r="F19" s="51"/>
      <c r="G19" s="52"/>
      <c r="H19" s="49">
        <f t="shared" si="0"/>
        <v>0</v>
      </c>
      <c r="I19" s="65"/>
      <c r="J19" s="66">
        <f t="shared" si="3"/>
        <v>0</v>
      </c>
      <c r="K19" s="67"/>
      <c r="L19" s="66">
        <f t="shared" si="4"/>
        <v>0</v>
      </c>
      <c r="M19" s="68">
        <f t="shared" si="5"/>
        <v>0</v>
      </c>
      <c r="N19" s="69"/>
    </row>
    <row r="20" ht="15" spans="1:14">
      <c r="A20" s="48">
        <v>11</v>
      </c>
      <c r="B20" s="49"/>
      <c r="C20" s="49"/>
      <c r="D20" s="50"/>
      <c r="E20" s="51"/>
      <c r="F20" s="51"/>
      <c r="G20" s="52"/>
      <c r="H20" s="49">
        <f t="shared" si="0"/>
        <v>0</v>
      </c>
      <c r="I20" s="65"/>
      <c r="J20" s="66">
        <f t="shared" si="3"/>
        <v>0</v>
      </c>
      <c r="K20" s="67"/>
      <c r="L20" s="66">
        <f t="shared" si="4"/>
        <v>0</v>
      </c>
      <c r="M20" s="68">
        <f t="shared" si="5"/>
        <v>0</v>
      </c>
      <c r="N20" s="69"/>
    </row>
    <row r="21" ht="15" spans="1:14">
      <c r="A21" s="48">
        <v>12</v>
      </c>
      <c r="B21" s="49"/>
      <c r="C21" s="49"/>
      <c r="D21" s="50"/>
      <c r="E21" s="51"/>
      <c r="F21" s="51"/>
      <c r="G21" s="52"/>
      <c r="H21" s="49">
        <f t="shared" si="0"/>
        <v>0</v>
      </c>
      <c r="I21" s="65"/>
      <c r="J21" s="66">
        <f t="shared" si="3"/>
        <v>0</v>
      </c>
      <c r="K21" s="67"/>
      <c r="L21" s="66">
        <f t="shared" si="4"/>
        <v>0</v>
      </c>
      <c r="M21" s="68">
        <f t="shared" si="5"/>
        <v>0</v>
      </c>
      <c r="N21" s="69"/>
    </row>
    <row r="22" ht="15" spans="1:14">
      <c r="A22" s="48">
        <v>13</v>
      </c>
      <c r="B22" s="49"/>
      <c r="C22" s="49"/>
      <c r="D22" s="50"/>
      <c r="E22" s="51"/>
      <c r="F22" s="51"/>
      <c r="G22" s="52"/>
      <c r="H22" s="49">
        <f t="shared" si="0"/>
        <v>0</v>
      </c>
      <c r="I22" s="65"/>
      <c r="J22" s="66">
        <f t="shared" si="3"/>
        <v>0</v>
      </c>
      <c r="K22" s="67"/>
      <c r="L22" s="66">
        <f t="shared" si="4"/>
        <v>0</v>
      </c>
      <c r="M22" s="68">
        <f t="shared" si="5"/>
        <v>0</v>
      </c>
      <c r="N22" s="69"/>
    </row>
    <row r="23" ht="15" spans="1:14">
      <c r="A23" s="48">
        <v>14</v>
      </c>
      <c r="B23" s="49"/>
      <c r="C23" s="49"/>
      <c r="D23" s="50"/>
      <c r="E23" s="51"/>
      <c r="F23" s="51"/>
      <c r="G23" s="52"/>
      <c r="H23" s="49">
        <f t="shared" si="0"/>
        <v>0</v>
      </c>
      <c r="I23" s="65"/>
      <c r="J23" s="66">
        <f t="shared" si="3"/>
        <v>0</v>
      </c>
      <c r="K23" s="67"/>
      <c r="L23" s="66">
        <f t="shared" si="4"/>
        <v>0</v>
      </c>
      <c r="M23" s="68">
        <f t="shared" si="5"/>
        <v>0</v>
      </c>
      <c r="N23" s="69"/>
    </row>
    <row r="24" ht="15" spans="1:14">
      <c r="A24" s="48">
        <v>15</v>
      </c>
      <c r="B24" s="49"/>
      <c r="C24" s="49"/>
      <c r="D24" s="50"/>
      <c r="E24" s="51"/>
      <c r="F24" s="51"/>
      <c r="G24" s="52"/>
      <c r="H24" s="49">
        <f t="shared" si="0"/>
        <v>0</v>
      </c>
      <c r="I24" s="65"/>
      <c r="J24" s="66">
        <f t="shared" si="3"/>
        <v>0</v>
      </c>
      <c r="K24" s="67"/>
      <c r="L24" s="66">
        <f t="shared" si="4"/>
        <v>0</v>
      </c>
      <c r="M24" s="68">
        <f t="shared" si="5"/>
        <v>0</v>
      </c>
      <c r="N24" s="69"/>
    </row>
    <row r="25" ht="15" spans="1:14">
      <c r="A25" s="48">
        <v>16</v>
      </c>
      <c r="B25" s="49"/>
      <c r="C25" s="49"/>
      <c r="D25" s="50"/>
      <c r="E25" s="51"/>
      <c r="F25" s="51"/>
      <c r="G25" s="52"/>
      <c r="H25" s="49">
        <f t="shared" si="0"/>
        <v>0</v>
      </c>
      <c r="I25" s="65"/>
      <c r="J25" s="66">
        <f t="shared" si="3"/>
        <v>0</v>
      </c>
      <c r="K25" s="67"/>
      <c r="L25" s="66">
        <f t="shared" si="4"/>
        <v>0</v>
      </c>
      <c r="M25" s="68">
        <f t="shared" si="5"/>
        <v>0</v>
      </c>
      <c r="N25" s="69"/>
    </row>
    <row r="26" ht="15" spans="1:14">
      <c r="A26" s="48">
        <v>17</v>
      </c>
      <c r="B26" s="49"/>
      <c r="C26" s="49"/>
      <c r="D26" s="50"/>
      <c r="E26" s="51"/>
      <c r="F26" s="51"/>
      <c r="G26" s="52"/>
      <c r="H26" s="49">
        <f t="shared" si="0"/>
        <v>0</v>
      </c>
      <c r="I26" s="65"/>
      <c r="J26" s="66">
        <f t="shared" si="3"/>
        <v>0</v>
      </c>
      <c r="K26" s="67"/>
      <c r="L26" s="66">
        <f t="shared" si="4"/>
        <v>0</v>
      </c>
      <c r="M26" s="68">
        <f t="shared" si="5"/>
        <v>0</v>
      </c>
      <c r="N26" s="69"/>
    </row>
    <row r="27" ht="15" spans="1:14">
      <c r="A27" s="48">
        <v>18</v>
      </c>
      <c r="B27" s="49"/>
      <c r="C27" s="49"/>
      <c r="D27" s="50"/>
      <c r="E27" s="51"/>
      <c r="F27" s="51"/>
      <c r="G27" s="52"/>
      <c r="H27" s="49">
        <f t="shared" si="0"/>
        <v>0</v>
      </c>
      <c r="I27" s="65"/>
      <c r="J27" s="66">
        <f t="shared" si="3"/>
        <v>0</v>
      </c>
      <c r="K27" s="67"/>
      <c r="L27" s="66">
        <f t="shared" si="4"/>
        <v>0</v>
      </c>
      <c r="M27" s="68">
        <f t="shared" si="5"/>
        <v>0</v>
      </c>
      <c r="N27" s="69"/>
    </row>
    <row r="28" ht="15" spans="1:14">
      <c r="A28" s="48">
        <v>19</v>
      </c>
      <c r="B28" s="49"/>
      <c r="C28" s="49"/>
      <c r="D28" s="50"/>
      <c r="E28" s="51"/>
      <c r="F28" s="51"/>
      <c r="G28" s="52"/>
      <c r="H28" s="49">
        <f t="shared" si="0"/>
        <v>0</v>
      </c>
      <c r="I28" s="65"/>
      <c r="J28" s="66">
        <f t="shared" si="3"/>
        <v>0</v>
      </c>
      <c r="K28" s="67"/>
      <c r="L28" s="66">
        <f t="shared" si="4"/>
        <v>0</v>
      </c>
      <c r="M28" s="68">
        <f t="shared" si="5"/>
        <v>0</v>
      </c>
      <c r="N28" s="69"/>
    </row>
    <row r="29" ht="15" spans="1:14">
      <c r="A29" s="48">
        <v>20</v>
      </c>
      <c r="B29" s="49"/>
      <c r="C29" s="49"/>
      <c r="D29" s="50"/>
      <c r="E29" s="51"/>
      <c r="F29" s="51"/>
      <c r="G29" s="52"/>
      <c r="H29" s="49">
        <f t="shared" si="0"/>
        <v>0</v>
      </c>
      <c r="I29" s="65"/>
      <c r="J29" s="66">
        <f t="shared" si="3"/>
        <v>0</v>
      </c>
      <c r="K29" s="67"/>
      <c r="L29" s="66">
        <f t="shared" si="4"/>
        <v>0</v>
      </c>
      <c r="M29" s="68">
        <f t="shared" si="5"/>
        <v>0</v>
      </c>
      <c r="N29" s="69"/>
    </row>
    <row r="30" ht="15" spans="1:14">
      <c r="A30" s="48">
        <v>21</v>
      </c>
      <c r="B30" s="49"/>
      <c r="C30" s="49"/>
      <c r="D30" s="50"/>
      <c r="E30" s="51"/>
      <c r="F30" s="51"/>
      <c r="G30" s="52"/>
      <c r="H30" s="49">
        <f t="shared" si="0"/>
        <v>0</v>
      </c>
      <c r="I30" s="65"/>
      <c r="J30" s="66">
        <f t="shared" si="3"/>
        <v>0</v>
      </c>
      <c r="K30" s="67"/>
      <c r="L30" s="66">
        <f t="shared" si="4"/>
        <v>0</v>
      </c>
      <c r="M30" s="68">
        <f t="shared" si="5"/>
        <v>0</v>
      </c>
      <c r="N30" s="69"/>
    </row>
    <row r="31" ht="15" spans="1:14">
      <c r="A31" s="48">
        <v>22</v>
      </c>
      <c r="B31" s="49"/>
      <c r="C31" s="49"/>
      <c r="D31" s="50"/>
      <c r="E31" s="51"/>
      <c r="F31" s="51"/>
      <c r="G31" s="52"/>
      <c r="H31" s="49">
        <f t="shared" si="0"/>
        <v>0</v>
      </c>
      <c r="I31" s="65"/>
      <c r="J31" s="66">
        <f t="shared" si="3"/>
        <v>0</v>
      </c>
      <c r="K31" s="67"/>
      <c r="L31" s="66">
        <f t="shared" si="4"/>
        <v>0</v>
      </c>
      <c r="M31" s="68">
        <f t="shared" si="5"/>
        <v>0</v>
      </c>
      <c r="N31" s="69"/>
    </row>
    <row r="32" ht="15" spans="1:14">
      <c r="A32" s="48">
        <v>23</v>
      </c>
      <c r="B32" s="49"/>
      <c r="C32" s="49"/>
      <c r="D32" s="50"/>
      <c r="E32" s="51"/>
      <c r="F32" s="51"/>
      <c r="G32" s="52"/>
      <c r="H32" s="49">
        <f t="shared" si="0"/>
        <v>0</v>
      </c>
      <c r="I32" s="65"/>
      <c r="J32" s="66">
        <f t="shared" si="3"/>
        <v>0</v>
      </c>
      <c r="K32" s="67"/>
      <c r="L32" s="66">
        <f t="shared" si="4"/>
        <v>0</v>
      </c>
      <c r="M32" s="68">
        <f t="shared" si="5"/>
        <v>0</v>
      </c>
      <c r="N32" s="69"/>
    </row>
    <row r="33" ht="15" spans="1:14">
      <c r="A33" s="48">
        <v>24</v>
      </c>
      <c r="B33" s="49"/>
      <c r="C33" s="49"/>
      <c r="D33" s="50"/>
      <c r="E33" s="51"/>
      <c r="F33" s="51"/>
      <c r="G33" s="52"/>
      <c r="H33" s="49">
        <f t="shared" si="0"/>
        <v>0</v>
      </c>
      <c r="I33" s="65"/>
      <c r="J33" s="66">
        <f t="shared" si="3"/>
        <v>0</v>
      </c>
      <c r="K33" s="67"/>
      <c r="L33" s="66">
        <f t="shared" si="4"/>
        <v>0</v>
      </c>
      <c r="M33" s="68">
        <f t="shared" si="5"/>
        <v>0</v>
      </c>
      <c r="N33" s="69"/>
    </row>
    <row r="34" ht="15" spans="1:14">
      <c r="A34" s="48">
        <v>25</v>
      </c>
      <c r="B34" s="49"/>
      <c r="C34" s="49"/>
      <c r="D34" s="50"/>
      <c r="E34" s="51"/>
      <c r="F34" s="51"/>
      <c r="G34" s="52"/>
      <c r="H34" s="49">
        <f t="shared" si="0"/>
        <v>0</v>
      </c>
      <c r="I34" s="65"/>
      <c r="J34" s="66">
        <f t="shared" si="3"/>
        <v>0</v>
      </c>
      <c r="K34" s="67"/>
      <c r="L34" s="66">
        <f t="shared" si="4"/>
        <v>0</v>
      </c>
      <c r="M34" s="68">
        <f t="shared" si="5"/>
        <v>0</v>
      </c>
      <c r="N34" s="69"/>
    </row>
    <row r="35" ht="15" spans="1:14">
      <c r="A35" s="48">
        <v>26</v>
      </c>
      <c r="B35" s="49"/>
      <c r="C35" s="49"/>
      <c r="D35" s="50"/>
      <c r="E35" s="51"/>
      <c r="F35" s="51"/>
      <c r="G35" s="52"/>
      <c r="H35" s="49">
        <f t="shared" si="0"/>
        <v>0</v>
      </c>
      <c r="I35" s="65"/>
      <c r="J35" s="66">
        <f t="shared" si="3"/>
        <v>0</v>
      </c>
      <c r="K35" s="67"/>
      <c r="L35" s="66">
        <f t="shared" si="4"/>
        <v>0</v>
      </c>
      <c r="M35" s="68">
        <f t="shared" si="5"/>
        <v>0</v>
      </c>
      <c r="N35" s="69"/>
    </row>
    <row r="36" ht="15" spans="1:14">
      <c r="A36" s="48">
        <v>27</v>
      </c>
      <c r="B36" s="49"/>
      <c r="C36" s="49"/>
      <c r="D36" s="50"/>
      <c r="E36" s="51"/>
      <c r="F36" s="51"/>
      <c r="G36" s="52"/>
      <c r="H36" s="49">
        <f t="shared" si="0"/>
        <v>0</v>
      </c>
      <c r="I36" s="65"/>
      <c r="J36" s="66">
        <f t="shared" si="3"/>
        <v>0</v>
      </c>
      <c r="K36" s="67"/>
      <c r="L36" s="66">
        <f t="shared" si="4"/>
        <v>0</v>
      </c>
      <c r="M36" s="68">
        <f t="shared" si="5"/>
        <v>0</v>
      </c>
      <c r="N36" s="69"/>
    </row>
    <row r="37" ht="15" spans="1:14">
      <c r="A37" s="48">
        <v>28</v>
      </c>
      <c r="B37" s="49"/>
      <c r="C37" s="49"/>
      <c r="D37" s="50"/>
      <c r="E37" s="51"/>
      <c r="F37" s="51"/>
      <c r="G37" s="52"/>
      <c r="H37" s="49">
        <f t="shared" si="0"/>
        <v>0</v>
      </c>
      <c r="I37" s="65"/>
      <c r="J37" s="66">
        <f t="shared" si="3"/>
        <v>0</v>
      </c>
      <c r="K37" s="67"/>
      <c r="L37" s="66">
        <f t="shared" si="4"/>
        <v>0</v>
      </c>
      <c r="M37" s="68">
        <f t="shared" si="5"/>
        <v>0</v>
      </c>
      <c r="N37" s="69"/>
    </row>
    <row r="38" ht="15" spans="1:14">
      <c r="A38" s="48">
        <v>29</v>
      </c>
      <c r="B38" s="53"/>
      <c r="C38" s="49"/>
      <c r="D38" s="50"/>
      <c r="E38" s="51"/>
      <c r="F38" s="51"/>
      <c r="G38" s="52"/>
      <c r="H38" s="49">
        <f t="shared" si="0"/>
        <v>0</v>
      </c>
      <c r="I38" s="65"/>
      <c r="J38" s="66">
        <f t="shared" si="3"/>
        <v>0</v>
      </c>
      <c r="K38" s="67"/>
      <c r="L38" s="66">
        <f t="shared" si="4"/>
        <v>0</v>
      </c>
      <c r="M38" s="68">
        <f t="shared" si="5"/>
        <v>0</v>
      </c>
      <c r="N38" s="69"/>
    </row>
    <row r="39" ht="15" spans="1:14">
      <c r="A39" s="48">
        <v>30</v>
      </c>
      <c r="B39" s="53"/>
      <c r="C39" s="49"/>
      <c r="D39" s="50"/>
      <c r="E39" s="51"/>
      <c r="F39" s="51"/>
      <c r="G39" s="52"/>
      <c r="H39" s="49">
        <f t="shared" si="0"/>
        <v>0</v>
      </c>
      <c r="I39" s="65"/>
      <c r="J39" s="66">
        <f t="shared" si="3"/>
        <v>0</v>
      </c>
      <c r="K39" s="67"/>
      <c r="L39" s="66">
        <f t="shared" si="4"/>
        <v>0</v>
      </c>
      <c r="M39" s="68">
        <f t="shared" si="5"/>
        <v>0</v>
      </c>
      <c r="N39" s="69"/>
    </row>
    <row r="40" ht="15" spans="1:14">
      <c r="A40" s="48">
        <v>31</v>
      </c>
      <c r="B40" s="53"/>
      <c r="C40" s="49"/>
      <c r="D40" s="50"/>
      <c r="E40" s="51"/>
      <c r="F40" s="51"/>
      <c r="G40" s="52"/>
      <c r="H40" s="49">
        <f t="shared" si="0"/>
        <v>0</v>
      </c>
      <c r="I40" s="65"/>
      <c r="J40" s="66">
        <f t="shared" si="3"/>
        <v>0</v>
      </c>
      <c r="K40" s="67"/>
      <c r="L40" s="66">
        <f t="shared" si="4"/>
        <v>0</v>
      </c>
      <c r="M40" s="68">
        <f t="shared" si="5"/>
        <v>0</v>
      </c>
      <c r="N40" s="69"/>
    </row>
    <row r="41" ht="15" spans="1:14">
      <c r="A41" s="48">
        <v>32</v>
      </c>
      <c r="B41" s="53"/>
      <c r="C41" s="49"/>
      <c r="D41" s="50"/>
      <c r="E41" s="51"/>
      <c r="F41" s="51"/>
      <c r="G41" s="52"/>
      <c r="H41" s="49">
        <f t="shared" si="0"/>
        <v>0</v>
      </c>
      <c r="I41" s="65"/>
      <c r="J41" s="66">
        <f t="shared" si="3"/>
        <v>0</v>
      </c>
      <c r="K41" s="67"/>
      <c r="L41" s="66">
        <f t="shared" si="4"/>
        <v>0</v>
      </c>
      <c r="M41" s="68">
        <f t="shared" si="5"/>
        <v>0</v>
      </c>
      <c r="N41" s="69"/>
    </row>
    <row r="42" ht="15" spans="1:14">
      <c r="A42" s="48">
        <v>33</v>
      </c>
      <c r="B42" s="49"/>
      <c r="C42" s="49"/>
      <c r="D42" s="50"/>
      <c r="E42" s="51"/>
      <c r="F42" s="51"/>
      <c r="G42" s="52"/>
      <c r="H42" s="49">
        <f t="shared" si="0"/>
        <v>0</v>
      </c>
      <c r="I42" s="65"/>
      <c r="J42" s="66">
        <f t="shared" si="3"/>
        <v>0</v>
      </c>
      <c r="K42" s="67"/>
      <c r="L42" s="66">
        <f t="shared" si="4"/>
        <v>0</v>
      </c>
      <c r="M42" s="68">
        <f t="shared" si="5"/>
        <v>0</v>
      </c>
      <c r="N42" s="69"/>
    </row>
    <row r="43" ht="15" spans="1:14">
      <c r="A43" s="48">
        <v>34</v>
      </c>
      <c r="B43" s="49"/>
      <c r="C43" s="49"/>
      <c r="D43" s="50"/>
      <c r="E43" s="51"/>
      <c r="F43" s="51"/>
      <c r="G43" s="52"/>
      <c r="H43" s="49">
        <f t="shared" si="0"/>
        <v>0</v>
      </c>
      <c r="I43" s="65"/>
      <c r="J43" s="66">
        <f t="shared" si="3"/>
        <v>0</v>
      </c>
      <c r="K43" s="67"/>
      <c r="L43" s="66">
        <f t="shared" si="4"/>
        <v>0</v>
      </c>
      <c r="M43" s="68">
        <f t="shared" si="5"/>
        <v>0</v>
      </c>
      <c r="N43" s="69"/>
    </row>
    <row r="44" ht="15" spans="1:14">
      <c r="A44" s="48">
        <v>35</v>
      </c>
      <c r="B44" s="49"/>
      <c r="C44" s="49"/>
      <c r="D44" s="50"/>
      <c r="E44" s="51"/>
      <c r="F44" s="51"/>
      <c r="G44" s="52"/>
      <c r="H44" s="49">
        <f t="shared" si="0"/>
        <v>0</v>
      </c>
      <c r="I44" s="65"/>
      <c r="J44" s="66">
        <f t="shared" si="3"/>
        <v>0</v>
      </c>
      <c r="K44" s="67"/>
      <c r="L44" s="66">
        <f t="shared" si="4"/>
        <v>0</v>
      </c>
      <c r="M44" s="68">
        <f t="shared" si="5"/>
        <v>0</v>
      </c>
      <c r="N44" s="69"/>
    </row>
    <row r="45" ht="15" spans="1:14">
      <c r="A45" s="48">
        <v>36</v>
      </c>
      <c r="B45" s="49"/>
      <c r="C45" s="49"/>
      <c r="D45" s="50"/>
      <c r="E45" s="51"/>
      <c r="F45" s="51"/>
      <c r="G45" s="52"/>
      <c r="H45" s="49">
        <f t="shared" si="0"/>
        <v>0</v>
      </c>
      <c r="I45" s="65"/>
      <c r="J45" s="66">
        <f t="shared" si="3"/>
        <v>0</v>
      </c>
      <c r="K45" s="67"/>
      <c r="L45" s="66">
        <f t="shared" si="4"/>
        <v>0</v>
      </c>
      <c r="M45" s="68">
        <f t="shared" si="5"/>
        <v>0</v>
      </c>
      <c r="N45" s="69"/>
    </row>
    <row r="46" ht="15" spans="1:14">
      <c r="A46" s="48">
        <v>37</v>
      </c>
      <c r="B46" s="53"/>
      <c r="C46" s="49"/>
      <c r="D46" s="50"/>
      <c r="E46" s="51"/>
      <c r="F46" s="51"/>
      <c r="G46" s="52"/>
      <c r="H46" s="49">
        <f t="shared" si="0"/>
        <v>0</v>
      </c>
      <c r="I46" s="65"/>
      <c r="J46" s="66">
        <f t="shared" si="3"/>
        <v>0</v>
      </c>
      <c r="K46" s="67"/>
      <c r="L46" s="66">
        <f t="shared" si="4"/>
        <v>0</v>
      </c>
      <c r="M46" s="68">
        <f t="shared" si="5"/>
        <v>0</v>
      </c>
      <c r="N46" s="69"/>
    </row>
    <row r="47" ht="15" spans="1:14">
      <c r="A47" s="48">
        <v>38</v>
      </c>
      <c r="B47" s="53"/>
      <c r="C47" s="49"/>
      <c r="D47" s="50"/>
      <c r="E47" s="51"/>
      <c r="F47" s="51"/>
      <c r="G47" s="52"/>
      <c r="H47" s="49">
        <f t="shared" si="0"/>
        <v>0</v>
      </c>
      <c r="I47" s="65"/>
      <c r="J47" s="66">
        <f t="shared" si="3"/>
        <v>0</v>
      </c>
      <c r="K47" s="67"/>
      <c r="L47" s="66">
        <f t="shared" si="4"/>
        <v>0</v>
      </c>
      <c r="M47" s="68">
        <f t="shared" si="5"/>
        <v>0</v>
      </c>
      <c r="N47" s="69"/>
    </row>
    <row r="48" ht="15" spans="1:14">
      <c r="A48" s="48">
        <v>39</v>
      </c>
      <c r="B48" s="53"/>
      <c r="C48" s="49"/>
      <c r="D48" s="50"/>
      <c r="E48" s="51"/>
      <c r="F48" s="51"/>
      <c r="G48" s="52"/>
      <c r="H48" s="49">
        <f t="shared" si="0"/>
        <v>0</v>
      </c>
      <c r="I48" s="65"/>
      <c r="J48" s="66">
        <f t="shared" si="3"/>
        <v>0</v>
      </c>
      <c r="K48" s="67"/>
      <c r="L48" s="66">
        <f t="shared" si="4"/>
        <v>0</v>
      </c>
      <c r="M48" s="68">
        <f t="shared" si="5"/>
        <v>0</v>
      </c>
      <c r="N48" s="69"/>
    </row>
    <row r="49" ht="15" spans="1:14">
      <c r="A49" s="48">
        <v>40</v>
      </c>
      <c r="B49" s="53"/>
      <c r="C49" s="49"/>
      <c r="D49" s="50"/>
      <c r="E49" s="51"/>
      <c r="F49" s="51"/>
      <c r="G49" s="52"/>
      <c r="H49" s="49">
        <f t="shared" si="0"/>
        <v>0</v>
      </c>
      <c r="I49" s="65"/>
      <c r="J49" s="66">
        <f t="shared" si="3"/>
        <v>0</v>
      </c>
      <c r="K49" s="67"/>
      <c r="L49" s="66">
        <f t="shared" si="4"/>
        <v>0</v>
      </c>
      <c r="M49" s="68">
        <f t="shared" si="5"/>
        <v>0</v>
      </c>
      <c r="N49" s="69"/>
    </row>
    <row r="50" ht="15" spans="1:14">
      <c r="A50" s="48">
        <v>41</v>
      </c>
      <c r="B50" s="49"/>
      <c r="C50" s="49"/>
      <c r="D50" s="50"/>
      <c r="E50" s="51"/>
      <c r="F50" s="51"/>
      <c r="G50" s="52"/>
      <c r="H50" s="49">
        <v>1</v>
      </c>
      <c r="I50" s="65"/>
      <c r="J50" s="66">
        <f t="shared" si="3"/>
        <v>0</v>
      </c>
      <c r="K50" s="67"/>
      <c r="L50" s="66">
        <f t="shared" si="4"/>
        <v>0</v>
      </c>
      <c r="M50" s="68">
        <f t="shared" si="5"/>
        <v>0</v>
      </c>
      <c r="N50" s="69"/>
    </row>
    <row r="51" ht="15" spans="1:14">
      <c r="A51" s="48">
        <v>42</v>
      </c>
      <c r="B51" s="49"/>
      <c r="C51" s="49"/>
      <c r="D51" s="50"/>
      <c r="E51" s="51"/>
      <c r="F51" s="51"/>
      <c r="G51" s="52"/>
      <c r="H51" s="49">
        <f t="shared" si="0"/>
        <v>0</v>
      </c>
      <c r="I51" s="65"/>
      <c r="J51" s="66">
        <f t="shared" ref="J51:J61" si="6">K51*23100</f>
        <v>0</v>
      </c>
      <c r="K51" s="67"/>
      <c r="L51" s="66">
        <f t="shared" si="4"/>
        <v>0</v>
      </c>
      <c r="M51" s="68">
        <f t="shared" si="5"/>
        <v>0</v>
      </c>
      <c r="N51" s="69"/>
    </row>
    <row r="52" ht="15" spans="1:14">
      <c r="A52" s="48">
        <v>43</v>
      </c>
      <c r="B52" s="49"/>
      <c r="C52" s="49"/>
      <c r="D52" s="50"/>
      <c r="E52" s="51"/>
      <c r="F52" s="51"/>
      <c r="G52" s="52"/>
      <c r="H52" s="49">
        <f t="shared" si="0"/>
        <v>0</v>
      </c>
      <c r="I52" s="65"/>
      <c r="J52" s="66">
        <f t="shared" si="6"/>
        <v>0</v>
      </c>
      <c r="K52" s="67"/>
      <c r="L52" s="66">
        <f t="shared" si="4"/>
        <v>0</v>
      </c>
      <c r="M52" s="68">
        <f t="shared" si="5"/>
        <v>0</v>
      </c>
      <c r="N52" s="69"/>
    </row>
    <row r="53" ht="15" spans="1:14">
      <c r="A53" s="48">
        <v>44</v>
      </c>
      <c r="B53" s="49"/>
      <c r="C53" s="49"/>
      <c r="D53" s="50"/>
      <c r="E53" s="51"/>
      <c r="F53" s="51"/>
      <c r="G53" s="52"/>
      <c r="H53" s="49">
        <f t="shared" si="0"/>
        <v>0</v>
      </c>
      <c r="I53" s="65"/>
      <c r="J53" s="66">
        <f t="shared" si="6"/>
        <v>0</v>
      </c>
      <c r="K53" s="67"/>
      <c r="L53" s="66">
        <f t="shared" si="4"/>
        <v>0</v>
      </c>
      <c r="M53" s="68">
        <f t="shared" si="5"/>
        <v>0</v>
      </c>
      <c r="N53" s="69"/>
    </row>
    <row r="54" ht="15" spans="1:14">
      <c r="A54" s="48">
        <v>45</v>
      </c>
      <c r="B54" s="49"/>
      <c r="C54" s="49"/>
      <c r="D54" s="50"/>
      <c r="E54" s="51"/>
      <c r="F54" s="51"/>
      <c r="G54" s="52"/>
      <c r="H54" s="49">
        <f t="shared" si="0"/>
        <v>0</v>
      </c>
      <c r="I54" s="65"/>
      <c r="J54" s="66">
        <f t="shared" si="6"/>
        <v>0</v>
      </c>
      <c r="K54" s="67"/>
      <c r="L54" s="66">
        <f t="shared" si="4"/>
        <v>0</v>
      </c>
      <c r="M54" s="68">
        <f t="shared" si="5"/>
        <v>0</v>
      </c>
      <c r="N54" s="69"/>
    </row>
    <row r="55" ht="15" spans="1:14">
      <c r="A55" s="48">
        <v>46</v>
      </c>
      <c r="B55" s="49"/>
      <c r="C55" s="49"/>
      <c r="D55" s="50"/>
      <c r="E55" s="51"/>
      <c r="F55" s="51"/>
      <c r="G55" s="52"/>
      <c r="H55" s="49">
        <f t="shared" si="0"/>
        <v>0</v>
      </c>
      <c r="I55" s="65"/>
      <c r="J55" s="66">
        <f t="shared" si="6"/>
        <v>0</v>
      </c>
      <c r="K55" s="67"/>
      <c r="L55" s="66">
        <f t="shared" si="4"/>
        <v>0</v>
      </c>
      <c r="M55" s="68">
        <f t="shared" si="5"/>
        <v>0</v>
      </c>
      <c r="N55" s="69"/>
    </row>
    <row r="56" ht="15" spans="1:14">
      <c r="A56" s="48">
        <v>47</v>
      </c>
      <c r="B56" s="49"/>
      <c r="C56" s="49"/>
      <c r="D56" s="50"/>
      <c r="E56" s="51"/>
      <c r="F56" s="51"/>
      <c r="G56" s="52"/>
      <c r="H56" s="49">
        <f t="shared" si="0"/>
        <v>0</v>
      </c>
      <c r="I56" s="65"/>
      <c r="J56" s="66">
        <f t="shared" si="6"/>
        <v>0</v>
      </c>
      <c r="K56" s="67"/>
      <c r="L56" s="66">
        <f t="shared" si="4"/>
        <v>0</v>
      </c>
      <c r="M56" s="68">
        <f t="shared" si="5"/>
        <v>0</v>
      </c>
      <c r="N56" s="69"/>
    </row>
    <row r="57" ht="15" spans="1:14">
      <c r="A57" s="48">
        <v>48</v>
      </c>
      <c r="B57" s="49"/>
      <c r="C57" s="49"/>
      <c r="D57" s="50"/>
      <c r="E57" s="51"/>
      <c r="F57" s="51"/>
      <c r="G57" s="52"/>
      <c r="H57" s="49">
        <f t="shared" si="0"/>
        <v>0</v>
      </c>
      <c r="I57" s="65"/>
      <c r="J57" s="66">
        <f t="shared" si="6"/>
        <v>0</v>
      </c>
      <c r="K57" s="67"/>
      <c r="L57" s="66">
        <f t="shared" si="4"/>
        <v>0</v>
      </c>
      <c r="M57" s="68">
        <f t="shared" si="5"/>
        <v>0</v>
      </c>
      <c r="N57" s="69"/>
    </row>
    <row r="58" ht="15" spans="1:14">
      <c r="A58" s="48">
        <v>49</v>
      </c>
      <c r="B58" s="49"/>
      <c r="C58" s="49"/>
      <c r="D58" s="50"/>
      <c r="E58" s="51"/>
      <c r="F58" s="51"/>
      <c r="G58" s="52"/>
      <c r="H58" s="49">
        <f t="shared" si="0"/>
        <v>0</v>
      </c>
      <c r="I58" s="65"/>
      <c r="J58" s="66">
        <f t="shared" si="6"/>
        <v>0</v>
      </c>
      <c r="K58" s="67"/>
      <c r="L58" s="66">
        <f t="shared" si="4"/>
        <v>0</v>
      </c>
      <c r="M58" s="68">
        <f t="shared" si="5"/>
        <v>0</v>
      </c>
      <c r="N58" s="69"/>
    </row>
    <row r="59" ht="15" spans="1:14">
      <c r="A59" s="48">
        <v>50</v>
      </c>
      <c r="B59" s="49"/>
      <c r="C59" s="49"/>
      <c r="D59" s="50"/>
      <c r="E59" s="51"/>
      <c r="F59" s="51"/>
      <c r="G59" s="52"/>
      <c r="H59" s="49">
        <f t="shared" si="0"/>
        <v>0</v>
      </c>
      <c r="I59" s="65"/>
      <c r="J59" s="66">
        <f t="shared" si="6"/>
        <v>0</v>
      </c>
      <c r="K59" s="67"/>
      <c r="L59" s="66">
        <f t="shared" si="4"/>
        <v>0</v>
      </c>
      <c r="M59" s="68">
        <f t="shared" si="5"/>
        <v>0</v>
      </c>
      <c r="N59" s="69"/>
    </row>
    <row r="60" ht="15" spans="1:14">
      <c r="A60" s="48">
        <v>51</v>
      </c>
      <c r="B60" s="49"/>
      <c r="C60" s="49"/>
      <c r="D60" s="50"/>
      <c r="E60" s="51"/>
      <c r="F60" s="51"/>
      <c r="G60" s="52"/>
      <c r="H60" s="49">
        <f t="shared" si="0"/>
        <v>0</v>
      </c>
      <c r="I60" s="65"/>
      <c r="J60" s="66">
        <f t="shared" si="6"/>
        <v>0</v>
      </c>
      <c r="K60" s="67"/>
      <c r="L60" s="66">
        <f t="shared" si="4"/>
        <v>0</v>
      </c>
      <c r="M60" s="68">
        <f t="shared" si="5"/>
        <v>0</v>
      </c>
      <c r="N60" s="69"/>
    </row>
    <row r="61" ht="15" spans="1:14">
      <c r="A61" s="48">
        <v>52</v>
      </c>
      <c r="B61" s="49"/>
      <c r="C61" s="49"/>
      <c r="D61" s="50"/>
      <c r="E61" s="51"/>
      <c r="F61" s="51"/>
      <c r="G61" s="52"/>
      <c r="H61" s="49">
        <f t="shared" si="0"/>
        <v>0</v>
      </c>
      <c r="I61" s="65"/>
      <c r="J61" s="66">
        <f t="shared" si="6"/>
        <v>0</v>
      </c>
      <c r="K61" s="67"/>
      <c r="L61" s="66">
        <f t="shared" si="4"/>
        <v>0</v>
      </c>
      <c r="M61" s="68">
        <f t="shared" si="5"/>
        <v>0</v>
      </c>
      <c r="N61" s="69"/>
    </row>
    <row r="62" ht="15" spans="2:14">
      <c r="B62" s="54"/>
      <c r="C62" s="55"/>
      <c r="D62" s="55"/>
      <c r="E62" s="55"/>
      <c r="F62" s="55"/>
      <c r="G62" s="55"/>
      <c r="H62" s="55"/>
      <c r="I62" s="54"/>
      <c r="J62" s="54"/>
      <c r="K62" s="54"/>
      <c r="L62" s="70"/>
      <c r="M62" s="70"/>
      <c r="N62" s="71"/>
    </row>
    <row r="63" ht="14.25" spans="1:14">
      <c r="A63" s="56" t="s">
        <v>26</v>
      </c>
      <c r="B63" s="57"/>
      <c r="C63" s="57"/>
      <c r="D63" s="57"/>
      <c r="E63" s="57"/>
      <c r="F63" s="57"/>
      <c r="G63" s="57"/>
      <c r="H63" s="57"/>
      <c r="I63" s="57"/>
      <c r="J63" s="72"/>
      <c r="K63" s="73"/>
      <c r="L63" s="74">
        <f>SUM(L12:L61)</f>
        <v>21413700</v>
      </c>
      <c r="M63" s="75">
        <f>SUM(M12:M61)</f>
        <v>927</v>
      </c>
      <c r="N63" s="76"/>
    </row>
    <row r="64" ht="15" spans="12:13">
      <c r="L64" s="77"/>
      <c r="M64" s="78"/>
    </row>
    <row r="65" s="1" customFormat="1" spans="12:13">
      <c r="L65" s="79"/>
      <c r="M65" s="80">
        <f>M63-M64</f>
        <v>927</v>
      </c>
    </row>
    <row r="66" s="1" customFormat="1" spans="12:13">
      <c r="L66" s="3"/>
      <c r="M66" s="3">
        <v>94.6</v>
      </c>
    </row>
    <row r="67" s="1" customFormat="1" spans="12:13">
      <c r="L67" s="3"/>
      <c r="M67" s="80">
        <f>M65-M66</f>
        <v>832.4</v>
      </c>
    </row>
  </sheetData>
  <mergeCells count="19">
    <mergeCell ref="A5:H5"/>
    <mergeCell ref="B7:E7"/>
    <mergeCell ref="A63:J63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A2:B3"/>
    <mergeCell ref="D2:G3"/>
  </mergeCells>
  <pageMargins left="0.699305555555556" right="0.699305555555556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93"/>
  <sheetViews>
    <sheetView topLeftCell="D37" workbookViewId="0">
      <selection activeCell="T39" sqref="T39"/>
    </sheetView>
  </sheetViews>
  <sheetFormatPr defaultColWidth="9.14166666666667" defaultRowHeight="13.5"/>
  <cols>
    <col min="1" max="1" width="4.28333333333333" style="1" customWidth="1"/>
    <col min="2" max="2" width="11.8583333333333" style="2" customWidth="1"/>
    <col min="3" max="3" width="9.56666666666667" style="1" customWidth="1"/>
    <col min="4" max="4" width="20" style="1" customWidth="1"/>
    <col min="5" max="6" width="10.1416666666667" style="1" customWidth="1"/>
    <col min="7" max="7" width="14.2833333333333" style="1" customWidth="1"/>
    <col min="8" max="8" width="10.1416666666667" style="1" customWidth="1"/>
    <col min="9" max="9" width="7.85833333333333" style="2" customWidth="1"/>
    <col min="10" max="10" width="11.2833333333333" style="2" customWidth="1"/>
    <col min="11" max="11" width="10.5666666666667" style="2" customWidth="1"/>
    <col min="12" max="12" width="15.2833333333333" style="3" customWidth="1"/>
    <col min="13" max="13" width="13.425" style="3" customWidth="1"/>
    <col min="14" max="14" width="9.14166666666667" style="4" customWidth="1"/>
    <col min="15" max="15" width="11.5666666666667" style="1" hidden="1" customWidth="1"/>
    <col min="16" max="16" width="10.5666666666667" style="1" hidden="1" customWidth="1"/>
    <col min="17" max="17" width="11.2833333333333" style="1" customWidth="1"/>
    <col min="18" max="19" width="9.14166666666667" style="1"/>
    <col min="20" max="21" width="8" style="182"/>
    <col min="22" max="16384" width="9.14166666666667" style="1"/>
  </cols>
  <sheetData>
    <row r="1" ht="15" spans="1:21">
      <c r="A1" s="5"/>
      <c r="B1" s="6"/>
      <c r="C1" s="7"/>
      <c r="D1" s="8"/>
      <c r="E1" s="8"/>
      <c r="F1" s="8"/>
      <c r="G1" s="8"/>
      <c r="H1" s="9"/>
      <c r="I1" s="58"/>
      <c r="T1" s="183"/>
      <c r="U1" s="183"/>
    </row>
    <row r="2" ht="14.25" spans="1:21">
      <c r="A2" s="10"/>
      <c r="B2" s="11"/>
      <c r="C2" s="12"/>
      <c r="D2" s="13" t="s">
        <v>0</v>
      </c>
      <c r="E2" s="14"/>
      <c r="F2" s="14"/>
      <c r="G2" s="15"/>
      <c r="H2" s="16"/>
      <c r="I2" s="58"/>
      <c r="T2" s="184"/>
      <c r="U2" s="184"/>
    </row>
    <row r="3" ht="15" spans="1:21">
      <c r="A3" s="10"/>
      <c r="B3" s="11"/>
      <c r="C3" s="12"/>
      <c r="D3" s="17"/>
      <c r="E3" s="18"/>
      <c r="F3" s="18"/>
      <c r="G3" s="19"/>
      <c r="H3" s="16"/>
      <c r="I3" s="58"/>
      <c r="T3" s="184"/>
      <c r="U3" s="184"/>
    </row>
    <row r="4" ht="15" spans="1:21">
      <c r="A4" s="20"/>
      <c r="B4" s="21"/>
      <c r="C4" s="22"/>
      <c r="D4" s="21"/>
      <c r="E4" s="21"/>
      <c r="F4" s="23"/>
      <c r="G4" s="23"/>
      <c r="H4" s="16"/>
      <c r="I4" s="58"/>
      <c r="T4" s="184"/>
      <c r="U4" s="184"/>
    </row>
    <row r="5" ht="34.5" spans="1:21">
      <c r="A5" s="24" t="s">
        <v>1</v>
      </c>
      <c r="B5" s="25"/>
      <c r="C5" s="25"/>
      <c r="D5" s="25"/>
      <c r="E5" s="25"/>
      <c r="F5" s="25"/>
      <c r="G5" s="26"/>
      <c r="H5" s="27"/>
      <c r="I5" s="58"/>
      <c r="T5" s="184"/>
      <c r="U5" s="184"/>
    </row>
    <row r="6" ht="33.75" spans="1:21">
      <c r="A6" s="28"/>
      <c r="B6" s="29"/>
      <c r="C6" s="30"/>
      <c r="D6" s="30"/>
      <c r="E6" s="30"/>
      <c r="F6" s="30"/>
      <c r="G6" s="31" t="s">
        <v>37</v>
      </c>
      <c r="H6" s="32"/>
      <c r="I6" s="59"/>
      <c r="T6" s="184"/>
      <c r="U6" s="184"/>
    </row>
    <row r="7" ht="15.75" spans="1:21">
      <c r="A7" s="33" t="s">
        <v>3</v>
      </c>
      <c r="B7" s="34" t="s">
        <v>4</v>
      </c>
      <c r="C7" s="34"/>
      <c r="D7" s="34"/>
      <c r="E7" s="35"/>
      <c r="F7" s="36"/>
      <c r="G7" s="37" t="s">
        <v>38</v>
      </c>
      <c r="H7" s="36"/>
      <c r="I7" s="58"/>
      <c r="T7" s="184"/>
      <c r="U7" s="184"/>
    </row>
    <row r="8" ht="16.5" spans="1:21">
      <c r="A8" s="38"/>
      <c r="B8" s="39"/>
      <c r="C8" s="40"/>
      <c r="D8" s="40"/>
      <c r="E8" s="41"/>
      <c r="F8" s="36"/>
      <c r="G8" s="42" t="s">
        <v>6</v>
      </c>
      <c r="H8" s="43"/>
      <c r="I8" s="60"/>
      <c r="T8" s="184"/>
      <c r="U8" s="184"/>
    </row>
    <row r="9" spans="12:21">
      <c r="L9" s="61">
        <f>SUBTOTAL(9,L12:L53)</f>
        <v>177292500</v>
      </c>
      <c r="P9" s="62"/>
      <c r="T9" s="184"/>
      <c r="U9" s="184"/>
    </row>
    <row r="10" spans="1:21">
      <c r="A10" s="44" t="s">
        <v>7</v>
      </c>
      <c r="B10" s="45" t="s">
        <v>8</v>
      </c>
      <c r="C10" s="44" t="s">
        <v>9</v>
      </c>
      <c r="D10" s="44" t="s">
        <v>10</v>
      </c>
      <c r="E10" s="45" t="s">
        <v>11</v>
      </c>
      <c r="F10" s="45" t="s">
        <v>12</v>
      </c>
      <c r="G10" s="45" t="s">
        <v>13</v>
      </c>
      <c r="H10" s="45" t="s">
        <v>14</v>
      </c>
      <c r="I10" s="45" t="s">
        <v>15</v>
      </c>
      <c r="J10" s="45" t="s">
        <v>16</v>
      </c>
      <c r="K10" s="45" t="s">
        <v>17</v>
      </c>
      <c r="L10" s="45" t="s">
        <v>18</v>
      </c>
      <c r="M10" s="45" t="s">
        <v>19</v>
      </c>
      <c r="N10" s="63" t="s">
        <v>20</v>
      </c>
      <c r="T10" s="184"/>
      <c r="U10" s="184"/>
    </row>
    <row r="11" ht="27.75" customHeight="1" spans="1:21">
      <c r="A11" s="46"/>
      <c r="B11" s="47"/>
      <c r="C11" s="46"/>
      <c r="D11" s="46" t="s">
        <v>21</v>
      </c>
      <c r="E11" s="47"/>
      <c r="F11" s="47"/>
      <c r="G11" s="47"/>
      <c r="H11" s="47"/>
      <c r="I11" s="47"/>
      <c r="J11" s="47"/>
      <c r="K11" s="47"/>
      <c r="L11" s="46"/>
      <c r="M11" s="46"/>
      <c r="N11" s="64"/>
      <c r="T11" s="184"/>
      <c r="U11" s="184"/>
    </row>
    <row r="12" ht="15" spans="1:21">
      <c r="A12" s="48">
        <v>1</v>
      </c>
      <c r="B12" s="49">
        <v>1404201</v>
      </c>
      <c r="C12" s="49">
        <v>1034464</v>
      </c>
      <c r="D12" s="50" t="s">
        <v>39</v>
      </c>
      <c r="E12" s="51">
        <v>43466</v>
      </c>
      <c r="F12" s="51">
        <v>43467</v>
      </c>
      <c r="G12" s="52" t="s">
        <v>40</v>
      </c>
      <c r="H12" s="49">
        <f t="shared" ref="H12:H53" si="0">F12-E12</f>
        <v>1</v>
      </c>
      <c r="I12" s="65">
        <v>2</v>
      </c>
      <c r="J12" s="66">
        <v>1570800</v>
      </c>
      <c r="K12" s="67">
        <v>68</v>
      </c>
      <c r="L12" s="66">
        <f t="shared" ref="L12:L21" si="1">J12*I12*H12</f>
        <v>3141600</v>
      </c>
      <c r="M12" s="68">
        <f t="shared" ref="M12:M21" si="2">K12*I12*H12</f>
        <v>136</v>
      </c>
      <c r="N12" s="69"/>
      <c r="O12" s="1" t="s">
        <v>24</v>
      </c>
      <c r="P12" s="1" t="s">
        <v>41</v>
      </c>
      <c r="T12" s="184"/>
      <c r="U12" s="184"/>
    </row>
    <row r="13" ht="15" spans="1:21">
      <c r="A13" s="48">
        <v>2</v>
      </c>
      <c r="B13" s="49">
        <v>1415205</v>
      </c>
      <c r="C13" s="49">
        <v>1035039</v>
      </c>
      <c r="D13" s="50" t="s">
        <v>42</v>
      </c>
      <c r="E13" s="51">
        <v>43466</v>
      </c>
      <c r="F13" s="51">
        <v>43468</v>
      </c>
      <c r="G13" s="52" t="s">
        <v>23</v>
      </c>
      <c r="H13" s="49">
        <f t="shared" si="0"/>
        <v>2</v>
      </c>
      <c r="I13" s="65">
        <v>1</v>
      </c>
      <c r="J13" s="66">
        <v>1917300</v>
      </c>
      <c r="K13" s="67">
        <v>83</v>
      </c>
      <c r="L13" s="66">
        <f t="shared" si="1"/>
        <v>3834600</v>
      </c>
      <c r="M13" s="68">
        <f t="shared" si="2"/>
        <v>166</v>
      </c>
      <c r="N13" s="69"/>
      <c r="O13" s="1" t="s">
        <v>24</v>
      </c>
      <c r="P13" s="1" t="s">
        <v>41</v>
      </c>
      <c r="T13" s="184"/>
      <c r="U13" s="184"/>
    </row>
    <row r="14" ht="15" spans="1:21">
      <c r="A14" s="48">
        <v>3</v>
      </c>
      <c r="B14" s="49">
        <v>1418802</v>
      </c>
      <c r="C14" s="49">
        <v>1035209</v>
      </c>
      <c r="D14" s="50" t="s">
        <v>43</v>
      </c>
      <c r="E14" s="51">
        <v>43466</v>
      </c>
      <c r="F14" s="51">
        <v>43468</v>
      </c>
      <c r="G14" s="52" t="s">
        <v>23</v>
      </c>
      <c r="H14" s="49">
        <f t="shared" si="0"/>
        <v>2</v>
      </c>
      <c r="I14" s="65">
        <v>1</v>
      </c>
      <c r="J14" s="66">
        <v>1570800</v>
      </c>
      <c r="K14" s="67">
        <v>68</v>
      </c>
      <c r="L14" s="66">
        <f t="shared" si="1"/>
        <v>3141600</v>
      </c>
      <c r="M14" s="68">
        <f t="shared" si="2"/>
        <v>136</v>
      </c>
      <c r="N14" s="69"/>
      <c r="O14" s="1" t="s">
        <v>24</v>
      </c>
      <c r="P14" s="1" t="s">
        <v>41</v>
      </c>
      <c r="T14" s="184"/>
      <c r="U14" s="184"/>
    </row>
    <row r="15" ht="15" spans="1:21">
      <c r="A15" s="48">
        <v>4</v>
      </c>
      <c r="B15" s="49">
        <v>1416395</v>
      </c>
      <c r="C15" s="49">
        <v>1035107</v>
      </c>
      <c r="D15" s="50" t="s">
        <v>44</v>
      </c>
      <c r="E15" s="51">
        <v>43463</v>
      </c>
      <c r="F15" s="51">
        <v>43466</v>
      </c>
      <c r="G15" s="52" t="s">
        <v>23</v>
      </c>
      <c r="H15" s="49">
        <f t="shared" si="0"/>
        <v>3</v>
      </c>
      <c r="I15" s="65">
        <v>1</v>
      </c>
      <c r="J15" s="66">
        <v>1570800</v>
      </c>
      <c r="K15" s="67">
        <v>68</v>
      </c>
      <c r="L15" s="66">
        <f t="shared" si="1"/>
        <v>4712400</v>
      </c>
      <c r="M15" s="68">
        <f t="shared" si="2"/>
        <v>204</v>
      </c>
      <c r="N15" s="69">
        <v>4928</v>
      </c>
      <c r="O15" s="1" t="s">
        <v>24</v>
      </c>
      <c r="T15" s="184"/>
      <c r="U15" s="184"/>
    </row>
    <row r="16" ht="15" spans="1:21">
      <c r="A16" s="48">
        <v>5</v>
      </c>
      <c r="B16" s="49">
        <v>1412273</v>
      </c>
      <c r="C16" s="49">
        <v>1034894</v>
      </c>
      <c r="D16" s="50" t="s">
        <v>45</v>
      </c>
      <c r="E16" s="51">
        <v>43465</v>
      </c>
      <c r="F16" s="51">
        <v>43467</v>
      </c>
      <c r="G16" s="52" t="s">
        <v>23</v>
      </c>
      <c r="H16" s="49">
        <f t="shared" si="0"/>
        <v>2</v>
      </c>
      <c r="I16" s="65">
        <v>1</v>
      </c>
      <c r="J16" s="66">
        <v>1570800</v>
      </c>
      <c r="K16" s="67">
        <v>68</v>
      </c>
      <c r="L16" s="66">
        <f t="shared" si="1"/>
        <v>3141600</v>
      </c>
      <c r="M16" s="68">
        <f t="shared" si="2"/>
        <v>136</v>
      </c>
      <c r="N16" s="69">
        <v>4940</v>
      </c>
      <c r="O16" s="1" t="s">
        <v>24</v>
      </c>
      <c r="T16" s="184"/>
      <c r="U16" s="184"/>
    </row>
    <row r="17" ht="15" spans="1:21">
      <c r="A17" s="48">
        <v>6</v>
      </c>
      <c r="B17" s="49">
        <v>1414579</v>
      </c>
      <c r="C17" s="49">
        <v>1035015</v>
      </c>
      <c r="D17" s="50" t="s">
        <v>46</v>
      </c>
      <c r="E17" s="51">
        <v>43465</v>
      </c>
      <c r="F17" s="51">
        <v>43467</v>
      </c>
      <c r="G17" s="52" t="s">
        <v>47</v>
      </c>
      <c r="H17" s="49">
        <f t="shared" si="0"/>
        <v>2</v>
      </c>
      <c r="I17" s="65">
        <v>1</v>
      </c>
      <c r="J17" s="66">
        <v>2818200</v>
      </c>
      <c r="K17" s="67">
        <v>122</v>
      </c>
      <c r="L17" s="66">
        <f t="shared" si="1"/>
        <v>5636400</v>
      </c>
      <c r="M17" s="68">
        <f t="shared" si="2"/>
        <v>244</v>
      </c>
      <c r="N17" s="69">
        <v>4943</v>
      </c>
      <c r="O17" s="1" t="s">
        <v>24</v>
      </c>
      <c r="T17" s="184"/>
      <c r="U17" s="184"/>
    </row>
    <row r="18" ht="15" spans="1:21">
      <c r="A18" s="48">
        <v>7</v>
      </c>
      <c r="B18" s="49">
        <v>1410156</v>
      </c>
      <c r="C18" s="49">
        <v>1034761</v>
      </c>
      <c r="D18" s="50" t="s">
        <v>48</v>
      </c>
      <c r="E18" s="51">
        <v>43465</v>
      </c>
      <c r="F18" s="51">
        <v>43467</v>
      </c>
      <c r="G18" s="52" t="s">
        <v>23</v>
      </c>
      <c r="H18" s="49">
        <f t="shared" si="0"/>
        <v>2</v>
      </c>
      <c r="I18" s="65">
        <v>1</v>
      </c>
      <c r="J18" s="66">
        <v>1570800</v>
      </c>
      <c r="K18" s="67">
        <v>68</v>
      </c>
      <c r="L18" s="66">
        <f t="shared" si="1"/>
        <v>3141600</v>
      </c>
      <c r="M18" s="68">
        <f t="shared" si="2"/>
        <v>136</v>
      </c>
      <c r="N18" s="69">
        <v>4946</v>
      </c>
      <c r="O18" s="1" t="s">
        <v>24</v>
      </c>
      <c r="T18" s="184"/>
      <c r="U18" s="184"/>
    </row>
    <row r="19" ht="15" spans="1:21">
      <c r="A19" s="48">
        <v>8</v>
      </c>
      <c r="B19" s="49">
        <v>1419683</v>
      </c>
      <c r="C19" s="49">
        <v>1035250</v>
      </c>
      <c r="D19" s="50" t="s">
        <v>22</v>
      </c>
      <c r="E19" s="51">
        <v>43464</v>
      </c>
      <c r="F19" s="51">
        <v>43467</v>
      </c>
      <c r="G19" s="52" t="s">
        <v>23</v>
      </c>
      <c r="H19" s="49">
        <f t="shared" si="0"/>
        <v>3</v>
      </c>
      <c r="I19" s="65">
        <v>2</v>
      </c>
      <c r="J19" s="66">
        <v>1570800</v>
      </c>
      <c r="K19" s="67">
        <v>68</v>
      </c>
      <c r="L19" s="66">
        <f t="shared" si="1"/>
        <v>9424800</v>
      </c>
      <c r="M19" s="68">
        <f t="shared" si="2"/>
        <v>408</v>
      </c>
      <c r="N19" s="69">
        <v>4948</v>
      </c>
      <c r="O19" s="1" t="s">
        <v>24</v>
      </c>
      <c r="T19" s="184"/>
      <c r="U19" s="184"/>
    </row>
    <row r="20" ht="15" spans="1:21">
      <c r="A20" s="48">
        <v>9</v>
      </c>
      <c r="B20" s="49">
        <v>1420309</v>
      </c>
      <c r="C20" s="49">
        <v>1035275</v>
      </c>
      <c r="D20" s="50" t="s">
        <v>49</v>
      </c>
      <c r="E20" s="51">
        <v>43463</v>
      </c>
      <c r="F20" s="51">
        <v>43467</v>
      </c>
      <c r="G20" s="52" t="s">
        <v>23</v>
      </c>
      <c r="H20" s="49">
        <f t="shared" si="0"/>
        <v>4</v>
      </c>
      <c r="I20" s="65">
        <v>1</v>
      </c>
      <c r="J20" s="66">
        <v>1570800</v>
      </c>
      <c r="K20" s="67">
        <v>68</v>
      </c>
      <c r="L20" s="66">
        <f t="shared" si="1"/>
        <v>6283200</v>
      </c>
      <c r="M20" s="68">
        <f t="shared" si="2"/>
        <v>272</v>
      </c>
      <c r="N20" s="262" t="s">
        <v>50</v>
      </c>
      <c r="O20" s="1" t="s">
        <v>24</v>
      </c>
      <c r="T20" s="184"/>
      <c r="U20" s="184"/>
    </row>
    <row r="21" ht="15" spans="1:21">
      <c r="A21" s="48">
        <v>10</v>
      </c>
      <c r="B21" s="49">
        <v>1411763</v>
      </c>
      <c r="C21" s="49">
        <v>1034858</v>
      </c>
      <c r="D21" s="50" t="s">
        <v>51</v>
      </c>
      <c r="E21" s="51">
        <v>43467</v>
      </c>
      <c r="F21" s="51">
        <v>43469</v>
      </c>
      <c r="G21" s="52" t="s">
        <v>23</v>
      </c>
      <c r="H21" s="49">
        <f t="shared" si="0"/>
        <v>2</v>
      </c>
      <c r="I21" s="65">
        <v>1</v>
      </c>
      <c r="J21" s="66">
        <v>1570800</v>
      </c>
      <c r="K21" s="67">
        <v>68</v>
      </c>
      <c r="L21" s="66">
        <f t="shared" si="1"/>
        <v>3141600</v>
      </c>
      <c r="M21" s="68">
        <f t="shared" si="2"/>
        <v>136</v>
      </c>
      <c r="N21" s="69"/>
      <c r="O21" s="1" t="s">
        <v>24</v>
      </c>
      <c r="P21" s="1" t="s">
        <v>41</v>
      </c>
      <c r="T21" s="184"/>
      <c r="U21" s="184"/>
    </row>
    <row r="22" ht="15" spans="1:21">
      <c r="A22" s="48">
        <v>11</v>
      </c>
      <c r="B22" s="49">
        <v>1417189</v>
      </c>
      <c r="C22" s="49">
        <v>1035133</v>
      </c>
      <c r="D22" s="50" t="s">
        <v>52</v>
      </c>
      <c r="E22" s="51">
        <v>43468</v>
      </c>
      <c r="F22" s="51">
        <v>43470</v>
      </c>
      <c r="G22" s="52" t="s">
        <v>23</v>
      </c>
      <c r="H22" s="49">
        <f t="shared" si="0"/>
        <v>2</v>
      </c>
      <c r="I22" s="65">
        <v>1</v>
      </c>
      <c r="J22" s="66">
        <v>1570800</v>
      </c>
      <c r="K22" s="67">
        <v>68</v>
      </c>
      <c r="L22" s="66">
        <v>2679600</v>
      </c>
      <c r="M22" s="68">
        <v>116</v>
      </c>
      <c r="N22" s="69"/>
      <c r="O22" s="1" t="s">
        <v>24</v>
      </c>
      <c r="P22" s="1" t="s">
        <v>41</v>
      </c>
      <c r="T22" s="184"/>
      <c r="U22" s="184"/>
    </row>
    <row r="23" ht="15" spans="1:21">
      <c r="A23" s="48">
        <v>12</v>
      </c>
      <c r="B23" s="49">
        <v>1417141</v>
      </c>
      <c r="C23" s="49">
        <v>1035132</v>
      </c>
      <c r="D23" s="50" t="s">
        <v>53</v>
      </c>
      <c r="E23" s="51">
        <v>43468</v>
      </c>
      <c r="F23" s="51">
        <v>43470</v>
      </c>
      <c r="G23" s="52" t="s">
        <v>23</v>
      </c>
      <c r="H23" s="49">
        <f t="shared" si="0"/>
        <v>2</v>
      </c>
      <c r="I23" s="65">
        <v>1</v>
      </c>
      <c r="J23" s="66">
        <v>1570000</v>
      </c>
      <c r="K23" s="67">
        <v>68</v>
      </c>
      <c r="L23" s="66">
        <v>2679600</v>
      </c>
      <c r="M23" s="68">
        <v>116</v>
      </c>
      <c r="N23" s="69"/>
      <c r="O23" s="1" t="s">
        <v>24</v>
      </c>
      <c r="P23" s="1" t="s">
        <v>41</v>
      </c>
      <c r="T23" s="184"/>
      <c r="U23" s="184"/>
    </row>
    <row r="24" ht="15" spans="1:21">
      <c r="A24" s="48">
        <v>13</v>
      </c>
      <c r="B24" s="49">
        <v>1418690</v>
      </c>
      <c r="C24" s="49">
        <v>1035194</v>
      </c>
      <c r="D24" s="50" t="s">
        <v>54</v>
      </c>
      <c r="E24" s="51">
        <v>43469</v>
      </c>
      <c r="F24" s="51">
        <v>43470</v>
      </c>
      <c r="G24" s="52" t="s">
        <v>23</v>
      </c>
      <c r="H24" s="49">
        <f t="shared" si="0"/>
        <v>1</v>
      </c>
      <c r="I24" s="65">
        <v>1</v>
      </c>
      <c r="J24" s="66">
        <v>1108800</v>
      </c>
      <c r="K24" s="67">
        <v>48</v>
      </c>
      <c r="L24" s="66">
        <f t="shared" ref="L24:L53" si="3">J24*I24*H24</f>
        <v>1108800</v>
      </c>
      <c r="M24" s="68">
        <f t="shared" ref="M24:M53" si="4">K24*I24*H24</f>
        <v>48</v>
      </c>
      <c r="N24" s="69"/>
      <c r="O24" s="1" t="s">
        <v>24</v>
      </c>
      <c r="P24" s="1" t="s">
        <v>41</v>
      </c>
      <c r="T24" s="184"/>
      <c r="U24" s="184"/>
    </row>
    <row r="25" ht="15" spans="1:21">
      <c r="A25" s="48">
        <v>14</v>
      </c>
      <c r="B25" s="49">
        <v>1416269</v>
      </c>
      <c r="C25" s="49">
        <v>1035099</v>
      </c>
      <c r="D25" s="50" t="s">
        <v>55</v>
      </c>
      <c r="E25" s="51">
        <v>43470</v>
      </c>
      <c r="F25" s="51">
        <v>43471</v>
      </c>
      <c r="G25" s="52" t="s">
        <v>23</v>
      </c>
      <c r="H25" s="49">
        <f t="shared" si="0"/>
        <v>1</v>
      </c>
      <c r="I25" s="65">
        <v>4</v>
      </c>
      <c r="J25" s="66">
        <v>1108800</v>
      </c>
      <c r="K25" s="67">
        <v>48</v>
      </c>
      <c r="L25" s="66">
        <f t="shared" si="3"/>
        <v>4435200</v>
      </c>
      <c r="M25" s="68">
        <f t="shared" si="4"/>
        <v>192</v>
      </c>
      <c r="N25" s="69"/>
      <c r="O25" s="1" t="s">
        <v>24</v>
      </c>
      <c r="P25" s="1" t="s">
        <v>41</v>
      </c>
      <c r="T25" s="184"/>
      <c r="U25" s="184"/>
    </row>
    <row r="26" ht="15" spans="1:21">
      <c r="A26" s="48">
        <v>15</v>
      </c>
      <c r="B26" s="49">
        <v>1411698</v>
      </c>
      <c r="C26" s="49">
        <v>1034859</v>
      </c>
      <c r="D26" s="50" t="s">
        <v>56</v>
      </c>
      <c r="E26" s="51">
        <v>43470</v>
      </c>
      <c r="F26" s="51">
        <v>43471</v>
      </c>
      <c r="G26" s="52" t="s">
        <v>23</v>
      </c>
      <c r="H26" s="49">
        <f t="shared" si="0"/>
        <v>1</v>
      </c>
      <c r="I26" s="65">
        <v>1</v>
      </c>
      <c r="J26" s="66">
        <v>1108800</v>
      </c>
      <c r="K26" s="67">
        <v>48</v>
      </c>
      <c r="L26" s="66">
        <f t="shared" si="3"/>
        <v>1108800</v>
      </c>
      <c r="M26" s="68">
        <f t="shared" si="4"/>
        <v>48</v>
      </c>
      <c r="N26" s="69"/>
      <c r="O26" s="1" t="s">
        <v>24</v>
      </c>
      <c r="P26" s="1" t="s">
        <v>41</v>
      </c>
      <c r="T26" s="184"/>
      <c r="U26" s="184"/>
    </row>
    <row r="27" ht="15" spans="1:21">
      <c r="A27" s="48">
        <v>16</v>
      </c>
      <c r="B27" s="49">
        <v>1409612</v>
      </c>
      <c r="C27" s="49">
        <v>1034709</v>
      </c>
      <c r="D27" s="50" t="s">
        <v>57</v>
      </c>
      <c r="E27" s="51">
        <v>43470</v>
      </c>
      <c r="F27" s="51">
        <v>43472</v>
      </c>
      <c r="G27" s="52" t="s">
        <v>40</v>
      </c>
      <c r="H27" s="49">
        <f t="shared" si="0"/>
        <v>2</v>
      </c>
      <c r="I27" s="65">
        <v>1</v>
      </c>
      <c r="J27" s="66">
        <v>1362900</v>
      </c>
      <c r="K27" s="67">
        <v>59</v>
      </c>
      <c r="L27" s="66">
        <f t="shared" si="3"/>
        <v>2725800</v>
      </c>
      <c r="M27" s="68">
        <f t="shared" si="4"/>
        <v>118</v>
      </c>
      <c r="N27" s="69"/>
      <c r="O27" s="1" t="s">
        <v>24</v>
      </c>
      <c r="P27" s="1" t="s">
        <v>41</v>
      </c>
      <c r="T27" s="184"/>
      <c r="U27" s="184"/>
    </row>
    <row r="28" ht="15" spans="1:21">
      <c r="A28" s="48">
        <v>17</v>
      </c>
      <c r="B28" s="49">
        <v>1406676</v>
      </c>
      <c r="C28" s="49">
        <v>1034588</v>
      </c>
      <c r="D28" s="50" t="s">
        <v>58</v>
      </c>
      <c r="E28" s="51">
        <v>43471</v>
      </c>
      <c r="F28" s="51">
        <v>43472</v>
      </c>
      <c r="G28" s="52" t="s">
        <v>23</v>
      </c>
      <c r="H28" s="49">
        <f t="shared" si="0"/>
        <v>1</v>
      </c>
      <c r="I28" s="65">
        <v>1</v>
      </c>
      <c r="J28" s="66">
        <v>1108800</v>
      </c>
      <c r="K28" s="67">
        <v>48</v>
      </c>
      <c r="L28" s="66">
        <f t="shared" si="3"/>
        <v>1108800</v>
      </c>
      <c r="M28" s="68">
        <f t="shared" si="4"/>
        <v>48</v>
      </c>
      <c r="N28" s="69"/>
      <c r="O28" s="1" t="s">
        <v>24</v>
      </c>
      <c r="P28" s="1" t="s">
        <v>41</v>
      </c>
      <c r="T28" s="184"/>
      <c r="U28" s="184"/>
    </row>
    <row r="29" ht="15" spans="1:21">
      <c r="A29" s="48">
        <v>18</v>
      </c>
      <c r="B29" s="49">
        <v>1403045</v>
      </c>
      <c r="C29" s="49">
        <v>1034416</v>
      </c>
      <c r="D29" s="50" t="s">
        <v>59</v>
      </c>
      <c r="E29" s="51">
        <v>43470</v>
      </c>
      <c r="F29" s="51">
        <v>43472</v>
      </c>
      <c r="G29" s="52" t="s">
        <v>23</v>
      </c>
      <c r="H29" s="49">
        <f t="shared" si="0"/>
        <v>2</v>
      </c>
      <c r="I29" s="65">
        <v>1</v>
      </c>
      <c r="J29" s="66">
        <v>1108800</v>
      </c>
      <c r="K29" s="67">
        <v>48</v>
      </c>
      <c r="L29" s="66">
        <f t="shared" si="3"/>
        <v>2217600</v>
      </c>
      <c r="M29" s="68">
        <f t="shared" si="4"/>
        <v>96</v>
      </c>
      <c r="N29" s="69"/>
      <c r="O29" s="1" t="s">
        <v>24</v>
      </c>
      <c r="P29" s="1" t="s">
        <v>41</v>
      </c>
      <c r="T29" s="184"/>
      <c r="U29" s="184"/>
    </row>
    <row r="30" ht="15" spans="1:21">
      <c r="A30" s="48">
        <v>19</v>
      </c>
      <c r="B30" s="49">
        <v>1416436</v>
      </c>
      <c r="C30" s="49">
        <v>1035104</v>
      </c>
      <c r="D30" s="50" t="s">
        <v>60</v>
      </c>
      <c r="E30" s="51">
        <v>43471</v>
      </c>
      <c r="F30" s="51">
        <v>43473</v>
      </c>
      <c r="G30" s="52" t="s">
        <v>23</v>
      </c>
      <c r="H30" s="49">
        <f t="shared" si="0"/>
        <v>2</v>
      </c>
      <c r="I30" s="65">
        <v>1</v>
      </c>
      <c r="J30" s="66">
        <v>1108800</v>
      </c>
      <c r="K30" s="67">
        <v>48</v>
      </c>
      <c r="L30" s="66">
        <f t="shared" si="3"/>
        <v>2217600</v>
      </c>
      <c r="M30" s="68">
        <f t="shared" si="4"/>
        <v>96</v>
      </c>
      <c r="N30" s="69"/>
      <c r="O30" s="1" t="s">
        <v>24</v>
      </c>
      <c r="P30" s="1" t="s">
        <v>41</v>
      </c>
      <c r="T30" s="184"/>
      <c r="U30" s="184"/>
    </row>
    <row r="31" ht="15" spans="1:21">
      <c r="A31" s="48">
        <v>20</v>
      </c>
      <c r="B31" s="49">
        <v>1407227</v>
      </c>
      <c r="C31" s="49">
        <v>1034617</v>
      </c>
      <c r="D31" s="50" t="s">
        <v>61</v>
      </c>
      <c r="E31" s="51">
        <v>43471</v>
      </c>
      <c r="F31" s="51">
        <v>43474</v>
      </c>
      <c r="G31" s="52" t="s">
        <v>40</v>
      </c>
      <c r="H31" s="49">
        <f t="shared" si="0"/>
        <v>3</v>
      </c>
      <c r="I31" s="65">
        <v>2</v>
      </c>
      <c r="J31" s="66">
        <v>1362900</v>
      </c>
      <c r="K31" s="67">
        <v>59</v>
      </c>
      <c r="L31" s="66">
        <f t="shared" si="3"/>
        <v>8177400</v>
      </c>
      <c r="M31" s="68">
        <f t="shared" si="4"/>
        <v>354</v>
      </c>
      <c r="N31" s="69"/>
      <c r="O31" s="1" t="s">
        <v>24</v>
      </c>
      <c r="P31" s="1" t="s">
        <v>41</v>
      </c>
      <c r="T31" s="184"/>
      <c r="U31" s="184"/>
    </row>
    <row r="32" ht="15" spans="1:21">
      <c r="A32" s="48">
        <v>21</v>
      </c>
      <c r="B32" s="49">
        <v>1415470</v>
      </c>
      <c r="C32" s="49">
        <v>1035045</v>
      </c>
      <c r="D32" s="50" t="s">
        <v>62</v>
      </c>
      <c r="E32" s="51">
        <v>43469</v>
      </c>
      <c r="F32" s="51">
        <v>43474</v>
      </c>
      <c r="G32" s="52" t="s">
        <v>23</v>
      </c>
      <c r="H32" s="49">
        <f t="shared" si="0"/>
        <v>5</v>
      </c>
      <c r="I32" s="65">
        <v>3</v>
      </c>
      <c r="J32" s="66">
        <v>1108800</v>
      </c>
      <c r="K32" s="67">
        <v>48</v>
      </c>
      <c r="L32" s="66">
        <f t="shared" si="3"/>
        <v>16632000</v>
      </c>
      <c r="M32" s="68">
        <f t="shared" si="4"/>
        <v>720</v>
      </c>
      <c r="N32" s="69"/>
      <c r="O32" s="1" t="s">
        <v>24</v>
      </c>
      <c r="P32" s="1" t="s">
        <v>41</v>
      </c>
      <c r="T32" s="184"/>
      <c r="U32" s="184"/>
    </row>
    <row r="33" ht="15" spans="1:21">
      <c r="A33" s="48">
        <v>22</v>
      </c>
      <c r="B33" s="49">
        <v>1418355</v>
      </c>
      <c r="C33" s="49">
        <v>1035170</v>
      </c>
      <c r="D33" s="50" t="s">
        <v>63</v>
      </c>
      <c r="E33" s="51">
        <v>43470</v>
      </c>
      <c r="F33" s="51">
        <v>43475</v>
      </c>
      <c r="G33" s="52" t="s">
        <v>40</v>
      </c>
      <c r="H33" s="49">
        <f t="shared" si="0"/>
        <v>5</v>
      </c>
      <c r="I33" s="65">
        <v>2</v>
      </c>
      <c r="J33" s="66">
        <v>1362900</v>
      </c>
      <c r="K33" s="67">
        <v>59</v>
      </c>
      <c r="L33" s="66">
        <f t="shared" si="3"/>
        <v>13629000</v>
      </c>
      <c r="M33" s="68">
        <f t="shared" si="4"/>
        <v>590</v>
      </c>
      <c r="N33" s="69"/>
      <c r="O33" s="1" t="s">
        <v>24</v>
      </c>
      <c r="P33" s="1" t="s">
        <v>41</v>
      </c>
      <c r="T33" s="184"/>
      <c r="U33" s="184"/>
    </row>
    <row r="34" ht="15" spans="1:21">
      <c r="A34" s="48">
        <v>23</v>
      </c>
      <c r="B34" s="49">
        <v>1415190</v>
      </c>
      <c r="C34" s="49">
        <v>1035040</v>
      </c>
      <c r="D34" s="50" t="s">
        <v>64</v>
      </c>
      <c r="E34" s="51">
        <v>43473</v>
      </c>
      <c r="F34" s="51">
        <v>43475</v>
      </c>
      <c r="G34" s="52" t="s">
        <v>23</v>
      </c>
      <c r="H34" s="49">
        <f t="shared" si="0"/>
        <v>2</v>
      </c>
      <c r="I34" s="65">
        <v>1</v>
      </c>
      <c r="J34" s="66">
        <v>1108800</v>
      </c>
      <c r="K34" s="67">
        <v>48</v>
      </c>
      <c r="L34" s="66">
        <f t="shared" si="3"/>
        <v>2217600</v>
      </c>
      <c r="M34" s="68">
        <f t="shared" si="4"/>
        <v>96</v>
      </c>
      <c r="N34" s="69"/>
      <c r="O34" s="1" t="s">
        <v>24</v>
      </c>
      <c r="P34" s="1" t="s">
        <v>41</v>
      </c>
      <c r="T34" s="184"/>
      <c r="U34" s="184"/>
    </row>
    <row r="35" ht="15" spans="1:21">
      <c r="A35" s="48">
        <v>24</v>
      </c>
      <c r="B35" s="49">
        <v>1428261</v>
      </c>
      <c r="C35" s="49">
        <v>1035606</v>
      </c>
      <c r="D35" s="50" t="s">
        <v>65</v>
      </c>
      <c r="E35" s="51">
        <v>43474</v>
      </c>
      <c r="F35" s="51">
        <v>43475</v>
      </c>
      <c r="G35" s="52" t="s">
        <v>40</v>
      </c>
      <c r="H35" s="49">
        <f t="shared" si="0"/>
        <v>1</v>
      </c>
      <c r="I35" s="65">
        <v>2</v>
      </c>
      <c r="J35" s="66">
        <v>1362900</v>
      </c>
      <c r="K35" s="67">
        <v>59</v>
      </c>
      <c r="L35" s="66">
        <f t="shared" si="3"/>
        <v>2725800</v>
      </c>
      <c r="M35" s="68">
        <f t="shared" si="4"/>
        <v>118</v>
      </c>
      <c r="N35" s="69"/>
      <c r="O35" s="1" t="s">
        <v>24</v>
      </c>
      <c r="P35" s="1" t="s">
        <v>41</v>
      </c>
      <c r="T35" s="184"/>
      <c r="U35" s="184"/>
    </row>
    <row r="36" ht="15" spans="1:21">
      <c r="A36" s="48">
        <v>25</v>
      </c>
      <c r="B36" s="49">
        <v>1399775</v>
      </c>
      <c r="C36" s="49">
        <v>1034255</v>
      </c>
      <c r="D36" s="50" t="s">
        <v>66</v>
      </c>
      <c r="E36" s="51">
        <v>43474</v>
      </c>
      <c r="F36" s="51">
        <v>43476</v>
      </c>
      <c r="G36" s="52" t="s">
        <v>47</v>
      </c>
      <c r="H36" s="49">
        <f t="shared" si="0"/>
        <v>2</v>
      </c>
      <c r="I36" s="65">
        <v>1</v>
      </c>
      <c r="J36" s="66">
        <v>2356200</v>
      </c>
      <c r="K36" s="67">
        <v>102</v>
      </c>
      <c r="L36" s="66">
        <f t="shared" ref="L36:L44" si="5">J36*I36*H36</f>
        <v>4712400</v>
      </c>
      <c r="M36" s="68">
        <f t="shared" ref="M36:M44" si="6">K36*I36*H36</f>
        <v>204</v>
      </c>
      <c r="N36" s="69"/>
      <c r="O36" s="1" t="s">
        <v>24</v>
      </c>
      <c r="P36" s="1" t="s">
        <v>41</v>
      </c>
      <c r="T36" s="184"/>
      <c r="U36" s="184"/>
    </row>
    <row r="37" ht="15" spans="1:21">
      <c r="A37" s="48">
        <v>26</v>
      </c>
      <c r="B37" s="200">
        <v>1415747</v>
      </c>
      <c r="C37" s="49">
        <v>1035063</v>
      </c>
      <c r="D37" s="50" t="s">
        <v>67</v>
      </c>
      <c r="E37" s="51">
        <v>43475</v>
      </c>
      <c r="F37" s="51">
        <v>43476</v>
      </c>
      <c r="G37" s="52" t="s">
        <v>23</v>
      </c>
      <c r="H37" s="49">
        <f t="shared" si="0"/>
        <v>1</v>
      </c>
      <c r="I37" s="65">
        <v>4</v>
      </c>
      <c r="J37" s="66">
        <v>1108800</v>
      </c>
      <c r="K37" s="67">
        <v>48</v>
      </c>
      <c r="L37" s="66">
        <f t="shared" si="5"/>
        <v>4435200</v>
      </c>
      <c r="M37" s="68">
        <f t="shared" si="6"/>
        <v>192</v>
      </c>
      <c r="N37" s="69"/>
      <c r="O37" s="1" t="s">
        <v>24</v>
      </c>
      <c r="P37" s="1" t="s">
        <v>41</v>
      </c>
      <c r="T37" s="184"/>
      <c r="U37" s="184"/>
    </row>
    <row r="38" ht="15" spans="1:21">
      <c r="A38" s="48">
        <v>27</v>
      </c>
      <c r="B38" s="200">
        <v>1421379</v>
      </c>
      <c r="C38" s="49">
        <v>1035355</v>
      </c>
      <c r="D38" s="50" t="s">
        <v>68</v>
      </c>
      <c r="E38" s="51">
        <v>43475</v>
      </c>
      <c r="F38" s="51">
        <v>43477</v>
      </c>
      <c r="G38" s="52" t="s">
        <v>23</v>
      </c>
      <c r="H38" s="49">
        <f t="shared" si="0"/>
        <v>2</v>
      </c>
      <c r="I38" s="65">
        <v>1</v>
      </c>
      <c r="J38" s="66">
        <v>1455300</v>
      </c>
      <c r="K38" s="67">
        <v>63</v>
      </c>
      <c r="L38" s="66">
        <f t="shared" si="5"/>
        <v>2910600</v>
      </c>
      <c r="M38" s="68">
        <f t="shared" si="6"/>
        <v>126</v>
      </c>
      <c r="N38" s="69"/>
      <c r="O38" s="1" t="s">
        <v>24</v>
      </c>
      <c r="P38" s="1" t="s">
        <v>41</v>
      </c>
      <c r="T38" s="184"/>
      <c r="U38" s="184"/>
    </row>
    <row r="39" ht="15" spans="1:21">
      <c r="A39" s="48">
        <v>28</v>
      </c>
      <c r="B39" s="200">
        <v>1418430</v>
      </c>
      <c r="C39" s="49">
        <v>1035171</v>
      </c>
      <c r="D39" s="50" t="s">
        <v>69</v>
      </c>
      <c r="E39" s="51">
        <v>43476</v>
      </c>
      <c r="F39" s="51">
        <v>43477</v>
      </c>
      <c r="G39" s="52" t="s">
        <v>23</v>
      </c>
      <c r="H39" s="49">
        <f t="shared" si="0"/>
        <v>1</v>
      </c>
      <c r="I39" s="65">
        <v>1</v>
      </c>
      <c r="J39" s="66">
        <v>1108800</v>
      </c>
      <c r="K39" s="67">
        <v>48</v>
      </c>
      <c r="L39" s="66">
        <f t="shared" si="5"/>
        <v>1108800</v>
      </c>
      <c r="M39" s="68">
        <f t="shared" si="6"/>
        <v>48</v>
      </c>
      <c r="N39" s="69"/>
      <c r="O39" s="1" t="s">
        <v>24</v>
      </c>
      <c r="P39" s="1" t="s">
        <v>41</v>
      </c>
      <c r="T39" s="184"/>
      <c r="U39" s="184"/>
    </row>
    <row r="40" ht="15" spans="1:21">
      <c r="A40" s="48">
        <v>29</v>
      </c>
      <c r="B40" s="200">
        <v>1408274</v>
      </c>
      <c r="C40" s="49">
        <v>1034656</v>
      </c>
      <c r="D40" s="50" t="s">
        <v>70</v>
      </c>
      <c r="E40" s="51">
        <v>43475</v>
      </c>
      <c r="F40" s="51">
        <v>43477</v>
      </c>
      <c r="G40" s="52" t="s">
        <v>40</v>
      </c>
      <c r="H40" s="49">
        <f t="shared" si="0"/>
        <v>2</v>
      </c>
      <c r="I40" s="65">
        <v>1</v>
      </c>
      <c r="J40" s="66">
        <v>1362900</v>
      </c>
      <c r="K40" s="67">
        <v>59</v>
      </c>
      <c r="L40" s="66">
        <f t="shared" si="5"/>
        <v>2725800</v>
      </c>
      <c r="M40" s="68">
        <f t="shared" si="6"/>
        <v>118</v>
      </c>
      <c r="N40" s="69"/>
      <c r="O40" s="1" t="s">
        <v>24</v>
      </c>
      <c r="P40" s="1" t="s">
        <v>41</v>
      </c>
      <c r="T40" s="184"/>
      <c r="U40" s="184"/>
    </row>
    <row r="41" ht="15" spans="1:21">
      <c r="A41" s="48">
        <v>30</v>
      </c>
      <c r="B41" s="200">
        <v>1411062</v>
      </c>
      <c r="C41" s="49">
        <v>1034806</v>
      </c>
      <c r="D41" s="50" t="s">
        <v>71</v>
      </c>
      <c r="E41" s="51">
        <v>43475</v>
      </c>
      <c r="F41" s="51">
        <v>43477</v>
      </c>
      <c r="G41" s="52" t="s">
        <v>23</v>
      </c>
      <c r="H41" s="49">
        <f t="shared" si="0"/>
        <v>2</v>
      </c>
      <c r="I41" s="65">
        <v>1</v>
      </c>
      <c r="J41" s="66">
        <v>1108800</v>
      </c>
      <c r="K41" s="67">
        <v>48</v>
      </c>
      <c r="L41" s="66">
        <f t="shared" si="5"/>
        <v>2217600</v>
      </c>
      <c r="M41" s="68">
        <f t="shared" si="6"/>
        <v>96</v>
      </c>
      <c r="N41" s="69"/>
      <c r="O41" s="1" t="s">
        <v>24</v>
      </c>
      <c r="P41" s="1" t="s">
        <v>41</v>
      </c>
      <c r="T41" s="184"/>
      <c r="U41" s="184"/>
    </row>
    <row r="42" ht="15" spans="1:21">
      <c r="A42" s="48">
        <v>31</v>
      </c>
      <c r="B42" s="200">
        <v>1420841</v>
      </c>
      <c r="C42" s="49">
        <v>1035324</v>
      </c>
      <c r="D42" s="50" t="s">
        <v>72</v>
      </c>
      <c r="E42" s="51">
        <v>43477</v>
      </c>
      <c r="F42" s="51">
        <v>43478</v>
      </c>
      <c r="G42" s="52" t="s">
        <v>23</v>
      </c>
      <c r="H42" s="49">
        <f t="shared" si="0"/>
        <v>1</v>
      </c>
      <c r="I42" s="65">
        <v>1</v>
      </c>
      <c r="J42" s="66">
        <v>1108800</v>
      </c>
      <c r="K42" s="67">
        <v>48</v>
      </c>
      <c r="L42" s="66">
        <f t="shared" si="5"/>
        <v>1108800</v>
      </c>
      <c r="M42" s="68">
        <f t="shared" si="6"/>
        <v>48</v>
      </c>
      <c r="N42" s="69"/>
      <c r="O42" s="1" t="s">
        <v>24</v>
      </c>
      <c r="P42" s="1" t="s">
        <v>41</v>
      </c>
      <c r="T42" s="184"/>
      <c r="U42" s="184"/>
    </row>
    <row r="43" ht="15" spans="1:21">
      <c r="A43" s="48">
        <v>32</v>
      </c>
      <c r="B43" s="200">
        <v>1405866</v>
      </c>
      <c r="C43" s="49">
        <v>1034538</v>
      </c>
      <c r="D43" s="50" t="s">
        <v>73</v>
      </c>
      <c r="E43" s="51">
        <v>43476</v>
      </c>
      <c r="F43" s="51">
        <v>43478</v>
      </c>
      <c r="G43" s="52" t="s">
        <v>40</v>
      </c>
      <c r="H43" s="49">
        <f t="shared" si="0"/>
        <v>2</v>
      </c>
      <c r="I43" s="65">
        <v>1</v>
      </c>
      <c r="J43" s="66">
        <v>1362900</v>
      </c>
      <c r="K43" s="67">
        <v>59</v>
      </c>
      <c r="L43" s="66">
        <f t="shared" si="5"/>
        <v>2725800</v>
      </c>
      <c r="M43" s="68">
        <f t="shared" si="6"/>
        <v>118</v>
      </c>
      <c r="N43" s="69"/>
      <c r="O43" s="1" t="s">
        <v>24</v>
      </c>
      <c r="P43" s="1" t="s">
        <v>41</v>
      </c>
      <c r="T43" s="184"/>
      <c r="U43" s="184"/>
    </row>
    <row r="44" ht="15" spans="1:21">
      <c r="A44" s="48">
        <v>33</v>
      </c>
      <c r="B44" s="200">
        <v>1407644</v>
      </c>
      <c r="C44" s="49">
        <v>1034624</v>
      </c>
      <c r="D44" s="50" t="s">
        <v>74</v>
      </c>
      <c r="E44" s="51">
        <v>43476</v>
      </c>
      <c r="F44" s="51">
        <v>43478</v>
      </c>
      <c r="G44" s="52" t="s">
        <v>23</v>
      </c>
      <c r="H44" s="49">
        <f t="shared" si="0"/>
        <v>2</v>
      </c>
      <c r="I44" s="65">
        <v>1</v>
      </c>
      <c r="J44" s="66">
        <v>1108800</v>
      </c>
      <c r="K44" s="67">
        <v>48</v>
      </c>
      <c r="L44" s="66">
        <f t="shared" si="5"/>
        <v>2217600</v>
      </c>
      <c r="M44" s="68">
        <f t="shared" si="6"/>
        <v>96</v>
      </c>
      <c r="N44" s="69"/>
      <c r="O44" s="1" t="s">
        <v>24</v>
      </c>
      <c r="P44" s="1" t="s">
        <v>41</v>
      </c>
      <c r="T44" s="184"/>
      <c r="U44" s="184"/>
    </row>
    <row r="45" ht="15" spans="1:21">
      <c r="A45" s="48">
        <v>34</v>
      </c>
      <c r="B45" s="200">
        <v>1428218</v>
      </c>
      <c r="C45" s="49">
        <v>1035605</v>
      </c>
      <c r="D45" s="50" t="s">
        <v>75</v>
      </c>
      <c r="E45" s="51">
        <v>43477</v>
      </c>
      <c r="F45" s="51">
        <v>43478</v>
      </c>
      <c r="G45" s="52" t="s">
        <v>23</v>
      </c>
      <c r="H45" s="49">
        <f t="shared" si="0"/>
        <v>1</v>
      </c>
      <c r="I45" s="65">
        <v>1</v>
      </c>
      <c r="J45" s="66">
        <v>1108800</v>
      </c>
      <c r="K45" s="67">
        <v>48</v>
      </c>
      <c r="L45" s="66">
        <f t="shared" si="3"/>
        <v>1108800</v>
      </c>
      <c r="M45" s="68">
        <f t="shared" si="4"/>
        <v>48</v>
      </c>
      <c r="N45" s="69"/>
      <c r="O45" s="1" t="s">
        <v>24</v>
      </c>
      <c r="P45" s="1" t="s">
        <v>41</v>
      </c>
      <c r="T45" s="184"/>
      <c r="U45" s="184"/>
    </row>
    <row r="46" ht="15" spans="1:21">
      <c r="A46" s="48">
        <v>35</v>
      </c>
      <c r="B46" s="200">
        <v>1415504</v>
      </c>
      <c r="C46" s="49">
        <v>1035048</v>
      </c>
      <c r="D46" s="50" t="s">
        <v>76</v>
      </c>
      <c r="E46" s="51">
        <v>43475</v>
      </c>
      <c r="F46" s="51">
        <v>43479</v>
      </c>
      <c r="G46" s="52" t="s">
        <v>23</v>
      </c>
      <c r="H46" s="49">
        <f t="shared" si="0"/>
        <v>4</v>
      </c>
      <c r="I46" s="65">
        <v>1</v>
      </c>
      <c r="J46" s="66">
        <v>1108800</v>
      </c>
      <c r="K46" s="67">
        <v>48</v>
      </c>
      <c r="L46" s="66">
        <f t="shared" si="3"/>
        <v>4435200</v>
      </c>
      <c r="M46" s="68">
        <f t="shared" si="4"/>
        <v>192</v>
      </c>
      <c r="N46" s="69"/>
      <c r="O46" s="1" t="s">
        <v>24</v>
      </c>
      <c r="P46" s="1" t="s">
        <v>41</v>
      </c>
      <c r="T46" s="184"/>
      <c r="U46" s="184"/>
    </row>
    <row r="47" ht="15" spans="1:21">
      <c r="A47" s="48">
        <v>36</v>
      </c>
      <c r="B47" s="200">
        <v>1427641</v>
      </c>
      <c r="C47" s="49">
        <v>1035586</v>
      </c>
      <c r="D47" s="50" t="s">
        <v>77</v>
      </c>
      <c r="E47" s="51">
        <v>43476</v>
      </c>
      <c r="F47" s="51">
        <v>43479</v>
      </c>
      <c r="G47" s="52" t="s">
        <v>23</v>
      </c>
      <c r="H47" s="49">
        <f t="shared" si="0"/>
        <v>3</v>
      </c>
      <c r="I47" s="65">
        <v>1</v>
      </c>
      <c r="J47" s="66">
        <f>K47*23100</f>
        <v>1108800</v>
      </c>
      <c r="K47" s="67">
        <v>48</v>
      </c>
      <c r="L47" s="66">
        <f t="shared" si="3"/>
        <v>3326400</v>
      </c>
      <c r="M47" s="68">
        <f t="shared" si="4"/>
        <v>144</v>
      </c>
      <c r="N47" s="69"/>
      <c r="O47" s="1" t="s">
        <v>24</v>
      </c>
      <c r="P47" s="1" t="s">
        <v>41</v>
      </c>
      <c r="T47" s="184"/>
      <c r="U47" s="184"/>
    </row>
    <row r="48" ht="15" spans="1:21">
      <c r="A48" s="48">
        <v>37</v>
      </c>
      <c r="B48" s="200">
        <v>1420302</v>
      </c>
      <c r="C48" s="49">
        <v>1035276</v>
      </c>
      <c r="D48" s="50" t="s">
        <v>78</v>
      </c>
      <c r="E48" s="51">
        <v>43478</v>
      </c>
      <c r="F48" s="51">
        <v>43479</v>
      </c>
      <c r="G48" s="52" t="s">
        <v>23</v>
      </c>
      <c r="H48" s="49">
        <f t="shared" si="0"/>
        <v>1</v>
      </c>
      <c r="I48" s="65">
        <v>1</v>
      </c>
      <c r="J48" s="66">
        <f t="shared" ref="J48:J53" si="7">K48*23100</f>
        <v>1455300</v>
      </c>
      <c r="K48" s="67">
        <v>63</v>
      </c>
      <c r="L48" s="66">
        <f t="shared" si="3"/>
        <v>1455300</v>
      </c>
      <c r="M48" s="68">
        <f t="shared" si="4"/>
        <v>63</v>
      </c>
      <c r="N48" s="69"/>
      <c r="O48" s="1" t="s">
        <v>24</v>
      </c>
      <c r="P48" s="1" t="s">
        <v>41</v>
      </c>
      <c r="T48" s="184"/>
      <c r="U48" s="184"/>
    </row>
    <row r="49" ht="15" spans="1:21">
      <c r="A49" s="48">
        <v>38</v>
      </c>
      <c r="B49" s="200">
        <v>1408665</v>
      </c>
      <c r="C49" s="49">
        <v>1034673</v>
      </c>
      <c r="D49" s="50" t="s">
        <v>79</v>
      </c>
      <c r="E49" s="51">
        <v>43478</v>
      </c>
      <c r="F49" s="51">
        <v>43479</v>
      </c>
      <c r="G49" s="52" t="s">
        <v>23</v>
      </c>
      <c r="H49" s="49">
        <f t="shared" si="0"/>
        <v>1</v>
      </c>
      <c r="I49" s="65">
        <v>1</v>
      </c>
      <c r="J49" s="66">
        <f t="shared" si="7"/>
        <v>1108800</v>
      </c>
      <c r="K49" s="67">
        <v>48</v>
      </c>
      <c r="L49" s="66">
        <f t="shared" si="3"/>
        <v>1108800</v>
      </c>
      <c r="M49" s="68">
        <f t="shared" si="4"/>
        <v>48</v>
      </c>
      <c r="N49" s="69"/>
      <c r="O49" s="1" t="s">
        <v>24</v>
      </c>
      <c r="P49" s="1" t="s">
        <v>41</v>
      </c>
      <c r="T49" s="184"/>
      <c r="U49" s="184"/>
    </row>
    <row r="50" ht="15" spans="1:21">
      <c r="A50" s="48">
        <v>39</v>
      </c>
      <c r="B50" s="200">
        <v>1416392</v>
      </c>
      <c r="C50" s="49">
        <v>1035105</v>
      </c>
      <c r="D50" s="50" t="s">
        <v>80</v>
      </c>
      <c r="E50" s="51">
        <v>43472</v>
      </c>
      <c r="F50" s="51">
        <v>43474</v>
      </c>
      <c r="G50" s="52" t="s">
        <v>40</v>
      </c>
      <c r="H50" s="49">
        <v>1</v>
      </c>
      <c r="I50" s="65">
        <v>2</v>
      </c>
      <c r="J50" s="66">
        <v>1108800</v>
      </c>
      <c r="K50" s="67">
        <v>48</v>
      </c>
      <c r="L50" s="66">
        <f t="shared" si="3"/>
        <v>2217600</v>
      </c>
      <c r="M50" s="68">
        <f t="shared" si="4"/>
        <v>96</v>
      </c>
      <c r="N50" s="69"/>
      <c r="O50" s="1" t="s">
        <v>24</v>
      </c>
      <c r="P50" s="1" t="s">
        <v>41</v>
      </c>
      <c r="T50" s="184"/>
      <c r="U50" s="184"/>
    </row>
    <row r="51" ht="15" spans="1:21">
      <c r="A51" s="48">
        <v>40</v>
      </c>
      <c r="B51" s="200">
        <v>1413030</v>
      </c>
      <c r="C51" s="49">
        <v>1034938</v>
      </c>
      <c r="D51" s="50" t="s">
        <v>81</v>
      </c>
      <c r="E51" s="51">
        <v>43474</v>
      </c>
      <c r="F51" s="51">
        <v>43476</v>
      </c>
      <c r="G51" s="52" t="s">
        <v>23</v>
      </c>
      <c r="H51" s="49">
        <f t="shared" si="0"/>
        <v>2</v>
      </c>
      <c r="I51" s="65">
        <v>10</v>
      </c>
      <c r="J51" s="66">
        <f t="shared" si="7"/>
        <v>1108800</v>
      </c>
      <c r="K51" s="67">
        <v>48</v>
      </c>
      <c r="L51" s="66">
        <f>J51*I51*H51+6*23100*2</f>
        <v>22453200</v>
      </c>
      <c r="M51" s="68">
        <f>K51*I51*H51+12</f>
        <v>972</v>
      </c>
      <c r="N51" s="69"/>
      <c r="O51" s="1" t="s">
        <v>24</v>
      </c>
      <c r="P51" s="1" t="s">
        <v>41</v>
      </c>
      <c r="T51" s="184"/>
      <c r="U51" s="184"/>
    </row>
    <row r="52" ht="15" spans="1:21">
      <c r="A52" s="48">
        <v>41</v>
      </c>
      <c r="B52" s="200">
        <v>1426684</v>
      </c>
      <c r="C52" s="49">
        <v>1035502</v>
      </c>
      <c r="D52" s="50" t="s">
        <v>82</v>
      </c>
      <c r="E52" s="51">
        <v>43476</v>
      </c>
      <c r="F52" s="51">
        <v>43477</v>
      </c>
      <c r="G52" s="52" t="s">
        <v>23</v>
      </c>
      <c r="H52" s="49">
        <f t="shared" si="0"/>
        <v>1</v>
      </c>
      <c r="I52" s="65">
        <v>1</v>
      </c>
      <c r="J52" s="66">
        <f t="shared" si="7"/>
        <v>1108800</v>
      </c>
      <c r="K52" s="67">
        <v>48</v>
      </c>
      <c r="L52" s="66">
        <f t="shared" si="3"/>
        <v>1108800</v>
      </c>
      <c r="M52" s="68">
        <f t="shared" si="4"/>
        <v>48</v>
      </c>
      <c r="N52" s="69"/>
      <c r="O52" s="1" t="s">
        <v>24</v>
      </c>
      <c r="P52" s="1" t="s">
        <v>41</v>
      </c>
      <c r="T52" s="184"/>
      <c r="U52" s="184"/>
    </row>
    <row r="53" ht="15" spans="1:21">
      <c r="A53" s="48">
        <v>42</v>
      </c>
      <c r="B53" s="200">
        <v>1401866</v>
      </c>
      <c r="C53" s="49">
        <v>1034360</v>
      </c>
      <c r="D53" s="50" t="s">
        <v>83</v>
      </c>
      <c r="E53" s="51">
        <v>43477</v>
      </c>
      <c r="F53" s="51">
        <v>43479</v>
      </c>
      <c r="G53" s="52" t="s">
        <v>23</v>
      </c>
      <c r="H53" s="49">
        <f t="shared" si="0"/>
        <v>2</v>
      </c>
      <c r="I53" s="65">
        <v>3</v>
      </c>
      <c r="J53" s="66">
        <f t="shared" si="7"/>
        <v>1108800</v>
      </c>
      <c r="K53" s="67">
        <v>48</v>
      </c>
      <c r="L53" s="66">
        <f t="shared" si="3"/>
        <v>6652800</v>
      </c>
      <c r="M53" s="68">
        <f t="shared" si="4"/>
        <v>288</v>
      </c>
      <c r="N53" s="69"/>
      <c r="O53" s="1" t="s">
        <v>24</v>
      </c>
      <c r="P53" s="1" t="s">
        <v>41</v>
      </c>
      <c r="T53" s="184"/>
      <c r="U53" s="184"/>
    </row>
    <row r="54" ht="14.25" spans="1:21">
      <c r="A54" s="56" t="s">
        <v>26</v>
      </c>
      <c r="B54" s="57"/>
      <c r="C54" s="57"/>
      <c r="D54" s="57"/>
      <c r="E54" s="57"/>
      <c r="F54" s="57"/>
      <c r="G54" s="57"/>
      <c r="H54" s="57"/>
      <c r="I54" s="57"/>
      <c r="J54" s="72"/>
      <c r="K54" s="73"/>
      <c r="L54" s="74">
        <f>SUM(L12:L53)</f>
        <v>177292500</v>
      </c>
      <c r="M54" s="75">
        <f>SUM(M12:M53)</f>
        <v>7675</v>
      </c>
      <c r="N54" s="76"/>
      <c r="T54" s="184"/>
      <c r="U54" s="184"/>
    </row>
    <row r="55" ht="15" spans="12:21">
      <c r="L55" s="224"/>
      <c r="M55" s="78" t="s">
        <v>27</v>
      </c>
      <c r="T55" s="184"/>
      <c r="U55" s="184"/>
    </row>
    <row r="56" spans="2:21">
      <c r="B56" s="1"/>
      <c r="I56" s="1"/>
      <c r="J56" s="1"/>
      <c r="K56" s="1"/>
      <c r="L56" s="79"/>
      <c r="M56" s="80"/>
      <c r="N56" s="1"/>
      <c r="T56" s="184"/>
      <c r="U56" s="184"/>
    </row>
    <row r="57" ht="14.25" spans="1:21">
      <c r="A57" s="248" t="s">
        <v>28</v>
      </c>
      <c r="B57" s="248"/>
      <c r="C57" s="249" t="s">
        <v>29</v>
      </c>
      <c r="D57" s="250"/>
      <c r="E57" s="250"/>
      <c r="F57" s="250"/>
      <c r="G57" s="250"/>
      <c r="H57" s="250"/>
      <c r="I57" s="250"/>
      <c r="J57" s="257"/>
      <c r="K57" s="1"/>
      <c r="M57" s="80"/>
      <c r="N57" s="1"/>
      <c r="T57" s="184"/>
      <c r="U57" s="184"/>
    </row>
    <row r="58" ht="15" spans="1:21">
      <c r="A58" s="248" t="s">
        <v>30</v>
      </c>
      <c r="B58" s="248"/>
      <c r="C58" s="251">
        <v>60210370001077</v>
      </c>
      <c r="D58" s="252"/>
      <c r="E58" s="252"/>
      <c r="F58" s="252"/>
      <c r="G58" s="252"/>
      <c r="H58" s="252"/>
      <c r="I58" s="252"/>
      <c r="J58" s="258"/>
      <c r="T58" s="184"/>
      <c r="U58" s="184"/>
    </row>
    <row r="59" ht="14.25" spans="1:21">
      <c r="A59" s="248" t="s">
        <v>31</v>
      </c>
      <c r="B59" s="248"/>
      <c r="C59" s="253" t="s">
        <v>32</v>
      </c>
      <c r="D59" s="254"/>
      <c r="E59" s="254"/>
      <c r="F59" s="254"/>
      <c r="G59" s="254"/>
      <c r="H59" s="254"/>
      <c r="I59" s="254"/>
      <c r="J59" s="259"/>
      <c r="T59" s="184"/>
      <c r="U59" s="184"/>
    </row>
    <row r="60" ht="14.25" spans="1:21">
      <c r="A60" s="248" t="s">
        <v>33</v>
      </c>
      <c r="B60" s="248"/>
      <c r="C60" s="249" t="s">
        <v>34</v>
      </c>
      <c r="D60" s="255"/>
      <c r="E60" s="255"/>
      <c r="F60" s="255"/>
      <c r="G60" s="255"/>
      <c r="H60" s="255"/>
      <c r="I60" s="260"/>
      <c r="J60" s="261"/>
      <c r="T60" s="184"/>
      <c r="U60" s="184"/>
    </row>
    <row r="61" ht="15" spans="1:21">
      <c r="A61" s="248" t="s">
        <v>35</v>
      </c>
      <c r="B61" s="248"/>
      <c r="C61" s="256" t="s">
        <v>36</v>
      </c>
      <c r="D61" s="255"/>
      <c r="E61" s="255"/>
      <c r="F61" s="255"/>
      <c r="G61" s="255"/>
      <c r="H61" s="255"/>
      <c r="I61" s="260"/>
      <c r="J61" s="261"/>
      <c r="T61" s="184"/>
      <c r="U61" s="184"/>
    </row>
    <row r="62" spans="20:21">
      <c r="T62" s="184"/>
      <c r="U62" s="184"/>
    </row>
    <row r="63" spans="20:21">
      <c r="T63" s="184"/>
      <c r="U63" s="184"/>
    </row>
    <row r="64" spans="20:21">
      <c r="T64" s="184"/>
      <c r="U64" s="184"/>
    </row>
    <row r="65" spans="20:21">
      <c r="T65" s="184"/>
      <c r="U65" s="184"/>
    </row>
    <row r="66" spans="20:21">
      <c r="T66" s="184"/>
      <c r="U66" s="184"/>
    </row>
    <row r="67" spans="20:21">
      <c r="T67" s="184"/>
      <c r="U67" s="184"/>
    </row>
    <row r="68" spans="20:21">
      <c r="T68" s="184"/>
      <c r="U68" s="184"/>
    </row>
    <row r="69" spans="20:21">
      <c r="T69" s="184"/>
      <c r="U69" s="184"/>
    </row>
    <row r="70" spans="20:21">
      <c r="T70" s="184"/>
      <c r="U70" s="184"/>
    </row>
    <row r="71" spans="20:21">
      <c r="T71" s="184"/>
      <c r="U71" s="184"/>
    </row>
    <row r="72" spans="20:21">
      <c r="T72" s="184"/>
      <c r="U72" s="184"/>
    </row>
    <row r="73" spans="20:21">
      <c r="T73" s="184"/>
      <c r="U73" s="184"/>
    </row>
    <row r="74" spans="20:21">
      <c r="T74" s="184"/>
      <c r="U74" s="184"/>
    </row>
    <row r="75" spans="20:21">
      <c r="T75" s="184"/>
      <c r="U75" s="184"/>
    </row>
    <row r="76" spans="20:21">
      <c r="T76" s="184"/>
      <c r="U76" s="184"/>
    </row>
    <row r="77" spans="20:21">
      <c r="T77" s="184"/>
      <c r="U77" s="184"/>
    </row>
    <row r="78" spans="20:21">
      <c r="T78" s="184"/>
      <c r="U78" s="184"/>
    </row>
    <row r="79" spans="20:21">
      <c r="T79" s="184"/>
      <c r="U79" s="184"/>
    </row>
    <row r="80" spans="20:21">
      <c r="T80" s="184"/>
      <c r="U80" s="184"/>
    </row>
    <row r="81" spans="20:21">
      <c r="T81" s="184"/>
      <c r="U81" s="184"/>
    </row>
    <row r="82" spans="20:21">
      <c r="T82" s="184"/>
      <c r="U82" s="184"/>
    </row>
    <row r="83" spans="20:21">
      <c r="T83" s="184"/>
      <c r="U83" s="184"/>
    </row>
    <row r="84" spans="20:21">
      <c r="T84" s="184"/>
      <c r="U84" s="184"/>
    </row>
    <row r="85" spans="20:21">
      <c r="T85" s="184"/>
      <c r="U85" s="184"/>
    </row>
    <row r="86" spans="20:21">
      <c r="T86" s="184"/>
      <c r="U86" s="184"/>
    </row>
    <row r="87" spans="20:21">
      <c r="T87" s="184"/>
      <c r="U87" s="184"/>
    </row>
    <row r="88" spans="20:21">
      <c r="T88" s="184"/>
      <c r="U88" s="184"/>
    </row>
    <row r="89" spans="20:21">
      <c r="T89" s="184"/>
      <c r="U89" s="184"/>
    </row>
    <row r="90" spans="20:21">
      <c r="T90" s="184"/>
      <c r="U90" s="184"/>
    </row>
    <row r="91" spans="20:21">
      <c r="T91" s="184"/>
      <c r="U91" s="184"/>
    </row>
    <row r="92" spans="20:21">
      <c r="T92" s="184"/>
      <c r="U92" s="184"/>
    </row>
    <row r="93" spans="20:21">
      <c r="T93" s="184"/>
      <c r="U93" s="184"/>
    </row>
    <row r="94" spans="20:21">
      <c r="T94" s="184"/>
      <c r="U94" s="184"/>
    </row>
    <row r="95" spans="20:21">
      <c r="T95" s="184"/>
      <c r="U95" s="184"/>
    </row>
    <row r="96" spans="20:21">
      <c r="T96" s="184"/>
      <c r="U96" s="184"/>
    </row>
    <row r="97" spans="20:21">
      <c r="T97" s="184"/>
      <c r="U97" s="184"/>
    </row>
    <row r="98" spans="20:21">
      <c r="T98" s="184"/>
      <c r="U98" s="184"/>
    </row>
    <row r="99" spans="20:21">
      <c r="T99" s="184"/>
      <c r="U99" s="184"/>
    </row>
    <row r="100" spans="20:21">
      <c r="T100" s="184"/>
      <c r="U100" s="184"/>
    </row>
    <row r="101" spans="20:21">
      <c r="T101" s="184"/>
      <c r="U101" s="184"/>
    </row>
    <row r="102" spans="20:21">
      <c r="T102" s="184"/>
      <c r="U102" s="184"/>
    </row>
    <row r="103" spans="20:21">
      <c r="T103" s="184"/>
      <c r="U103" s="184"/>
    </row>
    <row r="104" spans="20:21">
      <c r="T104" s="184"/>
      <c r="U104" s="184"/>
    </row>
    <row r="105" spans="20:21">
      <c r="T105" s="184"/>
      <c r="U105" s="184"/>
    </row>
    <row r="106" spans="20:21">
      <c r="T106" s="184"/>
      <c r="U106" s="184"/>
    </row>
    <row r="107" spans="20:21">
      <c r="T107" s="184"/>
      <c r="U107" s="184"/>
    </row>
    <row r="108" spans="20:21">
      <c r="T108" s="184"/>
      <c r="U108" s="184"/>
    </row>
    <row r="109" spans="20:21">
      <c r="T109" s="184"/>
      <c r="U109" s="184"/>
    </row>
    <row r="110" spans="20:21">
      <c r="T110" s="184"/>
      <c r="U110" s="184"/>
    </row>
    <row r="111" spans="20:21">
      <c r="T111" s="184"/>
      <c r="U111" s="184"/>
    </row>
    <row r="112" spans="20:21">
      <c r="T112" s="184"/>
      <c r="U112" s="184"/>
    </row>
    <row r="113" spans="20:21">
      <c r="T113" s="184"/>
      <c r="U113" s="184"/>
    </row>
    <row r="114" spans="20:21">
      <c r="T114" s="184"/>
      <c r="U114" s="184"/>
    </row>
    <row r="115" spans="20:21">
      <c r="T115" s="184"/>
      <c r="U115" s="184"/>
    </row>
    <row r="116" spans="20:21">
      <c r="T116" s="184"/>
      <c r="U116" s="184"/>
    </row>
    <row r="117" spans="20:21">
      <c r="T117" s="184"/>
      <c r="U117" s="184"/>
    </row>
    <row r="118" spans="20:21">
      <c r="T118" s="184"/>
      <c r="U118" s="184"/>
    </row>
    <row r="119" spans="20:21">
      <c r="T119" s="184"/>
      <c r="U119" s="184"/>
    </row>
    <row r="120" spans="20:21">
      <c r="T120" s="184"/>
      <c r="U120" s="184"/>
    </row>
    <row r="121" spans="20:21">
      <c r="T121" s="184"/>
      <c r="U121" s="184"/>
    </row>
    <row r="122" spans="20:21">
      <c r="T122" s="184"/>
      <c r="U122" s="184"/>
    </row>
    <row r="123" spans="20:21">
      <c r="T123" s="184"/>
      <c r="U123" s="184"/>
    </row>
    <row r="124" spans="20:21">
      <c r="T124" s="184"/>
      <c r="U124" s="184"/>
    </row>
    <row r="125" spans="20:21">
      <c r="T125" s="184"/>
      <c r="U125" s="184"/>
    </row>
    <row r="126" spans="20:21">
      <c r="T126" s="184"/>
      <c r="U126" s="184"/>
    </row>
    <row r="127" spans="20:21">
      <c r="T127" s="184"/>
      <c r="U127" s="184"/>
    </row>
    <row r="128" spans="20:21">
      <c r="T128" s="184"/>
      <c r="U128" s="184"/>
    </row>
    <row r="129" spans="20:21">
      <c r="T129" s="184"/>
      <c r="U129" s="184"/>
    </row>
    <row r="130" spans="20:21">
      <c r="T130" s="184"/>
      <c r="U130" s="184"/>
    </row>
    <row r="131" spans="20:21">
      <c r="T131" s="184"/>
      <c r="U131" s="184"/>
    </row>
    <row r="132" spans="20:21">
      <c r="T132" s="184"/>
      <c r="U132" s="184"/>
    </row>
    <row r="133" spans="20:21">
      <c r="T133" s="184"/>
      <c r="U133" s="184"/>
    </row>
    <row r="134" spans="20:21">
      <c r="T134" s="184"/>
      <c r="U134" s="184"/>
    </row>
    <row r="135" spans="20:21">
      <c r="T135" s="184"/>
      <c r="U135" s="184"/>
    </row>
    <row r="136" spans="20:21">
      <c r="T136" s="184"/>
      <c r="U136" s="184"/>
    </row>
    <row r="137" spans="20:21">
      <c r="T137" s="184"/>
      <c r="U137" s="184"/>
    </row>
    <row r="138" spans="20:21">
      <c r="T138" s="184"/>
      <c r="U138" s="184"/>
    </row>
    <row r="139" spans="20:21">
      <c r="T139" s="184"/>
      <c r="U139" s="184"/>
    </row>
    <row r="140" spans="20:21">
      <c r="T140" s="184"/>
      <c r="U140" s="184"/>
    </row>
    <row r="141" spans="20:21">
      <c r="T141" s="184"/>
      <c r="U141" s="184"/>
    </row>
    <row r="142" spans="20:21">
      <c r="T142" s="184"/>
      <c r="U142" s="184"/>
    </row>
    <row r="143" spans="20:21">
      <c r="T143" s="184"/>
      <c r="U143" s="184"/>
    </row>
    <row r="144" spans="20:21">
      <c r="T144" s="184"/>
      <c r="U144" s="184"/>
    </row>
    <row r="145" spans="20:21">
      <c r="T145" s="184"/>
      <c r="U145" s="184"/>
    </row>
    <row r="146" spans="20:21">
      <c r="T146" s="184"/>
      <c r="U146" s="184"/>
    </row>
    <row r="147" spans="20:21">
      <c r="T147" s="184"/>
      <c r="U147" s="184"/>
    </row>
    <row r="148" spans="20:21">
      <c r="T148" s="184"/>
      <c r="U148" s="184"/>
    </row>
    <row r="149" spans="20:21">
      <c r="T149" s="184"/>
      <c r="U149" s="184"/>
    </row>
    <row r="150" spans="20:21">
      <c r="T150" s="184"/>
      <c r="U150" s="184"/>
    </row>
    <row r="151" spans="20:21">
      <c r="T151" s="184"/>
      <c r="U151" s="184"/>
    </row>
    <row r="152" spans="20:21">
      <c r="T152" s="184"/>
      <c r="U152" s="184"/>
    </row>
    <row r="153" spans="20:21">
      <c r="T153" s="184"/>
      <c r="U153" s="184"/>
    </row>
    <row r="154" spans="20:21">
      <c r="T154" s="184"/>
      <c r="U154" s="184"/>
    </row>
    <row r="155" spans="20:21">
      <c r="T155" s="184"/>
      <c r="U155" s="184"/>
    </row>
    <row r="156" spans="20:21">
      <c r="T156" s="184"/>
      <c r="U156" s="184"/>
    </row>
    <row r="157" spans="20:21">
      <c r="T157" s="184"/>
      <c r="U157" s="184"/>
    </row>
    <row r="158" spans="20:21">
      <c r="T158" s="184"/>
      <c r="U158" s="184"/>
    </row>
    <row r="159" spans="20:21">
      <c r="T159" s="184"/>
      <c r="U159" s="184"/>
    </row>
    <row r="160" spans="20:21">
      <c r="T160" s="184"/>
      <c r="U160" s="184"/>
    </row>
    <row r="161" spans="20:21">
      <c r="T161" s="184"/>
      <c r="U161" s="184"/>
    </row>
    <row r="162" spans="20:21">
      <c r="T162" s="184"/>
      <c r="U162" s="184"/>
    </row>
    <row r="163" spans="20:21">
      <c r="T163" s="184"/>
      <c r="U163" s="184"/>
    </row>
    <row r="164" spans="20:21">
      <c r="T164" s="184"/>
      <c r="U164" s="184"/>
    </row>
    <row r="165" spans="20:21">
      <c r="T165" s="184"/>
      <c r="U165" s="184"/>
    </row>
    <row r="166" spans="20:21">
      <c r="T166" s="184"/>
      <c r="U166" s="184"/>
    </row>
    <row r="167" spans="20:21">
      <c r="T167" s="184"/>
      <c r="U167" s="184"/>
    </row>
    <row r="168" spans="20:21">
      <c r="T168" s="184"/>
      <c r="U168" s="184"/>
    </row>
    <row r="169" spans="20:21">
      <c r="T169" s="184"/>
      <c r="U169" s="184"/>
    </row>
    <row r="170" spans="20:21">
      <c r="T170" s="184"/>
      <c r="U170" s="184"/>
    </row>
    <row r="171" spans="20:21">
      <c r="T171" s="184"/>
      <c r="U171" s="184"/>
    </row>
    <row r="172" spans="20:21">
      <c r="T172" s="184"/>
      <c r="U172" s="184"/>
    </row>
    <row r="173" spans="20:21">
      <c r="T173" s="184"/>
      <c r="U173" s="184"/>
    </row>
    <row r="174" spans="20:21">
      <c r="T174" s="184"/>
      <c r="U174" s="184"/>
    </row>
    <row r="175" spans="20:21">
      <c r="T175" s="184"/>
      <c r="U175" s="184"/>
    </row>
    <row r="176" spans="20:21">
      <c r="T176" s="184"/>
      <c r="U176" s="184"/>
    </row>
    <row r="177" spans="20:21">
      <c r="T177" s="184"/>
      <c r="U177" s="184"/>
    </row>
    <row r="178" spans="20:21">
      <c r="T178" s="184"/>
      <c r="U178" s="184"/>
    </row>
    <row r="179" spans="20:21">
      <c r="T179" s="184"/>
      <c r="U179" s="184"/>
    </row>
    <row r="180" spans="20:21">
      <c r="T180" s="184"/>
      <c r="U180" s="184"/>
    </row>
    <row r="181" spans="20:21">
      <c r="T181" s="184"/>
      <c r="U181" s="184"/>
    </row>
    <row r="182" spans="20:21">
      <c r="T182" s="184"/>
      <c r="U182" s="184"/>
    </row>
    <row r="183" spans="20:21">
      <c r="T183" s="184"/>
      <c r="U183" s="184"/>
    </row>
    <row r="184" spans="20:21">
      <c r="T184" s="184"/>
      <c r="U184" s="184"/>
    </row>
    <row r="185" spans="20:21">
      <c r="T185" s="184"/>
      <c r="U185" s="184"/>
    </row>
    <row r="186" spans="20:21">
      <c r="T186" s="184"/>
      <c r="U186" s="184"/>
    </row>
    <row r="187" spans="20:21">
      <c r="T187" s="184"/>
      <c r="U187" s="184"/>
    </row>
    <row r="188" spans="20:21">
      <c r="T188" s="184"/>
      <c r="U188" s="184"/>
    </row>
    <row r="189" spans="20:21">
      <c r="T189" s="184"/>
      <c r="U189" s="184"/>
    </row>
    <row r="190" spans="20:21">
      <c r="T190" s="184"/>
      <c r="U190" s="184"/>
    </row>
    <row r="191" spans="20:21">
      <c r="T191" s="184"/>
      <c r="U191" s="184"/>
    </row>
    <row r="192" spans="20:21">
      <c r="T192" s="184"/>
      <c r="U192" s="184"/>
    </row>
    <row r="193" spans="20:21">
      <c r="T193" s="184"/>
      <c r="U193" s="184"/>
    </row>
  </sheetData>
  <autoFilter ref="A10:P55">
    <extLst/>
  </autoFilter>
  <mergeCells count="26">
    <mergeCell ref="A5:H5"/>
    <mergeCell ref="B7:E7"/>
    <mergeCell ref="A54:J54"/>
    <mergeCell ref="A57:B57"/>
    <mergeCell ref="A58:B58"/>
    <mergeCell ref="C58:J58"/>
    <mergeCell ref="A59:B59"/>
    <mergeCell ref="C59:J59"/>
    <mergeCell ref="A60:B60"/>
    <mergeCell ref="A61:B61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A2:B3"/>
    <mergeCell ref="D2:G3"/>
  </mergeCells>
  <pageMargins left="0.699305555555556" right="0.699305555555556" top="0.75" bottom="0.75" header="0.3" footer="0.3"/>
  <pageSetup paperSize="1" orientation="portrait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3"/>
  <sheetViews>
    <sheetView topLeftCell="D79" workbookViewId="0">
      <selection activeCell="T80" sqref="T$1:U$1048576"/>
    </sheetView>
  </sheetViews>
  <sheetFormatPr defaultColWidth="9.14166666666667" defaultRowHeight="13.5"/>
  <cols>
    <col min="1" max="1" width="4.28333333333333" style="169" customWidth="1"/>
    <col min="2" max="2" width="11.8583333333333" style="2" customWidth="1"/>
    <col min="3" max="3" width="9.56666666666667" style="169" customWidth="1"/>
    <col min="4" max="4" width="20" style="169" customWidth="1"/>
    <col min="5" max="6" width="10.1416666666667" style="169" customWidth="1"/>
    <col min="7" max="7" width="14.2833333333333" style="169" customWidth="1"/>
    <col min="8" max="8" width="10.1416666666667" style="169" customWidth="1"/>
    <col min="9" max="9" width="7.85833333333333" style="2" customWidth="1"/>
    <col min="10" max="10" width="11.2833333333333" style="2" customWidth="1"/>
    <col min="11" max="11" width="10.5666666666667" style="2" customWidth="1"/>
    <col min="12" max="12" width="15.2833333333333" style="3" customWidth="1"/>
    <col min="13" max="13" width="13.425" style="3" customWidth="1"/>
    <col min="14" max="14" width="9.14166666666667" style="4" hidden="1" customWidth="1"/>
    <col min="15" max="15" width="11.5666666666667" style="169" hidden="1" customWidth="1"/>
    <col min="16" max="16" width="10.5666666666667" style="169" hidden="1" customWidth="1"/>
    <col min="17" max="17" width="11.2833333333333" style="169" hidden="1" customWidth="1"/>
    <col min="18" max="18" width="10.1416666666667" style="169" hidden="1" customWidth="1"/>
    <col min="19" max="16384" width="9.14166666666667" style="169"/>
  </cols>
  <sheetData>
    <row r="1" s="169" customFormat="1" ht="15" spans="1:14">
      <c r="A1" s="7"/>
      <c r="B1" s="6"/>
      <c r="C1" s="7"/>
      <c r="D1" s="7"/>
      <c r="E1" s="7"/>
      <c r="F1" s="7"/>
      <c r="G1" s="7"/>
      <c r="H1" s="7"/>
      <c r="I1" s="156"/>
      <c r="J1" s="2"/>
      <c r="K1" s="2"/>
      <c r="L1" s="3"/>
      <c r="M1" s="3"/>
      <c r="N1" s="4"/>
    </row>
    <row r="2" s="169" customFormat="1" ht="15.75" customHeight="1" spans="1:14">
      <c r="A2" s="11"/>
      <c r="B2" s="11"/>
      <c r="C2" s="12"/>
      <c r="D2" s="13" t="s">
        <v>0</v>
      </c>
      <c r="E2" s="14"/>
      <c r="F2" s="14"/>
      <c r="G2" s="15"/>
      <c r="H2" s="12"/>
      <c r="I2" s="156"/>
      <c r="J2" s="2"/>
      <c r="K2" s="2"/>
      <c r="L2" s="3"/>
      <c r="M2" s="3"/>
      <c r="N2" s="4"/>
    </row>
    <row r="3" s="169" customFormat="1" ht="15" spans="1:14">
      <c r="A3" s="11"/>
      <c r="B3" s="11"/>
      <c r="C3" s="12"/>
      <c r="D3" s="17"/>
      <c r="E3" s="18"/>
      <c r="F3" s="18"/>
      <c r="G3" s="19"/>
      <c r="H3" s="12"/>
      <c r="I3" s="156"/>
      <c r="J3" s="2"/>
      <c r="K3" s="2"/>
      <c r="L3" s="3"/>
      <c r="M3" s="3"/>
      <c r="N3" s="4"/>
    </row>
    <row r="4" s="169" customFormat="1" ht="15" spans="1:14">
      <c r="A4" s="147"/>
      <c r="B4" s="147"/>
      <c r="C4" s="245"/>
      <c r="D4" s="147"/>
      <c r="E4" s="147"/>
      <c r="F4" s="148"/>
      <c r="G4" s="148"/>
      <c r="H4" s="148"/>
      <c r="I4" s="161"/>
      <c r="J4" s="2"/>
      <c r="K4" s="2"/>
      <c r="L4" s="3"/>
      <c r="M4" s="3"/>
      <c r="N4" s="4"/>
    </row>
    <row r="5" s="169" customFormat="1" ht="34.5" spans="1:14">
      <c r="A5" s="24" t="s">
        <v>1</v>
      </c>
      <c r="B5" s="25"/>
      <c r="C5" s="25"/>
      <c r="D5" s="25"/>
      <c r="E5" s="25"/>
      <c r="F5" s="25"/>
      <c r="G5" s="25"/>
      <c r="H5" s="25"/>
      <c r="I5" s="162"/>
      <c r="J5" s="2"/>
      <c r="K5" s="2"/>
      <c r="L5" s="3"/>
      <c r="M5" s="3"/>
      <c r="N5" s="4"/>
    </row>
    <row r="6" s="169" customFormat="1" ht="34.5" spans="1:14">
      <c r="A6" s="25"/>
      <c r="B6" s="29"/>
      <c r="C6" s="30"/>
      <c r="D6" s="30"/>
      <c r="E6" s="30"/>
      <c r="F6" s="30"/>
      <c r="G6" s="31" t="s">
        <v>84</v>
      </c>
      <c r="H6" s="32"/>
      <c r="I6" s="59"/>
      <c r="J6" s="2"/>
      <c r="K6" s="2"/>
      <c r="L6" s="3"/>
      <c r="M6" s="3"/>
      <c r="N6" s="4"/>
    </row>
    <row r="7" s="169" customFormat="1" ht="15.75" spans="1:14">
      <c r="A7" s="246" t="s">
        <v>3</v>
      </c>
      <c r="B7" s="107" t="s">
        <v>4</v>
      </c>
      <c r="C7" s="107"/>
      <c r="D7" s="107"/>
      <c r="E7" s="108"/>
      <c r="F7" s="36"/>
      <c r="G7" s="37" t="s">
        <v>85</v>
      </c>
      <c r="H7" s="36"/>
      <c r="I7" s="58"/>
      <c r="J7" s="2"/>
      <c r="K7" s="2"/>
      <c r="L7" s="3"/>
      <c r="M7" s="3"/>
      <c r="N7" s="4"/>
    </row>
    <row r="8" s="169" customFormat="1" ht="16.5" spans="1:14">
      <c r="A8" s="38"/>
      <c r="B8" s="39"/>
      <c r="C8" s="40"/>
      <c r="D8" s="40"/>
      <c r="E8" s="41"/>
      <c r="F8" s="36"/>
      <c r="G8" s="42" t="s">
        <v>6</v>
      </c>
      <c r="H8" s="43"/>
      <c r="I8" s="60"/>
      <c r="J8" s="2"/>
      <c r="K8" s="2"/>
      <c r="L8" s="3"/>
      <c r="M8" s="3"/>
      <c r="N8" s="4"/>
    </row>
    <row r="9" s="169" customFormat="1" ht="15.75" spans="1:14">
      <c r="A9" s="36"/>
      <c r="B9" s="198"/>
      <c r="C9" s="36"/>
      <c r="D9" s="36"/>
      <c r="E9" s="36"/>
      <c r="F9" s="36"/>
      <c r="G9" s="36"/>
      <c r="H9" s="36"/>
      <c r="I9" s="156"/>
      <c r="J9" s="2"/>
      <c r="K9" s="2"/>
      <c r="L9" s="3"/>
      <c r="M9" s="3"/>
      <c r="N9" s="4"/>
    </row>
    <row r="10" s="169" customFormat="1" ht="20.25" customHeight="1" spans="2:16">
      <c r="B10" s="2"/>
      <c r="I10" s="2"/>
      <c r="J10" s="2"/>
      <c r="K10" s="2"/>
      <c r="L10" s="61">
        <f>SUBTOTAL(9,L12:L95)</f>
        <v>281589000</v>
      </c>
      <c r="M10" s="3"/>
      <c r="N10" s="4"/>
      <c r="P10" s="62"/>
    </row>
    <row r="11" s="3" customFormat="1" ht="42.75" spans="1:18">
      <c r="A11" s="44" t="s">
        <v>7</v>
      </c>
      <c r="B11" s="45" t="s">
        <v>8</v>
      </c>
      <c r="C11" s="44" t="s">
        <v>9</v>
      </c>
      <c r="D11" s="44" t="s">
        <v>10</v>
      </c>
      <c r="E11" s="45" t="s">
        <v>11</v>
      </c>
      <c r="F11" s="45" t="s">
        <v>12</v>
      </c>
      <c r="G11" s="45" t="s">
        <v>13</v>
      </c>
      <c r="H11" s="45" t="s">
        <v>14</v>
      </c>
      <c r="I11" s="45" t="s">
        <v>15</v>
      </c>
      <c r="J11" s="45" t="s">
        <v>16</v>
      </c>
      <c r="K11" s="45" t="s">
        <v>17</v>
      </c>
      <c r="L11" s="45" t="s">
        <v>18</v>
      </c>
      <c r="M11" s="45" t="s">
        <v>19</v>
      </c>
      <c r="N11" s="44" t="s">
        <v>20</v>
      </c>
      <c r="Q11" s="45" t="s">
        <v>86</v>
      </c>
      <c r="R11" s="45" t="s">
        <v>87</v>
      </c>
    </row>
    <row r="12" s="169" customFormat="1" ht="15" spans="1:18">
      <c r="A12" s="48">
        <v>1</v>
      </c>
      <c r="B12" s="49">
        <v>1411536</v>
      </c>
      <c r="C12" s="49">
        <v>1034840</v>
      </c>
      <c r="D12" s="50" t="s">
        <v>88</v>
      </c>
      <c r="E12" s="51">
        <v>43478</v>
      </c>
      <c r="F12" s="51">
        <v>43480</v>
      </c>
      <c r="G12" s="199" t="s">
        <v>23</v>
      </c>
      <c r="H12" s="49">
        <f t="shared" ref="H12:H75" si="0">F12-E12</f>
        <v>2</v>
      </c>
      <c r="I12" s="65">
        <v>4</v>
      </c>
      <c r="J12" s="188">
        <f t="shared" ref="J12:J75" si="1">K12*23100</f>
        <v>1108800</v>
      </c>
      <c r="K12" s="67">
        <v>48</v>
      </c>
      <c r="L12" s="66">
        <f t="shared" ref="L12:L75" si="2">J12*I12*H12</f>
        <v>8870400</v>
      </c>
      <c r="M12" s="68">
        <f t="shared" ref="M12:M75" si="3">K12*I12*H12</f>
        <v>384</v>
      </c>
      <c r="N12" s="69"/>
      <c r="O12" s="169" t="s">
        <v>24</v>
      </c>
      <c r="P12" s="169" t="s">
        <v>41</v>
      </c>
      <c r="Q12" s="201">
        <f t="shared" ref="Q12:Q51" si="4">L12*2%</f>
        <v>177408</v>
      </c>
      <c r="R12" s="202">
        <f t="shared" ref="R12:R51" si="5">M12*2%</f>
        <v>7.68</v>
      </c>
    </row>
    <row r="13" s="169" customFormat="1" ht="15" spans="1:18">
      <c r="A13" s="48">
        <v>2</v>
      </c>
      <c r="B13" s="49">
        <v>1412688</v>
      </c>
      <c r="C13" s="49">
        <v>1034925</v>
      </c>
      <c r="D13" s="50" t="s">
        <v>89</v>
      </c>
      <c r="E13" s="51">
        <v>43479</v>
      </c>
      <c r="F13" s="51">
        <v>43480</v>
      </c>
      <c r="G13" s="199" t="s">
        <v>23</v>
      </c>
      <c r="H13" s="49">
        <f t="shared" si="0"/>
        <v>1</v>
      </c>
      <c r="I13" s="65">
        <v>1</v>
      </c>
      <c r="J13" s="188">
        <f t="shared" si="1"/>
        <v>1455300</v>
      </c>
      <c r="K13" s="67">
        <v>63</v>
      </c>
      <c r="L13" s="66">
        <f t="shared" si="2"/>
        <v>1455300</v>
      </c>
      <c r="M13" s="68">
        <f t="shared" si="3"/>
        <v>63</v>
      </c>
      <c r="N13" s="69"/>
      <c r="O13" s="169" t="s">
        <v>24</v>
      </c>
      <c r="P13" s="169" t="s">
        <v>41</v>
      </c>
      <c r="Q13" s="201">
        <f t="shared" si="4"/>
        <v>29106</v>
      </c>
      <c r="R13" s="202">
        <f t="shared" si="5"/>
        <v>1.26</v>
      </c>
    </row>
    <row r="14" s="169" customFormat="1" ht="15" spans="1:18">
      <c r="A14" s="48">
        <v>3</v>
      </c>
      <c r="B14" s="49">
        <v>1416140</v>
      </c>
      <c r="C14" s="49">
        <v>1035091</v>
      </c>
      <c r="D14" s="50" t="s">
        <v>90</v>
      </c>
      <c r="E14" s="51">
        <v>43478</v>
      </c>
      <c r="F14" s="51">
        <v>43480</v>
      </c>
      <c r="G14" s="199" t="s">
        <v>23</v>
      </c>
      <c r="H14" s="49">
        <f t="shared" si="0"/>
        <v>2</v>
      </c>
      <c r="I14" s="65">
        <v>3</v>
      </c>
      <c r="J14" s="188">
        <f t="shared" si="1"/>
        <v>1108800</v>
      </c>
      <c r="K14" s="67">
        <v>48</v>
      </c>
      <c r="L14" s="66">
        <f t="shared" si="2"/>
        <v>6652800</v>
      </c>
      <c r="M14" s="68">
        <f t="shared" si="3"/>
        <v>288</v>
      </c>
      <c r="N14" s="69"/>
      <c r="O14" s="169" t="s">
        <v>24</v>
      </c>
      <c r="P14" s="169" t="s">
        <v>41</v>
      </c>
      <c r="Q14" s="201">
        <f t="shared" si="4"/>
        <v>133056</v>
      </c>
      <c r="R14" s="202">
        <f t="shared" si="5"/>
        <v>5.76</v>
      </c>
    </row>
    <row r="15" s="169" customFormat="1" ht="15" spans="1:18">
      <c r="A15" s="48">
        <v>4</v>
      </c>
      <c r="B15" s="49">
        <v>1427725</v>
      </c>
      <c r="C15" s="49">
        <v>1035590</v>
      </c>
      <c r="D15" s="50" t="s">
        <v>91</v>
      </c>
      <c r="E15" s="51">
        <v>43478</v>
      </c>
      <c r="F15" s="51">
        <v>43480</v>
      </c>
      <c r="G15" s="199" t="s">
        <v>23</v>
      </c>
      <c r="H15" s="49">
        <f t="shared" si="0"/>
        <v>2</v>
      </c>
      <c r="I15" s="65">
        <v>1</v>
      </c>
      <c r="J15" s="188">
        <f t="shared" si="1"/>
        <v>1108800</v>
      </c>
      <c r="K15" s="67">
        <v>48</v>
      </c>
      <c r="L15" s="66">
        <f t="shared" si="2"/>
        <v>2217600</v>
      </c>
      <c r="M15" s="68">
        <f t="shared" si="3"/>
        <v>96</v>
      </c>
      <c r="N15" s="69"/>
      <c r="O15" s="169" t="s">
        <v>24</v>
      </c>
      <c r="Q15" s="201">
        <f t="shared" si="4"/>
        <v>44352</v>
      </c>
      <c r="R15" s="202">
        <f t="shared" si="5"/>
        <v>1.92</v>
      </c>
    </row>
    <row r="16" s="169" customFormat="1" ht="15" spans="1:18">
      <c r="A16" s="48">
        <v>5</v>
      </c>
      <c r="B16" s="49">
        <v>1412569</v>
      </c>
      <c r="C16" s="49">
        <v>1034917</v>
      </c>
      <c r="D16" s="50" t="s">
        <v>92</v>
      </c>
      <c r="E16" s="51">
        <v>43478</v>
      </c>
      <c r="F16" s="51">
        <v>43480</v>
      </c>
      <c r="G16" s="199" t="s">
        <v>23</v>
      </c>
      <c r="H16" s="49">
        <f t="shared" si="0"/>
        <v>2</v>
      </c>
      <c r="I16" s="65">
        <v>1</v>
      </c>
      <c r="J16" s="188">
        <f t="shared" si="1"/>
        <v>1108800</v>
      </c>
      <c r="K16" s="67">
        <v>48</v>
      </c>
      <c r="L16" s="66">
        <f t="shared" si="2"/>
        <v>2217600</v>
      </c>
      <c r="M16" s="68">
        <f t="shared" si="3"/>
        <v>96</v>
      </c>
      <c r="N16" s="69"/>
      <c r="O16" s="169" t="s">
        <v>24</v>
      </c>
      <c r="Q16" s="201">
        <f t="shared" si="4"/>
        <v>44352</v>
      </c>
      <c r="R16" s="202">
        <f t="shared" si="5"/>
        <v>1.92</v>
      </c>
    </row>
    <row r="17" s="169" customFormat="1" ht="15" spans="1:18">
      <c r="A17" s="48">
        <v>6</v>
      </c>
      <c r="B17" s="49">
        <v>1428813</v>
      </c>
      <c r="C17" s="49">
        <v>1035626</v>
      </c>
      <c r="D17" s="50" t="s">
        <v>93</v>
      </c>
      <c r="E17" s="51">
        <v>43478</v>
      </c>
      <c r="F17" s="51">
        <v>43481</v>
      </c>
      <c r="G17" s="199" t="s">
        <v>23</v>
      </c>
      <c r="H17" s="49">
        <f t="shared" si="0"/>
        <v>3</v>
      </c>
      <c r="I17" s="65">
        <v>1</v>
      </c>
      <c r="J17" s="188">
        <f t="shared" si="1"/>
        <v>1108800</v>
      </c>
      <c r="K17" s="67">
        <v>48</v>
      </c>
      <c r="L17" s="66">
        <f t="shared" si="2"/>
        <v>3326400</v>
      </c>
      <c r="M17" s="68">
        <f t="shared" si="3"/>
        <v>144</v>
      </c>
      <c r="N17" s="69"/>
      <c r="O17" s="169" t="s">
        <v>24</v>
      </c>
      <c r="Q17" s="201">
        <f t="shared" si="4"/>
        <v>66528</v>
      </c>
      <c r="R17" s="202">
        <f t="shared" si="5"/>
        <v>2.88</v>
      </c>
    </row>
    <row r="18" s="169" customFormat="1" ht="15" spans="1:18">
      <c r="A18" s="48">
        <v>7</v>
      </c>
      <c r="B18" s="49">
        <v>1429717</v>
      </c>
      <c r="C18" s="49">
        <v>1035092</v>
      </c>
      <c r="D18" s="50" t="s">
        <v>94</v>
      </c>
      <c r="E18" s="51">
        <v>43479</v>
      </c>
      <c r="F18" s="51">
        <v>43481</v>
      </c>
      <c r="G18" s="199" t="s">
        <v>23</v>
      </c>
      <c r="H18" s="49">
        <f t="shared" si="0"/>
        <v>2</v>
      </c>
      <c r="I18" s="65">
        <v>1</v>
      </c>
      <c r="J18" s="188">
        <f t="shared" si="1"/>
        <v>1108800</v>
      </c>
      <c r="K18" s="67">
        <v>48</v>
      </c>
      <c r="L18" s="66">
        <f t="shared" si="2"/>
        <v>2217600</v>
      </c>
      <c r="M18" s="68">
        <f t="shared" si="3"/>
        <v>96</v>
      </c>
      <c r="N18" s="69"/>
      <c r="O18" s="169" t="s">
        <v>24</v>
      </c>
      <c r="Q18" s="201">
        <f t="shared" si="4"/>
        <v>44352</v>
      </c>
      <c r="R18" s="202">
        <f t="shared" si="5"/>
        <v>1.92</v>
      </c>
    </row>
    <row r="19" s="169" customFormat="1" ht="15" spans="1:18">
      <c r="A19" s="48">
        <v>8</v>
      </c>
      <c r="B19" s="49">
        <v>1414608</v>
      </c>
      <c r="C19" s="49">
        <v>1035014</v>
      </c>
      <c r="D19" s="50" t="s">
        <v>95</v>
      </c>
      <c r="E19" s="51">
        <v>43478</v>
      </c>
      <c r="F19" s="51">
        <v>43481</v>
      </c>
      <c r="G19" s="199" t="s">
        <v>23</v>
      </c>
      <c r="H19" s="49">
        <f t="shared" si="0"/>
        <v>3</v>
      </c>
      <c r="I19" s="65">
        <v>1</v>
      </c>
      <c r="J19" s="188">
        <f t="shared" si="1"/>
        <v>1455300</v>
      </c>
      <c r="K19" s="67">
        <v>63</v>
      </c>
      <c r="L19" s="66">
        <f t="shared" si="2"/>
        <v>4365900</v>
      </c>
      <c r="M19" s="68">
        <f t="shared" si="3"/>
        <v>189</v>
      </c>
      <c r="N19" s="69"/>
      <c r="O19" s="169" t="s">
        <v>24</v>
      </c>
      <c r="Q19" s="201">
        <f t="shared" si="4"/>
        <v>87318</v>
      </c>
      <c r="R19" s="202">
        <f t="shared" si="5"/>
        <v>3.78</v>
      </c>
    </row>
    <row r="20" s="169" customFormat="1" ht="15" spans="1:18">
      <c r="A20" s="48">
        <v>9</v>
      </c>
      <c r="B20" s="49">
        <v>1427280</v>
      </c>
      <c r="C20" s="49">
        <v>1035559</v>
      </c>
      <c r="D20" s="50" t="s">
        <v>96</v>
      </c>
      <c r="E20" s="51">
        <v>43480</v>
      </c>
      <c r="F20" s="51">
        <v>43481</v>
      </c>
      <c r="G20" s="199" t="s">
        <v>23</v>
      </c>
      <c r="H20" s="49">
        <f t="shared" si="0"/>
        <v>1</v>
      </c>
      <c r="I20" s="65">
        <v>1</v>
      </c>
      <c r="J20" s="188">
        <f t="shared" si="1"/>
        <v>1108800</v>
      </c>
      <c r="K20" s="67">
        <v>48</v>
      </c>
      <c r="L20" s="66">
        <f t="shared" si="2"/>
        <v>1108800</v>
      </c>
      <c r="M20" s="68">
        <f t="shared" si="3"/>
        <v>48</v>
      </c>
      <c r="N20" s="69"/>
      <c r="O20" s="169" t="s">
        <v>24</v>
      </c>
      <c r="Q20" s="201">
        <f t="shared" si="4"/>
        <v>22176</v>
      </c>
      <c r="R20" s="202">
        <f t="shared" si="5"/>
        <v>0.96</v>
      </c>
    </row>
    <row r="21" s="169" customFormat="1" ht="15" spans="1:18">
      <c r="A21" s="48">
        <v>10</v>
      </c>
      <c r="B21" s="49">
        <v>1426032</v>
      </c>
      <c r="C21" s="49">
        <v>1035516</v>
      </c>
      <c r="D21" s="50" t="s">
        <v>97</v>
      </c>
      <c r="E21" s="51">
        <v>43478</v>
      </c>
      <c r="F21" s="51">
        <v>43481</v>
      </c>
      <c r="G21" s="199" t="s">
        <v>23</v>
      </c>
      <c r="H21" s="49">
        <f t="shared" si="0"/>
        <v>3</v>
      </c>
      <c r="I21" s="65">
        <v>1</v>
      </c>
      <c r="J21" s="188">
        <f t="shared" si="1"/>
        <v>1108800</v>
      </c>
      <c r="K21" s="67">
        <v>48</v>
      </c>
      <c r="L21" s="66">
        <f t="shared" si="2"/>
        <v>3326400</v>
      </c>
      <c r="M21" s="68">
        <f t="shared" si="3"/>
        <v>144</v>
      </c>
      <c r="N21" s="69"/>
      <c r="O21" s="169" t="s">
        <v>24</v>
      </c>
      <c r="P21" s="169" t="s">
        <v>41</v>
      </c>
      <c r="Q21" s="201">
        <f t="shared" si="4"/>
        <v>66528</v>
      </c>
      <c r="R21" s="202">
        <f t="shared" si="5"/>
        <v>2.88</v>
      </c>
    </row>
    <row r="22" s="169" customFormat="1" ht="15" spans="1:18">
      <c r="A22" s="48">
        <v>11</v>
      </c>
      <c r="B22" s="49">
        <v>1420802</v>
      </c>
      <c r="C22" s="49">
        <v>1035325</v>
      </c>
      <c r="D22" s="50" t="s">
        <v>98</v>
      </c>
      <c r="E22" s="51">
        <v>43480</v>
      </c>
      <c r="F22" s="51">
        <v>43482</v>
      </c>
      <c r="G22" s="199" t="s">
        <v>23</v>
      </c>
      <c r="H22" s="49">
        <f t="shared" si="0"/>
        <v>2</v>
      </c>
      <c r="I22" s="65">
        <v>1</v>
      </c>
      <c r="J22" s="188">
        <f t="shared" si="1"/>
        <v>1455300</v>
      </c>
      <c r="K22" s="67">
        <v>63</v>
      </c>
      <c r="L22" s="66">
        <f t="shared" si="2"/>
        <v>2910600</v>
      </c>
      <c r="M22" s="68">
        <f t="shared" si="3"/>
        <v>126</v>
      </c>
      <c r="N22" s="69"/>
      <c r="O22" s="169" t="s">
        <v>24</v>
      </c>
      <c r="P22" s="169" t="s">
        <v>41</v>
      </c>
      <c r="Q22" s="201">
        <f t="shared" si="4"/>
        <v>58212</v>
      </c>
      <c r="R22" s="202">
        <f t="shared" si="5"/>
        <v>2.52</v>
      </c>
    </row>
    <row r="23" s="169" customFormat="1" ht="15" spans="1:18">
      <c r="A23" s="48">
        <v>12</v>
      </c>
      <c r="B23" s="49">
        <v>1428258</v>
      </c>
      <c r="C23" s="49">
        <v>1035607</v>
      </c>
      <c r="D23" s="50" t="s">
        <v>99</v>
      </c>
      <c r="E23" s="51">
        <v>43478</v>
      </c>
      <c r="F23" s="51">
        <v>43482</v>
      </c>
      <c r="G23" s="199" t="s">
        <v>23</v>
      </c>
      <c r="H23" s="49">
        <f t="shared" si="0"/>
        <v>4</v>
      </c>
      <c r="I23" s="65">
        <v>1</v>
      </c>
      <c r="J23" s="188">
        <f t="shared" si="1"/>
        <v>1108800</v>
      </c>
      <c r="K23" s="67">
        <v>48</v>
      </c>
      <c r="L23" s="66">
        <f t="shared" si="2"/>
        <v>4435200</v>
      </c>
      <c r="M23" s="68">
        <f t="shared" si="3"/>
        <v>192</v>
      </c>
      <c r="N23" s="69"/>
      <c r="O23" s="169" t="s">
        <v>24</v>
      </c>
      <c r="P23" s="169" t="s">
        <v>41</v>
      </c>
      <c r="Q23" s="201">
        <f t="shared" si="4"/>
        <v>88704</v>
      </c>
      <c r="R23" s="202">
        <f t="shared" si="5"/>
        <v>3.84</v>
      </c>
    </row>
    <row r="24" s="169" customFormat="1" ht="15" spans="1:18">
      <c r="A24" s="48">
        <v>13</v>
      </c>
      <c r="B24" s="49">
        <v>1420842</v>
      </c>
      <c r="C24" s="49">
        <v>1035232</v>
      </c>
      <c r="D24" s="50" t="s">
        <v>72</v>
      </c>
      <c r="E24" s="51">
        <v>43480</v>
      </c>
      <c r="F24" s="51">
        <v>43482</v>
      </c>
      <c r="G24" s="199" t="s">
        <v>23</v>
      </c>
      <c r="H24" s="49">
        <f t="shared" si="0"/>
        <v>2</v>
      </c>
      <c r="I24" s="65">
        <v>1</v>
      </c>
      <c r="J24" s="188">
        <f t="shared" si="1"/>
        <v>1108800</v>
      </c>
      <c r="K24" s="67">
        <v>48</v>
      </c>
      <c r="L24" s="66">
        <f t="shared" si="2"/>
        <v>2217600</v>
      </c>
      <c r="M24" s="68">
        <f t="shared" si="3"/>
        <v>96</v>
      </c>
      <c r="N24" s="69"/>
      <c r="O24" s="169" t="s">
        <v>24</v>
      </c>
      <c r="P24" s="169" t="s">
        <v>41</v>
      </c>
      <c r="Q24" s="201">
        <f t="shared" si="4"/>
        <v>44352</v>
      </c>
      <c r="R24" s="202">
        <f t="shared" si="5"/>
        <v>1.92</v>
      </c>
    </row>
    <row r="25" s="169" customFormat="1" ht="15" spans="1:18">
      <c r="A25" s="48">
        <v>14</v>
      </c>
      <c r="B25" s="49">
        <v>1413862</v>
      </c>
      <c r="C25" s="49">
        <v>1034979</v>
      </c>
      <c r="D25" s="50" t="s">
        <v>46</v>
      </c>
      <c r="E25" s="51">
        <v>43479</v>
      </c>
      <c r="F25" s="51">
        <v>43482</v>
      </c>
      <c r="G25" s="199" t="s">
        <v>23</v>
      </c>
      <c r="H25" s="49">
        <f t="shared" si="0"/>
        <v>3</v>
      </c>
      <c r="I25" s="65">
        <v>2</v>
      </c>
      <c r="J25" s="188">
        <f t="shared" si="1"/>
        <v>1108800</v>
      </c>
      <c r="K25" s="67">
        <v>48</v>
      </c>
      <c r="L25" s="66">
        <f t="shared" si="2"/>
        <v>6652800</v>
      </c>
      <c r="M25" s="68">
        <f t="shared" si="3"/>
        <v>288</v>
      </c>
      <c r="N25" s="69"/>
      <c r="O25" s="169" t="s">
        <v>24</v>
      </c>
      <c r="P25" s="169" t="s">
        <v>41</v>
      </c>
      <c r="Q25" s="201">
        <f t="shared" si="4"/>
        <v>133056</v>
      </c>
      <c r="R25" s="202">
        <f t="shared" si="5"/>
        <v>5.76</v>
      </c>
    </row>
    <row r="26" s="169" customFormat="1" ht="15" spans="1:18">
      <c r="A26" s="48">
        <v>15</v>
      </c>
      <c r="B26" s="49">
        <v>1413749</v>
      </c>
      <c r="C26" s="49">
        <v>1034980</v>
      </c>
      <c r="D26" s="50" t="s">
        <v>100</v>
      </c>
      <c r="E26" s="51">
        <v>43481</v>
      </c>
      <c r="F26" s="51">
        <v>43483</v>
      </c>
      <c r="G26" s="199" t="s">
        <v>23</v>
      </c>
      <c r="H26" s="49">
        <f t="shared" si="0"/>
        <v>2</v>
      </c>
      <c r="I26" s="65">
        <v>2</v>
      </c>
      <c r="J26" s="188">
        <f t="shared" si="1"/>
        <v>1108800</v>
      </c>
      <c r="K26" s="67">
        <v>48</v>
      </c>
      <c r="L26" s="66">
        <f t="shared" si="2"/>
        <v>4435200</v>
      </c>
      <c r="M26" s="68">
        <f t="shared" si="3"/>
        <v>192</v>
      </c>
      <c r="N26" s="69"/>
      <c r="O26" s="169" t="s">
        <v>24</v>
      </c>
      <c r="P26" s="169" t="s">
        <v>41</v>
      </c>
      <c r="Q26" s="201">
        <f t="shared" si="4"/>
        <v>88704</v>
      </c>
      <c r="R26" s="202">
        <f t="shared" si="5"/>
        <v>3.84</v>
      </c>
    </row>
    <row r="27" s="169" customFormat="1" ht="15" spans="1:18">
      <c r="A27" s="48">
        <v>16</v>
      </c>
      <c r="B27" s="49">
        <v>1430867</v>
      </c>
      <c r="C27" s="49">
        <v>1035800</v>
      </c>
      <c r="D27" s="50" t="s">
        <v>101</v>
      </c>
      <c r="E27" s="51">
        <v>43482</v>
      </c>
      <c r="F27" s="51">
        <v>43483</v>
      </c>
      <c r="G27" s="199" t="s">
        <v>23</v>
      </c>
      <c r="H27" s="49">
        <f t="shared" si="0"/>
        <v>1</v>
      </c>
      <c r="I27" s="65">
        <v>1</v>
      </c>
      <c r="J27" s="188">
        <f t="shared" si="1"/>
        <v>1108800</v>
      </c>
      <c r="K27" s="67">
        <v>48</v>
      </c>
      <c r="L27" s="66">
        <f t="shared" si="2"/>
        <v>1108800</v>
      </c>
      <c r="M27" s="68">
        <f t="shared" si="3"/>
        <v>48</v>
      </c>
      <c r="N27" s="69"/>
      <c r="O27" s="169" t="s">
        <v>24</v>
      </c>
      <c r="P27" s="169" t="s">
        <v>41</v>
      </c>
      <c r="Q27" s="201">
        <f t="shared" si="4"/>
        <v>22176</v>
      </c>
      <c r="R27" s="202">
        <f t="shared" si="5"/>
        <v>0.96</v>
      </c>
    </row>
    <row r="28" s="169" customFormat="1" ht="15" spans="1:18">
      <c r="A28" s="48">
        <v>17</v>
      </c>
      <c r="B28" s="49">
        <v>1415955</v>
      </c>
      <c r="C28" s="49">
        <v>1035080</v>
      </c>
      <c r="D28" s="50" t="s">
        <v>102</v>
      </c>
      <c r="E28" s="51">
        <v>43481</v>
      </c>
      <c r="F28" s="51">
        <v>43484</v>
      </c>
      <c r="G28" s="199" t="s">
        <v>47</v>
      </c>
      <c r="H28" s="49">
        <f t="shared" si="0"/>
        <v>3</v>
      </c>
      <c r="I28" s="65">
        <v>1</v>
      </c>
      <c r="J28" s="188">
        <f t="shared" si="1"/>
        <v>2356200</v>
      </c>
      <c r="K28" s="67">
        <v>102</v>
      </c>
      <c r="L28" s="66">
        <f t="shared" si="2"/>
        <v>7068600</v>
      </c>
      <c r="M28" s="68">
        <f t="shared" si="3"/>
        <v>306</v>
      </c>
      <c r="N28" s="69"/>
      <c r="O28" s="169" t="s">
        <v>24</v>
      </c>
      <c r="P28" s="169" t="s">
        <v>41</v>
      </c>
      <c r="Q28" s="201">
        <f t="shared" si="4"/>
        <v>141372</v>
      </c>
      <c r="R28" s="202">
        <f t="shared" si="5"/>
        <v>6.12</v>
      </c>
    </row>
    <row r="29" s="169" customFormat="1" ht="15" spans="1:18">
      <c r="A29" s="48">
        <v>18</v>
      </c>
      <c r="B29" s="49">
        <v>1430385</v>
      </c>
      <c r="C29" s="49">
        <v>1035734</v>
      </c>
      <c r="D29" s="50" t="s">
        <v>103</v>
      </c>
      <c r="E29" s="51">
        <v>43480</v>
      </c>
      <c r="F29" s="51">
        <v>43484</v>
      </c>
      <c r="G29" s="199" t="s">
        <v>23</v>
      </c>
      <c r="H29" s="49">
        <f t="shared" si="0"/>
        <v>4</v>
      </c>
      <c r="I29" s="65">
        <v>1</v>
      </c>
      <c r="J29" s="188">
        <f t="shared" si="1"/>
        <v>1108800</v>
      </c>
      <c r="K29" s="67">
        <v>48</v>
      </c>
      <c r="L29" s="66">
        <f t="shared" si="2"/>
        <v>4435200</v>
      </c>
      <c r="M29" s="68">
        <f t="shared" si="3"/>
        <v>192</v>
      </c>
      <c r="N29" s="69"/>
      <c r="O29" s="169" t="s">
        <v>24</v>
      </c>
      <c r="P29" s="169" t="s">
        <v>41</v>
      </c>
      <c r="Q29" s="201">
        <f t="shared" si="4"/>
        <v>88704</v>
      </c>
      <c r="R29" s="202">
        <f t="shared" si="5"/>
        <v>3.84</v>
      </c>
    </row>
    <row r="30" s="169" customFormat="1" ht="15" spans="1:18">
      <c r="A30" s="48">
        <v>19</v>
      </c>
      <c r="B30" s="49">
        <v>1433463</v>
      </c>
      <c r="C30" s="49">
        <v>1035902</v>
      </c>
      <c r="D30" s="50" t="s">
        <v>104</v>
      </c>
      <c r="E30" s="51">
        <v>43483</v>
      </c>
      <c r="F30" s="51">
        <v>43484</v>
      </c>
      <c r="G30" s="199" t="s">
        <v>40</v>
      </c>
      <c r="H30" s="49">
        <f t="shared" si="0"/>
        <v>1</v>
      </c>
      <c r="I30" s="65">
        <v>1</v>
      </c>
      <c r="J30" s="188">
        <f t="shared" si="1"/>
        <v>1362900</v>
      </c>
      <c r="K30" s="67">
        <v>59</v>
      </c>
      <c r="L30" s="66">
        <f t="shared" si="2"/>
        <v>1362900</v>
      </c>
      <c r="M30" s="68">
        <f t="shared" si="3"/>
        <v>59</v>
      </c>
      <c r="N30" s="69"/>
      <c r="O30" s="169" t="s">
        <v>24</v>
      </c>
      <c r="P30" s="169" t="s">
        <v>41</v>
      </c>
      <c r="Q30" s="201">
        <f t="shared" si="4"/>
        <v>27258</v>
      </c>
      <c r="R30" s="202">
        <f t="shared" si="5"/>
        <v>1.18</v>
      </c>
    </row>
    <row r="31" s="169" customFormat="1" ht="15" spans="1:18">
      <c r="A31" s="48">
        <v>20</v>
      </c>
      <c r="B31" s="49">
        <v>1417539</v>
      </c>
      <c r="C31" s="49">
        <v>1035145</v>
      </c>
      <c r="D31" s="50" t="s">
        <v>105</v>
      </c>
      <c r="E31" s="51">
        <v>43482</v>
      </c>
      <c r="F31" s="51">
        <v>43484</v>
      </c>
      <c r="G31" s="199" t="s">
        <v>23</v>
      </c>
      <c r="H31" s="49">
        <f t="shared" si="0"/>
        <v>2</v>
      </c>
      <c r="I31" s="65">
        <v>1</v>
      </c>
      <c r="J31" s="188">
        <f t="shared" si="1"/>
        <v>1108800</v>
      </c>
      <c r="K31" s="67">
        <v>48</v>
      </c>
      <c r="L31" s="66">
        <f t="shared" si="2"/>
        <v>2217600</v>
      </c>
      <c r="M31" s="68">
        <f t="shared" si="3"/>
        <v>96</v>
      </c>
      <c r="N31" s="69"/>
      <c r="O31" s="169" t="s">
        <v>24</v>
      </c>
      <c r="P31" s="169" t="s">
        <v>41</v>
      </c>
      <c r="Q31" s="201">
        <f t="shared" si="4"/>
        <v>44352</v>
      </c>
      <c r="R31" s="202">
        <f t="shared" si="5"/>
        <v>1.92</v>
      </c>
    </row>
    <row r="32" s="169" customFormat="1" ht="15" spans="1:18">
      <c r="A32" s="48">
        <v>21</v>
      </c>
      <c r="B32" s="49">
        <v>1407775</v>
      </c>
      <c r="C32" s="49">
        <v>1034632</v>
      </c>
      <c r="D32" s="50" t="s">
        <v>106</v>
      </c>
      <c r="E32" s="51">
        <v>43483</v>
      </c>
      <c r="F32" s="51">
        <v>43484</v>
      </c>
      <c r="G32" s="199" t="s">
        <v>23</v>
      </c>
      <c r="H32" s="49">
        <f t="shared" si="0"/>
        <v>1</v>
      </c>
      <c r="I32" s="65">
        <v>4</v>
      </c>
      <c r="J32" s="188">
        <f t="shared" si="1"/>
        <v>1108800</v>
      </c>
      <c r="K32" s="67">
        <v>48</v>
      </c>
      <c r="L32" s="66">
        <f t="shared" si="2"/>
        <v>4435200</v>
      </c>
      <c r="M32" s="68">
        <f t="shared" si="3"/>
        <v>192</v>
      </c>
      <c r="N32" s="69"/>
      <c r="O32" s="169" t="s">
        <v>24</v>
      </c>
      <c r="P32" s="169" t="s">
        <v>41</v>
      </c>
      <c r="Q32" s="201">
        <f t="shared" si="4"/>
        <v>88704</v>
      </c>
      <c r="R32" s="202">
        <f t="shared" si="5"/>
        <v>3.84</v>
      </c>
    </row>
    <row r="33" s="169" customFormat="1" ht="15" spans="1:18">
      <c r="A33" s="48">
        <v>22</v>
      </c>
      <c r="B33" s="49">
        <v>1404782</v>
      </c>
      <c r="C33" s="49">
        <v>1034489</v>
      </c>
      <c r="D33" s="50" t="s">
        <v>107</v>
      </c>
      <c r="E33" s="51">
        <v>43482</v>
      </c>
      <c r="F33" s="51">
        <v>43484</v>
      </c>
      <c r="G33" s="199" t="s">
        <v>23</v>
      </c>
      <c r="H33" s="49">
        <f t="shared" si="0"/>
        <v>2</v>
      </c>
      <c r="I33" s="65">
        <v>1</v>
      </c>
      <c r="J33" s="188">
        <f t="shared" si="1"/>
        <v>1108800</v>
      </c>
      <c r="K33" s="67">
        <v>48</v>
      </c>
      <c r="L33" s="66">
        <f t="shared" si="2"/>
        <v>2217600</v>
      </c>
      <c r="M33" s="68">
        <f t="shared" si="3"/>
        <v>96</v>
      </c>
      <c r="N33" s="69"/>
      <c r="O33" s="169" t="s">
        <v>24</v>
      </c>
      <c r="P33" s="169" t="s">
        <v>41</v>
      </c>
      <c r="Q33" s="201">
        <f t="shared" si="4"/>
        <v>44352</v>
      </c>
      <c r="R33" s="202">
        <f t="shared" si="5"/>
        <v>1.92</v>
      </c>
    </row>
    <row r="34" s="169" customFormat="1" ht="15" spans="1:18">
      <c r="A34" s="48">
        <v>23</v>
      </c>
      <c r="B34" s="49">
        <v>1407768</v>
      </c>
      <c r="C34" s="49">
        <v>1034633</v>
      </c>
      <c r="D34" s="50" t="s">
        <v>108</v>
      </c>
      <c r="E34" s="51">
        <v>43483</v>
      </c>
      <c r="F34" s="51">
        <v>43484</v>
      </c>
      <c r="G34" s="199" t="s">
        <v>40</v>
      </c>
      <c r="H34" s="49">
        <f t="shared" si="0"/>
        <v>1</v>
      </c>
      <c r="I34" s="65">
        <v>2</v>
      </c>
      <c r="J34" s="188">
        <f t="shared" si="1"/>
        <v>1362900</v>
      </c>
      <c r="K34" s="67">
        <v>59</v>
      </c>
      <c r="L34" s="66">
        <f t="shared" si="2"/>
        <v>2725800</v>
      </c>
      <c r="M34" s="68">
        <f t="shared" si="3"/>
        <v>118</v>
      </c>
      <c r="N34" s="69"/>
      <c r="O34" s="169" t="s">
        <v>24</v>
      </c>
      <c r="P34" s="169" t="s">
        <v>41</v>
      </c>
      <c r="Q34" s="201">
        <f t="shared" si="4"/>
        <v>54516</v>
      </c>
      <c r="R34" s="202">
        <f t="shared" si="5"/>
        <v>2.36</v>
      </c>
    </row>
    <row r="35" s="169" customFormat="1" ht="15" spans="1:18">
      <c r="A35" s="48">
        <v>24</v>
      </c>
      <c r="B35" s="49">
        <v>1427569</v>
      </c>
      <c r="C35" s="49">
        <v>1035583</v>
      </c>
      <c r="D35" s="50" t="s">
        <v>109</v>
      </c>
      <c r="E35" s="51">
        <v>43482</v>
      </c>
      <c r="F35" s="51">
        <v>43485</v>
      </c>
      <c r="G35" s="199" t="s">
        <v>23</v>
      </c>
      <c r="H35" s="49">
        <f t="shared" si="0"/>
        <v>3</v>
      </c>
      <c r="I35" s="65">
        <v>1</v>
      </c>
      <c r="J35" s="188">
        <f t="shared" si="1"/>
        <v>1108800</v>
      </c>
      <c r="K35" s="67">
        <v>48</v>
      </c>
      <c r="L35" s="66">
        <f t="shared" si="2"/>
        <v>3326400</v>
      </c>
      <c r="M35" s="68">
        <f t="shared" si="3"/>
        <v>144</v>
      </c>
      <c r="N35" s="69"/>
      <c r="O35" s="169" t="s">
        <v>24</v>
      </c>
      <c r="P35" s="169" t="s">
        <v>41</v>
      </c>
      <c r="Q35" s="201">
        <f t="shared" si="4"/>
        <v>66528</v>
      </c>
      <c r="R35" s="202">
        <f t="shared" si="5"/>
        <v>2.88</v>
      </c>
    </row>
    <row r="36" s="169" customFormat="1" ht="15" spans="1:18">
      <c r="A36" s="48">
        <v>25</v>
      </c>
      <c r="B36" s="49">
        <v>1417574</v>
      </c>
      <c r="C36" s="49">
        <v>1035146</v>
      </c>
      <c r="D36" s="50" t="s">
        <v>110</v>
      </c>
      <c r="E36" s="51">
        <v>43482</v>
      </c>
      <c r="F36" s="51">
        <v>43484</v>
      </c>
      <c r="G36" s="199" t="s">
        <v>23</v>
      </c>
      <c r="H36" s="49">
        <f t="shared" si="0"/>
        <v>2</v>
      </c>
      <c r="I36" s="65">
        <v>1</v>
      </c>
      <c r="J36" s="66">
        <f t="shared" si="1"/>
        <v>1108800</v>
      </c>
      <c r="K36" s="67">
        <v>48</v>
      </c>
      <c r="L36" s="66">
        <f t="shared" si="2"/>
        <v>2217600</v>
      </c>
      <c r="M36" s="68">
        <f t="shared" si="3"/>
        <v>96</v>
      </c>
      <c r="N36" s="69">
        <v>336</v>
      </c>
      <c r="O36" s="169" t="s">
        <v>24</v>
      </c>
      <c r="P36" s="169" t="s">
        <v>41</v>
      </c>
      <c r="Q36" s="201">
        <f t="shared" si="4"/>
        <v>44352</v>
      </c>
      <c r="R36" s="202">
        <f t="shared" si="5"/>
        <v>1.92</v>
      </c>
    </row>
    <row r="37" s="169" customFormat="1" ht="15" spans="1:19">
      <c r="A37" s="48">
        <v>26</v>
      </c>
      <c r="B37" s="200">
        <v>1416193</v>
      </c>
      <c r="C37" s="49">
        <v>1035096</v>
      </c>
      <c r="D37" s="50" t="s">
        <v>111</v>
      </c>
      <c r="E37" s="51">
        <v>43485</v>
      </c>
      <c r="F37" s="51">
        <v>43486</v>
      </c>
      <c r="G37" s="199" t="s">
        <v>23</v>
      </c>
      <c r="H37" s="49">
        <f t="shared" si="0"/>
        <v>1</v>
      </c>
      <c r="I37" s="65">
        <v>1</v>
      </c>
      <c r="J37" s="188">
        <f t="shared" si="1"/>
        <v>1108800</v>
      </c>
      <c r="K37" s="67">
        <v>48</v>
      </c>
      <c r="L37" s="66">
        <f t="shared" si="2"/>
        <v>1108800</v>
      </c>
      <c r="M37" s="68">
        <v>192</v>
      </c>
      <c r="N37" s="69"/>
      <c r="O37" s="169" t="s">
        <v>24</v>
      </c>
      <c r="P37" s="169" t="s">
        <v>41</v>
      </c>
      <c r="Q37" s="201">
        <f t="shared" si="4"/>
        <v>22176</v>
      </c>
      <c r="R37" s="202">
        <f t="shared" si="5"/>
        <v>3.84</v>
      </c>
      <c r="S37" s="169">
        <v>192</v>
      </c>
    </row>
    <row r="38" s="169" customFormat="1" ht="15" spans="1:18">
      <c r="A38" s="48">
        <v>27</v>
      </c>
      <c r="B38" s="200">
        <v>1417317</v>
      </c>
      <c r="C38" s="49">
        <v>1035134</v>
      </c>
      <c r="D38" s="50" t="s">
        <v>112</v>
      </c>
      <c r="E38" s="51">
        <v>43484</v>
      </c>
      <c r="F38" s="51">
        <v>43487</v>
      </c>
      <c r="G38" s="199" t="s">
        <v>23</v>
      </c>
      <c r="H38" s="49">
        <f t="shared" si="0"/>
        <v>3</v>
      </c>
      <c r="I38" s="65">
        <v>1</v>
      </c>
      <c r="J38" s="188">
        <f t="shared" si="1"/>
        <v>1108800</v>
      </c>
      <c r="K38" s="67">
        <v>48</v>
      </c>
      <c r="L38" s="66">
        <f t="shared" si="2"/>
        <v>3326400</v>
      </c>
      <c r="M38" s="68">
        <f t="shared" si="3"/>
        <v>144</v>
      </c>
      <c r="N38" s="69"/>
      <c r="O38" s="169" t="s">
        <v>24</v>
      </c>
      <c r="P38" s="169" t="s">
        <v>41</v>
      </c>
      <c r="Q38" s="201">
        <f t="shared" si="4"/>
        <v>66528</v>
      </c>
      <c r="R38" s="202">
        <f t="shared" si="5"/>
        <v>2.88</v>
      </c>
    </row>
    <row r="39" s="169" customFormat="1" ht="15" spans="1:18">
      <c r="A39" s="48">
        <v>28</v>
      </c>
      <c r="B39" s="200">
        <v>1424865</v>
      </c>
      <c r="C39" s="49">
        <v>1035475</v>
      </c>
      <c r="D39" s="50" t="s">
        <v>113</v>
      </c>
      <c r="E39" s="51">
        <v>43486</v>
      </c>
      <c r="F39" s="51">
        <v>43487</v>
      </c>
      <c r="G39" s="199" t="s">
        <v>23</v>
      </c>
      <c r="H39" s="49">
        <f t="shared" si="0"/>
        <v>1</v>
      </c>
      <c r="I39" s="65">
        <v>1</v>
      </c>
      <c r="J39" s="188">
        <f t="shared" si="1"/>
        <v>1108800</v>
      </c>
      <c r="K39" s="67">
        <v>48</v>
      </c>
      <c r="L39" s="66">
        <f t="shared" si="2"/>
        <v>1108800</v>
      </c>
      <c r="M39" s="68">
        <f t="shared" si="3"/>
        <v>48</v>
      </c>
      <c r="N39" s="69"/>
      <c r="O39" s="169" t="s">
        <v>24</v>
      </c>
      <c r="P39" s="169" t="s">
        <v>41</v>
      </c>
      <c r="Q39" s="201">
        <f t="shared" si="4"/>
        <v>22176</v>
      </c>
      <c r="R39" s="202">
        <f t="shared" si="5"/>
        <v>0.96</v>
      </c>
    </row>
    <row r="40" s="169" customFormat="1" ht="15" spans="1:18">
      <c r="A40" s="48">
        <v>29</v>
      </c>
      <c r="B40" s="200">
        <v>1400601</v>
      </c>
      <c r="C40" s="49">
        <v>1034290</v>
      </c>
      <c r="D40" s="50" t="s">
        <v>114</v>
      </c>
      <c r="E40" s="51">
        <v>43484</v>
      </c>
      <c r="F40" s="51">
        <v>43487</v>
      </c>
      <c r="G40" s="199" t="s">
        <v>23</v>
      </c>
      <c r="H40" s="49">
        <f t="shared" si="0"/>
        <v>3</v>
      </c>
      <c r="I40" s="65">
        <v>1</v>
      </c>
      <c r="J40" s="188">
        <f t="shared" si="1"/>
        <v>1455300</v>
      </c>
      <c r="K40" s="67">
        <v>63</v>
      </c>
      <c r="L40" s="66">
        <f t="shared" si="2"/>
        <v>4365900</v>
      </c>
      <c r="M40" s="68">
        <f t="shared" si="3"/>
        <v>189</v>
      </c>
      <c r="N40" s="69"/>
      <c r="O40" s="169" t="s">
        <v>24</v>
      </c>
      <c r="P40" s="169" t="s">
        <v>41</v>
      </c>
      <c r="Q40" s="201">
        <f t="shared" si="4"/>
        <v>87318</v>
      </c>
      <c r="R40" s="202">
        <f t="shared" si="5"/>
        <v>3.78</v>
      </c>
    </row>
    <row r="41" s="169" customFormat="1" ht="15" spans="1:18">
      <c r="A41" s="48">
        <v>30</v>
      </c>
      <c r="B41" s="200">
        <v>1417378</v>
      </c>
      <c r="C41" s="49">
        <v>1035131</v>
      </c>
      <c r="D41" s="50" t="s">
        <v>115</v>
      </c>
      <c r="E41" s="51">
        <v>43485</v>
      </c>
      <c r="F41" s="51">
        <v>43487</v>
      </c>
      <c r="G41" s="199" t="s">
        <v>23</v>
      </c>
      <c r="H41" s="49">
        <f t="shared" si="0"/>
        <v>2</v>
      </c>
      <c r="I41" s="65">
        <v>2</v>
      </c>
      <c r="J41" s="188">
        <f t="shared" si="1"/>
        <v>1108800</v>
      </c>
      <c r="K41" s="67">
        <v>48</v>
      </c>
      <c r="L41" s="66">
        <f t="shared" si="2"/>
        <v>4435200</v>
      </c>
      <c r="M41" s="68">
        <f t="shared" si="3"/>
        <v>192</v>
      </c>
      <c r="N41" s="69"/>
      <c r="O41" s="169" t="s">
        <v>24</v>
      </c>
      <c r="P41" s="169" t="s">
        <v>41</v>
      </c>
      <c r="Q41" s="201">
        <f t="shared" si="4"/>
        <v>88704</v>
      </c>
      <c r="R41" s="202">
        <f t="shared" si="5"/>
        <v>3.84</v>
      </c>
    </row>
    <row r="42" s="169" customFormat="1" ht="15" spans="1:18">
      <c r="A42" s="48">
        <v>31</v>
      </c>
      <c r="B42" s="200">
        <v>1425055</v>
      </c>
      <c r="C42" s="49">
        <v>1035482</v>
      </c>
      <c r="D42" s="50" t="s">
        <v>116</v>
      </c>
      <c r="E42" s="51">
        <v>43485</v>
      </c>
      <c r="F42" s="51">
        <v>43487</v>
      </c>
      <c r="G42" s="199" t="s">
        <v>23</v>
      </c>
      <c r="H42" s="49">
        <f t="shared" si="0"/>
        <v>2</v>
      </c>
      <c r="I42" s="65">
        <v>2</v>
      </c>
      <c r="J42" s="188">
        <f t="shared" si="1"/>
        <v>1108800</v>
      </c>
      <c r="K42" s="67">
        <v>48</v>
      </c>
      <c r="L42" s="66">
        <f t="shared" si="2"/>
        <v>4435200</v>
      </c>
      <c r="M42" s="68">
        <f t="shared" si="3"/>
        <v>192</v>
      </c>
      <c r="N42" s="69"/>
      <c r="O42" s="169" t="s">
        <v>24</v>
      </c>
      <c r="P42" s="169" t="s">
        <v>41</v>
      </c>
      <c r="Q42" s="201">
        <f t="shared" si="4"/>
        <v>88704</v>
      </c>
      <c r="R42" s="202">
        <f t="shared" si="5"/>
        <v>3.84</v>
      </c>
    </row>
    <row r="43" s="169" customFormat="1" ht="15" spans="1:18">
      <c r="A43" s="48">
        <v>32</v>
      </c>
      <c r="B43" s="200">
        <v>1423886</v>
      </c>
      <c r="C43" s="49">
        <v>1035437</v>
      </c>
      <c r="D43" s="50" t="s">
        <v>117</v>
      </c>
      <c r="E43" s="51">
        <v>43482</v>
      </c>
      <c r="F43" s="51">
        <v>43487</v>
      </c>
      <c r="G43" s="199" t="s">
        <v>40</v>
      </c>
      <c r="H43" s="49">
        <f t="shared" si="0"/>
        <v>5</v>
      </c>
      <c r="I43" s="65">
        <v>1</v>
      </c>
      <c r="J43" s="188">
        <f t="shared" si="1"/>
        <v>1362900</v>
      </c>
      <c r="K43" s="67">
        <v>59</v>
      </c>
      <c r="L43" s="66">
        <f t="shared" si="2"/>
        <v>6814500</v>
      </c>
      <c r="M43" s="68">
        <f t="shared" si="3"/>
        <v>295</v>
      </c>
      <c r="N43" s="69"/>
      <c r="O43" s="169" t="s">
        <v>24</v>
      </c>
      <c r="P43" s="169" t="s">
        <v>41</v>
      </c>
      <c r="Q43" s="201">
        <f t="shared" si="4"/>
        <v>136290</v>
      </c>
      <c r="R43" s="202">
        <f t="shared" si="5"/>
        <v>5.9</v>
      </c>
    </row>
    <row r="44" s="169" customFormat="1" ht="15" spans="1:18">
      <c r="A44" s="48">
        <v>33</v>
      </c>
      <c r="B44" s="200">
        <v>1400603</v>
      </c>
      <c r="C44" s="49">
        <v>1034288</v>
      </c>
      <c r="D44" s="50" t="s">
        <v>118</v>
      </c>
      <c r="E44" s="51">
        <v>43484</v>
      </c>
      <c r="F44" s="51">
        <v>43487</v>
      </c>
      <c r="G44" s="199" t="s">
        <v>23</v>
      </c>
      <c r="H44" s="49">
        <f t="shared" si="0"/>
        <v>3</v>
      </c>
      <c r="I44" s="65">
        <v>1</v>
      </c>
      <c r="J44" s="188">
        <f t="shared" si="1"/>
        <v>1455300</v>
      </c>
      <c r="K44" s="67">
        <v>63</v>
      </c>
      <c r="L44" s="66">
        <f t="shared" si="2"/>
        <v>4365900</v>
      </c>
      <c r="M44" s="68">
        <f t="shared" si="3"/>
        <v>189</v>
      </c>
      <c r="N44" s="69">
        <v>384</v>
      </c>
      <c r="O44" s="169" t="s">
        <v>24</v>
      </c>
      <c r="P44" s="169" t="s">
        <v>41</v>
      </c>
      <c r="Q44" s="201">
        <f t="shared" si="4"/>
        <v>87318</v>
      </c>
      <c r="R44" s="202">
        <f t="shared" si="5"/>
        <v>3.78</v>
      </c>
    </row>
    <row r="45" s="169" customFormat="1" ht="15" spans="1:18">
      <c r="A45" s="48">
        <v>34</v>
      </c>
      <c r="B45" s="200">
        <v>1425794</v>
      </c>
      <c r="C45" s="49">
        <v>1035511</v>
      </c>
      <c r="D45" s="50" t="s">
        <v>119</v>
      </c>
      <c r="E45" s="51">
        <v>43487</v>
      </c>
      <c r="F45" s="51">
        <v>43488</v>
      </c>
      <c r="G45" s="199" t="s">
        <v>40</v>
      </c>
      <c r="H45" s="49">
        <f t="shared" si="0"/>
        <v>1</v>
      </c>
      <c r="I45" s="65">
        <v>1</v>
      </c>
      <c r="J45" s="188">
        <f t="shared" si="1"/>
        <v>1362900</v>
      </c>
      <c r="K45" s="67">
        <v>59</v>
      </c>
      <c r="L45" s="66">
        <f t="shared" si="2"/>
        <v>1362900</v>
      </c>
      <c r="M45" s="68">
        <f t="shared" si="3"/>
        <v>59</v>
      </c>
      <c r="N45" s="69"/>
      <c r="O45" s="169" t="s">
        <v>24</v>
      </c>
      <c r="P45" s="169" t="s">
        <v>41</v>
      </c>
      <c r="Q45" s="201">
        <f t="shared" si="4"/>
        <v>27258</v>
      </c>
      <c r="R45" s="202">
        <f t="shared" si="5"/>
        <v>1.18</v>
      </c>
    </row>
    <row r="46" s="169" customFormat="1" ht="15" spans="1:18">
      <c r="A46" s="48">
        <v>35</v>
      </c>
      <c r="B46" s="200">
        <v>1424053</v>
      </c>
      <c r="C46" s="49">
        <v>1035445</v>
      </c>
      <c r="D46" s="50" t="s">
        <v>120</v>
      </c>
      <c r="E46" s="51">
        <v>43484</v>
      </c>
      <c r="F46" s="51">
        <v>43488</v>
      </c>
      <c r="G46" s="199" t="s">
        <v>121</v>
      </c>
      <c r="H46" s="49">
        <f t="shared" si="0"/>
        <v>4</v>
      </c>
      <c r="I46" s="65">
        <v>1</v>
      </c>
      <c r="J46" s="188">
        <f t="shared" si="1"/>
        <v>1940400</v>
      </c>
      <c r="K46" s="67">
        <v>84</v>
      </c>
      <c r="L46" s="66">
        <f t="shared" si="2"/>
        <v>7761600</v>
      </c>
      <c r="M46" s="68">
        <f t="shared" si="3"/>
        <v>336</v>
      </c>
      <c r="N46" s="69"/>
      <c r="O46" s="169" t="s">
        <v>24</v>
      </c>
      <c r="P46" s="169" t="s">
        <v>41</v>
      </c>
      <c r="Q46" s="201">
        <f t="shared" si="4"/>
        <v>155232</v>
      </c>
      <c r="R46" s="202">
        <f t="shared" si="5"/>
        <v>6.72</v>
      </c>
    </row>
    <row r="47" s="169" customFormat="1" ht="15" spans="1:18">
      <c r="A47" s="48">
        <v>36</v>
      </c>
      <c r="B47" s="200">
        <v>1415035</v>
      </c>
      <c r="C47" s="49">
        <v>1035028</v>
      </c>
      <c r="D47" s="50" t="s">
        <v>122</v>
      </c>
      <c r="E47" s="51">
        <v>43487</v>
      </c>
      <c r="F47" s="51">
        <v>43488</v>
      </c>
      <c r="G47" s="199" t="s">
        <v>23</v>
      </c>
      <c r="H47" s="49">
        <f t="shared" si="0"/>
        <v>1</v>
      </c>
      <c r="I47" s="65">
        <v>2</v>
      </c>
      <c r="J47" s="188">
        <f t="shared" si="1"/>
        <v>1108800</v>
      </c>
      <c r="K47" s="67">
        <v>48</v>
      </c>
      <c r="L47" s="66">
        <f t="shared" si="2"/>
        <v>2217600</v>
      </c>
      <c r="M47" s="68">
        <f t="shared" si="3"/>
        <v>96</v>
      </c>
      <c r="N47" s="69"/>
      <c r="O47" s="169" t="s">
        <v>24</v>
      </c>
      <c r="P47" s="169" t="s">
        <v>41</v>
      </c>
      <c r="Q47" s="201">
        <f t="shared" si="4"/>
        <v>44352</v>
      </c>
      <c r="R47" s="202">
        <f t="shared" si="5"/>
        <v>1.92</v>
      </c>
    </row>
    <row r="48" s="169" customFormat="1" ht="15" spans="1:18">
      <c r="A48" s="48">
        <v>37</v>
      </c>
      <c r="B48" s="200">
        <v>1424057</v>
      </c>
      <c r="C48" s="49">
        <v>1035446</v>
      </c>
      <c r="D48" s="50" t="s">
        <v>123</v>
      </c>
      <c r="E48" s="51">
        <v>43486</v>
      </c>
      <c r="F48" s="51">
        <v>43488</v>
      </c>
      <c r="G48" s="199" t="s">
        <v>23</v>
      </c>
      <c r="H48" s="49">
        <f t="shared" si="0"/>
        <v>2</v>
      </c>
      <c r="I48" s="65">
        <v>1</v>
      </c>
      <c r="J48" s="188">
        <f t="shared" si="1"/>
        <v>1108800</v>
      </c>
      <c r="K48" s="67">
        <v>48</v>
      </c>
      <c r="L48" s="66">
        <f t="shared" si="2"/>
        <v>2217600</v>
      </c>
      <c r="M48" s="68">
        <f t="shared" si="3"/>
        <v>96</v>
      </c>
      <c r="N48" s="69"/>
      <c r="O48" s="169" t="s">
        <v>24</v>
      </c>
      <c r="P48" s="169" t="s">
        <v>41</v>
      </c>
      <c r="Q48" s="201">
        <f t="shared" si="4"/>
        <v>44352</v>
      </c>
      <c r="R48" s="202">
        <f t="shared" si="5"/>
        <v>1.92</v>
      </c>
    </row>
    <row r="49" s="169" customFormat="1" ht="15" spans="1:18">
      <c r="A49" s="48">
        <v>38</v>
      </c>
      <c r="B49" s="200">
        <v>1402321</v>
      </c>
      <c r="C49" s="49">
        <v>1034387</v>
      </c>
      <c r="D49" s="50" t="s">
        <v>124</v>
      </c>
      <c r="E49" s="51">
        <v>43485</v>
      </c>
      <c r="F49" s="51">
        <v>43488</v>
      </c>
      <c r="G49" s="199" t="s">
        <v>40</v>
      </c>
      <c r="H49" s="49">
        <f t="shared" si="0"/>
        <v>3</v>
      </c>
      <c r="I49" s="65">
        <v>1</v>
      </c>
      <c r="J49" s="188">
        <f t="shared" si="1"/>
        <v>1362900</v>
      </c>
      <c r="K49" s="67">
        <v>59</v>
      </c>
      <c r="L49" s="66">
        <f t="shared" si="2"/>
        <v>4088700</v>
      </c>
      <c r="M49" s="68">
        <f t="shared" si="3"/>
        <v>177</v>
      </c>
      <c r="N49" s="69"/>
      <c r="O49" s="169" t="s">
        <v>24</v>
      </c>
      <c r="P49" s="169" t="s">
        <v>41</v>
      </c>
      <c r="Q49" s="201">
        <f t="shared" si="4"/>
        <v>81774</v>
      </c>
      <c r="R49" s="202">
        <f t="shared" si="5"/>
        <v>3.54</v>
      </c>
    </row>
    <row r="50" s="169" customFormat="1" ht="15" spans="1:18">
      <c r="A50" s="48">
        <v>39</v>
      </c>
      <c r="B50" s="200">
        <v>1420127</v>
      </c>
      <c r="C50" s="49">
        <v>1035281</v>
      </c>
      <c r="D50" s="50" t="s">
        <v>125</v>
      </c>
      <c r="E50" s="51">
        <v>43485</v>
      </c>
      <c r="F50" s="51">
        <v>43488</v>
      </c>
      <c r="G50" s="199" t="s">
        <v>23</v>
      </c>
      <c r="H50" s="49">
        <f t="shared" si="0"/>
        <v>3</v>
      </c>
      <c r="I50" s="65">
        <v>1</v>
      </c>
      <c r="J50" s="188">
        <f t="shared" si="1"/>
        <v>1108800</v>
      </c>
      <c r="K50" s="67">
        <v>48</v>
      </c>
      <c r="L50" s="66">
        <f t="shared" si="2"/>
        <v>3326400</v>
      </c>
      <c r="M50" s="68">
        <f t="shared" si="3"/>
        <v>144</v>
      </c>
      <c r="N50" s="69"/>
      <c r="O50" s="169" t="s">
        <v>24</v>
      </c>
      <c r="P50" s="169" t="s">
        <v>41</v>
      </c>
      <c r="Q50" s="201">
        <f t="shared" si="4"/>
        <v>66528</v>
      </c>
      <c r="R50" s="202">
        <f t="shared" si="5"/>
        <v>2.88</v>
      </c>
    </row>
    <row r="51" s="169" customFormat="1" ht="15" spans="1:18">
      <c r="A51" s="48">
        <v>40</v>
      </c>
      <c r="B51" s="200">
        <v>1424115</v>
      </c>
      <c r="C51" s="49">
        <v>1035451</v>
      </c>
      <c r="D51" s="50" t="s">
        <v>126</v>
      </c>
      <c r="E51" s="51">
        <v>43484</v>
      </c>
      <c r="F51" s="51">
        <v>43488</v>
      </c>
      <c r="G51" s="199" t="s">
        <v>40</v>
      </c>
      <c r="H51" s="49">
        <f t="shared" si="0"/>
        <v>4</v>
      </c>
      <c r="I51" s="65">
        <v>1</v>
      </c>
      <c r="J51" s="188">
        <f t="shared" si="1"/>
        <v>1362900</v>
      </c>
      <c r="K51" s="67">
        <v>59</v>
      </c>
      <c r="L51" s="66">
        <f t="shared" si="2"/>
        <v>5451600</v>
      </c>
      <c r="M51" s="68">
        <f t="shared" si="3"/>
        <v>236</v>
      </c>
      <c r="N51" s="69"/>
      <c r="O51" s="169" t="s">
        <v>24</v>
      </c>
      <c r="P51" s="169" t="s">
        <v>41</v>
      </c>
      <c r="Q51" s="201">
        <f t="shared" si="4"/>
        <v>109032</v>
      </c>
      <c r="R51" s="202">
        <f t="shared" si="5"/>
        <v>4.72</v>
      </c>
    </row>
    <row r="52" s="169" customFormat="1" ht="15" spans="1:18">
      <c r="A52" s="48">
        <v>41</v>
      </c>
      <c r="B52" s="200">
        <v>1400058</v>
      </c>
      <c r="C52" s="49">
        <v>1034262</v>
      </c>
      <c r="D52" s="50" t="s">
        <v>127</v>
      </c>
      <c r="E52" s="51">
        <v>43485</v>
      </c>
      <c r="F52" s="51">
        <v>43489</v>
      </c>
      <c r="G52" s="199" t="s">
        <v>23</v>
      </c>
      <c r="H52" s="49">
        <f t="shared" si="0"/>
        <v>4</v>
      </c>
      <c r="I52" s="65">
        <v>1</v>
      </c>
      <c r="J52" s="188">
        <f t="shared" si="1"/>
        <v>1108800</v>
      </c>
      <c r="K52" s="67">
        <v>48</v>
      </c>
      <c r="L52" s="66">
        <f t="shared" si="2"/>
        <v>4435200</v>
      </c>
      <c r="M52" s="68">
        <f t="shared" si="3"/>
        <v>192</v>
      </c>
      <c r="N52" s="69"/>
      <c r="Q52" s="201"/>
      <c r="R52" s="202"/>
    </row>
    <row r="53" s="169" customFormat="1" ht="15" spans="1:18">
      <c r="A53" s="48">
        <v>42</v>
      </c>
      <c r="B53" s="200">
        <v>1406820</v>
      </c>
      <c r="C53" s="49">
        <v>1034604</v>
      </c>
      <c r="D53" s="50" t="s">
        <v>128</v>
      </c>
      <c r="E53" s="51">
        <v>43486</v>
      </c>
      <c r="F53" s="51">
        <v>43489</v>
      </c>
      <c r="G53" s="199" t="s">
        <v>23</v>
      </c>
      <c r="H53" s="49">
        <f t="shared" si="0"/>
        <v>3</v>
      </c>
      <c r="I53" s="65">
        <v>1</v>
      </c>
      <c r="J53" s="188">
        <f t="shared" si="1"/>
        <v>1108800</v>
      </c>
      <c r="K53" s="67">
        <v>48</v>
      </c>
      <c r="L53" s="66">
        <f t="shared" si="2"/>
        <v>3326400</v>
      </c>
      <c r="M53" s="68">
        <f t="shared" si="3"/>
        <v>144</v>
      </c>
      <c r="N53" s="69"/>
      <c r="Q53" s="201"/>
      <c r="R53" s="202"/>
    </row>
    <row r="54" s="169" customFormat="1" ht="15" spans="1:18">
      <c r="A54" s="48">
        <v>43</v>
      </c>
      <c r="B54" s="200">
        <v>1416040</v>
      </c>
      <c r="C54" s="49">
        <v>1035082</v>
      </c>
      <c r="D54" s="50" t="s">
        <v>122</v>
      </c>
      <c r="E54" s="51">
        <v>43488</v>
      </c>
      <c r="F54" s="51">
        <v>43489</v>
      </c>
      <c r="G54" s="199" t="s">
        <v>23</v>
      </c>
      <c r="H54" s="49">
        <f t="shared" si="0"/>
        <v>1</v>
      </c>
      <c r="I54" s="65">
        <v>2</v>
      </c>
      <c r="J54" s="188">
        <f t="shared" si="1"/>
        <v>1108800</v>
      </c>
      <c r="K54" s="67">
        <v>48</v>
      </c>
      <c r="L54" s="66">
        <f t="shared" si="2"/>
        <v>2217600</v>
      </c>
      <c r="M54" s="68">
        <f t="shared" si="3"/>
        <v>96</v>
      </c>
      <c r="N54" s="69"/>
      <c r="Q54" s="201"/>
      <c r="R54" s="202"/>
    </row>
    <row r="55" s="169" customFormat="1" ht="15" spans="1:18">
      <c r="A55" s="48">
        <v>44</v>
      </c>
      <c r="B55" s="200">
        <v>1420667</v>
      </c>
      <c r="C55" s="49">
        <v>1035303</v>
      </c>
      <c r="D55" s="50" t="s">
        <v>129</v>
      </c>
      <c r="E55" s="51">
        <v>43486</v>
      </c>
      <c r="F55" s="51">
        <v>43489</v>
      </c>
      <c r="G55" s="199" t="s">
        <v>23</v>
      </c>
      <c r="H55" s="49">
        <f t="shared" si="0"/>
        <v>3</v>
      </c>
      <c r="I55" s="65">
        <v>1</v>
      </c>
      <c r="J55" s="188">
        <f t="shared" si="1"/>
        <v>1108800</v>
      </c>
      <c r="K55" s="67">
        <v>48</v>
      </c>
      <c r="L55" s="66">
        <f t="shared" si="2"/>
        <v>3326400</v>
      </c>
      <c r="M55" s="68">
        <f t="shared" si="3"/>
        <v>144</v>
      </c>
      <c r="N55" s="69"/>
      <c r="Q55" s="201"/>
      <c r="R55" s="202"/>
    </row>
    <row r="56" s="169" customFormat="1" ht="15" spans="1:18">
      <c r="A56" s="48">
        <v>45</v>
      </c>
      <c r="B56" s="200">
        <v>1410052</v>
      </c>
      <c r="C56" s="49">
        <v>1034760</v>
      </c>
      <c r="D56" s="50" t="s">
        <v>130</v>
      </c>
      <c r="E56" s="51">
        <v>43488</v>
      </c>
      <c r="F56" s="51">
        <v>43489</v>
      </c>
      <c r="G56" s="199" t="s">
        <v>23</v>
      </c>
      <c r="H56" s="49">
        <f t="shared" si="0"/>
        <v>1</v>
      </c>
      <c r="I56" s="65">
        <v>1</v>
      </c>
      <c r="J56" s="188">
        <f t="shared" si="1"/>
        <v>1108800</v>
      </c>
      <c r="K56" s="67">
        <v>48</v>
      </c>
      <c r="L56" s="66">
        <f t="shared" si="2"/>
        <v>1108800</v>
      </c>
      <c r="M56" s="68">
        <f t="shared" si="3"/>
        <v>48</v>
      </c>
      <c r="N56" s="69"/>
      <c r="Q56" s="201"/>
      <c r="R56" s="202"/>
    </row>
    <row r="57" s="169" customFormat="1" ht="15" spans="1:18">
      <c r="A57" s="48">
        <v>46</v>
      </c>
      <c r="B57" s="200">
        <v>1427795</v>
      </c>
      <c r="C57" s="49">
        <v>1035598</v>
      </c>
      <c r="D57" s="50" t="s">
        <v>131</v>
      </c>
      <c r="E57" s="51">
        <v>43487</v>
      </c>
      <c r="F57" s="51">
        <v>43489</v>
      </c>
      <c r="G57" s="199" t="s">
        <v>23</v>
      </c>
      <c r="H57" s="49">
        <f t="shared" si="0"/>
        <v>2</v>
      </c>
      <c r="I57" s="65">
        <v>2</v>
      </c>
      <c r="J57" s="188">
        <f t="shared" si="1"/>
        <v>1108800</v>
      </c>
      <c r="K57" s="67">
        <v>48</v>
      </c>
      <c r="L57" s="66">
        <f t="shared" si="2"/>
        <v>4435200</v>
      </c>
      <c r="M57" s="68">
        <f t="shared" si="3"/>
        <v>192</v>
      </c>
      <c r="N57" s="69"/>
      <c r="Q57" s="201"/>
      <c r="R57" s="202"/>
    </row>
    <row r="58" s="169" customFormat="1" ht="15" spans="1:18">
      <c r="A58" s="48">
        <v>47</v>
      </c>
      <c r="B58" s="200">
        <v>1429691</v>
      </c>
      <c r="C58" s="49">
        <v>1035689</v>
      </c>
      <c r="D58" s="50" t="s">
        <v>132</v>
      </c>
      <c r="E58" s="51">
        <v>43488</v>
      </c>
      <c r="F58" s="51">
        <v>43490</v>
      </c>
      <c r="G58" s="199" t="s">
        <v>23</v>
      </c>
      <c r="H58" s="49">
        <f t="shared" si="0"/>
        <v>2</v>
      </c>
      <c r="I58" s="65">
        <v>1</v>
      </c>
      <c r="J58" s="188">
        <f t="shared" si="1"/>
        <v>1108800</v>
      </c>
      <c r="K58" s="67">
        <v>48</v>
      </c>
      <c r="L58" s="66">
        <f t="shared" si="2"/>
        <v>2217600</v>
      </c>
      <c r="M58" s="68">
        <f t="shared" si="3"/>
        <v>96</v>
      </c>
      <c r="N58" s="69"/>
      <c r="Q58" s="201"/>
      <c r="R58" s="202"/>
    </row>
    <row r="59" s="169" customFormat="1" ht="15" spans="1:18">
      <c r="A59" s="48">
        <v>48</v>
      </c>
      <c r="B59" s="200">
        <v>1418279</v>
      </c>
      <c r="C59" s="49">
        <v>1035175</v>
      </c>
      <c r="D59" s="50" t="s">
        <v>133</v>
      </c>
      <c r="E59" s="51">
        <v>43488</v>
      </c>
      <c r="F59" s="51">
        <v>43490</v>
      </c>
      <c r="G59" s="199" t="s">
        <v>23</v>
      </c>
      <c r="H59" s="49">
        <f t="shared" si="0"/>
        <v>2</v>
      </c>
      <c r="I59" s="65">
        <v>1</v>
      </c>
      <c r="J59" s="188">
        <f t="shared" si="1"/>
        <v>1108800</v>
      </c>
      <c r="K59" s="67">
        <v>48</v>
      </c>
      <c r="L59" s="66">
        <f t="shared" si="2"/>
        <v>2217600</v>
      </c>
      <c r="M59" s="68">
        <f t="shared" si="3"/>
        <v>96</v>
      </c>
      <c r="N59" s="69"/>
      <c r="Q59" s="201"/>
      <c r="R59" s="202"/>
    </row>
    <row r="60" s="169" customFormat="1" ht="15" spans="1:18">
      <c r="A60" s="48">
        <v>49</v>
      </c>
      <c r="B60" s="200">
        <v>1436033</v>
      </c>
      <c r="C60" s="49">
        <v>1036005</v>
      </c>
      <c r="D60" s="50" t="s">
        <v>120</v>
      </c>
      <c r="E60" s="51">
        <v>43488</v>
      </c>
      <c r="F60" s="51">
        <v>43490</v>
      </c>
      <c r="G60" s="199" t="s">
        <v>121</v>
      </c>
      <c r="H60" s="49">
        <f t="shared" si="0"/>
        <v>2</v>
      </c>
      <c r="I60" s="65">
        <v>1</v>
      </c>
      <c r="J60" s="188">
        <f t="shared" si="1"/>
        <v>1940400</v>
      </c>
      <c r="K60" s="67">
        <v>84</v>
      </c>
      <c r="L60" s="66">
        <f t="shared" si="2"/>
        <v>3880800</v>
      </c>
      <c r="M60" s="68">
        <f t="shared" si="3"/>
        <v>168</v>
      </c>
      <c r="N60" s="69"/>
      <c r="Q60" s="201"/>
      <c r="R60" s="202"/>
    </row>
    <row r="61" s="169" customFormat="1" ht="15" spans="1:18">
      <c r="A61" s="48">
        <v>50</v>
      </c>
      <c r="B61" s="200">
        <v>1437124</v>
      </c>
      <c r="C61" s="49">
        <v>1036095</v>
      </c>
      <c r="D61" s="50" t="s">
        <v>134</v>
      </c>
      <c r="E61" s="51">
        <v>43489</v>
      </c>
      <c r="F61" s="51">
        <v>43490</v>
      </c>
      <c r="G61" s="199" t="s">
        <v>23</v>
      </c>
      <c r="H61" s="49">
        <f t="shared" si="0"/>
        <v>1</v>
      </c>
      <c r="I61" s="65">
        <v>1</v>
      </c>
      <c r="J61" s="188">
        <f t="shared" si="1"/>
        <v>1108800</v>
      </c>
      <c r="K61" s="67">
        <v>48</v>
      </c>
      <c r="L61" s="66">
        <f t="shared" si="2"/>
        <v>1108800</v>
      </c>
      <c r="M61" s="68">
        <f t="shared" si="3"/>
        <v>48</v>
      </c>
      <c r="N61" s="69"/>
      <c r="Q61" s="201"/>
      <c r="R61" s="202"/>
    </row>
    <row r="62" s="169" customFormat="1" ht="15" spans="1:18">
      <c r="A62" s="48">
        <v>51</v>
      </c>
      <c r="B62" s="200">
        <v>1436334</v>
      </c>
      <c r="C62" s="49">
        <v>1036025</v>
      </c>
      <c r="D62" s="50" t="s">
        <v>135</v>
      </c>
      <c r="E62" s="51">
        <v>43488</v>
      </c>
      <c r="F62" s="51">
        <v>43490</v>
      </c>
      <c r="G62" s="199" t="s">
        <v>121</v>
      </c>
      <c r="H62" s="49">
        <f t="shared" si="0"/>
        <v>2</v>
      </c>
      <c r="I62" s="65">
        <v>1</v>
      </c>
      <c r="J62" s="188">
        <f t="shared" si="1"/>
        <v>1940400</v>
      </c>
      <c r="K62" s="67">
        <v>84</v>
      </c>
      <c r="L62" s="66">
        <f t="shared" si="2"/>
        <v>3880800</v>
      </c>
      <c r="M62" s="68">
        <f t="shared" si="3"/>
        <v>168</v>
      </c>
      <c r="N62" s="69"/>
      <c r="Q62" s="201"/>
      <c r="R62" s="202"/>
    </row>
    <row r="63" s="169" customFormat="1" ht="15" spans="1:18">
      <c r="A63" s="48">
        <v>52</v>
      </c>
      <c r="B63" s="200">
        <v>1402373</v>
      </c>
      <c r="C63" s="49">
        <v>1034395</v>
      </c>
      <c r="D63" s="50" t="s">
        <v>114</v>
      </c>
      <c r="E63" s="51">
        <v>43487</v>
      </c>
      <c r="F63" s="51">
        <v>43489</v>
      </c>
      <c r="G63" s="199" t="s">
        <v>23</v>
      </c>
      <c r="H63" s="49">
        <f t="shared" si="0"/>
        <v>2</v>
      </c>
      <c r="I63" s="65">
        <v>2</v>
      </c>
      <c r="J63" s="188">
        <f t="shared" si="1"/>
        <v>1455300</v>
      </c>
      <c r="K63" s="67">
        <v>63</v>
      </c>
      <c r="L63" s="66">
        <f t="shared" si="2"/>
        <v>5821200</v>
      </c>
      <c r="M63" s="68">
        <f t="shared" si="3"/>
        <v>252</v>
      </c>
      <c r="N63" s="69">
        <v>431</v>
      </c>
      <c r="Q63" s="201"/>
      <c r="R63" s="202"/>
    </row>
    <row r="64" s="169" customFormat="1" ht="15" spans="1:18">
      <c r="A64" s="48">
        <v>53</v>
      </c>
      <c r="B64" s="200">
        <v>1437742</v>
      </c>
      <c r="C64" s="49">
        <v>1036125</v>
      </c>
      <c r="D64" s="50" t="s">
        <v>136</v>
      </c>
      <c r="E64" s="51">
        <v>43489</v>
      </c>
      <c r="F64" s="51">
        <v>43490</v>
      </c>
      <c r="G64" s="199" t="s">
        <v>23</v>
      </c>
      <c r="H64" s="49">
        <f t="shared" si="0"/>
        <v>1</v>
      </c>
      <c r="I64" s="65">
        <v>1</v>
      </c>
      <c r="J64" s="188">
        <f t="shared" si="1"/>
        <v>1108800</v>
      </c>
      <c r="K64" s="67">
        <v>48</v>
      </c>
      <c r="L64" s="66">
        <f t="shared" si="2"/>
        <v>1108800</v>
      </c>
      <c r="M64" s="68">
        <f t="shared" si="3"/>
        <v>48</v>
      </c>
      <c r="N64" s="69">
        <v>444</v>
      </c>
      <c r="Q64" s="201"/>
      <c r="R64" s="202"/>
    </row>
    <row r="65" s="169" customFormat="1" ht="15" spans="1:18">
      <c r="A65" s="48">
        <v>54</v>
      </c>
      <c r="B65" s="200">
        <v>1427200</v>
      </c>
      <c r="C65" s="49">
        <v>1035571</v>
      </c>
      <c r="D65" s="50" t="s">
        <v>137</v>
      </c>
      <c r="E65" s="51">
        <v>43487</v>
      </c>
      <c r="F65" s="51">
        <v>43491</v>
      </c>
      <c r="G65" s="199" t="s">
        <v>23</v>
      </c>
      <c r="H65" s="49">
        <f t="shared" si="0"/>
        <v>4</v>
      </c>
      <c r="I65" s="65">
        <v>1</v>
      </c>
      <c r="J65" s="188">
        <f t="shared" si="1"/>
        <v>1108800</v>
      </c>
      <c r="K65" s="67">
        <v>48</v>
      </c>
      <c r="L65" s="66">
        <f t="shared" si="2"/>
        <v>4435200</v>
      </c>
      <c r="M65" s="68">
        <f t="shared" si="3"/>
        <v>192</v>
      </c>
      <c r="N65" s="69"/>
      <c r="Q65" s="201"/>
      <c r="R65" s="202"/>
    </row>
    <row r="66" s="169" customFormat="1" ht="15" spans="1:18">
      <c r="A66" s="48">
        <v>55</v>
      </c>
      <c r="B66" s="200">
        <v>1416000</v>
      </c>
      <c r="C66" s="49">
        <v>1035084</v>
      </c>
      <c r="D66" s="50" t="s">
        <v>138</v>
      </c>
      <c r="E66" s="51">
        <v>43490</v>
      </c>
      <c r="F66" s="51">
        <v>43491</v>
      </c>
      <c r="G66" s="199" t="s">
        <v>23</v>
      </c>
      <c r="H66" s="49">
        <f t="shared" si="0"/>
        <v>1</v>
      </c>
      <c r="I66" s="65">
        <v>1</v>
      </c>
      <c r="J66" s="188">
        <f t="shared" si="1"/>
        <v>1108800</v>
      </c>
      <c r="K66" s="67">
        <v>48</v>
      </c>
      <c r="L66" s="66">
        <f t="shared" si="2"/>
        <v>1108800</v>
      </c>
      <c r="M66" s="68">
        <f t="shared" si="3"/>
        <v>48</v>
      </c>
      <c r="N66" s="69"/>
      <c r="Q66" s="201"/>
      <c r="R66" s="202"/>
    </row>
    <row r="67" s="169" customFormat="1" ht="15" spans="1:18">
      <c r="A67" s="48">
        <v>56</v>
      </c>
      <c r="B67" s="200">
        <v>1437207</v>
      </c>
      <c r="C67" s="49">
        <v>1036101</v>
      </c>
      <c r="D67" s="50" t="s">
        <v>139</v>
      </c>
      <c r="E67" s="51">
        <v>43489</v>
      </c>
      <c r="F67" s="51">
        <v>43491</v>
      </c>
      <c r="G67" s="199" t="s">
        <v>40</v>
      </c>
      <c r="H67" s="49">
        <f t="shared" si="0"/>
        <v>2</v>
      </c>
      <c r="I67" s="65">
        <v>1</v>
      </c>
      <c r="J67" s="188">
        <f t="shared" si="1"/>
        <v>1362900</v>
      </c>
      <c r="K67" s="67">
        <v>59</v>
      </c>
      <c r="L67" s="66">
        <f t="shared" si="2"/>
        <v>2725800</v>
      </c>
      <c r="M67" s="68">
        <f t="shared" si="3"/>
        <v>118</v>
      </c>
      <c r="N67" s="69"/>
      <c r="Q67" s="201"/>
      <c r="R67" s="202"/>
    </row>
    <row r="68" s="169" customFormat="1" ht="15" spans="1:18">
      <c r="A68" s="48">
        <v>57</v>
      </c>
      <c r="B68" s="200">
        <v>1437508</v>
      </c>
      <c r="C68" s="49">
        <v>1036109</v>
      </c>
      <c r="D68" s="50" t="s">
        <v>140</v>
      </c>
      <c r="E68" s="51">
        <v>43490</v>
      </c>
      <c r="F68" s="51">
        <v>43491</v>
      </c>
      <c r="G68" s="199" t="s">
        <v>23</v>
      </c>
      <c r="H68" s="49">
        <f t="shared" si="0"/>
        <v>1</v>
      </c>
      <c r="I68" s="65">
        <v>1</v>
      </c>
      <c r="J68" s="188">
        <f t="shared" si="1"/>
        <v>1108800</v>
      </c>
      <c r="K68" s="67">
        <v>48</v>
      </c>
      <c r="L68" s="66">
        <f t="shared" si="2"/>
        <v>1108800</v>
      </c>
      <c r="M68" s="68">
        <f t="shared" si="3"/>
        <v>48</v>
      </c>
      <c r="N68" s="69"/>
      <c r="Q68" s="201"/>
      <c r="R68" s="202"/>
    </row>
    <row r="69" s="169" customFormat="1" ht="15" spans="1:18">
      <c r="A69" s="48">
        <v>58</v>
      </c>
      <c r="B69" s="200">
        <v>1434854</v>
      </c>
      <c r="C69" s="49">
        <v>1035948</v>
      </c>
      <c r="D69" s="50" t="s">
        <v>141</v>
      </c>
      <c r="E69" s="51">
        <v>43489</v>
      </c>
      <c r="F69" s="51">
        <v>43491</v>
      </c>
      <c r="G69" s="199" t="s">
        <v>23</v>
      </c>
      <c r="H69" s="49">
        <f t="shared" si="0"/>
        <v>2</v>
      </c>
      <c r="I69" s="65">
        <v>1</v>
      </c>
      <c r="J69" s="188">
        <f t="shared" si="1"/>
        <v>1108800</v>
      </c>
      <c r="K69" s="67">
        <v>48</v>
      </c>
      <c r="L69" s="66">
        <f t="shared" si="2"/>
        <v>2217600</v>
      </c>
      <c r="M69" s="68">
        <f t="shared" si="3"/>
        <v>96</v>
      </c>
      <c r="N69" s="69"/>
      <c r="Q69" s="201"/>
      <c r="R69" s="202"/>
    </row>
    <row r="70" s="169" customFormat="1" ht="15" spans="1:18">
      <c r="A70" s="48">
        <v>59</v>
      </c>
      <c r="B70" s="200">
        <v>1433920</v>
      </c>
      <c r="C70" s="49">
        <v>1035911</v>
      </c>
      <c r="D70" s="50" t="s">
        <v>142</v>
      </c>
      <c r="E70" s="51">
        <v>43490</v>
      </c>
      <c r="F70" s="51">
        <v>43491</v>
      </c>
      <c r="G70" s="199" t="s">
        <v>23</v>
      </c>
      <c r="H70" s="49">
        <f t="shared" si="0"/>
        <v>1</v>
      </c>
      <c r="I70" s="65">
        <v>1</v>
      </c>
      <c r="J70" s="188">
        <f t="shared" si="1"/>
        <v>1108800</v>
      </c>
      <c r="K70" s="67">
        <v>48</v>
      </c>
      <c r="L70" s="66">
        <f t="shared" si="2"/>
        <v>1108800</v>
      </c>
      <c r="M70" s="68">
        <f t="shared" si="3"/>
        <v>48</v>
      </c>
      <c r="N70" s="69"/>
      <c r="Q70" s="201"/>
      <c r="R70" s="202"/>
    </row>
    <row r="71" s="169" customFormat="1" ht="15" spans="1:18">
      <c r="A71" s="48">
        <v>60</v>
      </c>
      <c r="B71" s="200">
        <v>1412212</v>
      </c>
      <c r="C71" s="49">
        <v>1034891</v>
      </c>
      <c r="D71" s="50" t="s">
        <v>143</v>
      </c>
      <c r="E71" s="51">
        <v>43487</v>
      </c>
      <c r="F71" s="51">
        <v>43491</v>
      </c>
      <c r="G71" s="199" t="s">
        <v>23</v>
      </c>
      <c r="H71" s="49">
        <f t="shared" si="0"/>
        <v>4</v>
      </c>
      <c r="I71" s="65">
        <v>1</v>
      </c>
      <c r="J71" s="188">
        <f t="shared" si="1"/>
        <v>1108800</v>
      </c>
      <c r="K71" s="67">
        <v>48</v>
      </c>
      <c r="L71" s="66">
        <f t="shared" si="2"/>
        <v>4435200</v>
      </c>
      <c r="M71" s="68">
        <f t="shared" si="3"/>
        <v>192</v>
      </c>
      <c r="N71" s="69"/>
      <c r="Q71" s="201"/>
      <c r="R71" s="202"/>
    </row>
    <row r="72" s="169" customFormat="1" ht="15" spans="1:18">
      <c r="A72" s="48">
        <v>61</v>
      </c>
      <c r="B72" s="200">
        <v>1437535</v>
      </c>
      <c r="C72" s="49">
        <v>1036113</v>
      </c>
      <c r="D72" s="50" t="s">
        <v>144</v>
      </c>
      <c r="E72" s="51">
        <v>43490</v>
      </c>
      <c r="F72" s="51">
        <v>43492</v>
      </c>
      <c r="G72" s="199" t="s">
        <v>40</v>
      </c>
      <c r="H72" s="49">
        <f t="shared" si="0"/>
        <v>2</v>
      </c>
      <c r="I72" s="65">
        <v>1</v>
      </c>
      <c r="J72" s="188">
        <f t="shared" si="1"/>
        <v>1362900</v>
      </c>
      <c r="K72" s="67">
        <v>59</v>
      </c>
      <c r="L72" s="66">
        <f t="shared" si="2"/>
        <v>2725800</v>
      </c>
      <c r="M72" s="68">
        <f t="shared" si="3"/>
        <v>118</v>
      </c>
      <c r="N72" s="69"/>
      <c r="Q72" s="201"/>
      <c r="R72" s="202"/>
    </row>
    <row r="73" s="169" customFormat="1" ht="15" spans="1:18">
      <c r="A73" s="48">
        <v>62</v>
      </c>
      <c r="B73" s="200">
        <v>1401292</v>
      </c>
      <c r="C73" s="49">
        <v>1034347</v>
      </c>
      <c r="D73" s="50" t="s">
        <v>145</v>
      </c>
      <c r="E73" s="51">
        <v>43491</v>
      </c>
      <c r="F73" s="51">
        <v>43492</v>
      </c>
      <c r="G73" s="199" t="s">
        <v>23</v>
      </c>
      <c r="H73" s="49">
        <f t="shared" si="0"/>
        <v>1</v>
      </c>
      <c r="I73" s="65">
        <v>1</v>
      </c>
      <c r="J73" s="188">
        <f t="shared" si="1"/>
        <v>1108800</v>
      </c>
      <c r="K73" s="67">
        <v>48</v>
      </c>
      <c r="L73" s="66">
        <f t="shared" si="2"/>
        <v>1108800</v>
      </c>
      <c r="M73" s="68">
        <f t="shared" si="3"/>
        <v>48</v>
      </c>
      <c r="N73" s="69"/>
      <c r="Q73" s="201"/>
      <c r="R73" s="202"/>
    </row>
    <row r="74" s="169" customFormat="1" ht="15" spans="1:18">
      <c r="A74" s="48">
        <v>63</v>
      </c>
      <c r="B74" s="200">
        <v>1432686</v>
      </c>
      <c r="C74" s="49">
        <v>1035862</v>
      </c>
      <c r="D74" s="50" t="s">
        <v>146</v>
      </c>
      <c r="E74" s="51">
        <v>43491</v>
      </c>
      <c r="F74" s="51">
        <v>43492</v>
      </c>
      <c r="G74" s="199" t="s">
        <v>23</v>
      </c>
      <c r="H74" s="49">
        <f t="shared" si="0"/>
        <v>1</v>
      </c>
      <c r="I74" s="65">
        <v>1</v>
      </c>
      <c r="J74" s="188">
        <f t="shared" si="1"/>
        <v>1108800</v>
      </c>
      <c r="K74" s="67">
        <v>48</v>
      </c>
      <c r="L74" s="66">
        <f t="shared" si="2"/>
        <v>1108800</v>
      </c>
      <c r="M74" s="68">
        <f t="shared" si="3"/>
        <v>48</v>
      </c>
      <c r="N74" s="69"/>
      <c r="Q74" s="201"/>
      <c r="R74" s="202"/>
    </row>
    <row r="75" s="169" customFormat="1" ht="15" spans="1:18">
      <c r="A75" s="48">
        <v>64</v>
      </c>
      <c r="B75" s="200">
        <v>1428466</v>
      </c>
      <c r="C75" s="49">
        <v>1035612</v>
      </c>
      <c r="D75" s="50" t="s">
        <v>147</v>
      </c>
      <c r="E75" s="51">
        <v>43490</v>
      </c>
      <c r="F75" s="51">
        <v>43492</v>
      </c>
      <c r="G75" s="199" t="s">
        <v>121</v>
      </c>
      <c r="H75" s="49">
        <f t="shared" si="0"/>
        <v>2</v>
      </c>
      <c r="I75" s="65">
        <v>2</v>
      </c>
      <c r="J75" s="188">
        <f t="shared" si="1"/>
        <v>1940400</v>
      </c>
      <c r="K75" s="67">
        <v>84</v>
      </c>
      <c r="L75" s="66">
        <f t="shared" si="2"/>
        <v>7761600</v>
      </c>
      <c r="M75" s="68">
        <f t="shared" si="3"/>
        <v>336</v>
      </c>
      <c r="N75" s="69"/>
      <c r="Q75" s="201"/>
      <c r="R75" s="202"/>
    </row>
    <row r="76" s="169" customFormat="1" ht="15" spans="1:18">
      <c r="A76" s="48">
        <v>65</v>
      </c>
      <c r="B76" s="200">
        <v>1432693</v>
      </c>
      <c r="C76" s="49">
        <v>1035863</v>
      </c>
      <c r="D76" s="50" t="s">
        <v>148</v>
      </c>
      <c r="E76" s="51">
        <v>43491</v>
      </c>
      <c r="F76" s="51">
        <v>43492</v>
      </c>
      <c r="G76" s="199" t="s">
        <v>23</v>
      </c>
      <c r="H76" s="49">
        <f t="shared" ref="H76:H95" si="6">F76-E76</f>
        <v>1</v>
      </c>
      <c r="I76" s="65">
        <v>1</v>
      </c>
      <c r="J76" s="188">
        <f t="shared" ref="J76:J95" si="7">K76*23100</f>
        <v>1108800</v>
      </c>
      <c r="K76" s="67">
        <v>48</v>
      </c>
      <c r="L76" s="66">
        <f t="shared" ref="L76:L95" si="8">J76*I76*H76</f>
        <v>1108800</v>
      </c>
      <c r="M76" s="68">
        <f t="shared" ref="M76:M95" si="9">K76*I76*H76</f>
        <v>48</v>
      </c>
      <c r="N76" s="69"/>
      <c r="Q76" s="201"/>
      <c r="R76" s="202"/>
    </row>
    <row r="77" s="169" customFormat="1" ht="15" spans="1:18">
      <c r="A77" s="48">
        <v>66</v>
      </c>
      <c r="B77" s="200">
        <v>1436578</v>
      </c>
      <c r="C77" s="49">
        <v>1036055</v>
      </c>
      <c r="D77" s="50" t="s">
        <v>149</v>
      </c>
      <c r="E77" s="51">
        <v>43491</v>
      </c>
      <c r="F77" s="51">
        <v>43492</v>
      </c>
      <c r="G77" s="199" t="s">
        <v>23</v>
      </c>
      <c r="H77" s="49">
        <f t="shared" si="6"/>
        <v>1</v>
      </c>
      <c r="I77" s="65">
        <v>1</v>
      </c>
      <c r="J77" s="188">
        <f t="shared" si="7"/>
        <v>1108800</v>
      </c>
      <c r="K77" s="67">
        <v>48</v>
      </c>
      <c r="L77" s="66">
        <f t="shared" si="8"/>
        <v>1108800</v>
      </c>
      <c r="M77" s="68">
        <f t="shared" si="9"/>
        <v>48</v>
      </c>
      <c r="N77" s="69"/>
      <c r="Q77" s="201"/>
      <c r="R77" s="202"/>
    </row>
    <row r="78" s="169" customFormat="1" ht="15" spans="1:18">
      <c r="A78" s="48">
        <v>67</v>
      </c>
      <c r="B78" s="200">
        <v>1420453</v>
      </c>
      <c r="C78" s="49">
        <v>1035294</v>
      </c>
      <c r="D78" s="50" t="s">
        <v>150</v>
      </c>
      <c r="E78" s="51">
        <v>43490</v>
      </c>
      <c r="F78" s="51">
        <v>43492</v>
      </c>
      <c r="G78" s="199" t="s">
        <v>23</v>
      </c>
      <c r="H78" s="49">
        <f t="shared" si="6"/>
        <v>2</v>
      </c>
      <c r="I78" s="65">
        <v>1</v>
      </c>
      <c r="J78" s="188">
        <f t="shared" si="7"/>
        <v>1108800</v>
      </c>
      <c r="K78" s="67">
        <v>48</v>
      </c>
      <c r="L78" s="66">
        <f t="shared" si="8"/>
        <v>2217600</v>
      </c>
      <c r="M78" s="68">
        <f t="shared" si="9"/>
        <v>96</v>
      </c>
      <c r="N78" s="69"/>
      <c r="Q78" s="201"/>
      <c r="R78" s="202"/>
    </row>
    <row r="79" s="169" customFormat="1" ht="15" spans="1:18">
      <c r="A79" s="48">
        <v>68</v>
      </c>
      <c r="B79" s="200">
        <v>1434835</v>
      </c>
      <c r="C79" s="49">
        <v>1035947</v>
      </c>
      <c r="D79" s="50" t="s">
        <v>151</v>
      </c>
      <c r="E79" s="51">
        <v>43491</v>
      </c>
      <c r="F79" s="51">
        <v>43492</v>
      </c>
      <c r="G79" s="199" t="s">
        <v>23</v>
      </c>
      <c r="H79" s="49">
        <f t="shared" si="6"/>
        <v>1</v>
      </c>
      <c r="I79" s="65">
        <v>1</v>
      </c>
      <c r="J79" s="188">
        <f t="shared" si="7"/>
        <v>1108800</v>
      </c>
      <c r="K79" s="67">
        <v>48</v>
      </c>
      <c r="L79" s="66">
        <f t="shared" si="8"/>
        <v>1108800</v>
      </c>
      <c r="M79" s="68">
        <f t="shared" si="9"/>
        <v>48</v>
      </c>
      <c r="N79" s="69"/>
      <c r="Q79" s="201"/>
      <c r="R79" s="202"/>
    </row>
    <row r="80" s="169" customFormat="1" ht="15" spans="1:18">
      <c r="A80" s="48">
        <v>69</v>
      </c>
      <c r="B80" s="200">
        <v>1412504</v>
      </c>
      <c r="C80" s="49">
        <v>1034918</v>
      </c>
      <c r="D80" s="50" t="s">
        <v>152</v>
      </c>
      <c r="E80" s="51">
        <v>43491</v>
      </c>
      <c r="F80" s="51">
        <v>43493</v>
      </c>
      <c r="G80" s="199" t="s">
        <v>23</v>
      </c>
      <c r="H80" s="49">
        <f t="shared" si="6"/>
        <v>2</v>
      </c>
      <c r="I80" s="65">
        <v>1</v>
      </c>
      <c r="J80" s="188">
        <f t="shared" si="7"/>
        <v>1108800</v>
      </c>
      <c r="K80" s="67">
        <v>48</v>
      </c>
      <c r="L80" s="66">
        <f t="shared" si="8"/>
        <v>2217600</v>
      </c>
      <c r="M80" s="68">
        <f t="shared" si="9"/>
        <v>96</v>
      </c>
      <c r="N80" s="69"/>
      <c r="Q80" s="201"/>
      <c r="R80" s="202"/>
    </row>
    <row r="81" s="169" customFormat="1" ht="15" spans="1:18">
      <c r="A81" s="48">
        <v>70</v>
      </c>
      <c r="B81" s="200">
        <v>1420508</v>
      </c>
      <c r="C81" s="49">
        <v>1035297</v>
      </c>
      <c r="D81" s="50" t="s">
        <v>150</v>
      </c>
      <c r="E81" s="51">
        <v>43492</v>
      </c>
      <c r="F81" s="51">
        <v>43493</v>
      </c>
      <c r="G81" s="199" t="s">
        <v>23</v>
      </c>
      <c r="H81" s="49">
        <f t="shared" si="6"/>
        <v>1</v>
      </c>
      <c r="I81" s="65">
        <v>1</v>
      </c>
      <c r="J81" s="188">
        <f t="shared" si="7"/>
        <v>1108800</v>
      </c>
      <c r="K81" s="67">
        <v>48</v>
      </c>
      <c r="L81" s="66">
        <f t="shared" si="8"/>
        <v>1108800</v>
      </c>
      <c r="M81" s="68">
        <f t="shared" si="9"/>
        <v>48</v>
      </c>
      <c r="N81" s="69"/>
      <c r="Q81" s="201"/>
      <c r="R81" s="202"/>
    </row>
    <row r="82" s="169" customFormat="1" ht="15" spans="1:18">
      <c r="A82" s="48">
        <v>71</v>
      </c>
      <c r="B82" s="200">
        <v>1427516</v>
      </c>
      <c r="C82" s="49">
        <v>1035585</v>
      </c>
      <c r="D82" s="50" t="s">
        <v>153</v>
      </c>
      <c r="E82" s="51">
        <v>43490</v>
      </c>
      <c r="F82" s="51">
        <v>43493</v>
      </c>
      <c r="G82" s="199" t="s">
        <v>23</v>
      </c>
      <c r="H82" s="49">
        <f t="shared" si="6"/>
        <v>3</v>
      </c>
      <c r="I82" s="65">
        <v>1</v>
      </c>
      <c r="J82" s="188">
        <f t="shared" si="7"/>
        <v>1108800</v>
      </c>
      <c r="K82" s="67">
        <v>48</v>
      </c>
      <c r="L82" s="66">
        <f t="shared" si="8"/>
        <v>3326400</v>
      </c>
      <c r="M82" s="68">
        <f t="shared" si="9"/>
        <v>144</v>
      </c>
      <c r="N82" s="69"/>
      <c r="Q82" s="201"/>
      <c r="R82" s="202"/>
    </row>
    <row r="83" s="169" customFormat="1" ht="15" spans="1:18">
      <c r="A83" s="48">
        <v>72</v>
      </c>
      <c r="B83" s="200">
        <v>1416022</v>
      </c>
      <c r="C83" s="49">
        <v>1035081</v>
      </c>
      <c r="D83" s="50" t="s">
        <v>154</v>
      </c>
      <c r="E83" s="51">
        <v>43492</v>
      </c>
      <c r="F83" s="51">
        <v>43493</v>
      </c>
      <c r="G83" s="199" t="s">
        <v>23</v>
      </c>
      <c r="H83" s="49">
        <f t="shared" si="6"/>
        <v>1</v>
      </c>
      <c r="I83" s="65">
        <v>1</v>
      </c>
      <c r="J83" s="188">
        <f t="shared" si="7"/>
        <v>1108800</v>
      </c>
      <c r="K83" s="67">
        <v>48</v>
      </c>
      <c r="L83" s="66">
        <f t="shared" si="8"/>
        <v>1108800</v>
      </c>
      <c r="M83" s="68">
        <f t="shared" si="9"/>
        <v>48</v>
      </c>
      <c r="N83" s="69"/>
      <c r="Q83" s="201"/>
      <c r="R83" s="202"/>
    </row>
    <row r="84" s="169" customFormat="1" ht="15" spans="1:18">
      <c r="A84" s="48">
        <v>73</v>
      </c>
      <c r="B84" s="200">
        <v>1411148</v>
      </c>
      <c r="C84" s="49">
        <v>1034819</v>
      </c>
      <c r="D84" s="50" t="s">
        <v>155</v>
      </c>
      <c r="E84" s="51">
        <v>43491</v>
      </c>
      <c r="F84" s="51">
        <v>43494</v>
      </c>
      <c r="G84" s="199" t="s">
        <v>23</v>
      </c>
      <c r="H84" s="49">
        <f t="shared" si="6"/>
        <v>3</v>
      </c>
      <c r="I84" s="65">
        <v>1</v>
      </c>
      <c r="J84" s="188">
        <f t="shared" si="7"/>
        <v>1108800</v>
      </c>
      <c r="K84" s="67">
        <v>48</v>
      </c>
      <c r="L84" s="66">
        <f t="shared" si="8"/>
        <v>3326400</v>
      </c>
      <c r="M84" s="68">
        <f t="shared" si="9"/>
        <v>144</v>
      </c>
      <c r="N84" s="69"/>
      <c r="Q84" s="201"/>
      <c r="R84" s="202"/>
    </row>
    <row r="85" s="169" customFormat="1" ht="15" spans="1:18">
      <c r="A85" s="48">
        <v>74</v>
      </c>
      <c r="B85" s="200">
        <v>1415619</v>
      </c>
      <c r="C85" s="49">
        <v>1035057</v>
      </c>
      <c r="D85" s="50" t="s">
        <v>156</v>
      </c>
      <c r="E85" s="51">
        <v>43492</v>
      </c>
      <c r="F85" s="51">
        <v>43494</v>
      </c>
      <c r="G85" s="199" t="s">
        <v>23</v>
      </c>
      <c r="H85" s="49">
        <f t="shared" si="6"/>
        <v>2</v>
      </c>
      <c r="I85" s="65">
        <v>2</v>
      </c>
      <c r="J85" s="188">
        <f t="shared" si="7"/>
        <v>1108800</v>
      </c>
      <c r="K85" s="67">
        <v>48</v>
      </c>
      <c r="L85" s="66">
        <f t="shared" si="8"/>
        <v>4435200</v>
      </c>
      <c r="M85" s="68">
        <f t="shared" si="9"/>
        <v>192</v>
      </c>
      <c r="N85" s="69"/>
      <c r="Q85" s="201"/>
      <c r="R85" s="202"/>
    </row>
    <row r="86" s="169" customFormat="1" ht="15" spans="1:18">
      <c r="A86" s="48">
        <v>75</v>
      </c>
      <c r="B86" s="200">
        <v>1412877</v>
      </c>
      <c r="C86" s="49">
        <v>1034932</v>
      </c>
      <c r="D86" s="50" t="s">
        <v>157</v>
      </c>
      <c r="E86" s="51">
        <v>43492</v>
      </c>
      <c r="F86" s="51">
        <v>43494</v>
      </c>
      <c r="G86" s="199" t="s">
        <v>23</v>
      </c>
      <c r="H86" s="49">
        <f t="shared" si="6"/>
        <v>2</v>
      </c>
      <c r="I86" s="65">
        <v>1</v>
      </c>
      <c r="J86" s="188">
        <f t="shared" si="7"/>
        <v>1108800</v>
      </c>
      <c r="K86" s="67">
        <v>48</v>
      </c>
      <c r="L86" s="66">
        <f t="shared" si="8"/>
        <v>2217600</v>
      </c>
      <c r="M86" s="68">
        <f t="shared" si="9"/>
        <v>96</v>
      </c>
      <c r="N86" s="69"/>
      <c r="Q86" s="201"/>
      <c r="R86" s="202"/>
    </row>
    <row r="87" s="169" customFormat="1" ht="15" spans="1:18">
      <c r="A87" s="48">
        <v>76</v>
      </c>
      <c r="B87" s="200">
        <v>1406431</v>
      </c>
      <c r="C87" s="49">
        <v>1034568</v>
      </c>
      <c r="D87" s="50" t="s">
        <v>158</v>
      </c>
      <c r="E87" s="51">
        <v>43491</v>
      </c>
      <c r="F87" s="51">
        <v>43494</v>
      </c>
      <c r="G87" s="199" t="s">
        <v>47</v>
      </c>
      <c r="H87" s="49">
        <f t="shared" si="6"/>
        <v>3</v>
      </c>
      <c r="I87" s="65">
        <v>2</v>
      </c>
      <c r="J87" s="188">
        <f t="shared" si="7"/>
        <v>2356200</v>
      </c>
      <c r="K87" s="67">
        <v>102</v>
      </c>
      <c r="L87" s="66">
        <f t="shared" si="8"/>
        <v>14137200</v>
      </c>
      <c r="M87" s="68">
        <f t="shared" si="9"/>
        <v>612</v>
      </c>
      <c r="N87" s="69"/>
      <c r="Q87" s="201"/>
      <c r="R87" s="202"/>
    </row>
    <row r="88" s="169" customFormat="1" ht="15" spans="1:18">
      <c r="A88" s="48">
        <v>77</v>
      </c>
      <c r="B88" s="200">
        <v>1418431</v>
      </c>
      <c r="C88" s="49">
        <v>1035176</v>
      </c>
      <c r="D88" s="50" t="s">
        <v>159</v>
      </c>
      <c r="E88" s="51">
        <v>43491</v>
      </c>
      <c r="F88" s="51">
        <v>43495</v>
      </c>
      <c r="G88" s="199" t="s">
        <v>23</v>
      </c>
      <c r="H88" s="49">
        <f t="shared" si="6"/>
        <v>4</v>
      </c>
      <c r="I88" s="65">
        <v>1</v>
      </c>
      <c r="J88" s="188">
        <f t="shared" si="7"/>
        <v>1108800</v>
      </c>
      <c r="K88" s="67">
        <v>48</v>
      </c>
      <c r="L88" s="66">
        <f t="shared" si="8"/>
        <v>4435200</v>
      </c>
      <c r="M88" s="68">
        <f t="shared" si="9"/>
        <v>192</v>
      </c>
      <c r="N88" s="69"/>
      <c r="Q88" s="201"/>
      <c r="R88" s="202"/>
    </row>
    <row r="89" s="169" customFormat="1" ht="15" spans="1:18">
      <c r="A89" s="48">
        <v>78</v>
      </c>
      <c r="B89" s="200">
        <v>1406653</v>
      </c>
      <c r="C89" s="49">
        <v>1034590</v>
      </c>
      <c r="D89" s="50" t="s">
        <v>160</v>
      </c>
      <c r="E89" s="51">
        <v>43493</v>
      </c>
      <c r="F89" s="51">
        <v>43495</v>
      </c>
      <c r="G89" s="199" t="s">
        <v>23</v>
      </c>
      <c r="H89" s="49">
        <f t="shared" si="6"/>
        <v>2</v>
      </c>
      <c r="I89" s="65">
        <v>2</v>
      </c>
      <c r="J89" s="188">
        <f t="shared" si="7"/>
        <v>1247400</v>
      </c>
      <c r="K89" s="67">
        <f>48+6</f>
        <v>54</v>
      </c>
      <c r="L89" s="66">
        <f t="shared" si="8"/>
        <v>4989600</v>
      </c>
      <c r="M89" s="68">
        <f t="shared" si="9"/>
        <v>216</v>
      </c>
      <c r="N89" s="69"/>
      <c r="Q89" s="201"/>
      <c r="R89" s="202"/>
    </row>
    <row r="90" s="169" customFormat="1" ht="15" spans="1:18">
      <c r="A90" s="48">
        <v>79</v>
      </c>
      <c r="B90" s="200">
        <v>1420447</v>
      </c>
      <c r="C90" s="49">
        <v>1035293</v>
      </c>
      <c r="D90" s="50" t="s">
        <v>161</v>
      </c>
      <c r="E90" s="51">
        <v>43490</v>
      </c>
      <c r="F90" s="51">
        <v>43495</v>
      </c>
      <c r="G90" s="199" t="s">
        <v>40</v>
      </c>
      <c r="H90" s="49">
        <f t="shared" si="6"/>
        <v>5</v>
      </c>
      <c r="I90" s="65">
        <v>1</v>
      </c>
      <c r="J90" s="188">
        <f t="shared" si="7"/>
        <v>1362900</v>
      </c>
      <c r="K90" s="67">
        <v>59</v>
      </c>
      <c r="L90" s="66">
        <f t="shared" si="8"/>
        <v>6814500</v>
      </c>
      <c r="M90" s="68">
        <f t="shared" si="9"/>
        <v>295</v>
      </c>
      <c r="N90" s="69"/>
      <c r="Q90" s="201"/>
      <c r="R90" s="202"/>
    </row>
    <row r="91" s="169" customFormat="1" ht="15" spans="1:18">
      <c r="A91" s="48">
        <v>80</v>
      </c>
      <c r="B91" s="200">
        <v>1420445</v>
      </c>
      <c r="C91" s="49">
        <v>1035291</v>
      </c>
      <c r="D91" s="50" t="s">
        <v>162</v>
      </c>
      <c r="E91" s="51">
        <v>43490</v>
      </c>
      <c r="F91" s="51">
        <v>43495</v>
      </c>
      <c r="G91" s="199" t="s">
        <v>40</v>
      </c>
      <c r="H91" s="49">
        <f t="shared" si="6"/>
        <v>5</v>
      </c>
      <c r="I91" s="65">
        <v>1</v>
      </c>
      <c r="J91" s="188">
        <f t="shared" si="7"/>
        <v>1362900</v>
      </c>
      <c r="K91" s="67">
        <v>59</v>
      </c>
      <c r="L91" s="66">
        <f t="shared" si="8"/>
        <v>6814500</v>
      </c>
      <c r="M91" s="68">
        <f t="shared" si="9"/>
        <v>295</v>
      </c>
      <c r="N91" s="69"/>
      <c r="Q91" s="201"/>
      <c r="R91" s="202"/>
    </row>
    <row r="92" s="169" customFormat="1" ht="15" spans="1:18">
      <c r="A92" s="48">
        <v>81</v>
      </c>
      <c r="B92" s="200">
        <v>1415679</v>
      </c>
      <c r="C92" s="49">
        <v>1035061</v>
      </c>
      <c r="D92" s="50" t="s">
        <v>163</v>
      </c>
      <c r="E92" s="51">
        <v>43494</v>
      </c>
      <c r="F92" s="51">
        <v>43495</v>
      </c>
      <c r="G92" s="199" t="s">
        <v>23</v>
      </c>
      <c r="H92" s="49">
        <f t="shared" si="6"/>
        <v>1</v>
      </c>
      <c r="I92" s="65">
        <v>1</v>
      </c>
      <c r="J92" s="188">
        <f t="shared" si="7"/>
        <v>1108800</v>
      </c>
      <c r="K92" s="67">
        <v>48</v>
      </c>
      <c r="L92" s="66">
        <f t="shared" si="8"/>
        <v>1108800</v>
      </c>
      <c r="M92" s="68">
        <f t="shared" si="9"/>
        <v>48</v>
      </c>
      <c r="N92" s="69"/>
      <c r="Q92" s="201"/>
      <c r="R92" s="202"/>
    </row>
    <row r="93" s="169" customFormat="1" ht="15" spans="1:18">
      <c r="A93" s="48">
        <v>82</v>
      </c>
      <c r="B93" s="200">
        <v>1414396</v>
      </c>
      <c r="C93" s="49">
        <v>1035003</v>
      </c>
      <c r="D93" s="50" t="s">
        <v>164</v>
      </c>
      <c r="E93" s="51">
        <v>43493</v>
      </c>
      <c r="F93" s="51">
        <v>43495</v>
      </c>
      <c r="G93" s="199" t="s">
        <v>23</v>
      </c>
      <c r="H93" s="49">
        <f t="shared" si="6"/>
        <v>2</v>
      </c>
      <c r="I93" s="65">
        <v>1</v>
      </c>
      <c r="J93" s="188">
        <f t="shared" si="7"/>
        <v>1108800</v>
      </c>
      <c r="K93" s="67">
        <v>48</v>
      </c>
      <c r="L93" s="66">
        <f t="shared" si="8"/>
        <v>2217600</v>
      </c>
      <c r="M93" s="68">
        <f t="shared" si="9"/>
        <v>96</v>
      </c>
      <c r="N93" s="69"/>
      <c r="Q93" s="201"/>
      <c r="R93" s="202"/>
    </row>
    <row r="94" s="169" customFormat="1" ht="15" spans="1:18">
      <c r="A94" s="48">
        <v>83</v>
      </c>
      <c r="B94" s="200">
        <v>1408205</v>
      </c>
      <c r="C94" s="49">
        <v>1034651</v>
      </c>
      <c r="D94" s="50" t="s">
        <v>165</v>
      </c>
      <c r="E94" s="51">
        <v>43493</v>
      </c>
      <c r="F94" s="51">
        <v>43495</v>
      </c>
      <c r="G94" s="199" t="s">
        <v>23</v>
      </c>
      <c r="H94" s="49">
        <f t="shared" si="6"/>
        <v>2</v>
      </c>
      <c r="I94" s="65">
        <v>1</v>
      </c>
      <c r="J94" s="188">
        <f t="shared" si="7"/>
        <v>1108800</v>
      </c>
      <c r="K94" s="67">
        <v>48</v>
      </c>
      <c r="L94" s="66">
        <f t="shared" si="8"/>
        <v>2217600</v>
      </c>
      <c r="M94" s="68">
        <f t="shared" si="9"/>
        <v>96</v>
      </c>
      <c r="N94" s="69"/>
      <c r="Q94" s="201"/>
      <c r="R94" s="202"/>
    </row>
    <row r="95" s="169" customFormat="1" ht="15.75" spans="1:18">
      <c r="A95" s="48">
        <v>84</v>
      </c>
      <c r="B95" s="200">
        <v>1424364</v>
      </c>
      <c r="C95" s="49">
        <v>1035466</v>
      </c>
      <c r="D95" s="50" t="s">
        <v>166</v>
      </c>
      <c r="E95" s="51">
        <v>43494</v>
      </c>
      <c r="F95" s="51">
        <v>43496</v>
      </c>
      <c r="G95" s="199" t="s">
        <v>40</v>
      </c>
      <c r="H95" s="49">
        <f t="shared" si="6"/>
        <v>2</v>
      </c>
      <c r="I95" s="65">
        <v>1</v>
      </c>
      <c r="J95" s="188">
        <f t="shared" si="7"/>
        <v>1362900</v>
      </c>
      <c r="K95" s="67">
        <v>59</v>
      </c>
      <c r="L95" s="66">
        <f t="shared" si="8"/>
        <v>2725800</v>
      </c>
      <c r="M95" s="68">
        <f t="shared" si="9"/>
        <v>118</v>
      </c>
      <c r="N95" s="69"/>
      <c r="Q95" s="201"/>
      <c r="R95" s="202"/>
    </row>
    <row r="96" s="169" customFormat="1" ht="15" spans="1:18">
      <c r="A96" s="203" t="s">
        <v>26</v>
      </c>
      <c r="B96" s="204"/>
      <c r="C96" s="204"/>
      <c r="D96" s="204"/>
      <c r="E96" s="204"/>
      <c r="F96" s="204"/>
      <c r="G96" s="204"/>
      <c r="H96" s="204"/>
      <c r="I96" s="204"/>
      <c r="J96" s="218"/>
      <c r="K96" s="166"/>
      <c r="L96" s="219">
        <f t="shared" ref="L96:R96" si="10">SUM(L12:L95)</f>
        <v>281589000</v>
      </c>
      <c r="M96" s="243">
        <f t="shared" si="10"/>
        <v>12334</v>
      </c>
      <c r="N96" s="221"/>
      <c r="O96" s="247"/>
      <c r="P96" s="247"/>
      <c r="Q96" s="222">
        <f t="shared" si="10"/>
        <v>2878260</v>
      </c>
      <c r="R96" s="223">
        <f t="shared" si="10"/>
        <v>127.48</v>
      </c>
    </row>
    <row r="97" s="169" customFormat="1" ht="15" spans="2:18">
      <c r="B97" s="2"/>
      <c r="I97" s="2"/>
      <c r="J97" s="2"/>
      <c r="K97" s="2"/>
      <c r="L97" s="224"/>
      <c r="M97" s="178" t="s">
        <v>167</v>
      </c>
      <c r="N97" s="4"/>
      <c r="Q97" s="226">
        <f>L96*2%</f>
        <v>5631780</v>
      </c>
      <c r="R97" s="227">
        <f>M96*2%</f>
        <v>246.68</v>
      </c>
    </row>
    <row r="98" s="169" customFormat="1" ht="14.25" hidden="1" spans="1:13">
      <c r="A98" s="205" t="s">
        <v>28</v>
      </c>
      <c r="B98" s="206"/>
      <c r="C98" s="207" t="s">
        <v>29</v>
      </c>
      <c r="D98" s="207"/>
      <c r="E98" s="207"/>
      <c r="F98" s="207"/>
      <c r="L98" s="79"/>
      <c r="M98" s="80"/>
    </row>
    <row r="99" s="169" customFormat="1" ht="14.25" hidden="1" spans="1:14">
      <c r="A99" s="208" t="s">
        <v>168</v>
      </c>
      <c r="B99" s="209"/>
      <c r="C99" s="210">
        <v>60210370001077</v>
      </c>
      <c r="D99" s="210"/>
      <c r="E99" s="210"/>
      <c r="F99" s="210"/>
      <c r="I99" s="2"/>
      <c r="J99" s="2"/>
      <c r="K99" s="2"/>
      <c r="L99" s="3"/>
      <c r="M99" s="3"/>
      <c r="N99" s="4"/>
    </row>
    <row r="100" s="169" customFormat="1" ht="14.25" hidden="1" spans="1:14">
      <c r="A100" s="205" t="s">
        <v>31</v>
      </c>
      <c r="B100" s="206"/>
      <c r="C100" s="211" t="s">
        <v>32</v>
      </c>
      <c r="D100" s="211"/>
      <c r="E100" s="211"/>
      <c r="F100" s="211"/>
      <c r="I100" s="2"/>
      <c r="J100" s="2"/>
      <c r="K100" s="2"/>
      <c r="L100" s="3"/>
      <c r="M100" s="3"/>
      <c r="N100" s="4"/>
    </row>
    <row r="101" s="169" customFormat="1" ht="14.25" hidden="1" spans="1:14">
      <c r="A101" s="205" t="s">
        <v>33</v>
      </c>
      <c r="B101" s="206"/>
      <c r="C101" s="212" t="s">
        <v>34</v>
      </c>
      <c r="D101" s="213"/>
      <c r="E101" s="213"/>
      <c r="F101" s="214"/>
      <c r="I101" s="2"/>
      <c r="J101" s="2"/>
      <c r="K101" s="2"/>
      <c r="L101" s="3"/>
      <c r="M101" s="3"/>
      <c r="N101" s="4"/>
    </row>
    <row r="102" s="169" customFormat="1" ht="15" hidden="1" customHeight="1" spans="1:14">
      <c r="A102" s="205" t="s">
        <v>35</v>
      </c>
      <c r="B102" s="206"/>
      <c r="C102" s="215" t="s">
        <v>36</v>
      </c>
      <c r="D102" s="216"/>
      <c r="E102" s="216"/>
      <c r="F102" s="217"/>
      <c r="I102" s="2"/>
      <c r="J102" s="2"/>
      <c r="K102" s="2"/>
      <c r="L102" s="3"/>
      <c r="M102" s="3"/>
      <c r="N102" s="4"/>
    </row>
    <row r="103" s="169" customFormat="1" ht="15" hidden="1" customHeight="1" spans="2:14">
      <c r="B103" s="2"/>
      <c r="I103" s="2"/>
      <c r="J103" s="2"/>
      <c r="K103" s="2"/>
      <c r="L103" s="3"/>
      <c r="M103" s="3"/>
      <c r="N103" s="4"/>
    </row>
  </sheetData>
  <mergeCells count="15">
    <mergeCell ref="A5:I5"/>
    <mergeCell ref="B7:E7"/>
    <mergeCell ref="A96:J96"/>
    <mergeCell ref="A98:B98"/>
    <mergeCell ref="C98:F98"/>
    <mergeCell ref="A99:B99"/>
    <mergeCell ref="C99:F99"/>
    <mergeCell ref="A100:B100"/>
    <mergeCell ref="C100:F100"/>
    <mergeCell ref="A101:B101"/>
    <mergeCell ref="C101:F101"/>
    <mergeCell ref="A102:B102"/>
    <mergeCell ref="C102:F102"/>
    <mergeCell ref="A2:B3"/>
    <mergeCell ref="D2:G3"/>
  </mergeCells>
  <pageMargins left="0.75" right="0.75" top="1" bottom="1" header="0.511805555555556" footer="0.511805555555556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0"/>
  <sheetViews>
    <sheetView topLeftCell="A121" workbookViewId="0">
      <selection activeCell="L154" sqref="L154"/>
    </sheetView>
  </sheetViews>
  <sheetFormatPr defaultColWidth="9" defaultRowHeight="13.5"/>
  <cols>
    <col min="1" max="1" width="4.28333333333333" style="3" customWidth="1"/>
    <col min="2" max="2" width="11.8583333333333" style="2" customWidth="1"/>
    <col min="3" max="3" width="9.56666666666667" style="3" customWidth="1"/>
    <col min="4" max="4" width="20" style="169" customWidth="1"/>
    <col min="5" max="6" width="10.1416666666667" style="169" customWidth="1"/>
    <col min="7" max="7" width="14.2833333333333" style="169" customWidth="1"/>
    <col min="8" max="8" width="10.1416666666667" style="169" customWidth="1"/>
    <col min="9" max="9" width="7.85833333333333" style="2" customWidth="1"/>
    <col min="10" max="10" width="11.2833333333333" style="2" customWidth="1"/>
    <col min="11" max="11" width="10.5666666666667" style="2" customWidth="1"/>
    <col min="12" max="12" width="15.2833333333333" style="3" customWidth="1"/>
    <col min="13" max="13" width="13.425" style="3" customWidth="1"/>
  </cols>
  <sheetData>
    <row r="1" ht="15" spans="1:9">
      <c r="A1" s="145"/>
      <c r="B1" s="6"/>
      <c r="C1" s="145"/>
      <c r="D1" s="7"/>
      <c r="E1" s="7"/>
      <c r="F1" s="7"/>
      <c r="G1" s="7"/>
      <c r="H1" s="7"/>
      <c r="I1" s="156"/>
    </row>
    <row r="2" ht="14.25" spans="1:9">
      <c r="A2" s="11"/>
      <c r="B2" s="11"/>
      <c r="C2" s="146"/>
      <c r="D2" s="13" t="s">
        <v>0</v>
      </c>
      <c r="E2" s="14"/>
      <c r="F2" s="14"/>
      <c r="G2" s="15"/>
      <c r="H2" s="12"/>
      <c r="I2" s="156"/>
    </row>
    <row r="3" ht="15" spans="1:9">
      <c r="A3" s="11"/>
      <c r="B3" s="11"/>
      <c r="C3" s="146"/>
      <c r="D3" s="17"/>
      <c r="E3" s="18"/>
      <c r="F3" s="18"/>
      <c r="G3" s="19"/>
      <c r="H3" s="12"/>
      <c r="I3" s="156"/>
    </row>
    <row r="4" ht="15" spans="1:9">
      <c r="A4" s="147"/>
      <c r="B4" s="147"/>
      <c r="C4" s="147"/>
      <c r="D4" s="147"/>
      <c r="E4" s="147"/>
      <c r="F4" s="148"/>
      <c r="G4" s="148"/>
      <c r="H4" s="148"/>
      <c r="I4" s="161"/>
    </row>
    <row r="5" ht="34.5" spans="1:9">
      <c r="A5" s="24" t="s">
        <v>1</v>
      </c>
      <c r="B5" s="25"/>
      <c r="C5" s="25"/>
      <c r="D5" s="25"/>
      <c r="E5" s="25"/>
      <c r="F5" s="25"/>
      <c r="G5" s="25"/>
      <c r="H5" s="25"/>
      <c r="I5" s="162"/>
    </row>
    <row r="6" ht="34.5" spans="1:9">
      <c r="A6" s="25"/>
      <c r="B6" s="29"/>
      <c r="C6" s="30"/>
      <c r="D6" s="30"/>
      <c r="E6" s="30"/>
      <c r="F6" s="30"/>
      <c r="G6" s="31" t="s">
        <v>169</v>
      </c>
      <c r="H6" s="32"/>
      <c r="I6" s="59"/>
    </row>
    <row r="7" ht="15.75" spans="1:9">
      <c r="A7" s="106" t="s">
        <v>3</v>
      </c>
      <c r="B7" s="107" t="s">
        <v>4</v>
      </c>
      <c r="C7" s="107"/>
      <c r="D7" s="107"/>
      <c r="E7" s="108"/>
      <c r="F7" s="36"/>
      <c r="G7" s="37" t="s">
        <v>170</v>
      </c>
      <c r="H7" s="36"/>
      <c r="I7" s="58"/>
    </row>
    <row r="8" ht="16.5" spans="1:9">
      <c r="A8" s="109"/>
      <c r="B8" s="39"/>
      <c r="C8" s="110"/>
      <c r="D8" s="40"/>
      <c r="E8" s="41"/>
      <c r="F8" s="36"/>
      <c r="G8" s="42" t="s">
        <v>6</v>
      </c>
      <c r="H8" s="43"/>
      <c r="I8" s="60"/>
    </row>
    <row r="9" ht="15.75" spans="1:9">
      <c r="A9" s="197"/>
      <c r="B9" s="198"/>
      <c r="C9" s="197"/>
      <c r="D9" s="36"/>
      <c r="E9" s="36"/>
      <c r="F9" s="36"/>
      <c r="G9" s="36"/>
      <c r="H9" s="36"/>
      <c r="I9" s="156"/>
    </row>
    <row r="10" spans="12:12">
      <c r="L10" s="61">
        <f>SUBTOTAL(9,L12:L143)</f>
        <v>462993300</v>
      </c>
    </row>
    <row r="11" ht="42.75" spans="1:13">
      <c r="A11" s="44" t="s">
        <v>7</v>
      </c>
      <c r="B11" s="45" t="s">
        <v>8</v>
      </c>
      <c r="C11" s="44" t="s">
        <v>9</v>
      </c>
      <c r="D11" s="44" t="s">
        <v>10</v>
      </c>
      <c r="E11" s="45" t="s">
        <v>11</v>
      </c>
      <c r="F11" s="45" t="s">
        <v>12</v>
      </c>
      <c r="G11" s="45" t="s">
        <v>13</v>
      </c>
      <c r="H11" s="45" t="s">
        <v>14</v>
      </c>
      <c r="I11" s="45" t="s">
        <v>15</v>
      </c>
      <c r="J11" s="45" t="s">
        <v>16</v>
      </c>
      <c r="K11" s="45" t="s">
        <v>17</v>
      </c>
      <c r="L11" s="45" t="s">
        <v>18</v>
      </c>
      <c r="M11" s="45" t="s">
        <v>19</v>
      </c>
    </row>
    <row r="12" ht="15" spans="1:13">
      <c r="A12" s="48">
        <v>1</v>
      </c>
      <c r="B12" s="49">
        <v>1425893</v>
      </c>
      <c r="C12" s="49">
        <v>1035517</v>
      </c>
      <c r="D12" s="50" t="s">
        <v>171</v>
      </c>
      <c r="E12" s="51">
        <v>43495</v>
      </c>
      <c r="F12" s="51">
        <v>43497</v>
      </c>
      <c r="G12" s="199" t="s">
        <v>23</v>
      </c>
      <c r="H12" s="49">
        <f t="shared" ref="H12:H75" si="0">F12-E12</f>
        <v>2</v>
      </c>
      <c r="I12" s="65">
        <v>1</v>
      </c>
      <c r="J12" s="188">
        <f t="shared" ref="J12:J75" si="1">K12*23100</f>
        <v>1108800</v>
      </c>
      <c r="K12" s="67">
        <v>48</v>
      </c>
      <c r="L12" s="66">
        <f t="shared" ref="L12:L75" si="2">J12*I12*H12</f>
        <v>2217600</v>
      </c>
      <c r="M12" s="68">
        <f t="shared" ref="M12:M75" si="3">K12*I12*H12</f>
        <v>96</v>
      </c>
    </row>
    <row r="13" ht="15" spans="1:13">
      <c r="A13" s="48">
        <v>2</v>
      </c>
      <c r="B13" s="49">
        <v>1417834</v>
      </c>
      <c r="C13" s="49">
        <v>1035173</v>
      </c>
      <c r="D13" s="50" t="s">
        <v>172</v>
      </c>
      <c r="E13" s="51">
        <v>43494</v>
      </c>
      <c r="F13" s="51">
        <v>43497</v>
      </c>
      <c r="G13" s="199" t="s">
        <v>23</v>
      </c>
      <c r="H13" s="49">
        <f t="shared" si="0"/>
        <v>3</v>
      </c>
      <c r="I13" s="65">
        <v>1</v>
      </c>
      <c r="J13" s="188">
        <f t="shared" si="1"/>
        <v>1108800</v>
      </c>
      <c r="K13" s="67">
        <v>48</v>
      </c>
      <c r="L13" s="66">
        <f t="shared" si="2"/>
        <v>3326400</v>
      </c>
      <c r="M13" s="68">
        <f t="shared" si="3"/>
        <v>144</v>
      </c>
    </row>
    <row r="14" ht="15" spans="1:13">
      <c r="A14" s="48">
        <v>3</v>
      </c>
      <c r="B14" s="49">
        <v>1405936</v>
      </c>
      <c r="C14" s="49">
        <v>1034547</v>
      </c>
      <c r="D14" s="50" t="s">
        <v>173</v>
      </c>
      <c r="E14" s="51">
        <v>43494</v>
      </c>
      <c r="F14" s="51">
        <v>43497</v>
      </c>
      <c r="G14" s="199" t="s">
        <v>23</v>
      </c>
      <c r="H14" s="49">
        <f t="shared" si="0"/>
        <v>3</v>
      </c>
      <c r="I14" s="65">
        <v>1</v>
      </c>
      <c r="J14" s="188">
        <f t="shared" si="1"/>
        <v>1108800</v>
      </c>
      <c r="K14" s="67">
        <v>48</v>
      </c>
      <c r="L14" s="66">
        <f t="shared" si="2"/>
        <v>3326400</v>
      </c>
      <c r="M14" s="68">
        <f t="shared" si="3"/>
        <v>144</v>
      </c>
    </row>
    <row r="15" ht="15" spans="1:13">
      <c r="A15" s="48">
        <v>4</v>
      </c>
      <c r="B15" s="49">
        <v>1416163</v>
      </c>
      <c r="C15" s="49">
        <v>1035090</v>
      </c>
      <c r="D15" s="50" t="s">
        <v>174</v>
      </c>
      <c r="E15" s="51">
        <v>43494</v>
      </c>
      <c r="F15" s="51">
        <v>43497</v>
      </c>
      <c r="G15" s="199" t="s">
        <v>23</v>
      </c>
      <c r="H15" s="49">
        <f t="shared" si="0"/>
        <v>3</v>
      </c>
      <c r="I15" s="65">
        <v>1</v>
      </c>
      <c r="J15" s="188">
        <f t="shared" si="1"/>
        <v>1108800</v>
      </c>
      <c r="K15" s="67">
        <v>48</v>
      </c>
      <c r="L15" s="66">
        <f t="shared" si="2"/>
        <v>3326400</v>
      </c>
      <c r="M15" s="68">
        <f t="shared" si="3"/>
        <v>144</v>
      </c>
    </row>
    <row r="16" ht="15" spans="1:13">
      <c r="A16" s="48">
        <v>5</v>
      </c>
      <c r="B16" s="49">
        <v>1430094</v>
      </c>
      <c r="C16" s="49">
        <v>1035715</v>
      </c>
      <c r="D16" s="50" t="s">
        <v>175</v>
      </c>
      <c r="E16" s="51">
        <v>43496</v>
      </c>
      <c r="F16" s="51">
        <v>43497</v>
      </c>
      <c r="G16" s="199" t="s">
        <v>23</v>
      </c>
      <c r="H16" s="49">
        <f t="shared" si="0"/>
        <v>1</v>
      </c>
      <c r="I16" s="65">
        <v>1</v>
      </c>
      <c r="J16" s="188">
        <f t="shared" si="1"/>
        <v>1108800</v>
      </c>
      <c r="K16" s="67">
        <v>48</v>
      </c>
      <c r="L16" s="66">
        <f t="shared" si="2"/>
        <v>1108800</v>
      </c>
      <c r="M16" s="68">
        <f t="shared" si="3"/>
        <v>48</v>
      </c>
    </row>
    <row r="17" ht="15" spans="1:13">
      <c r="A17" s="48">
        <v>6</v>
      </c>
      <c r="B17" s="49">
        <v>1418559</v>
      </c>
      <c r="C17" s="49">
        <v>1035189</v>
      </c>
      <c r="D17" s="50" t="s">
        <v>176</v>
      </c>
      <c r="E17" s="51">
        <v>43495</v>
      </c>
      <c r="F17" s="51">
        <v>43497</v>
      </c>
      <c r="G17" s="199" t="s">
        <v>23</v>
      </c>
      <c r="H17" s="49">
        <f t="shared" si="0"/>
        <v>2</v>
      </c>
      <c r="I17" s="65">
        <v>3</v>
      </c>
      <c r="J17" s="188">
        <f t="shared" si="1"/>
        <v>1108800</v>
      </c>
      <c r="K17" s="67">
        <v>48</v>
      </c>
      <c r="L17" s="66">
        <f t="shared" si="2"/>
        <v>6652800</v>
      </c>
      <c r="M17" s="68">
        <f t="shared" si="3"/>
        <v>288</v>
      </c>
    </row>
    <row r="18" ht="15" spans="1:13">
      <c r="A18" s="48">
        <v>7</v>
      </c>
      <c r="B18" s="49">
        <v>1418246</v>
      </c>
      <c r="C18" s="49">
        <v>1035174</v>
      </c>
      <c r="D18" s="50" t="s">
        <v>177</v>
      </c>
      <c r="E18" s="51">
        <v>43495</v>
      </c>
      <c r="F18" s="51">
        <v>43497</v>
      </c>
      <c r="G18" s="199" t="s">
        <v>23</v>
      </c>
      <c r="H18" s="49">
        <f t="shared" si="0"/>
        <v>2</v>
      </c>
      <c r="I18" s="65">
        <v>2</v>
      </c>
      <c r="J18" s="188">
        <f t="shared" si="1"/>
        <v>1108800</v>
      </c>
      <c r="K18" s="67">
        <v>48</v>
      </c>
      <c r="L18" s="66">
        <f t="shared" si="2"/>
        <v>4435200</v>
      </c>
      <c r="M18" s="68">
        <f t="shared" si="3"/>
        <v>192</v>
      </c>
    </row>
    <row r="19" ht="15" spans="1:13">
      <c r="A19" s="48">
        <v>8</v>
      </c>
      <c r="B19" s="49">
        <v>1424529</v>
      </c>
      <c r="C19" s="49">
        <v>1035462</v>
      </c>
      <c r="D19" s="50" t="s">
        <v>178</v>
      </c>
      <c r="E19" s="51">
        <v>43495</v>
      </c>
      <c r="F19" s="51">
        <v>43497</v>
      </c>
      <c r="G19" s="199" t="s">
        <v>23</v>
      </c>
      <c r="H19" s="49">
        <f t="shared" si="0"/>
        <v>2</v>
      </c>
      <c r="I19" s="65">
        <v>2</v>
      </c>
      <c r="J19" s="188">
        <f t="shared" si="1"/>
        <v>1108800</v>
      </c>
      <c r="K19" s="67">
        <v>48</v>
      </c>
      <c r="L19" s="66">
        <f t="shared" si="2"/>
        <v>4435200</v>
      </c>
      <c r="M19" s="68">
        <f t="shared" si="3"/>
        <v>192</v>
      </c>
    </row>
    <row r="20" ht="15" spans="1:13">
      <c r="A20" s="48">
        <v>9</v>
      </c>
      <c r="B20" s="228">
        <v>1434014</v>
      </c>
      <c r="C20" s="228">
        <v>1035913</v>
      </c>
      <c r="D20" s="229" t="s">
        <v>179</v>
      </c>
      <c r="E20" s="51">
        <v>43496</v>
      </c>
      <c r="F20" s="51">
        <v>43497</v>
      </c>
      <c r="G20" s="199" t="s">
        <v>40</v>
      </c>
      <c r="H20" s="49">
        <f t="shared" si="0"/>
        <v>1</v>
      </c>
      <c r="I20" s="65">
        <v>2</v>
      </c>
      <c r="J20" s="188">
        <f t="shared" si="1"/>
        <v>1362900</v>
      </c>
      <c r="K20" s="67">
        <v>59</v>
      </c>
      <c r="L20" s="66">
        <f t="shared" si="2"/>
        <v>2725800</v>
      </c>
      <c r="M20" s="68">
        <f t="shared" si="3"/>
        <v>118</v>
      </c>
    </row>
    <row r="21" ht="15" spans="1:13">
      <c r="A21" s="48">
        <v>10</v>
      </c>
      <c r="B21" s="228">
        <v>1434014</v>
      </c>
      <c r="C21" s="228">
        <v>1035913</v>
      </c>
      <c r="D21" s="229" t="s">
        <v>179</v>
      </c>
      <c r="E21" s="51">
        <v>43497</v>
      </c>
      <c r="F21" s="51">
        <v>43498</v>
      </c>
      <c r="G21" s="199" t="s">
        <v>40</v>
      </c>
      <c r="H21" s="49">
        <f t="shared" si="0"/>
        <v>1</v>
      </c>
      <c r="I21" s="65">
        <v>2</v>
      </c>
      <c r="J21" s="188">
        <f t="shared" si="1"/>
        <v>1824900</v>
      </c>
      <c r="K21" s="67">
        <v>79</v>
      </c>
      <c r="L21" s="66">
        <f t="shared" si="2"/>
        <v>3649800</v>
      </c>
      <c r="M21" s="68">
        <f t="shared" si="3"/>
        <v>158</v>
      </c>
    </row>
    <row r="22" ht="15" spans="1:13">
      <c r="A22" s="48">
        <v>11</v>
      </c>
      <c r="B22" s="228">
        <v>1418707</v>
      </c>
      <c r="C22" s="228">
        <v>1035197</v>
      </c>
      <c r="D22" s="229" t="s">
        <v>180</v>
      </c>
      <c r="E22" s="51">
        <v>43495</v>
      </c>
      <c r="F22" s="51">
        <v>43497</v>
      </c>
      <c r="G22" s="199" t="s">
        <v>40</v>
      </c>
      <c r="H22" s="49">
        <f t="shared" si="0"/>
        <v>2</v>
      </c>
      <c r="I22" s="65">
        <v>1</v>
      </c>
      <c r="J22" s="188">
        <f t="shared" si="1"/>
        <v>1362900</v>
      </c>
      <c r="K22" s="67">
        <v>59</v>
      </c>
      <c r="L22" s="66">
        <f t="shared" si="2"/>
        <v>2725800</v>
      </c>
      <c r="M22" s="68">
        <f t="shared" si="3"/>
        <v>118</v>
      </c>
    </row>
    <row r="23" ht="15" spans="1:13">
      <c r="A23" s="48">
        <v>12</v>
      </c>
      <c r="B23" s="228">
        <v>1418707</v>
      </c>
      <c r="C23" s="228">
        <v>1035197</v>
      </c>
      <c r="D23" s="229" t="s">
        <v>180</v>
      </c>
      <c r="E23" s="51">
        <v>43497</v>
      </c>
      <c r="F23" s="51">
        <v>43498</v>
      </c>
      <c r="G23" s="199" t="s">
        <v>40</v>
      </c>
      <c r="H23" s="49">
        <f t="shared" si="0"/>
        <v>1</v>
      </c>
      <c r="I23" s="65">
        <v>1</v>
      </c>
      <c r="J23" s="188">
        <f t="shared" si="1"/>
        <v>1824900</v>
      </c>
      <c r="K23" s="67">
        <v>79</v>
      </c>
      <c r="L23" s="66">
        <f t="shared" si="2"/>
        <v>1824900</v>
      </c>
      <c r="M23" s="68">
        <f t="shared" si="3"/>
        <v>79</v>
      </c>
    </row>
    <row r="24" ht="15" spans="1:13">
      <c r="A24" s="48">
        <v>13</v>
      </c>
      <c r="B24" s="228">
        <v>1418705</v>
      </c>
      <c r="C24" s="228">
        <v>1035196</v>
      </c>
      <c r="D24" s="229" t="s">
        <v>181</v>
      </c>
      <c r="E24" s="51">
        <v>43495</v>
      </c>
      <c r="F24" s="51">
        <v>43497</v>
      </c>
      <c r="G24" s="199" t="s">
        <v>23</v>
      </c>
      <c r="H24" s="49">
        <f t="shared" si="0"/>
        <v>2</v>
      </c>
      <c r="I24" s="65">
        <v>2</v>
      </c>
      <c r="J24" s="188">
        <f t="shared" si="1"/>
        <v>1108800</v>
      </c>
      <c r="K24" s="67">
        <v>48</v>
      </c>
      <c r="L24" s="66">
        <f t="shared" si="2"/>
        <v>4435200</v>
      </c>
      <c r="M24" s="68">
        <f t="shared" si="3"/>
        <v>192</v>
      </c>
    </row>
    <row r="25" ht="15" spans="1:13">
      <c r="A25" s="48">
        <v>14</v>
      </c>
      <c r="B25" s="228">
        <v>1418705</v>
      </c>
      <c r="C25" s="228">
        <v>1035196</v>
      </c>
      <c r="D25" s="229" t="s">
        <v>181</v>
      </c>
      <c r="E25" s="51">
        <v>43497</v>
      </c>
      <c r="F25" s="51">
        <v>43498</v>
      </c>
      <c r="G25" s="199" t="s">
        <v>23</v>
      </c>
      <c r="H25" s="49">
        <f t="shared" si="0"/>
        <v>1</v>
      </c>
      <c r="I25" s="65">
        <v>2</v>
      </c>
      <c r="J25" s="188">
        <f t="shared" si="1"/>
        <v>1570800</v>
      </c>
      <c r="K25" s="67">
        <v>68</v>
      </c>
      <c r="L25" s="66">
        <f t="shared" si="2"/>
        <v>3141600</v>
      </c>
      <c r="M25" s="68">
        <f t="shared" si="3"/>
        <v>136</v>
      </c>
    </row>
    <row r="26" ht="15" spans="1:13">
      <c r="A26" s="48">
        <v>15</v>
      </c>
      <c r="B26" s="228">
        <v>1432661</v>
      </c>
      <c r="C26" s="228">
        <v>1035860</v>
      </c>
      <c r="D26" s="229" t="s">
        <v>182</v>
      </c>
      <c r="E26" s="51">
        <v>43496</v>
      </c>
      <c r="F26" s="51">
        <v>43497</v>
      </c>
      <c r="G26" s="199" t="s">
        <v>23</v>
      </c>
      <c r="H26" s="49">
        <f t="shared" si="0"/>
        <v>1</v>
      </c>
      <c r="I26" s="65">
        <v>1</v>
      </c>
      <c r="J26" s="188">
        <f t="shared" si="1"/>
        <v>1108800</v>
      </c>
      <c r="K26" s="67">
        <v>48</v>
      </c>
      <c r="L26" s="66">
        <f t="shared" si="2"/>
        <v>1108800</v>
      </c>
      <c r="M26" s="68">
        <f t="shared" si="3"/>
        <v>48</v>
      </c>
    </row>
    <row r="27" ht="15" spans="1:13">
      <c r="A27" s="48">
        <v>16</v>
      </c>
      <c r="B27" s="228">
        <v>1432661</v>
      </c>
      <c r="C27" s="228">
        <v>1035860</v>
      </c>
      <c r="D27" s="229" t="s">
        <v>182</v>
      </c>
      <c r="E27" s="51">
        <v>43497</v>
      </c>
      <c r="F27" s="51">
        <v>43498</v>
      </c>
      <c r="G27" s="199" t="s">
        <v>23</v>
      </c>
      <c r="H27" s="49">
        <f t="shared" si="0"/>
        <v>1</v>
      </c>
      <c r="I27" s="65">
        <v>1</v>
      </c>
      <c r="J27" s="188">
        <f t="shared" si="1"/>
        <v>1570800</v>
      </c>
      <c r="K27" s="67">
        <v>68</v>
      </c>
      <c r="L27" s="66">
        <f t="shared" si="2"/>
        <v>1570800</v>
      </c>
      <c r="M27" s="68">
        <f t="shared" si="3"/>
        <v>68</v>
      </c>
    </row>
    <row r="28" ht="15" spans="1:13">
      <c r="A28" s="48">
        <v>17</v>
      </c>
      <c r="B28" s="49">
        <v>1429326</v>
      </c>
      <c r="C28" s="49">
        <v>1035658</v>
      </c>
      <c r="D28" s="50" t="s">
        <v>183</v>
      </c>
      <c r="E28" s="51">
        <v>43497</v>
      </c>
      <c r="F28" s="51">
        <v>43498</v>
      </c>
      <c r="G28" s="199" t="s">
        <v>23</v>
      </c>
      <c r="H28" s="49">
        <f t="shared" si="0"/>
        <v>1</v>
      </c>
      <c r="I28" s="65">
        <v>2</v>
      </c>
      <c r="J28" s="188">
        <f t="shared" si="1"/>
        <v>1917300</v>
      </c>
      <c r="K28" s="67">
        <v>83</v>
      </c>
      <c r="L28" s="66">
        <f t="shared" si="2"/>
        <v>3834600</v>
      </c>
      <c r="M28" s="68">
        <f t="shared" si="3"/>
        <v>166</v>
      </c>
    </row>
    <row r="29" ht="15" spans="1:13">
      <c r="A29" s="48">
        <v>18</v>
      </c>
      <c r="B29" s="49">
        <v>1434461</v>
      </c>
      <c r="C29" s="49">
        <v>1035929</v>
      </c>
      <c r="D29" s="50" t="s">
        <v>184</v>
      </c>
      <c r="E29" s="51">
        <v>43497</v>
      </c>
      <c r="F29" s="51">
        <v>43498</v>
      </c>
      <c r="G29" s="199" t="s">
        <v>23</v>
      </c>
      <c r="H29" s="49">
        <f t="shared" si="0"/>
        <v>1</v>
      </c>
      <c r="I29" s="65">
        <v>2</v>
      </c>
      <c r="J29" s="188">
        <f t="shared" si="1"/>
        <v>1570800</v>
      </c>
      <c r="K29" s="67">
        <v>68</v>
      </c>
      <c r="L29" s="66">
        <f t="shared" si="2"/>
        <v>3141600</v>
      </c>
      <c r="M29" s="68">
        <f t="shared" si="3"/>
        <v>136</v>
      </c>
    </row>
    <row r="30" ht="15" spans="1:13">
      <c r="A30" s="48">
        <v>19</v>
      </c>
      <c r="B30" s="49">
        <v>1400156</v>
      </c>
      <c r="C30" s="49">
        <v>1034266</v>
      </c>
      <c r="D30" s="50" t="s">
        <v>185</v>
      </c>
      <c r="E30" s="51">
        <v>43507</v>
      </c>
      <c r="F30" s="51">
        <v>43508</v>
      </c>
      <c r="G30" s="199" t="s">
        <v>23</v>
      </c>
      <c r="H30" s="49">
        <f t="shared" si="0"/>
        <v>1</v>
      </c>
      <c r="I30" s="65">
        <v>1</v>
      </c>
      <c r="J30" s="188">
        <f t="shared" si="1"/>
        <v>1455300</v>
      </c>
      <c r="K30" s="67">
        <v>63</v>
      </c>
      <c r="L30" s="66">
        <f t="shared" si="2"/>
        <v>1455300</v>
      </c>
      <c r="M30" s="68">
        <f t="shared" si="3"/>
        <v>63</v>
      </c>
    </row>
    <row r="31" ht="15" spans="1:13">
      <c r="A31" s="48">
        <v>20</v>
      </c>
      <c r="B31" s="49">
        <v>1448997</v>
      </c>
      <c r="C31" s="49">
        <v>1036774</v>
      </c>
      <c r="D31" s="50" t="s">
        <v>186</v>
      </c>
      <c r="E31" s="51">
        <v>43517</v>
      </c>
      <c r="F31" s="51">
        <v>43520</v>
      </c>
      <c r="G31" s="199" t="s">
        <v>121</v>
      </c>
      <c r="H31" s="49">
        <f t="shared" si="0"/>
        <v>3</v>
      </c>
      <c r="I31" s="65">
        <v>2</v>
      </c>
      <c r="J31" s="188">
        <f t="shared" si="1"/>
        <v>1940400</v>
      </c>
      <c r="K31" s="67">
        <v>84</v>
      </c>
      <c r="L31" s="66">
        <f t="shared" si="2"/>
        <v>11642400</v>
      </c>
      <c r="M31" s="68">
        <f t="shared" si="3"/>
        <v>504</v>
      </c>
    </row>
    <row r="32" ht="15" spans="1:13">
      <c r="A32" s="48">
        <v>21</v>
      </c>
      <c r="B32" s="49">
        <v>1450080</v>
      </c>
      <c r="C32" s="49">
        <v>1036841</v>
      </c>
      <c r="D32" s="50" t="s">
        <v>187</v>
      </c>
      <c r="E32" s="51">
        <v>43519</v>
      </c>
      <c r="F32" s="51">
        <v>43520</v>
      </c>
      <c r="G32" s="199" t="s">
        <v>23</v>
      </c>
      <c r="H32" s="49">
        <f t="shared" si="0"/>
        <v>1</v>
      </c>
      <c r="I32" s="65">
        <v>1</v>
      </c>
      <c r="J32" s="188">
        <f t="shared" si="1"/>
        <v>1108800</v>
      </c>
      <c r="K32" s="67">
        <v>48</v>
      </c>
      <c r="L32" s="66">
        <f t="shared" si="2"/>
        <v>1108800</v>
      </c>
      <c r="M32" s="68">
        <f t="shared" si="3"/>
        <v>48</v>
      </c>
    </row>
    <row r="33" ht="15" spans="1:13">
      <c r="A33" s="48">
        <v>22</v>
      </c>
      <c r="B33" s="49">
        <v>1450259</v>
      </c>
      <c r="C33" s="49">
        <v>1036870</v>
      </c>
      <c r="D33" s="50" t="s">
        <v>188</v>
      </c>
      <c r="E33" s="51">
        <v>43519</v>
      </c>
      <c r="F33" s="51">
        <v>43520</v>
      </c>
      <c r="G33" s="199" t="s">
        <v>23</v>
      </c>
      <c r="H33" s="49">
        <f t="shared" si="0"/>
        <v>1</v>
      </c>
      <c r="I33" s="65">
        <v>1</v>
      </c>
      <c r="J33" s="188">
        <f t="shared" si="1"/>
        <v>1108800</v>
      </c>
      <c r="K33" s="67">
        <v>48</v>
      </c>
      <c r="L33" s="66">
        <f t="shared" si="2"/>
        <v>1108800</v>
      </c>
      <c r="M33" s="68">
        <f t="shared" si="3"/>
        <v>48</v>
      </c>
    </row>
    <row r="34" ht="15" spans="1:13">
      <c r="A34" s="48">
        <v>23</v>
      </c>
      <c r="B34" s="49">
        <v>1427530</v>
      </c>
      <c r="C34" s="49">
        <v>1035584</v>
      </c>
      <c r="D34" s="50" t="s">
        <v>189</v>
      </c>
      <c r="E34" s="51">
        <v>43498</v>
      </c>
      <c r="F34" s="51">
        <v>43500</v>
      </c>
      <c r="G34" s="199" t="s">
        <v>40</v>
      </c>
      <c r="H34" s="49">
        <f t="shared" si="0"/>
        <v>2</v>
      </c>
      <c r="I34" s="65">
        <v>3</v>
      </c>
      <c r="J34" s="66">
        <f t="shared" si="1"/>
        <v>1824900</v>
      </c>
      <c r="K34" s="67">
        <v>79</v>
      </c>
      <c r="L34" s="66">
        <f t="shared" si="2"/>
        <v>10949400</v>
      </c>
      <c r="M34" s="68">
        <f t="shared" si="3"/>
        <v>474</v>
      </c>
    </row>
    <row r="35" ht="15" spans="1:13">
      <c r="A35" s="48">
        <v>24</v>
      </c>
      <c r="B35" s="200">
        <v>1403236</v>
      </c>
      <c r="C35" s="49">
        <v>1034430</v>
      </c>
      <c r="D35" s="50" t="s">
        <v>190</v>
      </c>
      <c r="E35" s="51">
        <v>43499</v>
      </c>
      <c r="F35" s="51">
        <v>43500</v>
      </c>
      <c r="G35" s="199" t="s">
        <v>23</v>
      </c>
      <c r="H35" s="49">
        <f t="shared" si="0"/>
        <v>1</v>
      </c>
      <c r="I35" s="65">
        <v>1</v>
      </c>
      <c r="J35" s="188">
        <f t="shared" si="1"/>
        <v>1917300</v>
      </c>
      <c r="K35" s="67">
        <v>83</v>
      </c>
      <c r="L35" s="66">
        <f t="shared" si="2"/>
        <v>1917300</v>
      </c>
      <c r="M35" s="68">
        <f t="shared" si="3"/>
        <v>83</v>
      </c>
    </row>
    <row r="36" ht="15" spans="1:13">
      <c r="A36" s="48">
        <v>25</v>
      </c>
      <c r="B36" s="200">
        <v>1429342</v>
      </c>
      <c r="C36" s="49">
        <v>1035661</v>
      </c>
      <c r="D36" s="50" t="s">
        <v>191</v>
      </c>
      <c r="E36" s="51">
        <v>43503</v>
      </c>
      <c r="F36" s="51">
        <v>43505</v>
      </c>
      <c r="G36" s="199" t="s">
        <v>40</v>
      </c>
      <c r="H36" s="49">
        <f t="shared" si="0"/>
        <v>2</v>
      </c>
      <c r="I36" s="65">
        <v>1</v>
      </c>
      <c r="J36" s="188">
        <f t="shared" si="1"/>
        <v>1824900</v>
      </c>
      <c r="K36" s="67">
        <v>79</v>
      </c>
      <c r="L36" s="66">
        <f t="shared" si="2"/>
        <v>3649800</v>
      </c>
      <c r="M36" s="68">
        <f t="shared" si="3"/>
        <v>158</v>
      </c>
    </row>
    <row r="37" ht="15" spans="1:13">
      <c r="A37" s="48">
        <v>26</v>
      </c>
      <c r="B37" s="200">
        <v>1438377</v>
      </c>
      <c r="C37" s="49">
        <v>1036156</v>
      </c>
      <c r="D37" s="50" t="s">
        <v>192</v>
      </c>
      <c r="E37" s="51">
        <v>43503</v>
      </c>
      <c r="F37" s="51">
        <v>43505</v>
      </c>
      <c r="G37" s="199" t="s">
        <v>23</v>
      </c>
      <c r="H37" s="49">
        <f t="shared" si="0"/>
        <v>2</v>
      </c>
      <c r="I37" s="65">
        <v>2</v>
      </c>
      <c r="J37" s="188">
        <f t="shared" si="1"/>
        <v>1570800</v>
      </c>
      <c r="K37" s="67">
        <v>68</v>
      </c>
      <c r="L37" s="66">
        <f t="shared" si="2"/>
        <v>6283200</v>
      </c>
      <c r="M37" s="68">
        <f t="shared" si="3"/>
        <v>272</v>
      </c>
    </row>
    <row r="38" ht="15" spans="1:13">
      <c r="A38" s="48">
        <v>27</v>
      </c>
      <c r="B38" s="200">
        <v>1432266</v>
      </c>
      <c r="C38" s="49">
        <v>1035837</v>
      </c>
      <c r="D38" s="50" t="s">
        <v>193</v>
      </c>
      <c r="E38" s="51">
        <v>43503</v>
      </c>
      <c r="F38" s="51">
        <v>43505</v>
      </c>
      <c r="G38" s="199" t="s">
        <v>23</v>
      </c>
      <c r="H38" s="49">
        <f t="shared" si="0"/>
        <v>2</v>
      </c>
      <c r="I38" s="65">
        <v>1</v>
      </c>
      <c r="J38" s="188">
        <f t="shared" si="1"/>
        <v>1570800</v>
      </c>
      <c r="K38" s="67">
        <v>68</v>
      </c>
      <c r="L38" s="66">
        <f t="shared" si="2"/>
        <v>3141600</v>
      </c>
      <c r="M38" s="68">
        <f t="shared" si="3"/>
        <v>136</v>
      </c>
    </row>
    <row r="39" ht="15" spans="1:13">
      <c r="A39" s="48">
        <v>28</v>
      </c>
      <c r="B39" s="200">
        <v>1439252</v>
      </c>
      <c r="C39" s="49">
        <v>1036201</v>
      </c>
      <c r="D39" s="50" t="s">
        <v>194</v>
      </c>
      <c r="E39" s="51">
        <v>43503</v>
      </c>
      <c r="F39" s="51">
        <v>43505</v>
      </c>
      <c r="G39" s="199" t="s">
        <v>23</v>
      </c>
      <c r="H39" s="49">
        <f t="shared" si="0"/>
        <v>2</v>
      </c>
      <c r="I39" s="65">
        <v>1</v>
      </c>
      <c r="J39" s="188">
        <f t="shared" si="1"/>
        <v>1570800</v>
      </c>
      <c r="K39" s="67">
        <v>68</v>
      </c>
      <c r="L39" s="66">
        <f t="shared" si="2"/>
        <v>3141600</v>
      </c>
      <c r="M39" s="68">
        <f t="shared" si="3"/>
        <v>136</v>
      </c>
    </row>
    <row r="40" ht="15" spans="1:13">
      <c r="A40" s="48">
        <v>29</v>
      </c>
      <c r="B40" s="200">
        <v>1435201</v>
      </c>
      <c r="C40" s="49">
        <v>1035975</v>
      </c>
      <c r="D40" s="50" t="s">
        <v>195</v>
      </c>
      <c r="E40" s="51">
        <v>43504</v>
      </c>
      <c r="F40" s="51">
        <v>43506</v>
      </c>
      <c r="G40" s="199" t="s">
        <v>23</v>
      </c>
      <c r="H40" s="49">
        <f t="shared" si="0"/>
        <v>2</v>
      </c>
      <c r="I40" s="65">
        <v>1</v>
      </c>
      <c r="J40" s="188">
        <f t="shared" si="1"/>
        <v>1570800</v>
      </c>
      <c r="K40" s="67">
        <v>68</v>
      </c>
      <c r="L40" s="66">
        <f t="shared" si="2"/>
        <v>3141600</v>
      </c>
      <c r="M40" s="68">
        <f t="shared" si="3"/>
        <v>136</v>
      </c>
    </row>
    <row r="41" ht="15" spans="1:13">
      <c r="A41" s="48">
        <v>30</v>
      </c>
      <c r="B41" s="200">
        <v>1435870</v>
      </c>
      <c r="C41" s="49">
        <v>1036008</v>
      </c>
      <c r="D41" s="50" t="s">
        <v>196</v>
      </c>
      <c r="E41" s="51">
        <v>43505</v>
      </c>
      <c r="F41" s="51">
        <v>43507</v>
      </c>
      <c r="G41" s="199" t="s">
        <v>23</v>
      </c>
      <c r="H41" s="49">
        <f t="shared" si="0"/>
        <v>2</v>
      </c>
      <c r="I41" s="65">
        <v>1</v>
      </c>
      <c r="J41" s="188">
        <f t="shared" si="1"/>
        <v>1570800</v>
      </c>
      <c r="K41" s="67">
        <v>68</v>
      </c>
      <c r="L41" s="66">
        <f t="shared" si="2"/>
        <v>3141600</v>
      </c>
      <c r="M41" s="68">
        <f t="shared" si="3"/>
        <v>136</v>
      </c>
    </row>
    <row r="42" ht="15" spans="1:13">
      <c r="A42" s="48">
        <v>31</v>
      </c>
      <c r="B42" s="200">
        <v>1429237</v>
      </c>
      <c r="C42" s="49">
        <v>1035668</v>
      </c>
      <c r="D42" s="50" t="s">
        <v>197</v>
      </c>
      <c r="E42" s="51">
        <v>43504</v>
      </c>
      <c r="F42" s="51">
        <v>43507</v>
      </c>
      <c r="G42" s="199" t="s">
        <v>23</v>
      </c>
      <c r="H42" s="49">
        <f t="shared" si="0"/>
        <v>3</v>
      </c>
      <c r="I42" s="65">
        <v>4</v>
      </c>
      <c r="J42" s="188">
        <f t="shared" si="1"/>
        <v>1570800</v>
      </c>
      <c r="K42" s="67">
        <v>68</v>
      </c>
      <c r="L42" s="66">
        <f t="shared" si="2"/>
        <v>18849600</v>
      </c>
      <c r="M42" s="68">
        <f t="shared" si="3"/>
        <v>816</v>
      </c>
    </row>
    <row r="43" ht="15" spans="1:13">
      <c r="A43" s="48">
        <v>32</v>
      </c>
      <c r="B43" s="200">
        <v>1432967</v>
      </c>
      <c r="C43" s="49">
        <v>1035887</v>
      </c>
      <c r="D43" s="50" t="s">
        <v>198</v>
      </c>
      <c r="E43" s="51">
        <v>43503</v>
      </c>
      <c r="F43" s="51">
        <v>43507</v>
      </c>
      <c r="G43" s="199" t="s">
        <v>40</v>
      </c>
      <c r="H43" s="49">
        <f t="shared" si="0"/>
        <v>4</v>
      </c>
      <c r="I43" s="65">
        <v>1</v>
      </c>
      <c r="J43" s="188">
        <f t="shared" si="1"/>
        <v>1824900</v>
      </c>
      <c r="K43" s="67">
        <v>79</v>
      </c>
      <c r="L43" s="66">
        <f t="shared" si="2"/>
        <v>7299600</v>
      </c>
      <c r="M43" s="68">
        <f t="shared" si="3"/>
        <v>316</v>
      </c>
    </row>
    <row r="44" ht="15" spans="1:13">
      <c r="A44" s="48">
        <v>33</v>
      </c>
      <c r="B44" s="200">
        <v>1436526</v>
      </c>
      <c r="C44" s="49">
        <v>1036058</v>
      </c>
      <c r="D44" s="50" t="s">
        <v>199</v>
      </c>
      <c r="E44" s="51">
        <v>43507</v>
      </c>
      <c r="F44" s="51">
        <v>43508</v>
      </c>
      <c r="G44" s="199" t="s">
        <v>23</v>
      </c>
      <c r="H44" s="49">
        <f t="shared" si="0"/>
        <v>1</v>
      </c>
      <c r="I44" s="65">
        <v>1</v>
      </c>
      <c r="J44" s="188">
        <f t="shared" si="1"/>
        <v>1108800</v>
      </c>
      <c r="K44" s="67">
        <v>48</v>
      </c>
      <c r="L44" s="66">
        <f t="shared" si="2"/>
        <v>1108800</v>
      </c>
      <c r="M44" s="68">
        <f t="shared" si="3"/>
        <v>48</v>
      </c>
    </row>
    <row r="45" ht="15" spans="1:13">
      <c r="A45" s="48">
        <v>34</v>
      </c>
      <c r="B45" s="200">
        <v>1421202</v>
      </c>
      <c r="C45" s="49">
        <v>1035351</v>
      </c>
      <c r="D45" s="50" t="s">
        <v>200</v>
      </c>
      <c r="E45" s="51">
        <v>43506</v>
      </c>
      <c r="F45" s="51">
        <v>43507</v>
      </c>
      <c r="G45" s="199" t="s">
        <v>23</v>
      </c>
      <c r="H45" s="49">
        <f t="shared" si="0"/>
        <v>1</v>
      </c>
      <c r="I45" s="65">
        <v>1</v>
      </c>
      <c r="J45" s="188">
        <f t="shared" si="1"/>
        <v>1570800</v>
      </c>
      <c r="K45" s="67">
        <v>68</v>
      </c>
      <c r="L45" s="66">
        <f t="shared" si="2"/>
        <v>1570800</v>
      </c>
      <c r="M45" s="68">
        <f t="shared" si="3"/>
        <v>68</v>
      </c>
    </row>
    <row r="46" ht="15" spans="1:13">
      <c r="A46" s="48">
        <v>35</v>
      </c>
      <c r="B46" s="200">
        <v>1421202</v>
      </c>
      <c r="C46" s="49">
        <v>1035351</v>
      </c>
      <c r="D46" s="50" t="s">
        <v>200</v>
      </c>
      <c r="E46" s="51">
        <v>43507</v>
      </c>
      <c r="F46" s="51">
        <v>43509</v>
      </c>
      <c r="G46" s="199" t="s">
        <v>23</v>
      </c>
      <c r="H46" s="49">
        <f t="shared" si="0"/>
        <v>2</v>
      </c>
      <c r="I46" s="65">
        <v>1</v>
      </c>
      <c r="J46" s="188">
        <f t="shared" si="1"/>
        <v>1108800</v>
      </c>
      <c r="K46" s="67">
        <v>48</v>
      </c>
      <c r="L46" s="66">
        <f t="shared" si="2"/>
        <v>2217600</v>
      </c>
      <c r="M46" s="68">
        <f t="shared" si="3"/>
        <v>96</v>
      </c>
    </row>
    <row r="47" ht="15" spans="1:13">
      <c r="A47" s="48">
        <v>36</v>
      </c>
      <c r="B47" s="200">
        <v>1426881</v>
      </c>
      <c r="C47" s="49">
        <v>1035566</v>
      </c>
      <c r="D47" s="50" t="s">
        <v>201</v>
      </c>
      <c r="E47" s="51">
        <v>43505</v>
      </c>
      <c r="F47" s="51">
        <v>43507</v>
      </c>
      <c r="G47" s="199" t="s">
        <v>40</v>
      </c>
      <c r="H47" s="49">
        <f t="shared" si="0"/>
        <v>2</v>
      </c>
      <c r="I47" s="65">
        <v>1</v>
      </c>
      <c r="J47" s="188">
        <f t="shared" si="1"/>
        <v>1824900</v>
      </c>
      <c r="K47" s="67">
        <v>79</v>
      </c>
      <c r="L47" s="66">
        <f t="shared" si="2"/>
        <v>3649800</v>
      </c>
      <c r="M47" s="68">
        <f t="shared" si="3"/>
        <v>158</v>
      </c>
    </row>
    <row r="48" ht="15" spans="1:13">
      <c r="A48" s="48">
        <v>37</v>
      </c>
      <c r="B48" s="200">
        <v>1426881</v>
      </c>
      <c r="C48" s="49">
        <v>1035566</v>
      </c>
      <c r="D48" s="50" t="s">
        <v>201</v>
      </c>
      <c r="E48" s="51">
        <v>43507</v>
      </c>
      <c r="F48" s="51">
        <v>43509</v>
      </c>
      <c r="G48" s="199" t="s">
        <v>40</v>
      </c>
      <c r="H48" s="49">
        <f t="shared" si="0"/>
        <v>2</v>
      </c>
      <c r="I48" s="65">
        <v>1</v>
      </c>
      <c r="J48" s="188">
        <f t="shared" si="1"/>
        <v>1362900</v>
      </c>
      <c r="K48" s="67">
        <v>59</v>
      </c>
      <c r="L48" s="66">
        <f t="shared" si="2"/>
        <v>2725800</v>
      </c>
      <c r="M48" s="68">
        <f t="shared" si="3"/>
        <v>118</v>
      </c>
    </row>
    <row r="49" ht="15" spans="1:13">
      <c r="A49" s="48">
        <v>38</v>
      </c>
      <c r="B49" s="200">
        <v>1432144</v>
      </c>
      <c r="C49" s="49">
        <v>1035838</v>
      </c>
      <c r="D49" s="50" t="s">
        <v>202</v>
      </c>
      <c r="E49" s="51">
        <v>43505</v>
      </c>
      <c r="F49" s="51">
        <v>43507</v>
      </c>
      <c r="G49" s="199" t="s">
        <v>40</v>
      </c>
      <c r="H49" s="49">
        <f t="shared" si="0"/>
        <v>2</v>
      </c>
      <c r="I49" s="65">
        <v>1</v>
      </c>
      <c r="J49" s="188">
        <f t="shared" si="1"/>
        <v>1824900</v>
      </c>
      <c r="K49" s="67">
        <v>79</v>
      </c>
      <c r="L49" s="66">
        <f t="shared" si="2"/>
        <v>3649800</v>
      </c>
      <c r="M49" s="68">
        <f t="shared" si="3"/>
        <v>158</v>
      </c>
    </row>
    <row r="50" ht="15" spans="1:13">
      <c r="A50" s="48">
        <v>39</v>
      </c>
      <c r="B50" s="200">
        <v>1432144</v>
      </c>
      <c r="C50" s="49">
        <v>1035838</v>
      </c>
      <c r="D50" s="50" t="s">
        <v>202</v>
      </c>
      <c r="E50" s="51">
        <v>43507</v>
      </c>
      <c r="F50" s="51">
        <v>43509</v>
      </c>
      <c r="G50" s="199" t="s">
        <v>40</v>
      </c>
      <c r="H50" s="49">
        <f t="shared" si="0"/>
        <v>2</v>
      </c>
      <c r="I50" s="65">
        <v>1</v>
      </c>
      <c r="J50" s="188">
        <f t="shared" si="1"/>
        <v>1362900</v>
      </c>
      <c r="K50" s="67">
        <v>59</v>
      </c>
      <c r="L50" s="66">
        <f t="shared" si="2"/>
        <v>2725800</v>
      </c>
      <c r="M50" s="68">
        <f t="shared" si="3"/>
        <v>118</v>
      </c>
    </row>
    <row r="51" ht="15" spans="1:13">
      <c r="A51" s="48">
        <v>40</v>
      </c>
      <c r="B51" s="200">
        <v>1404466</v>
      </c>
      <c r="C51" s="49">
        <v>1034479</v>
      </c>
      <c r="D51" s="50" t="s">
        <v>203</v>
      </c>
      <c r="E51" s="51">
        <v>43507</v>
      </c>
      <c r="F51" s="51">
        <v>43510</v>
      </c>
      <c r="G51" s="199" t="s">
        <v>40</v>
      </c>
      <c r="H51" s="49">
        <f t="shared" si="0"/>
        <v>3</v>
      </c>
      <c r="I51" s="65">
        <v>1</v>
      </c>
      <c r="J51" s="188">
        <f t="shared" si="1"/>
        <v>1362900</v>
      </c>
      <c r="K51" s="67">
        <v>59</v>
      </c>
      <c r="L51" s="66">
        <f t="shared" si="2"/>
        <v>4088700</v>
      </c>
      <c r="M51" s="68">
        <f t="shared" si="3"/>
        <v>177</v>
      </c>
    </row>
    <row r="52" ht="15" spans="1:13">
      <c r="A52" s="48">
        <v>41</v>
      </c>
      <c r="B52" s="200">
        <v>1420004</v>
      </c>
      <c r="C52" s="49">
        <v>1035279</v>
      </c>
      <c r="D52" s="50" t="s">
        <v>204</v>
      </c>
      <c r="E52" s="51">
        <v>43507</v>
      </c>
      <c r="F52" s="51">
        <v>43510</v>
      </c>
      <c r="G52" s="199" t="s">
        <v>23</v>
      </c>
      <c r="H52" s="49">
        <f t="shared" si="0"/>
        <v>3</v>
      </c>
      <c r="I52" s="65">
        <v>4</v>
      </c>
      <c r="J52" s="188">
        <f t="shared" si="1"/>
        <v>1108800</v>
      </c>
      <c r="K52" s="67">
        <v>48</v>
      </c>
      <c r="L52" s="66">
        <f t="shared" si="2"/>
        <v>13305600</v>
      </c>
      <c r="M52" s="68">
        <f t="shared" si="3"/>
        <v>576</v>
      </c>
    </row>
    <row r="53" ht="15" spans="1:13">
      <c r="A53" s="48">
        <v>42</v>
      </c>
      <c r="B53" s="200">
        <v>1420004</v>
      </c>
      <c r="C53" s="49">
        <v>1035279</v>
      </c>
      <c r="D53" s="50" t="s">
        <v>204</v>
      </c>
      <c r="E53" s="51">
        <v>43507</v>
      </c>
      <c r="F53" s="51">
        <v>43510</v>
      </c>
      <c r="G53" s="199" t="s">
        <v>205</v>
      </c>
      <c r="H53" s="49">
        <f t="shared" si="0"/>
        <v>3</v>
      </c>
      <c r="I53" s="65">
        <v>1</v>
      </c>
      <c r="J53" s="188">
        <f t="shared" si="1"/>
        <v>508200</v>
      </c>
      <c r="K53" s="67">
        <v>22</v>
      </c>
      <c r="L53" s="66">
        <f t="shared" si="2"/>
        <v>1524600</v>
      </c>
      <c r="M53" s="68">
        <f t="shared" si="3"/>
        <v>66</v>
      </c>
    </row>
    <row r="54" ht="15" spans="1:13">
      <c r="A54" s="48">
        <v>43</v>
      </c>
      <c r="B54" s="200">
        <v>1406895</v>
      </c>
      <c r="C54" s="49">
        <v>1034595</v>
      </c>
      <c r="D54" s="50" t="s">
        <v>206</v>
      </c>
      <c r="E54" s="51">
        <v>43509</v>
      </c>
      <c r="F54" s="51">
        <v>43510</v>
      </c>
      <c r="G54" s="199" t="s">
        <v>23</v>
      </c>
      <c r="H54" s="49">
        <f t="shared" si="0"/>
        <v>1</v>
      </c>
      <c r="I54" s="65">
        <v>2</v>
      </c>
      <c r="J54" s="188">
        <f t="shared" si="1"/>
        <v>1108800</v>
      </c>
      <c r="K54" s="67">
        <v>48</v>
      </c>
      <c r="L54" s="66">
        <f t="shared" si="2"/>
        <v>2217600</v>
      </c>
      <c r="M54" s="68">
        <f t="shared" si="3"/>
        <v>96</v>
      </c>
    </row>
    <row r="55" ht="15" spans="1:13">
      <c r="A55" s="48">
        <v>44</v>
      </c>
      <c r="B55" s="200">
        <v>1432891</v>
      </c>
      <c r="C55" s="49">
        <v>1035883</v>
      </c>
      <c r="D55" s="50" t="s">
        <v>207</v>
      </c>
      <c r="E55" s="51">
        <v>43509</v>
      </c>
      <c r="F55" s="51">
        <v>43511</v>
      </c>
      <c r="G55" s="199" t="s">
        <v>40</v>
      </c>
      <c r="H55" s="49">
        <f t="shared" si="0"/>
        <v>2</v>
      </c>
      <c r="I55" s="65">
        <v>1</v>
      </c>
      <c r="J55" s="188">
        <f t="shared" si="1"/>
        <v>1362900</v>
      </c>
      <c r="K55" s="67">
        <v>59</v>
      </c>
      <c r="L55" s="66">
        <f t="shared" si="2"/>
        <v>2725800</v>
      </c>
      <c r="M55" s="68">
        <f t="shared" si="3"/>
        <v>118</v>
      </c>
    </row>
    <row r="56" ht="15" spans="1:13">
      <c r="A56" s="48">
        <v>45</v>
      </c>
      <c r="B56" s="200">
        <v>1445233</v>
      </c>
      <c r="C56" s="49">
        <v>1036526</v>
      </c>
      <c r="D56" s="50" t="s">
        <v>208</v>
      </c>
      <c r="E56" s="51">
        <v>43510</v>
      </c>
      <c r="F56" s="51">
        <v>43511</v>
      </c>
      <c r="G56" s="199" t="s">
        <v>23</v>
      </c>
      <c r="H56" s="49">
        <f t="shared" si="0"/>
        <v>1</v>
      </c>
      <c r="I56" s="65">
        <v>1</v>
      </c>
      <c r="J56" s="188">
        <f t="shared" si="1"/>
        <v>1108800</v>
      </c>
      <c r="K56" s="67">
        <v>48</v>
      </c>
      <c r="L56" s="66">
        <f t="shared" si="2"/>
        <v>1108800</v>
      </c>
      <c r="M56" s="68">
        <f t="shared" si="3"/>
        <v>48</v>
      </c>
    </row>
    <row r="57" ht="15" spans="1:13">
      <c r="A57" s="48">
        <v>46</v>
      </c>
      <c r="B57" s="200">
        <v>1420002</v>
      </c>
      <c r="C57" s="49">
        <v>1035277</v>
      </c>
      <c r="D57" s="50" t="s">
        <v>209</v>
      </c>
      <c r="E57" s="51">
        <v>43510</v>
      </c>
      <c r="F57" s="51">
        <v>43511</v>
      </c>
      <c r="G57" s="199" t="s">
        <v>40</v>
      </c>
      <c r="H57" s="49">
        <f t="shared" si="0"/>
        <v>1</v>
      </c>
      <c r="I57" s="65">
        <v>4</v>
      </c>
      <c r="J57" s="188">
        <f t="shared" si="1"/>
        <v>1362900</v>
      </c>
      <c r="K57" s="67">
        <v>59</v>
      </c>
      <c r="L57" s="66">
        <f t="shared" si="2"/>
        <v>5451600</v>
      </c>
      <c r="M57" s="68">
        <f t="shared" si="3"/>
        <v>236</v>
      </c>
    </row>
    <row r="58" ht="15" spans="1:13">
      <c r="A58" s="48">
        <v>47</v>
      </c>
      <c r="B58" s="200">
        <v>1420002</v>
      </c>
      <c r="C58" s="49">
        <v>1035277</v>
      </c>
      <c r="D58" s="50" t="s">
        <v>209</v>
      </c>
      <c r="E58" s="51">
        <v>43510</v>
      </c>
      <c r="F58" s="51">
        <v>43511</v>
      </c>
      <c r="G58" s="199" t="s">
        <v>205</v>
      </c>
      <c r="H58" s="49">
        <f t="shared" si="0"/>
        <v>1</v>
      </c>
      <c r="I58" s="65">
        <v>1</v>
      </c>
      <c r="J58" s="188">
        <f t="shared" si="1"/>
        <v>508200</v>
      </c>
      <c r="K58" s="67">
        <v>22</v>
      </c>
      <c r="L58" s="66">
        <f t="shared" si="2"/>
        <v>508200</v>
      </c>
      <c r="M58" s="68">
        <f t="shared" si="3"/>
        <v>22</v>
      </c>
    </row>
    <row r="59" ht="15" spans="1:13">
      <c r="A59" s="48">
        <v>48</v>
      </c>
      <c r="B59" s="200">
        <v>1415091</v>
      </c>
      <c r="C59" s="49">
        <v>1035031</v>
      </c>
      <c r="D59" s="50" t="s">
        <v>210</v>
      </c>
      <c r="E59" s="51">
        <v>43510</v>
      </c>
      <c r="F59" s="51">
        <v>43511</v>
      </c>
      <c r="G59" s="199" t="s">
        <v>23</v>
      </c>
      <c r="H59" s="49">
        <f t="shared" si="0"/>
        <v>1</v>
      </c>
      <c r="I59" s="65">
        <v>3</v>
      </c>
      <c r="J59" s="188">
        <f t="shared" si="1"/>
        <v>1108800</v>
      </c>
      <c r="K59" s="67">
        <v>48</v>
      </c>
      <c r="L59" s="66">
        <f t="shared" si="2"/>
        <v>3326400</v>
      </c>
      <c r="M59" s="68">
        <f t="shared" si="3"/>
        <v>144</v>
      </c>
    </row>
    <row r="60" ht="15" spans="1:13">
      <c r="A60" s="48">
        <v>49</v>
      </c>
      <c r="B60" s="200">
        <v>1445384</v>
      </c>
      <c r="C60" s="49">
        <v>1036539</v>
      </c>
      <c r="D60" s="50" t="s">
        <v>211</v>
      </c>
      <c r="E60" s="51">
        <v>43510</v>
      </c>
      <c r="F60" s="51">
        <v>43511</v>
      </c>
      <c r="G60" s="199" t="s">
        <v>23</v>
      </c>
      <c r="H60" s="49">
        <f t="shared" si="0"/>
        <v>1</v>
      </c>
      <c r="I60" s="65">
        <v>2</v>
      </c>
      <c r="J60" s="188">
        <f t="shared" si="1"/>
        <v>1108800</v>
      </c>
      <c r="K60" s="67">
        <v>48</v>
      </c>
      <c r="L60" s="66">
        <f t="shared" si="2"/>
        <v>2217600</v>
      </c>
      <c r="M60" s="68">
        <f t="shared" si="3"/>
        <v>96</v>
      </c>
    </row>
    <row r="61" ht="15" spans="1:13">
      <c r="A61" s="48">
        <v>50</v>
      </c>
      <c r="B61" s="200">
        <v>1405988</v>
      </c>
      <c r="C61" s="49">
        <v>1034548</v>
      </c>
      <c r="D61" s="50" t="s">
        <v>212</v>
      </c>
      <c r="E61" s="51">
        <v>43509</v>
      </c>
      <c r="F61" s="51">
        <v>43512</v>
      </c>
      <c r="G61" s="199" t="s">
        <v>40</v>
      </c>
      <c r="H61" s="49">
        <f t="shared" si="0"/>
        <v>3</v>
      </c>
      <c r="I61" s="65">
        <v>1</v>
      </c>
      <c r="J61" s="188">
        <f t="shared" si="1"/>
        <v>1362900</v>
      </c>
      <c r="K61" s="67">
        <v>59</v>
      </c>
      <c r="L61" s="66">
        <f t="shared" si="2"/>
        <v>4088700</v>
      </c>
      <c r="M61" s="68">
        <f t="shared" si="3"/>
        <v>177</v>
      </c>
    </row>
    <row r="62" ht="15" spans="1:13">
      <c r="A62" s="48">
        <v>51</v>
      </c>
      <c r="B62" s="200">
        <v>1409884</v>
      </c>
      <c r="C62" s="49">
        <v>1034738</v>
      </c>
      <c r="D62" s="50" t="s">
        <v>213</v>
      </c>
      <c r="E62" s="51">
        <v>43507</v>
      </c>
      <c r="F62" s="51">
        <v>43512</v>
      </c>
      <c r="G62" s="199" t="s">
        <v>23</v>
      </c>
      <c r="H62" s="49">
        <f t="shared" si="0"/>
        <v>5</v>
      </c>
      <c r="I62" s="65">
        <v>1</v>
      </c>
      <c r="J62" s="188">
        <f t="shared" si="1"/>
        <v>1108800</v>
      </c>
      <c r="K62" s="67">
        <v>48</v>
      </c>
      <c r="L62" s="66">
        <f t="shared" si="2"/>
        <v>5544000</v>
      </c>
      <c r="M62" s="68">
        <f t="shared" si="3"/>
        <v>240</v>
      </c>
    </row>
    <row r="63" ht="15" spans="1:13">
      <c r="A63" s="48">
        <v>52</v>
      </c>
      <c r="B63" s="200">
        <v>1427091</v>
      </c>
      <c r="C63" s="49">
        <v>1035569</v>
      </c>
      <c r="D63" s="50" t="s">
        <v>214</v>
      </c>
      <c r="E63" s="51">
        <v>43511</v>
      </c>
      <c r="F63" s="51">
        <v>43512</v>
      </c>
      <c r="G63" s="199" t="s">
        <v>23</v>
      </c>
      <c r="H63" s="49">
        <f t="shared" si="0"/>
        <v>1</v>
      </c>
      <c r="I63" s="65">
        <v>1</v>
      </c>
      <c r="J63" s="188">
        <f t="shared" si="1"/>
        <v>1108800</v>
      </c>
      <c r="K63" s="67">
        <v>48</v>
      </c>
      <c r="L63" s="66">
        <f t="shared" si="2"/>
        <v>1108800</v>
      </c>
      <c r="M63" s="68">
        <f t="shared" si="3"/>
        <v>48</v>
      </c>
    </row>
    <row r="64" ht="15" spans="1:13">
      <c r="A64" s="48">
        <v>53</v>
      </c>
      <c r="B64" s="200">
        <v>1403728</v>
      </c>
      <c r="C64" s="49">
        <v>1034450</v>
      </c>
      <c r="D64" s="50" t="s">
        <v>215</v>
      </c>
      <c r="E64" s="51">
        <v>43509</v>
      </c>
      <c r="F64" s="51">
        <v>43512</v>
      </c>
      <c r="G64" s="199" t="s">
        <v>23</v>
      </c>
      <c r="H64" s="49">
        <f t="shared" si="0"/>
        <v>3</v>
      </c>
      <c r="I64" s="65">
        <v>1</v>
      </c>
      <c r="J64" s="188">
        <f t="shared" si="1"/>
        <v>1108800</v>
      </c>
      <c r="K64" s="67">
        <v>48</v>
      </c>
      <c r="L64" s="66">
        <f t="shared" si="2"/>
        <v>3326400</v>
      </c>
      <c r="M64" s="68">
        <f t="shared" si="3"/>
        <v>144</v>
      </c>
    </row>
    <row r="65" ht="15" spans="1:13">
      <c r="A65" s="48">
        <v>54</v>
      </c>
      <c r="B65" s="200">
        <v>1432086</v>
      </c>
      <c r="C65" s="49">
        <v>1035822</v>
      </c>
      <c r="D65" s="50" t="s">
        <v>216</v>
      </c>
      <c r="E65" s="51">
        <v>43510</v>
      </c>
      <c r="F65" s="51">
        <v>43512</v>
      </c>
      <c r="G65" s="199" t="s">
        <v>23</v>
      </c>
      <c r="H65" s="49">
        <f t="shared" si="0"/>
        <v>2</v>
      </c>
      <c r="I65" s="65">
        <v>1</v>
      </c>
      <c r="J65" s="188">
        <f t="shared" si="1"/>
        <v>1108800</v>
      </c>
      <c r="K65" s="67">
        <v>48</v>
      </c>
      <c r="L65" s="66">
        <f t="shared" si="2"/>
        <v>2217600</v>
      </c>
      <c r="M65" s="68">
        <f t="shared" si="3"/>
        <v>96</v>
      </c>
    </row>
    <row r="66" ht="15" spans="1:13">
      <c r="A66" s="48">
        <v>55</v>
      </c>
      <c r="B66" s="200">
        <v>1422566</v>
      </c>
      <c r="C66" s="49">
        <v>1035399</v>
      </c>
      <c r="D66" s="50" t="s">
        <v>217</v>
      </c>
      <c r="E66" s="51">
        <v>43508</v>
      </c>
      <c r="F66" s="51">
        <v>43512</v>
      </c>
      <c r="G66" s="199" t="s">
        <v>23</v>
      </c>
      <c r="H66" s="49">
        <f t="shared" si="0"/>
        <v>4</v>
      </c>
      <c r="I66" s="65">
        <v>1</v>
      </c>
      <c r="J66" s="188">
        <f t="shared" si="1"/>
        <v>1108800</v>
      </c>
      <c r="K66" s="67">
        <v>48</v>
      </c>
      <c r="L66" s="66">
        <f t="shared" si="2"/>
        <v>4435200</v>
      </c>
      <c r="M66" s="68">
        <f t="shared" si="3"/>
        <v>192</v>
      </c>
    </row>
    <row r="67" ht="15" spans="1:13">
      <c r="A67" s="48">
        <v>56</v>
      </c>
      <c r="B67" s="200">
        <v>1429026</v>
      </c>
      <c r="C67" s="49">
        <v>1035639</v>
      </c>
      <c r="D67" s="50" t="s">
        <v>218</v>
      </c>
      <c r="E67" s="51">
        <v>43512</v>
      </c>
      <c r="F67" s="51">
        <v>43513</v>
      </c>
      <c r="G67" s="199" t="s">
        <v>23</v>
      </c>
      <c r="H67" s="49">
        <f t="shared" si="0"/>
        <v>1</v>
      </c>
      <c r="I67" s="65">
        <v>2</v>
      </c>
      <c r="J67" s="188">
        <f t="shared" si="1"/>
        <v>1108800</v>
      </c>
      <c r="K67" s="67">
        <v>48</v>
      </c>
      <c r="L67" s="66">
        <f t="shared" si="2"/>
        <v>2217600</v>
      </c>
      <c r="M67" s="68">
        <f t="shared" si="3"/>
        <v>96</v>
      </c>
    </row>
    <row r="68" ht="15" spans="1:13">
      <c r="A68" s="48">
        <v>57</v>
      </c>
      <c r="B68" s="200">
        <v>1419337</v>
      </c>
      <c r="C68" s="49">
        <v>1035232</v>
      </c>
      <c r="D68" s="50" t="s">
        <v>219</v>
      </c>
      <c r="E68" s="51">
        <v>43511</v>
      </c>
      <c r="F68" s="51">
        <v>43513</v>
      </c>
      <c r="G68" s="199" t="s">
        <v>23</v>
      </c>
      <c r="H68" s="49">
        <f t="shared" si="0"/>
        <v>2</v>
      </c>
      <c r="I68" s="65">
        <v>1</v>
      </c>
      <c r="J68" s="188">
        <f t="shared" si="1"/>
        <v>1108800</v>
      </c>
      <c r="K68" s="67">
        <v>48</v>
      </c>
      <c r="L68" s="66">
        <f t="shared" si="2"/>
        <v>2217600</v>
      </c>
      <c r="M68" s="68">
        <f t="shared" si="3"/>
        <v>96</v>
      </c>
    </row>
    <row r="69" ht="15" spans="1:13">
      <c r="A69" s="48">
        <v>58</v>
      </c>
      <c r="B69" s="200">
        <v>1420152</v>
      </c>
      <c r="C69" s="49">
        <v>1035280</v>
      </c>
      <c r="D69" s="50" t="s">
        <v>220</v>
      </c>
      <c r="E69" s="51">
        <v>43512</v>
      </c>
      <c r="F69" s="51">
        <v>43513</v>
      </c>
      <c r="G69" s="199" t="s">
        <v>23</v>
      </c>
      <c r="H69" s="49">
        <f t="shared" si="0"/>
        <v>1</v>
      </c>
      <c r="I69" s="65">
        <v>1</v>
      </c>
      <c r="J69" s="188">
        <f t="shared" si="1"/>
        <v>1455300</v>
      </c>
      <c r="K69" s="67">
        <v>63</v>
      </c>
      <c r="L69" s="66">
        <f t="shared" si="2"/>
        <v>1455300</v>
      </c>
      <c r="M69" s="68">
        <f t="shared" si="3"/>
        <v>63</v>
      </c>
    </row>
    <row r="70" ht="15" spans="1:13">
      <c r="A70" s="48">
        <v>59</v>
      </c>
      <c r="B70" s="200">
        <v>1426785</v>
      </c>
      <c r="C70" s="49">
        <v>1035561</v>
      </c>
      <c r="D70" s="50" t="s">
        <v>221</v>
      </c>
      <c r="E70" s="51">
        <v>43510</v>
      </c>
      <c r="F70" s="51">
        <v>43513</v>
      </c>
      <c r="G70" s="199" t="s">
        <v>40</v>
      </c>
      <c r="H70" s="49">
        <f t="shared" si="0"/>
        <v>3</v>
      </c>
      <c r="I70" s="65">
        <v>1</v>
      </c>
      <c r="J70" s="188">
        <f t="shared" si="1"/>
        <v>1362900</v>
      </c>
      <c r="K70" s="67">
        <v>59</v>
      </c>
      <c r="L70" s="66">
        <f t="shared" si="2"/>
        <v>4088700</v>
      </c>
      <c r="M70" s="68">
        <f t="shared" si="3"/>
        <v>177</v>
      </c>
    </row>
    <row r="71" ht="15" spans="1:13">
      <c r="A71" s="48">
        <v>60</v>
      </c>
      <c r="B71" s="200">
        <v>1418116</v>
      </c>
      <c r="C71" s="49">
        <v>1035177</v>
      </c>
      <c r="D71" s="50" t="s">
        <v>222</v>
      </c>
      <c r="E71" s="51">
        <v>43511</v>
      </c>
      <c r="F71" s="51">
        <v>43513</v>
      </c>
      <c r="G71" s="199" t="s">
        <v>23</v>
      </c>
      <c r="H71" s="49">
        <f t="shared" si="0"/>
        <v>2</v>
      </c>
      <c r="I71" s="65">
        <v>1</v>
      </c>
      <c r="J71" s="188">
        <f t="shared" si="1"/>
        <v>1108800</v>
      </c>
      <c r="K71" s="67">
        <v>48</v>
      </c>
      <c r="L71" s="66">
        <f t="shared" si="2"/>
        <v>2217600</v>
      </c>
      <c r="M71" s="68">
        <f t="shared" si="3"/>
        <v>96</v>
      </c>
    </row>
    <row r="72" ht="15" spans="1:13">
      <c r="A72" s="48">
        <v>61</v>
      </c>
      <c r="B72" s="200">
        <v>1434940</v>
      </c>
      <c r="C72" s="49">
        <v>1035961</v>
      </c>
      <c r="D72" s="50" t="s">
        <v>223</v>
      </c>
      <c r="E72" s="51">
        <v>43512</v>
      </c>
      <c r="F72" s="51">
        <v>43514</v>
      </c>
      <c r="G72" s="199" t="s">
        <v>23</v>
      </c>
      <c r="H72" s="49">
        <f t="shared" si="0"/>
        <v>2</v>
      </c>
      <c r="I72" s="65">
        <v>1</v>
      </c>
      <c r="J72" s="188">
        <f t="shared" si="1"/>
        <v>1108800</v>
      </c>
      <c r="K72" s="67">
        <v>48</v>
      </c>
      <c r="L72" s="66">
        <f t="shared" si="2"/>
        <v>2217600</v>
      </c>
      <c r="M72" s="68">
        <f t="shared" si="3"/>
        <v>96</v>
      </c>
    </row>
    <row r="73" ht="15" spans="1:13">
      <c r="A73" s="48">
        <v>62</v>
      </c>
      <c r="B73" s="200">
        <v>1415990</v>
      </c>
      <c r="C73" s="49">
        <v>1035085</v>
      </c>
      <c r="D73" s="50" t="s">
        <v>224</v>
      </c>
      <c r="E73" s="51">
        <v>43512</v>
      </c>
      <c r="F73" s="51">
        <v>43514</v>
      </c>
      <c r="G73" s="199" t="s">
        <v>23</v>
      </c>
      <c r="H73" s="49">
        <f t="shared" si="0"/>
        <v>2</v>
      </c>
      <c r="I73" s="65">
        <v>3</v>
      </c>
      <c r="J73" s="188">
        <f t="shared" si="1"/>
        <v>1108800</v>
      </c>
      <c r="K73" s="67">
        <v>48</v>
      </c>
      <c r="L73" s="66">
        <f t="shared" si="2"/>
        <v>6652800</v>
      </c>
      <c r="M73" s="68">
        <f t="shared" si="3"/>
        <v>288</v>
      </c>
    </row>
    <row r="74" ht="15" spans="1:13">
      <c r="A74" s="48">
        <v>63</v>
      </c>
      <c r="B74" s="200">
        <v>1436926</v>
      </c>
      <c r="C74" s="49">
        <v>1036092</v>
      </c>
      <c r="D74" s="50" t="s">
        <v>225</v>
      </c>
      <c r="E74" s="51">
        <v>43511</v>
      </c>
      <c r="F74" s="51">
        <v>43514</v>
      </c>
      <c r="G74" s="199" t="s">
        <v>40</v>
      </c>
      <c r="H74" s="49">
        <f t="shared" si="0"/>
        <v>3</v>
      </c>
      <c r="I74" s="65">
        <v>1</v>
      </c>
      <c r="J74" s="188">
        <f t="shared" si="1"/>
        <v>1362900</v>
      </c>
      <c r="K74" s="67">
        <v>59</v>
      </c>
      <c r="L74" s="66">
        <f t="shared" si="2"/>
        <v>4088700</v>
      </c>
      <c r="M74" s="68">
        <f t="shared" si="3"/>
        <v>177</v>
      </c>
    </row>
    <row r="75" ht="15" spans="1:13">
      <c r="A75" s="48">
        <v>64</v>
      </c>
      <c r="B75" s="200">
        <v>1432771</v>
      </c>
      <c r="C75" s="49">
        <v>1035884</v>
      </c>
      <c r="D75" s="50" t="s">
        <v>226</v>
      </c>
      <c r="E75" s="51">
        <v>43511</v>
      </c>
      <c r="F75" s="51">
        <v>43514</v>
      </c>
      <c r="G75" s="199" t="s">
        <v>23</v>
      </c>
      <c r="H75" s="49">
        <f t="shared" si="0"/>
        <v>3</v>
      </c>
      <c r="I75" s="65">
        <v>1</v>
      </c>
      <c r="J75" s="188">
        <f t="shared" si="1"/>
        <v>1108800</v>
      </c>
      <c r="K75" s="67">
        <v>48</v>
      </c>
      <c r="L75" s="66">
        <f t="shared" si="2"/>
        <v>3326400</v>
      </c>
      <c r="M75" s="68">
        <f t="shared" si="3"/>
        <v>144</v>
      </c>
    </row>
    <row r="76" ht="15" spans="1:13">
      <c r="A76" s="48">
        <v>65</v>
      </c>
      <c r="B76" s="200">
        <v>1432771</v>
      </c>
      <c r="C76" s="49">
        <v>1035884</v>
      </c>
      <c r="D76" s="50" t="s">
        <v>226</v>
      </c>
      <c r="E76" s="51">
        <v>43511</v>
      </c>
      <c r="F76" s="51">
        <v>43514</v>
      </c>
      <c r="G76" s="199" t="s">
        <v>23</v>
      </c>
      <c r="H76" s="49">
        <f t="shared" ref="H76:H139" si="4">F76-E76</f>
        <v>3</v>
      </c>
      <c r="I76" s="65">
        <v>1</v>
      </c>
      <c r="J76" s="188">
        <f t="shared" ref="J76:J139" si="5">K76*23100</f>
        <v>508200</v>
      </c>
      <c r="K76" s="67">
        <v>22</v>
      </c>
      <c r="L76" s="66">
        <f t="shared" ref="L76:L139" si="6">J76*I76*H76</f>
        <v>1524600</v>
      </c>
      <c r="M76" s="68">
        <f t="shared" ref="M76:M139" si="7">K76*I76*H76</f>
        <v>66</v>
      </c>
    </row>
    <row r="77" ht="15" spans="1:13">
      <c r="A77" s="48">
        <v>66</v>
      </c>
      <c r="B77" s="200">
        <v>1429248</v>
      </c>
      <c r="C77" s="49">
        <v>1035667</v>
      </c>
      <c r="D77" s="50" t="s">
        <v>227</v>
      </c>
      <c r="E77" s="51">
        <v>43511</v>
      </c>
      <c r="F77" s="51">
        <v>43514</v>
      </c>
      <c r="G77" s="199" t="s">
        <v>23</v>
      </c>
      <c r="H77" s="49">
        <f t="shared" si="4"/>
        <v>3</v>
      </c>
      <c r="I77" s="65">
        <v>1</v>
      </c>
      <c r="J77" s="188">
        <f t="shared" si="5"/>
        <v>1108800</v>
      </c>
      <c r="K77" s="67">
        <v>48</v>
      </c>
      <c r="L77" s="66">
        <f t="shared" si="6"/>
        <v>3326400</v>
      </c>
      <c r="M77" s="68">
        <f t="shared" si="7"/>
        <v>144</v>
      </c>
    </row>
    <row r="78" ht="15" spans="1:13">
      <c r="A78" s="48">
        <v>67</v>
      </c>
      <c r="B78" s="200">
        <v>1427178</v>
      </c>
      <c r="C78" s="49">
        <v>1035572</v>
      </c>
      <c r="D78" s="50" t="s">
        <v>228</v>
      </c>
      <c r="E78" s="51">
        <v>43512</v>
      </c>
      <c r="F78" s="51">
        <v>43515</v>
      </c>
      <c r="G78" s="199" t="s">
        <v>23</v>
      </c>
      <c r="H78" s="49">
        <f t="shared" si="4"/>
        <v>3</v>
      </c>
      <c r="I78" s="65">
        <v>2</v>
      </c>
      <c r="J78" s="188">
        <f t="shared" si="5"/>
        <v>1108800</v>
      </c>
      <c r="K78" s="67">
        <v>48</v>
      </c>
      <c r="L78" s="66">
        <f t="shared" si="6"/>
        <v>6652800</v>
      </c>
      <c r="M78" s="68">
        <f t="shared" si="7"/>
        <v>288</v>
      </c>
    </row>
    <row r="79" ht="15" spans="1:13">
      <c r="A79" s="48">
        <v>68</v>
      </c>
      <c r="B79" s="200">
        <v>1436715</v>
      </c>
      <c r="C79" s="49">
        <v>1036056</v>
      </c>
      <c r="D79" s="50" t="s">
        <v>229</v>
      </c>
      <c r="E79" s="51">
        <v>43514</v>
      </c>
      <c r="F79" s="51">
        <v>43515</v>
      </c>
      <c r="G79" s="199" t="s">
        <v>23</v>
      </c>
      <c r="H79" s="49">
        <f t="shared" si="4"/>
        <v>1</v>
      </c>
      <c r="I79" s="65">
        <v>1</v>
      </c>
      <c r="J79" s="188">
        <f t="shared" si="5"/>
        <v>1108800</v>
      </c>
      <c r="K79" s="67">
        <v>48</v>
      </c>
      <c r="L79" s="66">
        <f t="shared" si="6"/>
        <v>1108800</v>
      </c>
      <c r="M79" s="68">
        <f t="shared" si="7"/>
        <v>48</v>
      </c>
    </row>
    <row r="80" ht="15" spans="1:13">
      <c r="A80" s="48">
        <v>69</v>
      </c>
      <c r="B80" s="200">
        <v>1423946</v>
      </c>
      <c r="C80" s="49">
        <v>1035436</v>
      </c>
      <c r="D80" s="50" t="s">
        <v>230</v>
      </c>
      <c r="E80" s="51">
        <v>43513</v>
      </c>
      <c r="F80" s="51">
        <v>43515</v>
      </c>
      <c r="G80" s="199" t="s">
        <v>23</v>
      </c>
      <c r="H80" s="49">
        <f t="shared" si="4"/>
        <v>2</v>
      </c>
      <c r="I80" s="65">
        <v>2</v>
      </c>
      <c r="J80" s="188">
        <f t="shared" si="5"/>
        <v>1108800</v>
      </c>
      <c r="K80" s="67">
        <v>48</v>
      </c>
      <c r="L80" s="66">
        <f t="shared" si="6"/>
        <v>4435200</v>
      </c>
      <c r="M80" s="68">
        <f t="shared" si="7"/>
        <v>192</v>
      </c>
    </row>
    <row r="81" ht="15" spans="1:13">
      <c r="A81" s="48">
        <v>70</v>
      </c>
      <c r="B81" s="200">
        <v>1438692</v>
      </c>
      <c r="C81" s="49">
        <v>1036167</v>
      </c>
      <c r="D81" s="50" t="s">
        <v>231</v>
      </c>
      <c r="E81" s="51">
        <v>43514</v>
      </c>
      <c r="F81" s="51">
        <v>43515</v>
      </c>
      <c r="G81" s="199" t="s">
        <v>23</v>
      </c>
      <c r="H81" s="49">
        <f t="shared" si="4"/>
        <v>1</v>
      </c>
      <c r="I81" s="65">
        <v>1</v>
      </c>
      <c r="J81" s="188">
        <f t="shared" si="5"/>
        <v>1108800</v>
      </c>
      <c r="K81" s="67">
        <v>48</v>
      </c>
      <c r="L81" s="66">
        <f t="shared" si="6"/>
        <v>1108800</v>
      </c>
      <c r="M81" s="68">
        <f t="shared" si="7"/>
        <v>48</v>
      </c>
    </row>
    <row r="82" ht="15" spans="1:13">
      <c r="A82" s="48">
        <v>71</v>
      </c>
      <c r="B82" s="200">
        <v>1444772</v>
      </c>
      <c r="C82" s="49">
        <v>103648</v>
      </c>
      <c r="D82" s="50" t="s">
        <v>232</v>
      </c>
      <c r="E82" s="51">
        <v>43514</v>
      </c>
      <c r="F82" s="51">
        <v>43515</v>
      </c>
      <c r="G82" s="199" t="s">
        <v>23</v>
      </c>
      <c r="H82" s="49">
        <f t="shared" si="4"/>
        <v>1</v>
      </c>
      <c r="I82" s="65">
        <v>1</v>
      </c>
      <c r="J82" s="188">
        <f t="shared" si="5"/>
        <v>1108800</v>
      </c>
      <c r="K82" s="67">
        <v>48</v>
      </c>
      <c r="L82" s="66">
        <f t="shared" si="6"/>
        <v>1108800</v>
      </c>
      <c r="M82" s="68">
        <f t="shared" si="7"/>
        <v>48</v>
      </c>
    </row>
    <row r="83" ht="15" spans="1:13">
      <c r="A83" s="48">
        <v>72</v>
      </c>
      <c r="B83" s="200">
        <v>1441328</v>
      </c>
      <c r="C83" s="49">
        <v>1036293</v>
      </c>
      <c r="D83" s="50" t="s">
        <v>233</v>
      </c>
      <c r="E83" s="51">
        <v>43514</v>
      </c>
      <c r="F83" s="51">
        <v>43515</v>
      </c>
      <c r="G83" s="199" t="s">
        <v>23</v>
      </c>
      <c r="H83" s="49">
        <f t="shared" si="4"/>
        <v>1</v>
      </c>
      <c r="I83" s="65">
        <v>1</v>
      </c>
      <c r="J83" s="188">
        <f t="shared" si="5"/>
        <v>1108800</v>
      </c>
      <c r="K83" s="67">
        <v>48</v>
      </c>
      <c r="L83" s="66">
        <f t="shared" si="6"/>
        <v>1108800</v>
      </c>
      <c r="M83" s="68">
        <f t="shared" si="7"/>
        <v>48</v>
      </c>
    </row>
    <row r="84" ht="15" spans="1:13">
      <c r="A84" s="48">
        <v>73</v>
      </c>
      <c r="B84" s="200">
        <v>1444837</v>
      </c>
      <c r="C84" s="49">
        <v>1036494</v>
      </c>
      <c r="D84" s="50" t="s">
        <v>234</v>
      </c>
      <c r="E84" s="51">
        <v>43513</v>
      </c>
      <c r="F84" s="51">
        <v>43515</v>
      </c>
      <c r="G84" s="199" t="s">
        <v>40</v>
      </c>
      <c r="H84" s="49">
        <f t="shared" si="4"/>
        <v>2</v>
      </c>
      <c r="I84" s="65">
        <v>1</v>
      </c>
      <c r="J84" s="188">
        <f t="shared" si="5"/>
        <v>1362900</v>
      </c>
      <c r="K84" s="67">
        <v>59</v>
      </c>
      <c r="L84" s="66">
        <f t="shared" si="6"/>
        <v>2725800</v>
      </c>
      <c r="M84" s="68">
        <f t="shared" si="7"/>
        <v>118</v>
      </c>
    </row>
    <row r="85" ht="15" spans="1:13">
      <c r="A85" s="48">
        <v>74</v>
      </c>
      <c r="B85" s="200">
        <v>1434379</v>
      </c>
      <c r="C85" s="49">
        <v>1035930</v>
      </c>
      <c r="D85" s="50" t="s">
        <v>235</v>
      </c>
      <c r="E85" s="51">
        <v>43516</v>
      </c>
      <c r="F85" s="51">
        <v>43517</v>
      </c>
      <c r="G85" s="199" t="s">
        <v>23</v>
      </c>
      <c r="H85" s="49">
        <f t="shared" si="4"/>
        <v>1</v>
      </c>
      <c r="I85" s="65">
        <v>1</v>
      </c>
      <c r="J85" s="188">
        <f t="shared" si="5"/>
        <v>1108800</v>
      </c>
      <c r="K85" s="67">
        <v>48</v>
      </c>
      <c r="L85" s="66">
        <f t="shared" si="6"/>
        <v>1108800</v>
      </c>
      <c r="M85" s="68">
        <f t="shared" si="7"/>
        <v>48</v>
      </c>
    </row>
    <row r="86" ht="15" spans="1:13">
      <c r="A86" s="48">
        <v>75</v>
      </c>
      <c r="B86" s="200">
        <v>1432782</v>
      </c>
      <c r="C86" s="49">
        <v>1035882</v>
      </c>
      <c r="D86" s="50" t="s">
        <v>236</v>
      </c>
      <c r="E86" s="51">
        <v>43516</v>
      </c>
      <c r="F86" s="51">
        <v>43517</v>
      </c>
      <c r="G86" s="199" t="s">
        <v>23</v>
      </c>
      <c r="H86" s="49">
        <f t="shared" si="4"/>
        <v>1</v>
      </c>
      <c r="I86" s="65">
        <v>1</v>
      </c>
      <c r="J86" s="188">
        <f t="shared" si="5"/>
        <v>1108800</v>
      </c>
      <c r="K86" s="67">
        <v>48</v>
      </c>
      <c r="L86" s="66">
        <f t="shared" si="6"/>
        <v>1108800</v>
      </c>
      <c r="M86" s="68">
        <f t="shared" si="7"/>
        <v>48</v>
      </c>
    </row>
    <row r="87" ht="15" spans="1:13">
      <c r="A87" s="48">
        <v>76</v>
      </c>
      <c r="B87" s="200">
        <v>1445089</v>
      </c>
      <c r="C87" s="49">
        <v>1036522</v>
      </c>
      <c r="D87" s="50" t="s">
        <v>237</v>
      </c>
      <c r="E87" s="51">
        <v>43514</v>
      </c>
      <c r="F87" s="51">
        <v>43517</v>
      </c>
      <c r="G87" s="199" t="s">
        <v>23</v>
      </c>
      <c r="H87" s="49">
        <f t="shared" si="4"/>
        <v>3</v>
      </c>
      <c r="I87" s="65">
        <v>1</v>
      </c>
      <c r="J87" s="188">
        <f t="shared" si="5"/>
        <v>1108800</v>
      </c>
      <c r="K87" s="67">
        <v>48</v>
      </c>
      <c r="L87" s="66">
        <f t="shared" si="6"/>
        <v>3326400</v>
      </c>
      <c r="M87" s="68">
        <f t="shared" si="7"/>
        <v>144</v>
      </c>
    </row>
    <row r="88" ht="15" spans="1:13">
      <c r="A88" s="48">
        <v>77</v>
      </c>
      <c r="B88" s="200">
        <v>1448854</v>
      </c>
      <c r="C88" s="49">
        <v>1036759</v>
      </c>
      <c r="D88" s="50" t="s">
        <v>238</v>
      </c>
      <c r="E88" s="51">
        <v>43517</v>
      </c>
      <c r="F88" s="51">
        <v>43518</v>
      </c>
      <c r="G88" s="199" t="s">
        <v>23</v>
      </c>
      <c r="H88" s="49">
        <f t="shared" si="4"/>
        <v>1</v>
      </c>
      <c r="I88" s="65">
        <v>1</v>
      </c>
      <c r="J88" s="188">
        <f t="shared" si="5"/>
        <v>1108800</v>
      </c>
      <c r="K88" s="67">
        <v>48</v>
      </c>
      <c r="L88" s="66">
        <f t="shared" si="6"/>
        <v>1108800</v>
      </c>
      <c r="M88" s="68">
        <f t="shared" si="7"/>
        <v>48</v>
      </c>
    </row>
    <row r="89" ht="15" spans="1:13">
      <c r="A89" s="48">
        <v>78</v>
      </c>
      <c r="B89" s="200">
        <v>1419248</v>
      </c>
      <c r="C89" s="49">
        <v>1035223</v>
      </c>
      <c r="D89" s="50" t="s">
        <v>239</v>
      </c>
      <c r="E89" s="51">
        <v>43517</v>
      </c>
      <c r="F89" s="51">
        <v>43518</v>
      </c>
      <c r="G89" s="199" t="s">
        <v>23</v>
      </c>
      <c r="H89" s="49">
        <f t="shared" si="4"/>
        <v>1</v>
      </c>
      <c r="I89" s="65">
        <v>2</v>
      </c>
      <c r="J89" s="188">
        <f t="shared" si="5"/>
        <v>1108800</v>
      </c>
      <c r="K89" s="67">
        <v>48</v>
      </c>
      <c r="L89" s="66">
        <f t="shared" si="6"/>
        <v>2217600</v>
      </c>
      <c r="M89" s="68">
        <f t="shared" si="7"/>
        <v>96</v>
      </c>
    </row>
    <row r="90" ht="15" spans="1:13">
      <c r="A90" s="48">
        <v>79</v>
      </c>
      <c r="B90" s="200">
        <v>1430905</v>
      </c>
      <c r="C90" s="49">
        <v>1035799</v>
      </c>
      <c r="D90" s="50" t="s">
        <v>240</v>
      </c>
      <c r="E90" s="51">
        <v>43516</v>
      </c>
      <c r="F90" s="51">
        <v>43518</v>
      </c>
      <c r="G90" s="199" t="s">
        <v>40</v>
      </c>
      <c r="H90" s="49">
        <f t="shared" si="4"/>
        <v>2</v>
      </c>
      <c r="I90" s="65">
        <v>2</v>
      </c>
      <c r="J90" s="188">
        <f t="shared" si="5"/>
        <v>1362900</v>
      </c>
      <c r="K90" s="67">
        <v>59</v>
      </c>
      <c r="L90" s="66">
        <f t="shared" si="6"/>
        <v>5451600</v>
      </c>
      <c r="M90" s="68">
        <f t="shared" si="7"/>
        <v>236</v>
      </c>
    </row>
    <row r="91" ht="15" spans="1:13">
      <c r="A91" s="48">
        <v>80</v>
      </c>
      <c r="B91" s="200">
        <v>1437481</v>
      </c>
      <c r="C91" s="49">
        <v>1036107</v>
      </c>
      <c r="D91" s="50" t="s">
        <v>241</v>
      </c>
      <c r="E91" s="51">
        <v>43515</v>
      </c>
      <c r="F91" s="51">
        <v>43518</v>
      </c>
      <c r="G91" s="199" t="s">
        <v>23</v>
      </c>
      <c r="H91" s="49">
        <f t="shared" si="4"/>
        <v>3</v>
      </c>
      <c r="I91" s="65">
        <v>1</v>
      </c>
      <c r="J91" s="188">
        <f t="shared" si="5"/>
        <v>1108800</v>
      </c>
      <c r="K91" s="67">
        <v>48</v>
      </c>
      <c r="L91" s="66">
        <f t="shared" si="6"/>
        <v>3326400</v>
      </c>
      <c r="M91" s="68">
        <f t="shared" si="7"/>
        <v>144</v>
      </c>
    </row>
    <row r="92" ht="15" spans="1:13">
      <c r="A92" s="48">
        <v>81</v>
      </c>
      <c r="B92" s="200">
        <v>1445238</v>
      </c>
      <c r="C92" s="49">
        <v>1036524</v>
      </c>
      <c r="D92" s="50" t="s">
        <v>242</v>
      </c>
      <c r="E92" s="51">
        <v>43516</v>
      </c>
      <c r="F92" s="51">
        <v>43518</v>
      </c>
      <c r="G92" s="199" t="s">
        <v>40</v>
      </c>
      <c r="H92" s="49">
        <f t="shared" si="4"/>
        <v>2</v>
      </c>
      <c r="I92" s="65">
        <v>1</v>
      </c>
      <c r="J92" s="188">
        <f t="shared" si="5"/>
        <v>1362900</v>
      </c>
      <c r="K92" s="67">
        <v>59</v>
      </c>
      <c r="L92" s="66">
        <f t="shared" si="6"/>
        <v>2725800</v>
      </c>
      <c r="M92" s="68">
        <f t="shared" si="7"/>
        <v>118</v>
      </c>
    </row>
    <row r="93" ht="15" spans="1:13">
      <c r="A93" s="48">
        <v>82</v>
      </c>
      <c r="B93" s="200">
        <v>1444853</v>
      </c>
      <c r="C93" s="49">
        <v>1036495</v>
      </c>
      <c r="D93" s="50" t="s">
        <v>243</v>
      </c>
      <c r="E93" s="51">
        <v>43513</v>
      </c>
      <c r="F93" s="51">
        <v>43518</v>
      </c>
      <c r="G93" s="199" t="s">
        <v>23</v>
      </c>
      <c r="H93" s="49">
        <f t="shared" si="4"/>
        <v>5</v>
      </c>
      <c r="I93" s="65">
        <v>1</v>
      </c>
      <c r="J93" s="188">
        <f t="shared" si="5"/>
        <v>1108800</v>
      </c>
      <c r="K93" s="67">
        <v>48</v>
      </c>
      <c r="L93" s="66">
        <f t="shared" si="6"/>
        <v>5544000</v>
      </c>
      <c r="M93" s="68">
        <f t="shared" si="7"/>
        <v>240</v>
      </c>
    </row>
    <row r="94" ht="15" spans="1:13">
      <c r="A94" s="48">
        <v>83</v>
      </c>
      <c r="B94" s="200">
        <v>1427681</v>
      </c>
      <c r="C94" s="49">
        <v>1035589</v>
      </c>
      <c r="D94" s="50" t="s">
        <v>244</v>
      </c>
      <c r="E94" s="51">
        <v>43514</v>
      </c>
      <c r="F94" s="51">
        <v>43519</v>
      </c>
      <c r="G94" s="199" t="s">
        <v>23</v>
      </c>
      <c r="H94" s="49">
        <f t="shared" si="4"/>
        <v>5</v>
      </c>
      <c r="I94" s="65">
        <v>3</v>
      </c>
      <c r="J94" s="188">
        <f t="shared" si="5"/>
        <v>1108800</v>
      </c>
      <c r="K94" s="67">
        <v>48</v>
      </c>
      <c r="L94" s="66">
        <f t="shared" si="6"/>
        <v>16632000</v>
      </c>
      <c r="M94" s="68">
        <f t="shared" si="7"/>
        <v>720</v>
      </c>
    </row>
    <row r="95" ht="15" spans="1:13">
      <c r="A95" s="48">
        <v>84</v>
      </c>
      <c r="B95" s="200">
        <v>1448730</v>
      </c>
      <c r="C95" s="49">
        <v>1036760</v>
      </c>
      <c r="D95" s="50" t="s">
        <v>245</v>
      </c>
      <c r="E95" s="51">
        <v>43517</v>
      </c>
      <c r="F95" s="51">
        <v>43519</v>
      </c>
      <c r="G95" s="199" t="s">
        <v>40</v>
      </c>
      <c r="H95" s="49">
        <f t="shared" si="4"/>
        <v>2</v>
      </c>
      <c r="I95" s="65">
        <v>2</v>
      </c>
      <c r="J95" s="188">
        <f t="shared" si="5"/>
        <v>1362900</v>
      </c>
      <c r="K95" s="67">
        <v>59</v>
      </c>
      <c r="L95" s="66">
        <f t="shared" si="6"/>
        <v>5451600</v>
      </c>
      <c r="M95" s="68">
        <f t="shared" si="7"/>
        <v>236</v>
      </c>
    </row>
    <row r="96" ht="15" spans="1:13">
      <c r="A96" s="48">
        <v>85</v>
      </c>
      <c r="B96" s="200">
        <v>1432392</v>
      </c>
      <c r="C96" s="49">
        <v>1035836</v>
      </c>
      <c r="D96" s="50" t="s">
        <v>246</v>
      </c>
      <c r="E96" s="51">
        <v>43516</v>
      </c>
      <c r="F96" s="51">
        <v>43519</v>
      </c>
      <c r="G96" s="199" t="s">
        <v>40</v>
      </c>
      <c r="H96" s="49">
        <f t="shared" si="4"/>
        <v>3</v>
      </c>
      <c r="I96" s="65">
        <v>1</v>
      </c>
      <c r="J96" s="188">
        <f t="shared" si="5"/>
        <v>1362900</v>
      </c>
      <c r="K96" s="67">
        <v>59</v>
      </c>
      <c r="L96" s="66">
        <f t="shared" si="6"/>
        <v>4088700</v>
      </c>
      <c r="M96" s="68">
        <f t="shared" si="7"/>
        <v>177</v>
      </c>
    </row>
    <row r="97" ht="15" spans="1:13">
      <c r="A97" s="48">
        <v>86</v>
      </c>
      <c r="B97" s="200">
        <v>1441585</v>
      </c>
      <c r="C97" s="49">
        <v>1036307</v>
      </c>
      <c r="D97" s="50" t="s">
        <v>247</v>
      </c>
      <c r="E97" s="51">
        <v>43518</v>
      </c>
      <c r="F97" s="51">
        <v>43519</v>
      </c>
      <c r="G97" s="199" t="s">
        <v>23</v>
      </c>
      <c r="H97" s="49">
        <f t="shared" si="4"/>
        <v>1</v>
      </c>
      <c r="I97" s="65">
        <v>1</v>
      </c>
      <c r="J97" s="188">
        <f t="shared" si="5"/>
        <v>1108800</v>
      </c>
      <c r="K97" s="67">
        <v>48</v>
      </c>
      <c r="L97" s="66">
        <f t="shared" si="6"/>
        <v>1108800</v>
      </c>
      <c r="M97" s="68">
        <f t="shared" si="7"/>
        <v>48</v>
      </c>
    </row>
    <row r="98" ht="15" spans="1:13">
      <c r="A98" s="48">
        <v>87</v>
      </c>
      <c r="B98" s="200">
        <v>1445193</v>
      </c>
      <c r="C98" s="49">
        <v>1036525</v>
      </c>
      <c r="D98" s="50" t="s">
        <v>248</v>
      </c>
      <c r="E98" s="51">
        <v>43518</v>
      </c>
      <c r="F98" s="51">
        <v>43519</v>
      </c>
      <c r="G98" s="199" t="s">
        <v>23</v>
      </c>
      <c r="H98" s="49">
        <f t="shared" si="4"/>
        <v>1</v>
      </c>
      <c r="I98" s="65">
        <v>1</v>
      </c>
      <c r="J98" s="188">
        <f t="shared" si="5"/>
        <v>1108800</v>
      </c>
      <c r="K98" s="67">
        <v>48</v>
      </c>
      <c r="L98" s="66">
        <f t="shared" si="6"/>
        <v>1108800</v>
      </c>
      <c r="M98" s="68">
        <f t="shared" si="7"/>
        <v>48</v>
      </c>
    </row>
    <row r="99" ht="15" spans="1:13">
      <c r="A99" s="48">
        <v>88</v>
      </c>
      <c r="B99" s="200">
        <v>1446406</v>
      </c>
      <c r="C99" s="49">
        <v>1036602</v>
      </c>
      <c r="D99" s="50" t="s">
        <v>249</v>
      </c>
      <c r="E99" s="51">
        <v>43517</v>
      </c>
      <c r="F99" s="51">
        <v>43520</v>
      </c>
      <c r="G99" s="199" t="s">
        <v>23</v>
      </c>
      <c r="H99" s="49">
        <f t="shared" si="4"/>
        <v>3</v>
      </c>
      <c r="I99" s="65">
        <v>1</v>
      </c>
      <c r="J99" s="188">
        <f t="shared" si="5"/>
        <v>1108800</v>
      </c>
      <c r="K99" s="67">
        <v>48</v>
      </c>
      <c r="L99" s="66">
        <f t="shared" si="6"/>
        <v>3326400</v>
      </c>
      <c r="M99" s="68">
        <f t="shared" si="7"/>
        <v>144</v>
      </c>
    </row>
    <row r="100" ht="15" spans="1:13">
      <c r="A100" s="48">
        <v>89</v>
      </c>
      <c r="B100" s="200">
        <v>1416832</v>
      </c>
      <c r="C100" s="49">
        <v>1035114</v>
      </c>
      <c r="D100" s="50" t="s">
        <v>250</v>
      </c>
      <c r="E100" s="51">
        <v>43517</v>
      </c>
      <c r="F100" s="51">
        <v>43520</v>
      </c>
      <c r="G100" s="199" t="s">
        <v>23</v>
      </c>
      <c r="H100" s="49">
        <f t="shared" si="4"/>
        <v>3</v>
      </c>
      <c r="I100" s="65">
        <v>4</v>
      </c>
      <c r="J100" s="188">
        <f t="shared" si="5"/>
        <v>1108800</v>
      </c>
      <c r="K100" s="67">
        <v>48</v>
      </c>
      <c r="L100" s="66">
        <f t="shared" si="6"/>
        <v>13305600</v>
      </c>
      <c r="M100" s="68">
        <f t="shared" si="7"/>
        <v>576</v>
      </c>
    </row>
    <row r="101" ht="15" spans="1:13">
      <c r="A101" s="48">
        <v>90</v>
      </c>
      <c r="B101" s="200">
        <v>1446288</v>
      </c>
      <c r="C101" s="49">
        <v>1036597</v>
      </c>
      <c r="D101" s="50" t="s">
        <v>251</v>
      </c>
      <c r="E101" s="51">
        <v>43518</v>
      </c>
      <c r="F101" s="51">
        <v>43520</v>
      </c>
      <c r="G101" s="199" t="s">
        <v>23</v>
      </c>
      <c r="H101" s="49">
        <f t="shared" si="4"/>
        <v>2</v>
      </c>
      <c r="I101" s="65">
        <v>1</v>
      </c>
      <c r="J101" s="188">
        <f t="shared" si="5"/>
        <v>1455300</v>
      </c>
      <c r="K101" s="67">
        <v>63</v>
      </c>
      <c r="L101" s="66">
        <f t="shared" si="6"/>
        <v>2910600</v>
      </c>
      <c r="M101" s="68">
        <f t="shared" si="7"/>
        <v>126</v>
      </c>
    </row>
    <row r="102" ht="15" spans="1:13">
      <c r="A102" s="48">
        <v>91</v>
      </c>
      <c r="B102" s="200">
        <v>1421546</v>
      </c>
      <c r="C102" s="49">
        <v>1035366</v>
      </c>
      <c r="D102" s="50" t="s">
        <v>252</v>
      </c>
      <c r="E102" s="51">
        <v>43515</v>
      </c>
      <c r="F102" s="51">
        <v>43520</v>
      </c>
      <c r="G102" s="199" t="s">
        <v>23</v>
      </c>
      <c r="H102" s="49">
        <f t="shared" si="4"/>
        <v>5</v>
      </c>
      <c r="I102" s="65">
        <v>1</v>
      </c>
      <c r="J102" s="188">
        <f t="shared" si="5"/>
        <v>1455300</v>
      </c>
      <c r="K102" s="67">
        <v>63</v>
      </c>
      <c r="L102" s="66">
        <f t="shared" si="6"/>
        <v>7276500</v>
      </c>
      <c r="M102" s="68">
        <f t="shared" si="7"/>
        <v>315</v>
      </c>
    </row>
    <row r="103" ht="15" spans="1:13">
      <c r="A103" s="48">
        <v>92</v>
      </c>
      <c r="B103" s="200">
        <v>1446177</v>
      </c>
      <c r="C103" s="49">
        <v>1036589</v>
      </c>
      <c r="D103" s="50" t="s">
        <v>253</v>
      </c>
      <c r="E103" s="51">
        <v>43519</v>
      </c>
      <c r="F103" s="51">
        <v>43520</v>
      </c>
      <c r="G103" s="199" t="s">
        <v>23</v>
      </c>
      <c r="H103" s="49">
        <f t="shared" si="4"/>
        <v>1</v>
      </c>
      <c r="I103" s="65">
        <v>1</v>
      </c>
      <c r="J103" s="188">
        <f t="shared" si="5"/>
        <v>1455300</v>
      </c>
      <c r="K103" s="67">
        <v>63</v>
      </c>
      <c r="L103" s="66">
        <f t="shared" si="6"/>
        <v>1455300</v>
      </c>
      <c r="M103" s="68">
        <f t="shared" si="7"/>
        <v>63</v>
      </c>
    </row>
    <row r="104" ht="15" spans="1:13">
      <c r="A104" s="48">
        <v>93</v>
      </c>
      <c r="B104" s="200">
        <v>1429673</v>
      </c>
      <c r="C104" s="49">
        <v>1035690</v>
      </c>
      <c r="D104" s="50" t="s">
        <v>254</v>
      </c>
      <c r="E104" s="51">
        <v>43519</v>
      </c>
      <c r="F104" s="51">
        <v>43521</v>
      </c>
      <c r="G104" s="199" t="s">
        <v>23</v>
      </c>
      <c r="H104" s="49">
        <f t="shared" si="4"/>
        <v>2</v>
      </c>
      <c r="I104" s="65">
        <v>1</v>
      </c>
      <c r="J104" s="188">
        <f t="shared" si="5"/>
        <v>1455300</v>
      </c>
      <c r="K104" s="67">
        <v>63</v>
      </c>
      <c r="L104" s="66">
        <f t="shared" si="6"/>
        <v>2910600</v>
      </c>
      <c r="M104" s="68">
        <f t="shared" si="7"/>
        <v>126</v>
      </c>
    </row>
    <row r="105" ht="15" spans="1:13">
      <c r="A105" s="48">
        <v>94</v>
      </c>
      <c r="B105" s="200">
        <v>1448380</v>
      </c>
      <c r="C105" s="49">
        <v>1036738</v>
      </c>
      <c r="D105" s="50" t="s">
        <v>255</v>
      </c>
      <c r="E105" s="51">
        <v>43520</v>
      </c>
      <c r="F105" s="51">
        <v>43521</v>
      </c>
      <c r="G105" s="199" t="s">
        <v>23</v>
      </c>
      <c r="H105" s="49">
        <f t="shared" si="4"/>
        <v>1</v>
      </c>
      <c r="I105" s="65">
        <v>1</v>
      </c>
      <c r="J105" s="188">
        <f t="shared" si="5"/>
        <v>1108800</v>
      </c>
      <c r="K105" s="67">
        <v>48</v>
      </c>
      <c r="L105" s="66">
        <f t="shared" si="6"/>
        <v>1108800</v>
      </c>
      <c r="M105" s="68">
        <f t="shared" si="7"/>
        <v>48</v>
      </c>
    </row>
    <row r="106" ht="15" spans="1:13">
      <c r="A106" s="48">
        <v>95</v>
      </c>
      <c r="B106" s="200">
        <v>1445517</v>
      </c>
      <c r="C106" s="49">
        <v>1036553</v>
      </c>
      <c r="D106" s="50" t="s">
        <v>256</v>
      </c>
      <c r="E106" s="51">
        <v>43515</v>
      </c>
      <c r="F106" s="51">
        <v>43521</v>
      </c>
      <c r="G106" s="199" t="s">
        <v>23</v>
      </c>
      <c r="H106" s="49">
        <f t="shared" si="4"/>
        <v>6</v>
      </c>
      <c r="I106" s="65">
        <v>1</v>
      </c>
      <c r="J106" s="188">
        <f t="shared" si="5"/>
        <v>1108800</v>
      </c>
      <c r="K106" s="67">
        <v>48</v>
      </c>
      <c r="L106" s="66">
        <f t="shared" si="6"/>
        <v>6652800</v>
      </c>
      <c r="M106" s="68">
        <f t="shared" si="7"/>
        <v>288</v>
      </c>
    </row>
    <row r="107" ht="15" spans="1:13">
      <c r="A107" s="48">
        <v>96</v>
      </c>
      <c r="B107" s="200">
        <v>1434014</v>
      </c>
      <c r="C107" s="49">
        <v>1035913</v>
      </c>
      <c r="D107" s="50" t="s">
        <v>179</v>
      </c>
      <c r="E107" s="51">
        <v>43498</v>
      </c>
      <c r="F107" s="51">
        <v>43499</v>
      </c>
      <c r="G107" s="199" t="s">
        <v>40</v>
      </c>
      <c r="H107" s="49">
        <f t="shared" si="4"/>
        <v>1</v>
      </c>
      <c r="I107" s="65">
        <v>2</v>
      </c>
      <c r="J107" s="188">
        <f t="shared" si="5"/>
        <v>1824900</v>
      </c>
      <c r="K107" s="67">
        <v>79</v>
      </c>
      <c r="L107" s="66">
        <f t="shared" si="6"/>
        <v>3649800</v>
      </c>
      <c r="M107" s="68">
        <f t="shared" si="7"/>
        <v>158</v>
      </c>
    </row>
    <row r="108" ht="15" spans="1:13">
      <c r="A108" s="48">
        <v>97</v>
      </c>
      <c r="B108" s="200">
        <v>1436697</v>
      </c>
      <c r="C108" s="49">
        <v>1036054</v>
      </c>
      <c r="D108" s="50" t="s">
        <v>257</v>
      </c>
      <c r="E108" s="51">
        <v>43497</v>
      </c>
      <c r="F108" s="51">
        <v>43499</v>
      </c>
      <c r="G108" s="199" t="s">
        <v>23</v>
      </c>
      <c r="H108" s="49">
        <f t="shared" si="4"/>
        <v>2</v>
      </c>
      <c r="I108" s="65">
        <v>1</v>
      </c>
      <c r="J108" s="188">
        <f t="shared" si="5"/>
        <v>1570800</v>
      </c>
      <c r="K108" s="67">
        <v>68</v>
      </c>
      <c r="L108" s="66">
        <f t="shared" si="6"/>
        <v>3141600</v>
      </c>
      <c r="M108" s="68">
        <f t="shared" si="7"/>
        <v>136</v>
      </c>
    </row>
    <row r="109" ht="15" spans="1:13">
      <c r="A109" s="48">
        <v>98</v>
      </c>
      <c r="B109" s="200">
        <v>1436381</v>
      </c>
      <c r="C109" s="49">
        <v>1036032</v>
      </c>
      <c r="D109" s="50" t="s">
        <v>258</v>
      </c>
      <c r="E109" s="51">
        <v>43497</v>
      </c>
      <c r="F109" s="51">
        <v>43499</v>
      </c>
      <c r="G109" s="199" t="s">
        <v>23</v>
      </c>
      <c r="H109" s="49">
        <f t="shared" si="4"/>
        <v>2</v>
      </c>
      <c r="I109" s="65">
        <v>1</v>
      </c>
      <c r="J109" s="188">
        <f t="shared" si="5"/>
        <v>1570800</v>
      </c>
      <c r="K109" s="67">
        <v>68</v>
      </c>
      <c r="L109" s="66">
        <f t="shared" si="6"/>
        <v>3141600</v>
      </c>
      <c r="M109" s="68">
        <f t="shared" si="7"/>
        <v>136</v>
      </c>
    </row>
    <row r="110" ht="15" spans="1:13">
      <c r="A110" s="48">
        <v>99</v>
      </c>
      <c r="B110" s="200">
        <v>1435882</v>
      </c>
      <c r="C110" s="49">
        <v>1036010</v>
      </c>
      <c r="D110" s="50" t="s">
        <v>259</v>
      </c>
      <c r="E110" s="51">
        <v>43498</v>
      </c>
      <c r="F110" s="51">
        <v>43499</v>
      </c>
      <c r="G110" s="199" t="s">
        <v>40</v>
      </c>
      <c r="H110" s="49">
        <f t="shared" si="4"/>
        <v>1</v>
      </c>
      <c r="I110" s="65">
        <v>1</v>
      </c>
      <c r="J110" s="188">
        <f t="shared" si="5"/>
        <v>1824900</v>
      </c>
      <c r="K110" s="67">
        <v>79</v>
      </c>
      <c r="L110" s="66">
        <f t="shared" si="6"/>
        <v>1824900</v>
      </c>
      <c r="M110" s="68">
        <f t="shared" si="7"/>
        <v>79</v>
      </c>
    </row>
    <row r="111" ht="15" spans="1:13">
      <c r="A111" s="48">
        <v>100</v>
      </c>
      <c r="B111" s="200">
        <v>1426830</v>
      </c>
      <c r="C111" s="49">
        <v>1035568</v>
      </c>
      <c r="D111" s="50" t="s">
        <v>260</v>
      </c>
      <c r="E111" s="51">
        <v>43503</v>
      </c>
      <c r="F111" s="51">
        <v>43505</v>
      </c>
      <c r="G111" s="199" t="s">
        <v>40</v>
      </c>
      <c r="H111" s="49">
        <f t="shared" si="4"/>
        <v>2</v>
      </c>
      <c r="I111" s="65">
        <v>1</v>
      </c>
      <c r="J111" s="188">
        <f t="shared" si="5"/>
        <v>1824900</v>
      </c>
      <c r="K111" s="67">
        <v>79</v>
      </c>
      <c r="L111" s="66">
        <f t="shared" si="6"/>
        <v>3649800</v>
      </c>
      <c r="M111" s="68">
        <f t="shared" si="7"/>
        <v>158</v>
      </c>
    </row>
    <row r="112" ht="15" spans="1:13">
      <c r="A112" s="48">
        <v>101</v>
      </c>
      <c r="B112" s="200">
        <v>1450025</v>
      </c>
      <c r="C112" s="49">
        <v>1036838</v>
      </c>
      <c r="D112" s="50" t="s">
        <v>261</v>
      </c>
      <c r="E112" s="51">
        <v>43520</v>
      </c>
      <c r="F112" s="51">
        <v>43522</v>
      </c>
      <c r="G112" s="199" t="s">
        <v>40</v>
      </c>
      <c r="H112" s="49">
        <f t="shared" si="4"/>
        <v>2</v>
      </c>
      <c r="I112" s="65">
        <v>2</v>
      </c>
      <c r="J112" s="188">
        <f t="shared" si="5"/>
        <v>1362900</v>
      </c>
      <c r="K112" s="67">
        <v>59</v>
      </c>
      <c r="L112" s="66">
        <f t="shared" si="6"/>
        <v>5451600</v>
      </c>
      <c r="M112" s="68">
        <f t="shared" si="7"/>
        <v>236</v>
      </c>
    </row>
    <row r="113" ht="15" spans="1:13">
      <c r="A113" s="48">
        <v>102</v>
      </c>
      <c r="B113" s="200">
        <v>1450899</v>
      </c>
      <c r="C113" s="49">
        <v>1036919</v>
      </c>
      <c r="D113" s="50" t="s">
        <v>262</v>
      </c>
      <c r="E113" s="51">
        <v>43522</v>
      </c>
      <c r="F113" s="51">
        <v>43523</v>
      </c>
      <c r="G113" s="199" t="s">
        <v>23</v>
      </c>
      <c r="H113" s="49">
        <f t="shared" si="4"/>
        <v>1</v>
      </c>
      <c r="I113" s="65">
        <v>1</v>
      </c>
      <c r="J113" s="188">
        <f t="shared" si="5"/>
        <v>1108800</v>
      </c>
      <c r="K113" s="67">
        <v>48</v>
      </c>
      <c r="L113" s="66">
        <f t="shared" si="6"/>
        <v>1108800</v>
      </c>
      <c r="M113" s="68">
        <f t="shared" si="7"/>
        <v>48</v>
      </c>
    </row>
    <row r="114" ht="15" spans="1:13">
      <c r="A114" s="48">
        <v>103</v>
      </c>
      <c r="B114" s="200">
        <v>1451349</v>
      </c>
      <c r="C114" s="49">
        <v>1036948</v>
      </c>
      <c r="D114" s="50" t="s">
        <v>157</v>
      </c>
      <c r="E114" s="51">
        <v>43522</v>
      </c>
      <c r="F114" s="51">
        <v>43523</v>
      </c>
      <c r="G114" s="199" t="s">
        <v>23</v>
      </c>
      <c r="H114" s="49">
        <f t="shared" si="4"/>
        <v>1</v>
      </c>
      <c r="I114" s="65">
        <v>1</v>
      </c>
      <c r="J114" s="188">
        <f t="shared" si="5"/>
        <v>1108800</v>
      </c>
      <c r="K114" s="67">
        <v>48</v>
      </c>
      <c r="L114" s="66">
        <f t="shared" si="6"/>
        <v>1108800</v>
      </c>
      <c r="M114" s="68">
        <f t="shared" si="7"/>
        <v>48</v>
      </c>
    </row>
    <row r="115" ht="15" spans="1:13">
      <c r="A115" s="48">
        <v>104</v>
      </c>
      <c r="B115" s="200">
        <v>1451975</v>
      </c>
      <c r="C115" s="49">
        <v>1036987</v>
      </c>
      <c r="D115" s="50" t="s">
        <v>263</v>
      </c>
      <c r="E115" s="51">
        <v>43523</v>
      </c>
      <c r="F115" s="51">
        <v>43524</v>
      </c>
      <c r="G115" s="199" t="s">
        <v>23</v>
      </c>
      <c r="H115" s="49">
        <f t="shared" si="4"/>
        <v>1</v>
      </c>
      <c r="I115" s="65">
        <v>1</v>
      </c>
      <c r="J115" s="188">
        <f t="shared" si="5"/>
        <v>1108800</v>
      </c>
      <c r="K115" s="67">
        <v>48</v>
      </c>
      <c r="L115" s="66">
        <f t="shared" si="6"/>
        <v>1108800</v>
      </c>
      <c r="M115" s="68">
        <f t="shared" si="7"/>
        <v>48</v>
      </c>
    </row>
    <row r="116" ht="15" spans="1:13">
      <c r="A116" s="48">
        <v>105</v>
      </c>
      <c r="B116" s="200">
        <v>1451878</v>
      </c>
      <c r="C116" s="49">
        <v>1036980</v>
      </c>
      <c r="D116" s="50" t="s">
        <v>264</v>
      </c>
      <c r="E116" s="51">
        <v>43523</v>
      </c>
      <c r="F116" s="51">
        <v>43524</v>
      </c>
      <c r="G116" s="199" t="s">
        <v>23</v>
      </c>
      <c r="H116" s="49">
        <f t="shared" si="4"/>
        <v>1</v>
      </c>
      <c r="I116" s="65">
        <v>1</v>
      </c>
      <c r="J116" s="188">
        <f t="shared" si="5"/>
        <v>1108800</v>
      </c>
      <c r="K116" s="67">
        <v>48</v>
      </c>
      <c r="L116" s="66">
        <f t="shared" si="6"/>
        <v>1108800</v>
      </c>
      <c r="M116" s="68">
        <f t="shared" si="7"/>
        <v>48</v>
      </c>
    </row>
    <row r="117" ht="15" spans="1:13">
      <c r="A117" s="48">
        <v>106</v>
      </c>
      <c r="B117" s="200">
        <v>1450008</v>
      </c>
      <c r="C117" s="49">
        <v>1036834</v>
      </c>
      <c r="D117" s="50" t="s">
        <v>265</v>
      </c>
      <c r="E117" s="51">
        <v>43521</v>
      </c>
      <c r="F117" s="51">
        <v>43524</v>
      </c>
      <c r="G117" s="199" t="s">
        <v>23</v>
      </c>
      <c r="H117" s="49">
        <f t="shared" si="4"/>
        <v>3</v>
      </c>
      <c r="I117" s="65">
        <v>1</v>
      </c>
      <c r="J117" s="188">
        <f t="shared" si="5"/>
        <v>1108800</v>
      </c>
      <c r="K117" s="67">
        <v>48</v>
      </c>
      <c r="L117" s="66">
        <f t="shared" si="6"/>
        <v>3326400</v>
      </c>
      <c r="M117" s="68">
        <f t="shared" si="7"/>
        <v>144</v>
      </c>
    </row>
    <row r="118" ht="15" spans="1:13">
      <c r="A118" s="48">
        <v>107</v>
      </c>
      <c r="B118" s="200">
        <v>1451095</v>
      </c>
      <c r="C118" s="49">
        <v>1036918</v>
      </c>
      <c r="D118" s="50" t="s">
        <v>266</v>
      </c>
      <c r="E118" s="51">
        <v>43522</v>
      </c>
      <c r="F118" s="51">
        <v>43524</v>
      </c>
      <c r="G118" s="199" t="s">
        <v>23</v>
      </c>
      <c r="H118" s="49">
        <f t="shared" si="4"/>
        <v>2</v>
      </c>
      <c r="I118" s="65">
        <v>1</v>
      </c>
      <c r="J118" s="188">
        <f t="shared" si="5"/>
        <v>1108800</v>
      </c>
      <c r="K118" s="67">
        <v>48</v>
      </c>
      <c r="L118" s="66">
        <f t="shared" si="6"/>
        <v>2217600</v>
      </c>
      <c r="M118" s="68">
        <f t="shared" si="7"/>
        <v>96</v>
      </c>
    </row>
    <row r="119" ht="15" spans="1:13">
      <c r="A119" s="48">
        <v>108</v>
      </c>
      <c r="B119" s="200">
        <v>1452123</v>
      </c>
      <c r="C119" s="49">
        <v>1037002</v>
      </c>
      <c r="D119" s="50" t="s">
        <v>267</v>
      </c>
      <c r="E119" s="51">
        <v>43523</v>
      </c>
      <c r="F119" s="51">
        <v>43524</v>
      </c>
      <c r="G119" s="199" t="s">
        <v>23</v>
      </c>
      <c r="H119" s="49">
        <f t="shared" si="4"/>
        <v>1</v>
      </c>
      <c r="I119" s="65">
        <v>1</v>
      </c>
      <c r="J119" s="188">
        <f t="shared" si="5"/>
        <v>1108800</v>
      </c>
      <c r="K119" s="67">
        <v>48</v>
      </c>
      <c r="L119" s="66">
        <f t="shared" si="6"/>
        <v>1108800</v>
      </c>
      <c r="M119" s="68">
        <f t="shared" si="7"/>
        <v>48</v>
      </c>
    </row>
    <row r="120" ht="15" spans="1:13">
      <c r="A120" s="48">
        <v>109</v>
      </c>
      <c r="B120" s="200">
        <v>1451146</v>
      </c>
      <c r="C120" s="49">
        <v>1036920</v>
      </c>
      <c r="D120" s="50" t="s">
        <v>268</v>
      </c>
      <c r="E120" s="51">
        <v>43522</v>
      </c>
      <c r="F120" s="51">
        <v>43524</v>
      </c>
      <c r="G120" s="199" t="s">
        <v>23</v>
      </c>
      <c r="H120" s="49">
        <f t="shared" si="4"/>
        <v>2</v>
      </c>
      <c r="I120" s="65">
        <v>1</v>
      </c>
      <c r="J120" s="188">
        <f t="shared" si="5"/>
        <v>1108800</v>
      </c>
      <c r="K120" s="67">
        <v>48</v>
      </c>
      <c r="L120" s="66">
        <f t="shared" si="6"/>
        <v>2217600</v>
      </c>
      <c r="M120" s="68">
        <f t="shared" si="7"/>
        <v>96</v>
      </c>
    </row>
    <row r="121" ht="15" spans="1:13">
      <c r="A121" s="48">
        <v>110</v>
      </c>
      <c r="B121" s="200">
        <v>1417669</v>
      </c>
      <c r="C121" s="49">
        <v>1035150</v>
      </c>
      <c r="D121" s="50" t="s">
        <v>269</v>
      </c>
      <c r="E121" s="51">
        <v>43521</v>
      </c>
      <c r="F121" s="51">
        <v>43522</v>
      </c>
      <c r="G121" s="199" t="s">
        <v>23</v>
      </c>
      <c r="H121" s="49">
        <f t="shared" si="4"/>
        <v>1</v>
      </c>
      <c r="I121" s="65">
        <v>2</v>
      </c>
      <c r="J121" s="188">
        <f t="shared" si="5"/>
        <v>1108800</v>
      </c>
      <c r="K121" s="67">
        <v>48</v>
      </c>
      <c r="L121" s="66">
        <f t="shared" si="6"/>
        <v>2217600</v>
      </c>
      <c r="M121" s="68">
        <f t="shared" si="7"/>
        <v>96</v>
      </c>
    </row>
    <row r="122" ht="15" spans="1:13">
      <c r="A122" s="48">
        <v>111</v>
      </c>
      <c r="B122" s="200">
        <v>1449179</v>
      </c>
      <c r="C122" s="49">
        <v>1036799</v>
      </c>
      <c r="D122" s="50" t="s">
        <v>270</v>
      </c>
      <c r="E122" s="51">
        <v>43519</v>
      </c>
      <c r="F122" s="51">
        <v>43522</v>
      </c>
      <c r="G122" s="199" t="s">
        <v>23</v>
      </c>
      <c r="H122" s="49">
        <f t="shared" si="4"/>
        <v>3</v>
      </c>
      <c r="I122" s="65">
        <v>1</v>
      </c>
      <c r="J122" s="188">
        <f t="shared" si="5"/>
        <v>1108800</v>
      </c>
      <c r="K122" s="67">
        <v>48</v>
      </c>
      <c r="L122" s="66">
        <f t="shared" si="6"/>
        <v>3326400</v>
      </c>
      <c r="M122" s="68">
        <f t="shared" si="7"/>
        <v>144</v>
      </c>
    </row>
    <row r="123" ht="15" spans="1:13">
      <c r="A123" s="48">
        <v>112</v>
      </c>
      <c r="B123" s="200">
        <v>1448278</v>
      </c>
      <c r="C123" s="49">
        <v>1036735</v>
      </c>
      <c r="D123" s="50" t="s">
        <v>271</v>
      </c>
      <c r="E123" s="51">
        <v>43520</v>
      </c>
      <c r="F123" s="51">
        <v>43522</v>
      </c>
      <c r="G123" s="199" t="s">
        <v>23</v>
      </c>
      <c r="H123" s="49">
        <f t="shared" si="4"/>
        <v>2</v>
      </c>
      <c r="I123" s="65">
        <v>1</v>
      </c>
      <c r="J123" s="188">
        <f t="shared" si="5"/>
        <v>1108800</v>
      </c>
      <c r="K123" s="67">
        <v>48</v>
      </c>
      <c r="L123" s="66">
        <f t="shared" si="6"/>
        <v>2217600</v>
      </c>
      <c r="M123" s="68">
        <f t="shared" si="7"/>
        <v>96</v>
      </c>
    </row>
    <row r="124" ht="15" spans="1:13">
      <c r="A124" s="48">
        <v>113</v>
      </c>
      <c r="B124" s="200">
        <v>1430641</v>
      </c>
      <c r="C124" s="49">
        <v>1035754</v>
      </c>
      <c r="D124" s="50" t="s">
        <v>272</v>
      </c>
      <c r="E124" s="51">
        <v>43518</v>
      </c>
      <c r="F124" s="51">
        <v>43523</v>
      </c>
      <c r="G124" s="199" t="s">
        <v>23</v>
      </c>
      <c r="H124" s="49">
        <f t="shared" si="4"/>
        <v>5</v>
      </c>
      <c r="I124" s="65">
        <v>1</v>
      </c>
      <c r="J124" s="188">
        <f t="shared" si="5"/>
        <v>1455300</v>
      </c>
      <c r="K124" s="67">
        <v>63</v>
      </c>
      <c r="L124" s="66">
        <f t="shared" si="6"/>
        <v>7276500</v>
      </c>
      <c r="M124" s="68">
        <f t="shared" si="7"/>
        <v>315</v>
      </c>
    </row>
    <row r="125" ht="15" spans="1:13">
      <c r="A125" s="48">
        <v>114</v>
      </c>
      <c r="B125" s="200">
        <v>1427822</v>
      </c>
      <c r="C125" s="49">
        <v>1035599</v>
      </c>
      <c r="D125" s="50" t="s">
        <v>273</v>
      </c>
      <c r="E125" s="51">
        <v>43517</v>
      </c>
      <c r="F125" s="51">
        <v>43522</v>
      </c>
      <c r="G125" s="199" t="s">
        <v>23</v>
      </c>
      <c r="H125" s="49">
        <f t="shared" si="4"/>
        <v>5</v>
      </c>
      <c r="I125" s="65">
        <v>2</v>
      </c>
      <c r="J125" s="188">
        <f t="shared" si="5"/>
        <v>1108800</v>
      </c>
      <c r="K125" s="67">
        <v>48</v>
      </c>
      <c r="L125" s="66">
        <f t="shared" si="6"/>
        <v>11088000</v>
      </c>
      <c r="M125" s="68">
        <f t="shared" si="7"/>
        <v>480</v>
      </c>
    </row>
    <row r="126" ht="15" spans="1:13">
      <c r="A126" s="48">
        <v>115</v>
      </c>
      <c r="B126" s="200">
        <v>1445583</v>
      </c>
      <c r="C126" s="49">
        <v>1036554</v>
      </c>
      <c r="D126" s="50" t="s">
        <v>274</v>
      </c>
      <c r="E126" s="51">
        <v>43519</v>
      </c>
      <c r="F126" s="51">
        <v>43522</v>
      </c>
      <c r="G126" s="199" t="s">
        <v>23</v>
      </c>
      <c r="H126" s="49">
        <f t="shared" si="4"/>
        <v>3</v>
      </c>
      <c r="I126" s="65">
        <v>1</v>
      </c>
      <c r="J126" s="188">
        <f t="shared" si="5"/>
        <v>1108800</v>
      </c>
      <c r="K126" s="67">
        <v>48</v>
      </c>
      <c r="L126" s="66">
        <f t="shared" si="6"/>
        <v>3326400</v>
      </c>
      <c r="M126" s="68">
        <f t="shared" si="7"/>
        <v>144</v>
      </c>
    </row>
    <row r="127" ht="15" spans="1:13">
      <c r="A127" s="48">
        <v>116</v>
      </c>
      <c r="B127" s="200">
        <v>1450349</v>
      </c>
      <c r="C127" s="49">
        <v>1036877</v>
      </c>
      <c r="D127" s="50" t="s">
        <v>275</v>
      </c>
      <c r="E127" s="51">
        <v>43522</v>
      </c>
      <c r="F127" s="51">
        <v>43523</v>
      </c>
      <c r="G127" s="199" t="s">
        <v>23</v>
      </c>
      <c r="H127" s="49">
        <f t="shared" si="4"/>
        <v>1</v>
      </c>
      <c r="I127" s="65">
        <v>1</v>
      </c>
      <c r="J127" s="188">
        <f t="shared" si="5"/>
        <v>1108800</v>
      </c>
      <c r="K127" s="67">
        <v>48</v>
      </c>
      <c r="L127" s="66">
        <f t="shared" si="6"/>
        <v>1108800</v>
      </c>
      <c r="M127" s="68">
        <f t="shared" si="7"/>
        <v>48</v>
      </c>
    </row>
    <row r="128" ht="15" spans="1:13">
      <c r="A128" s="48">
        <v>117</v>
      </c>
      <c r="B128" s="200">
        <v>1437522</v>
      </c>
      <c r="C128" s="49">
        <v>1036111</v>
      </c>
      <c r="D128" s="50" t="s">
        <v>276</v>
      </c>
      <c r="E128" s="51">
        <v>43521</v>
      </c>
      <c r="F128" s="51">
        <v>43523</v>
      </c>
      <c r="G128" s="199" t="s">
        <v>40</v>
      </c>
      <c r="H128" s="49">
        <f t="shared" si="4"/>
        <v>2</v>
      </c>
      <c r="I128" s="65">
        <v>1</v>
      </c>
      <c r="J128" s="188">
        <f t="shared" si="5"/>
        <v>1362900</v>
      </c>
      <c r="K128" s="67">
        <v>59</v>
      </c>
      <c r="L128" s="66">
        <f t="shared" si="6"/>
        <v>2725800</v>
      </c>
      <c r="M128" s="68">
        <f t="shared" si="7"/>
        <v>118</v>
      </c>
    </row>
    <row r="129" ht="15" spans="1:13">
      <c r="A129" s="48">
        <v>118</v>
      </c>
      <c r="B129" s="200">
        <v>1450330</v>
      </c>
      <c r="C129" s="49">
        <v>1036871</v>
      </c>
      <c r="D129" s="50" t="s">
        <v>255</v>
      </c>
      <c r="E129" s="51">
        <v>43522</v>
      </c>
      <c r="F129" s="51">
        <v>43523</v>
      </c>
      <c r="G129" s="199" t="s">
        <v>23</v>
      </c>
      <c r="H129" s="49">
        <f t="shared" si="4"/>
        <v>1</v>
      </c>
      <c r="I129" s="65">
        <v>1</v>
      </c>
      <c r="J129" s="188">
        <f t="shared" si="5"/>
        <v>1108800</v>
      </c>
      <c r="K129" s="67">
        <v>48</v>
      </c>
      <c r="L129" s="66">
        <f t="shared" si="6"/>
        <v>1108800</v>
      </c>
      <c r="M129" s="68">
        <f t="shared" si="7"/>
        <v>48</v>
      </c>
    </row>
    <row r="130" ht="15" spans="1:13">
      <c r="A130" s="48">
        <v>119</v>
      </c>
      <c r="B130" s="200">
        <v>1401647</v>
      </c>
      <c r="C130" s="49">
        <v>1034350</v>
      </c>
      <c r="D130" s="50" t="s">
        <v>277</v>
      </c>
      <c r="E130" s="51">
        <v>43520</v>
      </c>
      <c r="F130" s="51">
        <v>43523</v>
      </c>
      <c r="G130" s="199" t="s">
        <v>23</v>
      </c>
      <c r="H130" s="49">
        <f t="shared" si="4"/>
        <v>3</v>
      </c>
      <c r="I130" s="65">
        <v>2</v>
      </c>
      <c r="J130" s="188">
        <f t="shared" si="5"/>
        <v>1108800</v>
      </c>
      <c r="K130" s="67">
        <v>48</v>
      </c>
      <c r="L130" s="66">
        <f t="shared" si="6"/>
        <v>6652800</v>
      </c>
      <c r="M130" s="68">
        <f t="shared" si="7"/>
        <v>288</v>
      </c>
    </row>
    <row r="131" ht="15" spans="1:13">
      <c r="A131" s="48">
        <v>120</v>
      </c>
      <c r="B131" s="200">
        <v>1428987</v>
      </c>
      <c r="C131" s="49">
        <v>1035635</v>
      </c>
      <c r="D131" s="50" t="s">
        <v>278</v>
      </c>
      <c r="E131" s="51">
        <v>43518</v>
      </c>
      <c r="F131" s="51">
        <v>43523</v>
      </c>
      <c r="G131" s="199" t="s">
        <v>23</v>
      </c>
      <c r="H131" s="49">
        <f t="shared" si="4"/>
        <v>5</v>
      </c>
      <c r="I131" s="65">
        <v>1</v>
      </c>
      <c r="J131" s="188">
        <f t="shared" si="5"/>
        <v>1108800</v>
      </c>
      <c r="K131" s="67">
        <v>48</v>
      </c>
      <c r="L131" s="66">
        <f t="shared" si="6"/>
        <v>5544000</v>
      </c>
      <c r="M131" s="68">
        <f t="shared" si="7"/>
        <v>240</v>
      </c>
    </row>
    <row r="132" ht="15" spans="1:13">
      <c r="A132" s="48">
        <v>121</v>
      </c>
      <c r="B132" s="200">
        <v>1448112</v>
      </c>
      <c r="C132" s="49">
        <v>1036719</v>
      </c>
      <c r="D132" s="50" t="s">
        <v>279</v>
      </c>
      <c r="E132" s="51">
        <v>43520</v>
      </c>
      <c r="F132" s="51">
        <v>43523</v>
      </c>
      <c r="G132" s="199" t="s">
        <v>23</v>
      </c>
      <c r="H132" s="49">
        <f t="shared" si="4"/>
        <v>3</v>
      </c>
      <c r="I132" s="65">
        <v>1</v>
      </c>
      <c r="J132" s="188">
        <f t="shared" si="5"/>
        <v>1108800</v>
      </c>
      <c r="K132" s="67">
        <v>48</v>
      </c>
      <c r="L132" s="66">
        <f t="shared" si="6"/>
        <v>3326400</v>
      </c>
      <c r="M132" s="68">
        <f t="shared" si="7"/>
        <v>144</v>
      </c>
    </row>
    <row r="133" ht="15" spans="1:13">
      <c r="A133" s="48">
        <v>122</v>
      </c>
      <c r="B133" s="200">
        <v>1426643</v>
      </c>
      <c r="C133" s="49">
        <v>1035565</v>
      </c>
      <c r="D133" s="50" t="s">
        <v>280</v>
      </c>
      <c r="E133" s="51">
        <v>43520</v>
      </c>
      <c r="F133" s="51">
        <v>43523</v>
      </c>
      <c r="G133" s="199" t="s">
        <v>23</v>
      </c>
      <c r="H133" s="49">
        <f t="shared" si="4"/>
        <v>3</v>
      </c>
      <c r="I133" s="65">
        <v>1</v>
      </c>
      <c r="J133" s="188">
        <f t="shared" si="5"/>
        <v>1108800</v>
      </c>
      <c r="K133" s="67">
        <v>48</v>
      </c>
      <c r="L133" s="66">
        <f t="shared" si="6"/>
        <v>3326400</v>
      </c>
      <c r="M133" s="68">
        <f t="shared" si="7"/>
        <v>144</v>
      </c>
    </row>
    <row r="134" ht="15" spans="1:13">
      <c r="A134" s="48">
        <v>123</v>
      </c>
      <c r="B134" s="200">
        <v>1428832</v>
      </c>
      <c r="C134" s="49">
        <v>1035628</v>
      </c>
      <c r="D134" s="50" t="s">
        <v>281</v>
      </c>
      <c r="E134" s="51">
        <v>43518</v>
      </c>
      <c r="F134" s="51">
        <v>43523</v>
      </c>
      <c r="G134" s="199" t="s">
        <v>23</v>
      </c>
      <c r="H134" s="49">
        <f t="shared" si="4"/>
        <v>5</v>
      </c>
      <c r="I134" s="65">
        <v>1</v>
      </c>
      <c r="J134" s="188">
        <f t="shared" si="5"/>
        <v>1108800</v>
      </c>
      <c r="K134" s="67">
        <v>48</v>
      </c>
      <c r="L134" s="66">
        <f t="shared" si="6"/>
        <v>5544000</v>
      </c>
      <c r="M134" s="68">
        <f t="shared" si="7"/>
        <v>240</v>
      </c>
    </row>
    <row r="135" ht="15" spans="1:13">
      <c r="A135" s="48">
        <v>124</v>
      </c>
      <c r="B135" s="200">
        <v>1448120</v>
      </c>
      <c r="C135" s="49">
        <v>1036718</v>
      </c>
      <c r="D135" s="50" t="s">
        <v>282</v>
      </c>
      <c r="E135" s="51">
        <v>43520</v>
      </c>
      <c r="F135" s="51">
        <v>43523</v>
      </c>
      <c r="G135" s="199" t="s">
        <v>23</v>
      </c>
      <c r="H135" s="49">
        <f t="shared" si="4"/>
        <v>3</v>
      </c>
      <c r="I135" s="65">
        <v>1</v>
      </c>
      <c r="J135" s="188">
        <f t="shared" si="5"/>
        <v>1108800</v>
      </c>
      <c r="K135" s="67">
        <v>48</v>
      </c>
      <c r="L135" s="66">
        <f t="shared" si="6"/>
        <v>3326400</v>
      </c>
      <c r="M135" s="68">
        <f t="shared" si="7"/>
        <v>144</v>
      </c>
    </row>
    <row r="136" ht="15" spans="1:13">
      <c r="A136" s="48">
        <v>125</v>
      </c>
      <c r="B136" s="200">
        <v>1417664</v>
      </c>
      <c r="C136" s="49">
        <v>1035149</v>
      </c>
      <c r="D136" s="50" t="s">
        <v>269</v>
      </c>
      <c r="E136" s="51">
        <v>43522</v>
      </c>
      <c r="F136" s="51">
        <v>43523</v>
      </c>
      <c r="G136" s="199" t="s">
        <v>23</v>
      </c>
      <c r="H136" s="49">
        <f t="shared" si="4"/>
        <v>1</v>
      </c>
      <c r="I136" s="65">
        <v>2</v>
      </c>
      <c r="J136" s="188">
        <f t="shared" si="5"/>
        <v>1108800</v>
      </c>
      <c r="K136" s="67">
        <v>48</v>
      </c>
      <c r="L136" s="66">
        <f t="shared" si="6"/>
        <v>2217600</v>
      </c>
      <c r="M136" s="68">
        <f t="shared" si="7"/>
        <v>96</v>
      </c>
    </row>
    <row r="137" ht="15" spans="1:13">
      <c r="A137" s="48">
        <v>126</v>
      </c>
      <c r="B137" s="200">
        <v>1448339</v>
      </c>
      <c r="C137" s="49">
        <v>1036736</v>
      </c>
      <c r="D137" s="50" t="s">
        <v>283</v>
      </c>
      <c r="E137" s="51">
        <v>43523</v>
      </c>
      <c r="F137" s="51">
        <v>43524</v>
      </c>
      <c r="G137" s="199" t="s">
        <v>23</v>
      </c>
      <c r="H137" s="49">
        <f t="shared" si="4"/>
        <v>1</v>
      </c>
      <c r="I137" s="65">
        <v>1</v>
      </c>
      <c r="J137" s="188">
        <f t="shared" si="5"/>
        <v>1108800</v>
      </c>
      <c r="K137" s="67">
        <v>48</v>
      </c>
      <c r="L137" s="66">
        <f t="shared" si="6"/>
        <v>1108800</v>
      </c>
      <c r="M137" s="68">
        <f t="shared" si="7"/>
        <v>48</v>
      </c>
    </row>
    <row r="138" ht="15" spans="1:13">
      <c r="A138" s="48">
        <v>127</v>
      </c>
      <c r="B138" s="200">
        <v>1448903</v>
      </c>
      <c r="C138" s="49">
        <v>1036770</v>
      </c>
      <c r="D138" s="50" t="s">
        <v>284</v>
      </c>
      <c r="E138" s="51">
        <v>43523</v>
      </c>
      <c r="F138" s="51">
        <v>43524</v>
      </c>
      <c r="G138" s="199" t="s">
        <v>23</v>
      </c>
      <c r="H138" s="49">
        <f t="shared" si="4"/>
        <v>1</v>
      </c>
      <c r="I138" s="65">
        <v>1</v>
      </c>
      <c r="J138" s="188">
        <f t="shared" si="5"/>
        <v>1108800</v>
      </c>
      <c r="K138" s="67">
        <v>48</v>
      </c>
      <c r="L138" s="66">
        <f t="shared" si="6"/>
        <v>1108800</v>
      </c>
      <c r="M138" s="68">
        <f t="shared" si="7"/>
        <v>48</v>
      </c>
    </row>
    <row r="139" ht="15" spans="1:13">
      <c r="A139" s="48">
        <v>128</v>
      </c>
      <c r="B139" s="200">
        <v>1451266</v>
      </c>
      <c r="C139" s="49">
        <v>1036944</v>
      </c>
      <c r="D139" s="50" t="s">
        <v>184</v>
      </c>
      <c r="E139" s="51">
        <v>43523</v>
      </c>
      <c r="F139" s="51">
        <v>43524</v>
      </c>
      <c r="G139" s="199" t="s">
        <v>23</v>
      </c>
      <c r="H139" s="49">
        <f t="shared" si="4"/>
        <v>1</v>
      </c>
      <c r="I139" s="65">
        <v>1</v>
      </c>
      <c r="J139" s="188">
        <f t="shared" si="5"/>
        <v>1108800</v>
      </c>
      <c r="K139" s="67">
        <v>48</v>
      </c>
      <c r="L139" s="66">
        <f t="shared" si="6"/>
        <v>1108800</v>
      </c>
      <c r="M139" s="68">
        <f t="shared" si="7"/>
        <v>48</v>
      </c>
    </row>
    <row r="140" ht="15" spans="1:13">
      <c r="A140" s="48">
        <v>129</v>
      </c>
      <c r="B140" s="200">
        <v>1447566</v>
      </c>
      <c r="C140" s="49">
        <v>1036683</v>
      </c>
      <c r="D140" s="50" t="s">
        <v>285</v>
      </c>
      <c r="E140" s="51">
        <v>43523</v>
      </c>
      <c r="F140" s="51">
        <v>43524</v>
      </c>
      <c r="G140" s="199" t="s">
        <v>23</v>
      </c>
      <c r="H140" s="49">
        <f t="shared" ref="H140:H143" si="8">F140-E140</f>
        <v>1</v>
      </c>
      <c r="I140" s="65">
        <v>1</v>
      </c>
      <c r="J140" s="188">
        <f t="shared" ref="J140:J143" si="9">K140*23100</f>
        <v>1108800</v>
      </c>
      <c r="K140" s="67">
        <v>48</v>
      </c>
      <c r="L140" s="66">
        <f t="shared" ref="L140:L143" si="10">J140*I140*H140</f>
        <v>1108800</v>
      </c>
      <c r="M140" s="68">
        <f t="shared" ref="M140:M143" si="11">K140*I140*H140</f>
        <v>48</v>
      </c>
    </row>
    <row r="141" ht="15" spans="1:13">
      <c r="A141" s="48">
        <v>130</v>
      </c>
      <c r="B141" s="200">
        <v>1441530</v>
      </c>
      <c r="C141" s="49">
        <v>1036308</v>
      </c>
      <c r="D141" s="50" t="s">
        <v>286</v>
      </c>
      <c r="E141" s="51">
        <v>43523</v>
      </c>
      <c r="F141" s="51">
        <v>43524</v>
      </c>
      <c r="G141" s="199" t="s">
        <v>23</v>
      </c>
      <c r="H141" s="49">
        <f t="shared" si="8"/>
        <v>1</v>
      </c>
      <c r="I141" s="65">
        <v>1</v>
      </c>
      <c r="J141" s="188">
        <f t="shared" si="9"/>
        <v>1108800</v>
      </c>
      <c r="K141" s="67">
        <v>48</v>
      </c>
      <c r="L141" s="66">
        <f t="shared" si="10"/>
        <v>1108800</v>
      </c>
      <c r="M141" s="68">
        <f t="shared" si="11"/>
        <v>48</v>
      </c>
    </row>
    <row r="142" ht="15" spans="1:13">
      <c r="A142" s="48">
        <v>131</v>
      </c>
      <c r="B142" s="200">
        <v>1440839</v>
      </c>
      <c r="C142" s="49">
        <v>1036266</v>
      </c>
      <c r="D142" s="50" t="s">
        <v>287</v>
      </c>
      <c r="E142" s="51">
        <v>43521</v>
      </c>
      <c r="F142" s="51">
        <v>43524</v>
      </c>
      <c r="G142" s="199" t="s">
        <v>23</v>
      </c>
      <c r="H142" s="49">
        <f t="shared" si="8"/>
        <v>3</v>
      </c>
      <c r="I142" s="65">
        <v>1</v>
      </c>
      <c r="J142" s="188">
        <f t="shared" si="9"/>
        <v>1362900</v>
      </c>
      <c r="K142" s="67">
        <v>59</v>
      </c>
      <c r="L142" s="66">
        <f t="shared" si="10"/>
        <v>4088700</v>
      </c>
      <c r="M142" s="68">
        <f t="shared" si="11"/>
        <v>177</v>
      </c>
    </row>
    <row r="143" ht="15.75" spans="1:13">
      <c r="A143" s="48">
        <v>132</v>
      </c>
      <c r="B143" s="200">
        <v>1450966</v>
      </c>
      <c r="C143" s="49">
        <v>1036923</v>
      </c>
      <c r="D143" s="50" t="s">
        <v>288</v>
      </c>
      <c r="E143" s="51">
        <v>43523</v>
      </c>
      <c r="F143" s="51">
        <v>43524</v>
      </c>
      <c r="G143" s="199" t="s">
        <v>40</v>
      </c>
      <c r="H143" s="49">
        <f t="shared" si="8"/>
        <v>1</v>
      </c>
      <c r="I143" s="65">
        <v>1</v>
      </c>
      <c r="J143" s="188">
        <f t="shared" si="9"/>
        <v>1362900</v>
      </c>
      <c r="K143" s="67">
        <v>59</v>
      </c>
      <c r="L143" s="66">
        <f t="shared" si="10"/>
        <v>1362900</v>
      </c>
      <c r="M143" s="68">
        <f t="shared" si="11"/>
        <v>59</v>
      </c>
    </row>
    <row r="144" ht="15" spans="1:13">
      <c r="A144" s="203" t="s">
        <v>26</v>
      </c>
      <c r="B144" s="204"/>
      <c r="C144" s="204"/>
      <c r="D144" s="204"/>
      <c r="E144" s="204"/>
      <c r="F144" s="204"/>
      <c r="G144" s="204"/>
      <c r="H144" s="204"/>
      <c r="I144" s="204"/>
      <c r="J144" s="218"/>
      <c r="K144" s="166"/>
      <c r="L144" s="219">
        <f>SUM(L12:L143)</f>
        <v>462993300</v>
      </c>
      <c r="M144" s="243">
        <f>SUM(M12:M143)</f>
        <v>20043</v>
      </c>
    </row>
    <row r="145" ht="15" spans="12:13">
      <c r="L145" s="224"/>
      <c r="M145" s="244" t="s">
        <v>289</v>
      </c>
    </row>
    <row r="146" ht="14.25" spans="1:13">
      <c r="A146" s="205" t="s">
        <v>28</v>
      </c>
      <c r="B146" s="206"/>
      <c r="C146" s="207" t="s">
        <v>29</v>
      </c>
      <c r="D146" s="207"/>
      <c r="E146" s="207"/>
      <c r="F146" s="207"/>
      <c r="I146" s="169"/>
      <c r="J146" s="169"/>
      <c r="K146" s="169"/>
      <c r="L146" s="79"/>
      <c r="M146" s="80"/>
    </row>
    <row r="147" ht="14.25" spans="1:6">
      <c r="A147" s="208" t="s">
        <v>168</v>
      </c>
      <c r="B147" s="209"/>
      <c r="C147" s="210">
        <v>60210370001077</v>
      </c>
      <c r="D147" s="210"/>
      <c r="E147" s="210"/>
      <c r="F147" s="210"/>
    </row>
    <row r="148" ht="14.25" spans="1:6">
      <c r="A148" s="205" t="s">
        <v>31</v>
      </c>
      <c r="B148" s="206"/>
      <c r="C148" s="211" t="s">
        <v>32</v>
      </c>
      <c r="D148" s="211"/>
      <c r="E148" s="211"/>
      <c r="F148" s="211"/>
    </row>
    <row r="149" ht="14.25" spans="1:6">
      <c r="A149" s="205" t="s">
        <v>33</v>
      </c>
      <c r="B149" s="206"/>
      <c r="C149" s="212" t="s">
        <v>34</v>
      </c>
      <c r="D149" s="213"/>
      <c r="E149" s="213"/>
      <c r="F149" s="214"/>
    </row>
    <row r="150" ht="15" spans="1:6">
      <c r="A150" s="205" t="s">
        <v>35</v>
      </c>
      <c r="B150" s="206"/>
      <c r="C150" s="215" t="s">
        <v>36</v>
      </c>
      <c r="D150" s="216"/>
      <c r="E150" s="216"/>
      <c r="F150" s="217"/>
    </row>
  </sheetData>
  <mergeCells count="15">
    <mergeCell ref="A5:I5"/>
    <mergeCell ref="B7:E7"/>
    <mergeCell ref="A144:J144"/>
    <mergeCell ref="A146:B146"/>
    <mergeCell ref="C146:F146"/>
    <mergeCell ref="A147:B147"/>
    <mergeCell ref="C147:F147"/>
    <mergeCell ref="A148:B148"/>
    <mergeCell ref="C148:F148"/>
    <mergeCell ref="A149:B149"/>
    <mergeCell ref="C149:F149"/>
    <mergeCell ref="A150:B150"/>
    <mergeCell ref="C150:F150"/>
    <mergeCell ref="A2:B3"/>
    <mergeCell ref="D2:G3"/>
  </mergeCells>
  <conditionalFormatting sqref="B12:B143">
    <cfRule type="duplicateValues" dxfId="0" priority="1"/>
  </conditionalFormatting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6"/>
  <sheetViews>
    <sheetView topLeftCell="A106" workbookViewId="0">
      <selection activeCell="L136" sqref="L136"/>
    </sheetView>
  </sheetViews>
  <sheetFormatPr defaultColWidth="9.14166666666667" defaultRowHeight="13.5"/>
  <cols>
    <col min="1" max="1" width="4.28333333333333" style="3" customWidth="1"/>
    <col min="2" max="2" width="11.8583333333333" style="2" customWidth="1"/>
    <col min="3" max="3" width="9.56666666666667" style="3" customWidth="1"/>
    <col min="4" max="4" width="20" style="169" customWidth="1"/>
    <col min="5" max="6" width="10.1416666666667" style="169" customWidth="1"/>
    <col min="7" max="7" width="14.2833333333333" style="169" customWidth="1"/>
    <col min="8" max="8" width="10.1416666666667" style="169" customWidth="1"/>
    <col min="9" max="9" width="7.85833333333333" style="2" customWidth="1"/>
    <col min="10" max="10" width="11.2833333333333" style="2" customWidth="1"/>
    <col min="11" max="11" width="10.5666666666667" style="2" customWidth="1"/>
    <col min="12" max="12" width="15.2833333333333" style="3" customWidth="1"/>
    <col min="13" max="13" width="10.375" style="3" customWidth="1"/>
    <col min="14" max="14" width="8" style="4" customWidth="1"/>
    <col min="15" max="15" width="10.375" style="169" customWidth="1"/>
    <col min="16" max="16" width="10.125" style="169" customWidth="1"/>
    <col min="17" max="17" width="19.375" style="169" customWidth="1"/>
    <col min="18" max="19" width="9.14166666666667" style="169"/>
    <col min="20" max="21" width="8" style="182"/>
    <col min="22" max="16384" width="9.14166666666667" style="169"/>
  </cols>
  <sheetData>
    <row r="1" s="169" customFormat="1" ht="15" spans="1:21">
      <c r="A1" s="145"/>
      <c r="B1" s="6"/>
      <c r="C1" s="145"/>
      <c r="D1" s="7"/>
      <c r="E1" s="7"/>
      <c r="F1" s="7"/>
      <c r="G1" s="7"/>
      <c r="H1" s="7"/>
      <c r="I1" s="156"/>
      <c r="J1" s="2"/>
      <c r="K1" s="2"/>
      <c r="L1" s="3"/>
      <c r="M1" s="3"/>
      <c r="N1" s="4"/>
      <c r="T1" s="183"/>
      <c r="U1" s="183"/>
    </row>
    <row r="2" s="169" customFormat="1" ht="15.75" customHeight="1" spans="1:21">
      <c r="A2" s="11"/>
      <c r="B2" s="11"/>
      <c r="C2" s="146"/>
      <c r="D2" s="13" t="s">
        <v>0</v>
      </c>
      <c r="E2" s="14"/>
      <c r="F2" s="14"/>
      <c r="G2" s="15"/>
      <c r="H2" s="12"/>
      <c r="I2" s="156"/>
      <c r="J2" s="2"/>
      <c r="K2" s="2"/>
      <c r="L2" s="3"/>
      <c r="M2" s="3"/>
      <c r="N2" s="4"/>
      <c r="T2" s="182"/>
      <c r="U2" s="182"/>
    </row>
    <row r="3" s="169" customFormat="1" ht="15" spans="1:21">
      <c r="A3" s="11"/>
      <c r="B3" s="11"/>
      <c r="C3" s="146"/>
      <c r="D3" s="17"/>
      <c r="E3" s="18"/>
      <c r="F3" s="18"/>
      <c r="G3" s="19"/>
      <c r="H3" s="12"/>
      <c r="I3" s="156"/>
      <c r="J3" s="2"/>
      <c r="K3" s="2"/>
      <c r="L3" s="3"/>
      <c r="M3" s="3"/>
      <c r="N3" s="4"/>
      <c r="T3" s="182"/>
      <c r="U3" s="182"/>
    </row>
    <row r="4" s="169" customFormat="1" ht="15" spans="1:21">
      <c r="A4" s="147"/>
      <c r="B4" s="147"/>
      <c r="C4" s="147"/>
      <c r="D4" s="147"/>
      <c r="E4" s="147"/>
      <c r="F4" s="148"/>
      <c r="G4" s="148"/>
      <c r="H4" s="148"/>
      <c r="I4" s="161"/>
      <c r="J4" s="2"/>
      <c r="K4" s="2"/>
      <c r="L4" s="3"/>
      <c r="M4" s="3"/>
      <c r="N4" s="4"/>
      <c r="T4" s="182"/>
      <c r="U4" s="182"/>
    </row>
    <row r="5" s="169" customFormat="1" ht="34.5" spans="1:21">
      <c r="A5" s="24" t="s">
        <v>1</v>
      </c>
      <c r="B5" s="25"/>
      <c r="C5" s="25"/>
      <c r="D5" s="25"/>
      <c r="E5" s="25"/>
      <c r="F5" s="25"/>
      <c r="G5" s="25"/>
      <c r="H5" s="25"/>
      <c r="I5" s="162"/>
      <c r="J5" s="2"/>
      <c r="K5" s="2"/>
      <c r="L5" s="3"/>
      <c r="M5" s="3"/>
      <c r="N5" s="4"/>
      <c r="T5" s="182"/>
      <c r="U5" s="182"/>
    </row>
    <row r="6" s="169" customFormat="1" ht="34.5" spans="1:21">
      <c r="A6" s="25"/>
      <c r="B6" s="29"/>
      <c r="C6" s="30"/>
      <c r="D6" s="30"/>
      <c r="E6" s="30"/>
      <c r="F6" s="30"/>
      <c r="G6" s="31" t="s">
        <v>290</v>
      </c>
      <c r="H6" s="32"/>
      <c r="I6" s="59"/>
      <c r="J6" s="2"/>
      <c r="K6" s="2"/>
      <c r="L6" s="3"/>
      <c r="M6" s="3"/>
      <c r="N6" s="4"/>
      <c r="T6" s="182"/>
      <c r="U6" s="182"/>
    </row>
    <row r="7" s="169" customFormat="1" ht="15.75" spans="1:21">
      <c r="A7" s="106" t="s">
        <v>3</v>
      </c>
      <c r="B7" s="107" t="s">
        <v>4</v>
      </c>
      <c r="C7" s="107"/>
      <c r="D7" s="107"/>
      <c r="E7" s="108"/>
      <c r="F7" s="36"/>
      <c r="G7" s="37" t="s">
        <v>291</v>
      </c>
      <c r="H7" s="36"/>
      <c r="I7" s="58"/>
      <c r="J7" s="2"/>
      <c r="K7" s="2"/>
      <c r="L7" s="3"/>
      <c r="M7" s="3"/>
      <c r="N7" s="4"/>
      <c r="T7" s="182"/>
      <c r="U7" s="182"/>
    </row>
    <row r="8" s="169" customFormat="1" ht="16.5" spans="1:21">
      <c r="A8" s="109"/>
      <c r="B8" s="39"/>
      <c r="C8" s="110"/>
      <c r="D8" s="40"/>
      <c r="E8" s="41"/>
      <c r="F8" s="36"/>
      <c r="G8" s="42" t="s">
        <v>6</v>
      </c>
      <c r="H8" s="43"/>
      <c r="I8" s="60"/>
      <c r="J8" s="2"/>
      <c r="K8" s="2"/>
      <c r="L8" s="3"/>
      <c r="M8" s="3"/>
      <c r="N8" s="4"/>
      <c r="T8" s="182"/>
      <c r="U8" s="182"/>
    </row>
    <row r="9" s="169" customFormat="1" ht="15.75" spans="1:21">
      <c r="A9" s="197"/>
      <c r="B9" s="198"/>
      <c r="C9" s="197"/>
      <c r="D9" s="36"/>
      <c r="E9" s="36"/>
      <c r="F9" s="36"/>
      <c r="G9" s="36"/>
      <c r="H9" s="36"/>
      <c r="I9" s="156"/>
      <c r="J9" s="2"/>
      <c r="K9" s="2"/>
      <c r="L9" s="3"/>
      <c r="M9" s="3"/>
      <c r="N9" s="4"/>
      <c r="T9" s="182"/>
      <c r="U9" s="182"/>
    </row>
    <row r="10" s="169" customFormat="1" spans="1:21">
      <c r="A10" s="3"/>
      <c r="B10" s="2"/>
      <c r="C10" s="3"/>
      <c r="I10" s="2"/>
      <c r="J10" s="2"/>
      <c r="K10" s="2"/>
      <c r="L10" s="61">
        <f>SUBTOTAL(9,L12:L138)</f>
        <v>394894500</v>
      </c>
      <c r="M10" s="3"/>
      <c r="N10" s="4"/>
      <c r="T10" s="182"/>
      <c r="U10" s="182"/>
    </row>
    <row r="11" s="3" customFormat="1" ht="42.75" spans="1:21">
      <c r="A11" s="44" t="s">
        <v>7</v>
      </c>
      <c r="B11" s="45" t="s">
        <v>8</v>
      </c>
      <c r="C11" s="44" t="s">
        <v>9</v>
      </c>
      <c r="D11" s="44" t="s">
        <v>10</v>
      </c>
      <c r="E11" s="45" t="s">
        <v>11</v>
      </c>
      <c r="F11" s="45" t="s">
        <v>12</v>
      </c>
      <c r="G11" s="45" t="s">
        <v>13</v>
      </c>
      <c r="H11" s="45" t="s">
        <v>14</v>
      </c>
      <c r="I11" s="45" t="s">
        <v>15</v>
      </c>
      <c r="J11" s="45" t="s">
        <v>16</v>
      </c>
      <c r="K11" s="45" t="s">
        <v>17</v>
      </c>
      <c r="L11" s="45" t="s">
        <v>18</v>
      </c>
      <c r="M11" s="45" t="s">
        <v>19</v>
      </c>
      <c r="N11" s="44" t="s">
        <v>20</v>
      </c>
      <c r="O11" s="45" t="s">
        <v>86</v>
      </c>
      <c r="P11" s="45" t="s">
        <v>87</v>
      </c>
      <c r="T11" s="182"/>
      <c r="U11" s="182"/>
    </row>
    <row r="12" s="169" customFormat="1" ht="15" spans="1:21">
      <c r="A12" s="48">
        <v>1</v>
      </c>
      <c r="B12" s="49">
        <v>1452377</v>
      </c>
      <c r="C12" s="49">
        <v>1037014</v>
      </c>
      <c r="D12" s="50" t="s">
        <v>292</v>
      </c>
      <c r="E12" s="51">
        <v>43524</v>
      </c>
      <c r="F12" s="51">
        <v>43525</v>
      </c>
      <c r="G12" s="199" t="s">
        <v>23</v>
      </c>
      <c r="H12" s="49">
        <f t="shared" ref="H12:H75" si="0">F12-E12</f>
        <v>1</v>
      </c>
      <c r="I12" s="65">
        <v>1</v>
      </c>
      <c r="J12" s="188">
        <f t="shared" ref="J12:J75" si="1">K12*23100</f>
        <v>1108800</v>
      </c>
      <c r="K12" s="67">
        <v>48</v>
      </c>
      <c r="L12" s="66">
        <f t="shared" ref="L12:L75" si="2">J12*I12*H12</f>
        <v>1108800</v>
      </c>
      <c r="M12" s="68">
        <f t="shared" ref="M12:M75" si="3">K12*I12*H12</f>
        <v>48</v>
      </c>
      <c r="N12" s="69">
        <v>1323</v>
      </c>
      <c r="O12" s="201">
        <f t="shared" ref="O12:O75" si="4">L12*2%</f>
        <v>22176</v>
      </c>
      <c r="P12" s="202">
        <f t="shared" ref="P12:P75" si="5">M12*2%</f>
        <v>0.96</v>
      </c>
      <c r="T12" s="182"/>
      <c r="U12" s="182"/>
    </row>
    <row r="13" s="169" customFormat="1" ht="15" spans="1:21">
      <c r="A13" s="48">
        <v>2</v>
      </c>
      <c r="B13" s="49">
        <v>1444678</v>
      </c>
      <c r="C13" s="49">
        <v>1036476</v>
      </c>
      <c r="D13" s="50" t="s">
        <v>293</v>
      </c>
      <c r="E13" s="51">
        <v>43521</v>
      </c>
      <c r="F13" s="51">
        <v>43525</v>
      </c>
      <c r="G13" s="199" t="s">
        <v>23</v>
      </c>
      <c r="H13" s="49">
        <f t="shared" si="0"/>
        <v>4</v>
      </c>
      <c r="I13" s="65">
        <v>1</v>
      </c>
      <c r="J13" s="188">
        <f t="shared" si="1"/>
        <v>1455300</v>
      </c>
      <c r="K13" s="67">
        <v>63</v>
      </c>
      <c r="L13" s="66">
        <f t="shared" si="2"/>
        <v>5821200</v>
      </c>
      <c r="M13" s="68">
        <f t="shared" si="3"/>
        <v>252</v>
      </c>
      <c r="N13" s="69">
        <v>1332</v>
      </c>
      <c r="O13" s="201">
        <f t="shared" si="4"/>
        <v>116424</v>
      </c>
      <c r="P13" s="202">
        <f t="shared" si="5"/>
        <v>5.04</v>
      </c>
      <c r="T13" s="182"/>
      <c r="U13" s="182"/>
    </row>
    <row r="14" s="169" customFormat="1" ht="15" spans="1:21">
      <c r="A14" s="48">
        <v>3</v>
      </c>
      <c r="B14" s="49">
        <v>1449197</v>
      </c>
      <c r="C14" s="49">
        <v>1036798</v>
      </c>
      <c r="D14" s="50" t="s">
        <v>294</v>
      </c>
      <c r="E14" s="51">
        <v>43522</v>
      </c>
      <c r="F14" s="51">
        <v>43525</v>
      </c>
      <c r="G14" s="199" t="s">
        <v>40</v>
      </c>
      <c r="H14" s="49">
        <f t="shared" si="0"/>
        <v>3</v>
      </c>
      <c r="I14" s="65">
        <v>1</v>
      </c>
      <c r="J14" s="188">
        <f t="shared" si="1"/>
        <v>1362900</v>
      </c>
      <c r="K14" s="67">
        <v>59</v>
      </c>
      <c r="L14" s="66">
        <f t="shared" si="2"/>
        <v>4088700</v>
      </c>
      <c r="M14" s="68">
        <f t="shared" si="3"/>
        <v>177</v>
      </c>
      <c r="N14" s="69">
        <v>1333</v>
      </c>
      <c r="O14" s="201">
        <f t="shared" si="4"/>
        <v>81774</v>
      </c>
      <c r="P14" s="202">
        <f t="shared" si="5"/>
        <v>3.54</v>
      </c>
      <c r="T14" s="182"/>
      <c r="U14" s="182"/>
    </row>
    <row r="15" s="169" customFormat="1" ht="15" spans="1:21">
      <c r="A15" s="48">
        <v>4</v>
      </c>
      <c r="B15" s="49">
        <v>1445120</v>
      </c>
      <c r="C15" s="49">
        <v>1036523</v>
      </c>
      <c r="D15" s="50" t="s">
        <v>295</v>
      </c>
      <c r="E15" s="51">
        <v>43524</v>
      </c>
      <c r="F15" s="51">
        <v>43525</v>
      </c>
      <c r="G15" s="199" t="s">
        <v>23</v>
      </c>
      <c r="H15" s="49">
        <f t="shared" si="0"/>
        <v>1</v>
      </c>
      <c r="I15" s="65">
        <v>1</v>
      </c>
      <c r="J15" s="188">
        <f t="shared" si="1"/>
        <v>1108800</v>
      </c>
      <c r="K15" s="67">
        <v>48</v>
      </c>
      <c r="L15" s="66">
        <f t="shared" si="2"/>
        <v>1108800</v>
      </c>
      <c r="M15" s="68">
        <f t="shared" si="3"/>
        <v>48</v>
      </c>
      <c r="N15" s="69">
        <v>1339</v>
      </c>
      <c r="O15" s="201">
        <f t="shared" si="4"/>
        <v>22176</v>
      </c>
      <c r="P15" s="202">
        <f t="shared" si="5"/>
        <v>0.96</v>
      </c>
      <c r="T15" s="182"/>
      <c r="U15" s="182"/>
    </row>
    <row r="16" s="169" customFormat="1" ht="15" spans="1:21">
      <c r="A16" s="48">
        <v>5</v>
      </c>
      <c r="B16" s="49">
        <v>1449630</v>
      </c>
      <c r="C16" s="49">
        <v>1036827</v>
      </c>
      <c r="D16" s="50" t="s">
        <v>296</v>
      </c>
      <c r="E16" s="51">
        <v>43523</v>
      </c>
      <c r="F16" s="51">
        <v>43525</v>
      </c>
      <c r="G16" s="199" t="s">
        <v>23</v>
      </c>
      <c r="H16" s="49">
        <f t="shared" si="0"/>
        <v>2</v>
      </c>
      <c r="I16" s="65">
        <v>1</v>
      </c>
      <c r="J16" s="188">
        <f t="shared" si="1"/>
        <v>1108800</v>
      </c>
      <c r="K16" s="67">
        <v>48</v>
      </c>
      <c r="L16" s="66">
        <f t="shared" si="2"/>
        <v>2217600</v>
      </c>
      <c r="M16" s="68">
        <f t="shared" si="3"/>
        <v>96</v>
      </c>
      <c r="N16" s="69">
        <v>1342</v>
      </c>
      <c r="O16" s="201">
        <f t="shared" si="4"/>
        <v>44352</v>
      </c>
      <c r="P16" s="202">
        <f t="shared" si="5"/>
        <v>1.92</v>
      </c>
      <c r="T16" s="182"/>
      <c r="U16" s="182"/>
    </row>
    <row r="17" s="169" customFormat="1" ht="15" spans="1:21">
      <c r="A17" s="48">
        <v>6</v>
      </c>
      <c r="B17" s="49">
        <v>1451200</v>
      </c>
      <c r="C17" s="49">
        <v>1036924</v>
      </c>
      <c r="D17" s="50" t="s">
        <v>297</v>
      </c>
      <c r="E17" s="51">
        <v>43523</v>
      </c>
      <c r="F17" s="51">
        <v>43525</v>
      </c>
      <c r="G17" s="199" t="s">
        <v>23</v>
      </c>
      <c r="H17" s="49">
        <f t="shared" si="0"/>
        <v>2</v>
      </c>
      <c r="I17" s="65">
        <v>1</v>
      </c>
      <c r="J17" s="188">
        <f t="shared" si="1"/>
        <v>1108800</v>
      </c>
      <c r="K17" s="67">
        <v>48</v>
      </c>
      <c r="L17" s="66">
        <f t="shared" si="2"/>
        <v>2217600</v>
      </c>
      <c r="M17" s="68">
        <f t="shared" si="3"/>
        <v>96</v>
      </c>
      <c r="N17" s="69">
        <v>1343</v>
      </c>
      <c r="O17" s="201">
        <f t="shared" si="4"/>
        <v>44352</v>
      </c>
      <c r="P17" s="202">
        <f t="shared" si="5"/>
        <v>1.92</v>
      </c>
      <c r="T17" s="182"/>
      <c r="U17" s="182"/>
    </row>
    <row r="18" s="169" customFormat="1" ht="15" spans="1:21">
      <c r="A18" s="48">
        <v>7</v>
      </c>
      <c r="B18" s="49">
        <v>1435981</v>
      </c>
      <c r="C18" s="49">
        <v>1036001</v>
      </c>
      <c r="D18" s="50" t="s">
        <v>298</v>
      </c>
      <c r="E18" s="51">
        <v>43521</v>
      </c>
      <c r="F18" s="51">
        <v>43525</v>
      </c>
      <c r="G18" s="199" t="s">
        <v>47</v>
      </c>
      <c r="H18" s="49">
        <f t="shared" si="0"/>
        <v>4</v>
      </c>
      <c r="I18" s="65">
        <v>1</v>
      </c>
      <c r="J18" s="188">
        <f t="shared" si="1"/>
        <v>2356200</v>
      </c>
      <c r="K18" s="67">
        <v>102</v>
      </c>
      <c r="L18" s="66">
        <f t="shared" si="2"/>
        <v>9424800</v>
      </c>
      <c r="M18" s="68">
        <f t="shared" si="3"/>
        <v>408</v>
      </c>
      <c r="N18" s="69">
        <v>1346</v>
      </c>
      <c r="O18" s="201">
        <f t="shared" si="4"/>
        <v>188496</v>
      </c>
      <c r="P18" s="202">
        <f t="shared" si="5"/>
        <v>8.16</v>
      </c>
      <c r="T18" s="182"/>
      <c r="U18" s="182"/>
    </row>
    <row r="19" s="169" customFormat="1" ht="15" spans="1:21">
      <c r="A19" s="48">
        <v>8</v>
      </c>
      <c r="B19" s="49">
        <v>1436735</v>
      </c>
      <c r="C19" s="49">
        <v>1036057</v>
      </c>
      <c r="D19" s="50" t="s">
        <v>299</v>
      </c>
      <c r="E19" s="51">
        <v>43524</v>
      </c>
      <c r="F19" s="51">
        <v>43526</v>
      </c>
      <c r="G19" s="199" t="s">
        <v>23</v>
      </c>
      <c r="H19" s="49">
        <f t="shared" si="0"/>
        <v>2</v>
      </c>
      <c r="I19" s="65">
        <v>1</v>
      </c>
      <c r="J19" s="188">
        <f t="shared" si="1"/>
        <v>1108800</v>
      </c>
      <c r="K19" s="67">
        <v>48</v>
      </c>
      <c r="L19" s="66">
        <f t="shared" si="2"/>
        <v>2217600</v>
      </c>
      <c r="M19" s="68">
        <f t="shared" si="3"/>
        <v>96</v>
      </c>
      <c r="N19" s="69">
        <v>1350</v>
      </c>
      <c r="O19" s="201">
        <f t="shared" si="4"/>
        <v>44352</v>
      </c>
      <c r="P19" s="202">
        <f t="shared" si="5"/>
        <v>1.92</v>
      </c>
      <c r="T19" s="182"/>
      <c r="U19" s="182"/>
    </row>
    <row r="20" s="169" customFormat="1" ht="15" spans="1:21">
      <c r="A20" s="48">
        <v>9</v>
      </c>
      <c r="B20" s="228">
        <v>1420902</v>
      </c>
      <c r="C20" s="228">
        <v>1035322</v>
      </c>
      <c r="D20" s="229" t="s">
        <v>300</v>
      </c>
      <c r="E20" s="51">
        <v>43523</v>
      </c>
      <c r="F20" s="51">
        <v>43526</v>
      </c>
      <c r="G20" s="199" t="s">
        <v>23</v>
      </c>
      <c r="H20" s="49">
        <f t="shared" si="0"/>
        <v>3</v>
      </c>
      <c r="I20" s="65">
        <v>1</v>
      </c>
      <c r="J20" s="188">
        <f t="shared" si="1"/>
        <v>1455300</v>
      </c>
      <c r="K20" s="67">
        <v>63</v>
      </c>
      <c r="L20" s="66">
        <f t="shared" si="2"/>
        <v>4365900</v>
      </c>
      <c r="M20" s="68">
        <f t="shared" si="3"/>
        <v>189</v>
      </c>
      <c r="N20" s="69">
        <v>1351</v>
      </c>
      <c r="O20" s="201">
        <f t="shared" si="4"/>
        <v>87318</v>
      </c>
      <c r="P20" s="202">
        <f t="shared" si="5"/>
        <v>3.78</v>
      </c>
      <c r="T20" s="182"/>
      <c r="U20" s="182"/>
    </row>
    <row r="21" s="169" customFormat="1" ht="15" spans="1:21">
      <c r="A21" s="48">
        <v>10</v>
      </c>
      <c r="B21" s="228">
        <v>1453392</v>
      </c>
      <c r="C21" s="228">
        <v>1037078</v>
      </c>
      <c r="D21" s="229" t="s">
        <v>294</v>
      </c>
      <c r="E21" s="51">
        <v>43525</v>
      </c>
      <c r="F21" s="51">
        <v>43526</v>
      </c>
      <c r="G21" s="199" t="s">
        <v>40</v>
      </c>
      <c r="H21" s="49">
        <f t="shared" si="0"/>
        <v>1</v>
      </c>
      <c r="I21" s="65">
        <v>1</v>
      </c>
      <c r="J21" s="188">
        <f t="shared" si="1"/>
        <v>1362900</v>
      </c>
      <c r="K21" s="67">
        <v>59</v>
      </c>
      <c r="L21" s="66">
        <f t="shared" si="2"/>
        <v>1362900</v>
      </c>
      <c r="M21" s="68">
        <f t="shared" si="3"/>
        <v>59</v>
      </c>
      <c r="N21" s="69">
        <v>1354</v>
      </c>
      <c r="O21" s="201">
        <f t="shared" si="4"/>
        <v>27258</v>
      </c>
      <c r="P21" s="202">
        <f t="shared" si="5"/>
        <v>1.18</v>
      </c>
      <c r="T21" s="182"/>
      <c r="U21" s="182"/>
    </row>
    <row r="22" s="169" customFormat="1" ht="15" spans="1:21">
      <c r="A22" s="48">
        <v>11</v>
      </c>
      <c r="B22" s="228">
        <v>1446869</v>
      </c>
      <c r="C22" s="228">
        <v>1036629</v>
      </c>
      <c r="D22" s="229" t="s">
        <v>301</v>
      </c>
      <c r="E22" s="51">
        <v>43524</v>
      </c>
      <c r="F22" s="51">
        <v>43526</v>
      </c>
      <c r="G22" s="199" t="s">
        <v>23</v>
      </c>
      <c r="H22" s="49">
        <f t="shared" si="0"/>
        <v>2</v>
      </c>
      <c r="I22" s="65">
        <v>1</v>
      </c>
      <c r="J22" s="188">
        <f t="shared" si="1"/>
        <v>1108800</v>
      </c>
      <c r="K22" s="67">
        <v>48</v>
      </c>
      <c r="L22" s="66">
        <f t="shared" si="2"/>
        <v>2217600</v>
      </c>
      <c r="M22" s="68">
        <f t="shared" si="3"/>
        <v>96</v>
      </c>
      <c r="N22" s="69">
        <v>1355</v>
      </c>
      <c r="O22" s="201">
        <f t="shared" si="4"/>
        <v>44352</v>
      </c>
      <c r="P22" s="202">
        <f t="shared" si="5"/>
        <v>1.92</v>
      </c>
      <c r="T22" s="182"/>
      <c r="U22" s="182"/>
    </row>
    <row r="23" s="169" customFormat="1" ht="15" spans="1:21">
      <c r="A23" s="48">
        <v>12</v>
      </c>
      <c r="B23" s="228">
        <v>1448944</v>
      </c>
      <c r="C23" s="228">
        <v>1036772</v>
      </c>
      <c r="D23" s="229" t="s">
        <v>302</v>
      </c>
      <c r="E23" s="51">
        <v>43524</v>
      </c>
      <c r="F23" s="51">
        <v>43526</v>
      </c>
      <c r="G23" s="199" t="s">
        <v>23</v>
      </c>
      <c r="H23" s="49">
        <f t="shared" si="0"/>
        <v>2</v>
      </c>
      <c r="I23" s="65">
        <v>1</v>
      </c>
      <c r="J23" s="188">
        <f t="shared" si="1"/>
        <v>1108800</v>
      </c>
      <c r="K23" s="67">
        <v>48</v>
      </c>
      <c r="L23" s="66">
        <f t="shared" si="2"/>
        <v>2217600</v>
      </c>
      <c r="M23" s="68">
        <f t="shared" si="3"/>
        <v>96</v>
      </c>
      <c r="N23" s="69">
        <v>1358</v>
      </c>
      <c r="O23" s="201">
        <f t="shared" si="4"/>
        <v>44352</v>
      </c>
      <c r="P23" s="202">
        <f t="shared" si="5"/>
        <v>1.92</v>
      </c>
      <c r="T23" s="182"/>
      <c r="U23" s="182"/>
    </row>
    <row r="24" s="169" customFormat="1" ht="15" spans="1:21">
      <c r="A24" s="48">
        <v>13</v>
      </c>
      <c r="B24" s="228">
        <v>1451110</v>
      </c>
      <c r="C24" s="228">
        <v>1036926</v>
      </c>
      <c r="D24" s="229" t="s">
        <v>303</v>
      </c>
      <c r="E24" s="51">
        <v>43524</v>
      </c>
      <c r="F24" s="51">
        <v>43526</v>
      </c>
      <c r="G24" s="199" t="s">
        <v>23</v>
      </c>
      <c r="H24" s="49">
        <f t="shared" si="0"/>
        <v>2</v>
      </c>
      <c r="I24" s="65">
        <v>1</v>
      </c>
      <c r="J24" s="188">
        <f t="shared" si="1"/>
        <v>1108800</v>
      </c>
      <c r="K24" s="67">
        <v>48</v>
      </c>
      <c r="L24" s="66">
        <f t="shared" si="2"/>
        <v>2217600</v>
      </c>
      <c r="M24" s="68">
        <f t="shared" si="3"/>
        <v>96</v>
      </c>
      <c r="N24" s="69">
        <v>1367</v>
      </c>
      <c r="O24" s="201">
        <f t="shared" si="4"/>
        <v>44352</v>
      </c>
      <c r="P24" s="202">
        <f t="shared" si="5"/>
        <v>1.92</v>
      </c>
      <c r="T24" s="182"/>
      <c r="U24" s="182"/>
    </row>
    <row r="25" s="169" customFormat="1" ht="15" spans="1:21">
      <c r="A25" s="48">
        <v>14</v>
      </c>
      <c r="B25" s="228">
        <v>1451107</v>
      </c>
      <c r="C25" s="228">
        <v>1036921</v>
      </c>
      <c r="D25" s="229" t="s">
        <v>304</v>
      </c>
      <c r="E25" s="51">
        <v>43524</v>
      </c>
      <c r="F25" s="51">
        <v>43526</v>
      </c>
      <c r="G25" s="199" t="s">
        <v>23</v>
      </c>
      <c r="H25" s="49">
        <f t="shared" si="0"/>
        <v>2</v>
      </c>
      <c r="I25" s="65">
        <v>1</v>
      </c>
      <c r="J25" s="188">
        <f t="shared" si="1"/>
        <v>1108800</v>
      </c>
      <c r="K25" s="67">
        <v>48</v>
      </c>
      <c r="L25" s="66">
        <f t="shared" si="2"/>
        <v>2217600</v>
      </c>
      <c r="M25" s="68">
        <f t="shared" si="3"/>
        <v>96</v>
      </c>
      <c r="N25" s="69">
        <v>1368</v>
      </c>
      <c r="O25" s="201">
        <f t="shared" si="4"/>
        <v>44352</v>
      </c>
      <c r="P25" s="202">
        <f t="shared" si="5"/>
        <v>1.92</v>
      </c>
      <c r="T25" s="182"/>
      <c r="U25" s="182"/>
    </row>
    <row r="26" s="169" customFormat="1" ht="15" spans="1:21">
      <c r="A26" s="48">
        <v>15</v>
      </c>
      <c r="B26" s="228">
        <v>1446859</v>
      </c>
      <c r="C26" s="228">
        <v>1036627</v>
      </c>
      <c r="D26" s="229" t="s">
        <v>305</v>
      </c>
      <c r="E26" s="51">
        <v>43522</v>
      </c>
      <c r="F26" s="51">
        <v>43526</v>
      </c>
      <c r="G26" s="199" t="s">
        <v>23</v>
      </c>
      <c r="H26" s="49">
        <f t="shared" si="0"/>
        <v>4</v>
      </c>
      <c r="I26" s="65">
        <v>1</v>
      </c>
      <c r="J26" s="188">
        <f t="shared" si="1"/>
        <v>1108800</v>
      </c>
      <c r="K26" s="67">
        <v>48</v>
      </c>
      <c r="L26" s="66">
        <f t="shared" si="2"/>
        <v>4435200</v>
      </c>
      <c r="M26" s="68">
        <f t="shared" si="3"/>
        <v>192</v>
      </c>
      <c r="N26" s="69">
        <v>1372</v>
      </c>
      <c r="O26" s="201">
        <f t="shared" si="4"/>
        <v>88704</v>
      </c>
      <c r="P26" s="202">
        <f t="shared" si="5"/>
        <v>3.84</v>
      </c>
      <c r="T26" s="182"/>
      <c r="U26" s="182"/>
    </row>
    <row r="27" s="169" customFormat="1" ht="15" spans="1:21">
      <c r="A27" s="48">
        <v>16</v>
      </c>
      <c r="B27" s="228">
        <v>1451526</v>
      </c>
      <c r="C27" s="228">
        <v>1036967</v>
      </c>
      <c r="D27" s="229" t="s">
        <v>306</v>
      </c>
      <c r="E27" s="51">
        <v>43524</v>
      </c>
      <c r="F27" s="51">
        <v>43526</v>
      </c>
      <c r="G27" s="199" t="s">
        <v>23</v>
      </c>
      <c r="H27" s="49">
        <f t="shared" si="0"/>
        <v>2</v>
      </c>
      <c r="I27" s="65">
        <v>1</v>
      </c>
      <c r="J27" s="188">
        <f t="shared" si="1"/>
        <v>1108800</v>
      </c>
      <c r="K27" s="67">
        <v>48</v>
      </c>
      <c r="L27" s="66">
        <f t="shared" si="2"/>
        <v>2217600</v>
      </c>
      <c r="M27" s="68">
        <f t="shared" si="3"/>
        <v>96</v>
      </c>
      <c r="N27" s="69">
        <v>1374</v>
      </c>
      <c r="O27" s="201">
        <f t="shared" si="4"/>
        <v>44352</v>
      </c>
      <c r="P27" s="202">
        <f t="shared" si="5"/>
        <v>1.92</v>
      </c>
      <c r="T27" s="182"/>
      <c r="U27" s="182"/>
    </row>
    <row r="28" s="169" customFormat="1" ht="15" spans="1:21">
      <c r="A28" s="48">
        <v>17</v>
      </c>
      <c r="B28" s="49">
        <v>1451590</v>
      </c>
      <c r="C28" s="49">
        <v>1036966</v>
      </c>
      <c r="D28" s="50" t="s">
        <v>307</v>
      </c>
      <c r="E28" s="51">
        <v>43522</v>
      </c>
      <c r="F28" s="51">
        <v>43526</v>
      </c>
      <c r="G28" s="199" t="s">
        <v>23</v>
      </c>
      <c r="H28" s="49">
        <f t="shared" si="0"/>
        <v>4</v>
      </c>
      <c r="I28" s="65">
        <v>1</v>
      </c>
      <c r="J28" s="188">
        <f t="shared" si="1"/>
        <v>1108800</v>
      </c>
      <c r="K28" s="67">
        <v>48</v>
      </c>
      <c r="L28" s="66">
        <f t="shared" si="2"/>
        <v>4435200</v>
      </c>
      <c r="M28" s="68">
        <f t="shared" si="3"/>
        <v>192</v>
      </c>
      <c r="N28" s="69">
        <v>1376</v>
      </c>
      <c r="O28" s="201">
        <f t="shared" si="4"/>
        <v>88704</v>
      </c>
      <c r="P28" s="202">
        <f t="shared" si="5"/>
        <v>3.84</v>
      </c>
      <c r="T28" s="182"/>
      <c r="U28" s="182"/>
    </row>
    <row r="29" s="169" customFormat="1" ht="15" spans="1:21">
      <c r="A29" s="48">
        <v>18</v>
      </c>
      <c r="B29" s="49">
        <v>1448906</v>
      </c>
      <c r="C29" s="49">
        <v>1036768</v>
      </c>
      <c r="D29" s="50" t="s">
        <v>308</v>
      </c>
      <c r="E29" s="51">
        <v>43524</v>
      </c>
      <c r="F29" s="51">
        <v>43527</v>
      </c>
      <c r="G29" s="199" t="s">
        <v>23</v>
      </c>
      <c r="H29" s="49">
        <f t="shared" si="0"/>
        <v>3</v>
      </c>
      <c r="I29" s="65">
        <v>1</v>
      </c>
      <c r="J29" s="188">
        <f t="shared" si="1"/>
        <v>1108800</v>
      </c>
      <c r="K29" s="67">
        <v>48</v>
      </c>
      <c r="L29" s="66">
        <f t="shared" si="2"/>
        <v>3326400</v>
      </c>
      <c r="M29" s="68">
        <f t="shared" si="3"/>
        <v>144</v>
      </c>
      <c r="N29" s="69">
        <v>1381</v>
      </c>
      <c r="O29" s="201">
        <f t="shared" si="4"/>
        <v>66528</v>
      </c>
      <c r="P29" s="202">
        <f t="shared" si="5"/>
        <v>2.88</v>
      </c>
      <c r="T29" s="182"/>
      <c r="U29" s="182"/>
    </row>
    <row r="30" s="169" customFormat="1" ht="15" spans="1:21">
      <c r="A30" s="48">
        <v>19</v>
      </c>
      <c r="B30" s="49">
        <v>1453640</v>
      </c>
      <c r="C30" s="49">
        <v>1037098</v>
      </c>
      <c r="D30" s="50" t="s">
        <v>309</v>
      </c>
      <c r="E30" s="51">
        <v>43526</v>
      </c>
      <c r="F30" s="51">
        <v>43527</v>
      </c>
      <c r="G30" s="199" t="s">
        <v>40</v>
      </c>
      <c r="H30" s="49">
        <f t="shared" si="0"/>
        <v>1</v>
      </c>
      <c r="I30" s="65">
        <v>1</v>
      </c>
      <c r="J30" s="188">
        <f t="shared" si="1"/>
        <v>1362900</v>
      </c>
      <c r="K30" s="67">
        <v>59</v>
      </c>
      <c r="L30" s="66">
        <f t="shared" si="2"/>
        <v>1362900</v>
      </c>
      <c r="M30" s="68">
        <f t="shared" si="3"/>
        <v>59</v>
      </c>
      <c r="N30" s="69">
        <v>1387</v>
      </c>
      <c r="O30" s="201">
        <f t="shared" si="4"/>
        <v>27258</v>
      </c>
      <c r="P30" s="202">
        <f t="shared" si="5"/>
        <v>1.18</v>
      </c>
      <c r="T30" s="182"/>
      <c r="U30" s="182"/>
    </row>
    <row r="31" s="169" customFormat="1" ht="15" spans="1:21">
      <c r="A31" s="48">
        <v>20</v>
      </c>
      <c r="B31" s="49">
        <v>1430359</v>
      </c>
      <c r="C31" s="49">
        <v>1035732</v>
      </c>
      <c r="D31" s="50" t="s">
        <v>310</v>
      </c>
      <c r="E31" s="51">
        <v>43522</v>
      </c>
      <c r="F31" s="51">
        <v>43527</v>
      </c>
      <c r="G31" s="199" t="s">
        <v>23</v>
      </c>
      <c r="H31" s="49">
        <f t="shared" si="0"/>
        <v>5</v>
      </c>
      <c r="I31" s="65">
        <v>1</v>
      </c>
      <c r="J31" s="188">
        <f t="shared" si="1"/>
        <v>1108800</v>
      </c>
      <c r="K31" s="67">
        <v>48</v>
      </c>
      <c r="L31" s="66">
        <f t="shared" si="2"/>
        <v>5544000</v>
      </c>
      <c r="M31" s="68">
        <f t="shared" si="3"/>
        <v>240</v>
      </c>
      <c r="N31" s="69">
        <v>1388</v>
      </c>
      <c r="O31" s="201">
        <f t="shared" si="4"/>
        <v>110880</v>
      </c>
      <c r="P31" s="202">
        <f t="shared" si="5"/>
        <v>4.8</v>
      </c>
      <c r="T31" s="182"/>
      <c r="U31" s="182"/>
    </row>
    <row r="32" s="169" customFormat="1" ht="15" spans="1:21">
      <c r="A32" s="48">
        <v>21</v>
      </c>
      <c r="B32" s="49">
        <v>1452441</v>
      </c>
      <c r="C32" s="49">
        <v>1037022</v>
      </c>
      <c r="D32" s="50" t="s">
        <v>311</v>
      </c>
      <c r="E32" s="51">
        <v>43524</v>
      </c>
      <c r="F32" s="51">
        <v>43527</v>
      </c>
      <c r="G32" s="199" t="s">
        <v>23</v>
      </c>
      <c r="H32" s="49">
        <f t="shared" si="0"/>
        <v>3</v>
      </c>
      <c r="I32" s="65">
        <v>1</v>
      </c>
      <c r="J32" s="188">
        <f t="shared" si="1"/>
        <v>1108800</v>
      </c>
      <c r="K32" s="67">
        <v>48</v>
      </c>
      <c r="L32" s="66">
        <f t="shared" si="2"/>
        <v>3326400</v>
      </c>
      <c r="M32" s="68">
        <f t="shared" si="3"/>
        <v>144</v>
      </c>
      <c r="N32" s="69">
        <v>1390</v>
      </c>
      <c r="O32" s="201">
        <f t="shared" si="4"/>
        <v>66528</v>
      </c>
      <c r="P32" s="202">
        <f t="shared" si="5"/>
        <v>2.88</v>
      </c>
      <c r="T32" s="182"/>
      <c r="U32" s="182"/>
    </row>
    <row r="33" s="169" customFormat="1" ht="15" spans="1:21">
      <c r="A33" s="48">
        <v>22</v>
      </c>
      <c r="B33" s="49">
        <v>1448268</v>
      </c>
      <c r="C33" s="49">
        <v>1036734</v>
      </c>
      <c r="D33" s="50" t="s">
        <v>312</v>
      </c>
      <c r="E33" s="51">
        <v>43524</v>
      </c>
      <c r="F33" s="51">
        <v>43527</v>
      </c>
      <c r="G33" s="199" t="s">
        <v>23</v>
      </c>
      <c r="H33" s="49">
        <f t="shared" si="0"/>
        <v>3</v>
      </c>
      <c r="I33" s="65">
        <v>1</v>
      </c>
      <c r="J33" s="188">
        <f t="shared" si="1"/>
        <v>1108800</v>
      </c>
      <c r="K33" s="67">
        <v>48</v>
      </c>
      <c r="L33" s="66">
        <f t="shared" si="2"/>
        <v>3326400</v>
      </c>
      <c r="M33" s="68">
        <f t="shared" si="3"/>
        <v>144</v>
      </c>
      <c r="N33" s="69">
        <v>1392</v>
      </c>
      <c r="O33" s="201">
        <f t="shared" si="4"/>
        <v>66528</v>
      </c>
      <c r="P33" s="202">
        <f t="shared" si="5"/>
        <v>2.88</v>
      </c>
      <c r="T33" s="182"/>
      <c r="U33" s="182"/>
    </row>
    <row r="34" s="169" customFormat="1" ht="15" spans="1:21">
      <c r="A34" s="48">
        <v>23</v>
      </c>
      <c r="B34" s="49">
        <v>1452629</v>
      </c>
      <c r="C34" s="49">
        <v>1037041</v>
      </c>
      <c r="D34" s="50" t="s">
        <v>313</v>
      </c>
      <c r="E34" s="51">
        <v>43525</v>
      </c>
      <c r="F34" s="51">
        <v>43527</v>
      </c>
      <c r="G34" s="199" t="s">
        <v>121</v>
      </c>
      <c r="H34" s="49">
        <f t="shared" si="0"/>
        <v>2</v>
      </c>
      <c r="I34" s="65">
        <v>1</v>
      </c>
      <c r="J34" s="66">
        <f t="shared" si="1"/>
        <v>1940400</v>
      </c>
      <c r="K34" s="67">
        <v>84</v>
      </c>
      <c r="L34" s="66">
        <f t="shared" si="2"/>
        <v>3880800</v>
      </c>
      <c r="M34" s="68">
        <f t="shared" si="3"/>
        <v>168</v>
      </c>
      <c r="N34" s="69">
        <v>1393</v>
      </c>
      <c r="O34" s="201">
        <f t="shared" si="4"/>
        <v>77616</v>
      </c>
      <c r="P34" s="202">
        <f t="shared" si="5"/>
        <v>3.36</v>
      </c>
      <c r="T34" s="182"/>
      <c r="U34" s="182"/>
    </row>
    <row r="35" s="169" customFormat="1" ht="15" spans="1:21">
      <c r="A35" s="48">
        <v>24</v>
      </c>
      <c r="B35" s="200">
        <v>1438544</v>
      </c>
      <c r="C35" s="49">
        <v>1036161</v>
      </c>
      <c r="D35" s="50" t="s">
        <v>314</v>
      </c>
      <c r="E35" s="51">
        <v>43524</v>
      </c>
      <c r="F35" s="51">
        <v>43527</v>
      </c>
      <c r="G35" s="199" t="s">
        <v>23</v>
      </c>
      <c r="H35" s="49">
        <f t="shared" si="0"/>
        <v>3</v>
      </c>
      <c r="I35" s="65">
        <v>1</v>
      </c>
      <c r="J35" s="188">
        <f t="shared" si="1"/>
        <v>1108800</v>
      </c>
      <c r="K35" s="67">
        <v>48</v>
      </c>
      <c r="L35" s="66">
        <f t="shared" si="2"/>
        <v>3326400</v>
      </c>
      <c r="M35" s="68">
        <f t="shared" si="3"/>
        <v>144</v>
      </c>
      <c r="N35" s="69">
        <v>1395</v>
      </c>
      <c r="O35" s="201">
        <f t="shared" si="4"/>
        <v>66528</v>
      </c>
      <c r="P35" s="202">
        <f t="shared" si="5"/>
        <v>2.88</v>
      </c>
      <c r="T35" s="182"/>
      <c r="U35" s="182"/>
    </row>
    <row r="36" s="169" customFormat="1" ht="15" spans="1:21">
      <c r="A36" s="48">
        <v>25</v>
      </c>
      <c r="B36" s="200">
        <v>1449275</v>
      </c>
      <c r="C36" s="49">
        <v>1036792</v>
      </c>
      <c r="D36" s="50" t="s">
        <v>315</v>
      </c>
      <c r="E36" s="51">
        <v>43528</v>
      </c>
      <c r="F36" s="51">
        <v>43529</v>
      </c>
      <c r="G36" s="199" t="s">
        <v>23</v>
      </c>
      <c r="H36" s="49">
        <f t="shared" si="0"/>
        <v>1</v>
      </c>
      <c r="I36" s="65">
        <v>1</v>
      </c>
      <c r="J36" s="188">
        <f t="shared" si="1"/>
        <v>1108800</v>
      </c>
      <c r="K36" s="67">
        <v>48</v>
      </c>
      <c r="L36" s="66">
        <f t="shared" si="2"/>
        <v>1108800</v>
      </c>
      <c r="M36" s="68">
        <f t="shared" si="3"/>
        <v>48</v>
      </c>
      <c r="N36" s="69"/>
      <c r="O36" s="201">
        <f t="shared" si="4"/>
        <v>22176</v>
      </c>
      <c r="P36" s="202">
        <f t="shared" si="5"/>
        <v>0.96</v>
      </c>
      <c r="T36" s="182"/>
      <c r="U36" s="182"/>
    </row>
    <row r="37" s="169" customFormat="1" ht="15" spans="1:21">
      <c r="A37" s="48">
        <v>26</v>
      </c>
      <c r="B37" s="200">
        <v>1446173</v>
      </c>
      <c r="C37" s="49">
        <v>1036588</v>
      </c>
      <c r="D37" s="50" t="s">
        <v>316</v>
      </c>
      <c r="E37" s="51">
        <v>43526</v>
      </c>
      <c r="F37" s="51">
        <v>43529</v>
      </c>
      <c r="G37" s="199" t="s">
        <v>23</v>
      </c>
      <c r="H37" s="49">
        <f t="shared" si="0"/>
        <v>3</v>
      </c>
      <c r="I37" s="65">
        <v>1</v>
      </c>
      <c r="J37" s="188">
        <f t="shared" si="1"/>
        <v>1108800</v>
      </c>
      <c r="K37" s="67">
        <v>48</v>
      </c>
      <c r="L37" s="66">
        <f t="shared" si="2"/>
        <v>3326400</v>
      </c>
      <c r="M37" s="68">
        <f t="shared" si="3"/>
        <v>144</v>
      </c>
      <c r="N37" s="69"/>
      <c r="O37" s="201">
        <f t="shared" si="4"/>
        <v>66528</v>
      </c>
      <c r="P37" s="202">
        <f t="shared" si="5"/>
        <v>2.88</v>
      </c>
      <c r="T37" s="182"/>
      <c r="U37" s="182"/>
    </row>
    <row r="38" s="169" customFormat="1" ht="15" spans="1:21">
      <c r="A38" s="48">
        <v>27</v>
      </c>
      <c r="B38" s="200">
        <v>1452836</v>
      </c>
      <c r="C38" s="49">
        <v>1037046</v>
      </c>
      <c r="D38" s="50" t="s">
        <v>317</v>
      </c>
      <c r="E38" s="51">
        <v>43526</v>
      </c>
      <c r="F38" s="51">
        <v>43529</v>
      </c>
      <c r="G38" s="199" t="s">
        <v>23</v>
      </c>
      <c r="H38" s="49">
        <f t="shared" si="0"/>
        <v>3</v>
      </c>
      <c r="I38" s="65">
        <v>1</v>
      </c>
      <c r="J38" s="188">
        <f t="shared" si="1"/>
        <v>1108800</v>
      </c>
      <c r="K38" s="67">
        <v>48</v>
      </c>
      <c r="L38" s="66">
        <f t="shared" si="2"/>
        <v>3326400</v>
      </c>
      <c r="M38" s="68">
        <f t="shared" si="3"/>
        <v>144</v>
      </c>
      <c r="N38" s="69"/>
      <c r="O38" s="201">
        <f t="shared" si="4"/>
        <v>66528</v>
      </c>
      <c r="P38" s="202">
        <f t="shared" si="5"/>
        <v>2.88</v>
      </c>
      <c r="T38" s="182"/>
      <c r="U38" s="182"/>
    </row>
    <row r="39" s="169" customFormat="1" ht="15" spans="1:21">
      <c r="A39" s="48">
        <v>28</v>
      </c>
      <c r="B39" s="200">
        <v>1453513</v>
      </c>
      <c r="C39" s="49">
        <v>1037080</v>
      </c>
      <c r="D39" s="50" t="s">
        <v>318</v>
      </c>
      <c r="E39" s="51">
        <v>43528</v>
      </c>
      <c r="F39" s="51">
        <v>43529</v>
      </c>
      <c r="G39" s="199" t="s">
        <v>40</v>
      </c>
      <c r="H39" s="49">
        <f t="shared" si="0"/>
        <v>1</v>
      </c>
      <c r="I39" s="65">
        <v>1</v>
      </c>
      <c r="J39" s="188">
        <f t="shared" si="1"/>
        <v>1362900</v>
      </c>
      <c r="K39" s="67">
        <v>59</v>
      </c>
      <c r="L39" s="66">
        <f t="shared" si="2"/>
        <v>1362900</v>
      </c>
      <c r="M39" s="68">
        <f t="shared" si="3"/>
        <v>59</v>
      </c>
      <c r="N39" s="69"/>
      <c r="O39" s="201">
        <f t="shared" si="4"/>
        <v>27258</v>
      </c>
      <c r="P39" s="202">
        <f t="shared" si="5"/>
        <v>1.18</v>
      </c>
      <c r="T39" s="182"/>
      <c r="U39" s="182"/>
    </row>
    <row r="40" s="169" customFormat="1" ht="15" spans="1:21">
      <c r="A40" s="48">
        <v>29</v>
      </c>
      <c r="B40" s="200">
        <v>1446021</v>
      </c>
      <c r="C40" s="49">
        <v>1036587</v>
      </c>
      <c r="D40" s="50" t="s">
        <v>319</v>
      </c>
      <c r="E40" s="51">
        <v>43527</v>
      </c>
      <c r="F40" s="51">
        <v>43529</v>
      </c>
      <c r="G40" s="199" t="s">
        <v>23</v>
      </c>
      <c r="H40" s="49">
        <f t="shared" si="0"/>
        <v>2</v>
      </c>
      <c r="I40" s="65">
        <v>1</v>
      </c>
      <c r="J40" s="188">
        <f t="shared" si="1"/>
        <v>1108800</v>
      </c>
      <c r="K40" s="67">
        <v>48</v>
      </c>
      <c r="L40" s="66">
        <f t="shared" si="2"/>
        <v>2217600</v>
      </c>
      <c r="M40" s="68">
        <f t="shared" si="3"/>
        <v>96</v>
      </c>
      <c r="N40" s="69"/>
      <c r="O40" s="201">
        <f t="shared" si="4"/>
        <v>44352</v>
      </c>
      <c r="P40" s="202">
        <f t="shared" si="5"/>
        <v>1.92</v>
      </c>
      <c r="T40" s="182"/>
      <c r="U40" s="182"/>
    </row>
    <row r="41" s="169" customFormat="1" ht="15" spans="1:21">
      <c r="A41" s="48">
        <v>30</v>
      </c>
      <c r="B41" s="200">
        <v>1450019</v>
      </c>
      <c r="C41" s="49">
        <v>1036839</v>
      </c>
      <c r="D41" s="50" t="s">
        <v>320</v>
      </c>
      <c r="E41" s="51">
        <v>43526</v>
      </c>
      <c r="F41" s="51">
        <v>43529</v>
      </c>
      <c r="G41" s="199" t="s">
        <v>23</v>
      </c>
      <c r="H41" s="49">
        <f t="shared" si="0"/>
        <v>3</v>
      </c>
      <c r="I41" s="65">
        <v>1</v>
      </c>
      <c r="J41" s="188">
        <f t="shared" si="1"/>
        <v>1108800</v>
      </c>
      <c r="K41" s="67">
        <v>48</v>
      </c>
      <c r="L41" s="66">
        <f t="shared" si="2"/>
        <v>3326400</v>
      </c>
      <c r="M41" s="68">
        <f t="shared" si="3"/>
        <v>144</v>
      </c>
      <c r="N41" s="69"/>
      <c r="O41" s="201">
        <f t="shared" si="4"/>
        <v>66528</v>
      </c>
      <c r="P41" s="202">
        <f t="shared" si="5"/>
        <v>2.88</v>
      </c>
      <c r="T41" s="182"/>
      <c r="U41" s="182"/>
    </row>
    <row r="42" s="169" customFormat="1" ht="15" spans="1:21">
      <c r="A42" s="48">
        <v>31</v>
      </c>
      <c r="B42" s="200">
        <v>1449340</v>
      </c>
      <c r="C42" s="49">
        <v>1036791</v>
      </c>
      <c r="D42" s="50" t="s">
        <v>321</v>
      </c>
      <c r="E42" s="51">
        <v>43528</v>
      </c>
      <c r="F42" s="51">
        <v>43529</v>
      </c>
      <c r="G42" s="199" t="s">
        <v>40</v>
      </c>
      <c r="H42" s="49">
        <f t="shared" si="0"/>
        <v>1</v>
      </c>
      <c r="I42" s="65">
        <v>1</v>
      </c>
      <c r="J42" s="188">
        <f t="shared" si="1"/>
        <v>1362900</v>
      </c>
      <c r="K42" s="67">
        <v>59</v>
      </c>
      <c r="L42" s="66">
        <f t="shared" si="2"/>
        <v>1362900</v>
      </c>
      <c r="M42" s="68">
        <f t="shared" si="3"/>
        <v>59</v>
      </c>
      <c r="N42" s="69"/>
      <c r="O42" s="201">
        <f t="shared" si="4"/>
        <v>27258</v>
      </c>
      <c r="P42" s="202">
        <f t="shared" si="5"/>
        <v>1.18</v>
      </c>
      <c r="T42" s="182"/>
      <c r="U42" s="182"/>
    </row>
    <row r="43" s="169" customFormat="1" ht="15" spans="1:21">
      <c r="A43" s="48">
        <v>32</v>
      </c>
      <c r="B43" s="200">
        <v>1451946</v>
      </c>
      <c r="C43" s="49">
        <v>1036984</v>
      </c>
      <c r="D43" s="50" t="s">
        <v>322</v>
      </c>
      <c r="E43" s="51">
        <v>43526</v>
      </c>
      <c r="F43" s="51">
        <v>43529</v>
      </c>
      <c r="G43" s="199" t="s">
        <v>40</v>
      </c>
      <c r="H43" s="49">
        <f t="shared" si="0"/>
        <v>3</v>
      </c>
      <c r="I43" s="65">
        <v>1</v>
      </c>
      <c r="J43" s="188">
        <f t="shared" si="1"/>
        <v>1362900</v>
      </c>
      <c r="K43" s="67">
        <v>59</v>
      </c>
      <c r="L43" s="66">
        <f t="shared" si="2"/>
        <v>4088700</v>
      </c>
      <c r="M43" s="68">
        <f t="shared" si="3"/>
        <v>177</v>
      </c>
      <c r="N43" s="69"/>
      <c r="O43" s="201">
        <f t="shared" si="4"/>
        <v>81774</v>
      </c>
      <c r="P43" s="202">
        <f t="shared" si="5"/>
        <v>3.54</v>
      </c>
      <c r="T43" s="182"/>
      <c r="U43" s="182"/>
    </row>
    <row r="44" s="169" customFormat="1" ht="15" spans="1:21">
      <c r="A44" s="48">
        <v>33</v>
      </c>
      <c r="B44" s="200">
        <v>1453541</v>
      </c>
      <c r="C44" s="49">
        <v>1037079</v>
      </c>
      <c r="D44" s="50" t="s">
        <v>323</v>
      </c>
      <c r="E44" s="51">
        <v>43528</v>
      </c>
      <c r="F44" s="51">
        <v>43529</v>
      </c>
      <c r="G44" s="199" t="s">
        <v>23</v>
      </c>
      <c r="H44" s="49">
        <f t="shared" si="0"/>
        <v>1</v>
      </c>
      <c r="I44" s="65">
        <v>1</v>
      </c>
      <c r="J44" s="188">
        <f t="shared" si="1"/>
        <v>1108800</v>
      </c>
      <c r="K44" s="67">
        <v>48</v>
      </c>
      <c r="L44" s="66">
        <f t="shared" si="2"/>
        <v>1108800</v>
      </c>
      <c r="M44" s="68">
        <f t="shared" si="3"/>
        <v>48</v>
      </c>
      <c r="N44" s="69"/>
      <c r="O44" s="201">
        <f t="shared" si="4"/>
        <v>22176</v>
      </c>
      <c r="P44" s="202">
        <f t="shared" si="5"/>
        <v>0.96</v>
      </c>
      <c r="T44" s="182"/>
      <c r="U44" s="182"/>
    </row>
    <row r="45" s="169" customFormat="1" ht="15" spans="1:21">
      <c r="A45" s="48">
        <v>34</v>
      </c>
      <c r="B45" s="200">
        <v>1447983</v>
      </c>
      <c r="C45" s="49">
        <v>1036711</v>
      </c>
      <c r="D45" s="50" t="s">
        <v>324</v>
      </c>
      <c r="E45" s="51">
        <v>43525</v>
      </c>
      <c r="F45" s="51">
        <v>43528</v>
      </c>
      <c r="G45" s="199" t="s">
        <v>23</v>
      </c>
      <c r="H45" s="49">
        <f t="shared" si="0"/>
        <v>3</v>
      </c>
      <c r="I45" s="65">
        <v>1</v>
      </c>
      <c r="J45" s="188">
        <f t="shared" si="1"/>
        <v>1108800</v>
      </c>
      <c r="K45" s="67">
        <v>48</v>
      </c>
      <c r="L45" s="66">
        <f t="shared" si="2"/>
        <v>3326400</v>
      </c>
      <c r="M45" s="68">
        <f t="shared" si="3"/>
        <v>144</v>
      </c>
      <c r="N45" s="69"/>
      <c r="O45" s="201">
        <f t="shared" si="4"/>
        <v>66528</v>
      </c>
      <c r="P45" s="202">
        <f t="shared" si="5"/>
        <v>2.88</v>
      </c>
      <c r="T45" s="182"/>
      <c r="U45" s="182"/>
    </row>
    <row r="46" s="169" customFormat="1" ht="15" spans="1:21">
      <c r="A46" s="48">
        <v>35</v>
      </c>
      <c r="B46" s="200">
        <v>1451739</v>
      </c>
      <c r="C46" s="49">
        <v>1036972</v>
      </c>
      <c r="D46" s="50" t="s">
        <v>325</v>
      </c>
      <c r="E46" s="51">
        <v>43525</v>
      </c>
      <c r="F46" s="51">
        <v>43528</v>
      </c>
      <c r="G46" s="199" t="s">
        <v>23</v>
      </c>
      <c r="H46" s="49">
        <f t="shared" si="0"/>
        <v>3</v>
      </c>
      <c r="I46" s="65">
        <v>1</v>
      </c>
      <c r="J46" s="188">
        <f t="shared" si="1"/>
        <v>1108800</v>
      </c>
      <c r="K46" s="67">
        <v>48</v>
      </c>
      <c r="L46" s="66">
        <f t="shared" si="2"/>
        <v>3326400</v>
      </c>
      <c r="M46" s="68">
        <f t="shared" si="3"/>
        <v>144</v>
      </c>
      <c r="N46" s="69"/>
      <c r="O46" s="201">
        <f t="shared" si="4"/>
        <v>66528</v>
      </c>
      <c r="P46" s="202">
        <f t="shared" si="5"/>
        <v>2.88</v>
      </c>
      <c r="T46" s="182"/>
      <c r="U46" s="182"/>
    </row>
    <row r="47" s="169" customFormat="1" ht="15" spans="1:21">
      <c r="A47" s="48">
        <v>36</v>
      </c>
      <c r="B47" s="200">
        <v>1438937</v>
      </c>
      <c r="C47" s="49">
        <v>1036180</v>
      </c>
      <c r="D47" s="50" t="s">
        <v>326</v>
      </c>
      <c r="E47" s="51">
        <v>43525</v>
      </c>
      <c r="F47" s="51">
        <v>43528</v>
      </c>
      <c r="G47" s="199" t="s">
        <v>23</v>
      </c>
      <c r="H47" s="49">
        <f t="shared" si="0"/>
        <v>3</v>
      </c>
      <c r="I47" s="65">
        <v>1</v>
      </c>
      <c r="J47" s="188">
        <f t="shared" si="1"/>
        <v>1108800</v>
      </c>
      <c r="K47" s="67">
        <v>48</v>
      </c>
      <c r="L47" s="66">
        <f t="shared" si="2"/>
        <v>3326400</v>
      </c>
      <c r="M47" s="68">
        <f t="shared" si="3"/>
        <v>144</v>
      </c>
      <c r="N47" s="69"/>
      <c r="O47" s="201">
        <f t="shared" si="4"/>
        <v>66528</v>
      </c>
      <c r="P47" s="202">
        <f t="shared" si="5"/>
        <v>2.88</v>
      </c>
      <c r="T47" s="182"/>
      <c r="U47" s="182"/>
    </row>
    <row r="48" s="169" customFormat="1" ht="15" spans="1:21">
      <c r="A48" s="48">
        <v>37</v>
      </c>
      <c r="B48" s="200">
        <v>1429644</v>
      </c>
      <c r="C48" s="49">
        <v>1035687</v>
      </c>
      <c r="D48" s="50" t="s">
        <v>327</v>
      </c>
      <c r="E48" s="51">
        <v>43525</v>
      </c>
      <c r="F48" s="51">
        <v>43528</v>
      </c>
      <c r="G48" s="199" t="s">
        <v>23</v>
      </c>
      <c r="H48" s="49">
        <f t="shared" si="0"/>
        <v>3</v>
      </c>
      <c r="I48" s="65">
        <v>1</v>
      </c>
      <c r="J48" s="188">
        <f t="shared" si="1"/>
        <v>1108800</v>
      </c>
      <c r="K48" s="67">
        <v>48</v>
      </c>
      <c r="L48" s="66">
        <f t="shared" si="2"/>
        <v>3326400</v>
      </c>
      <c r="M48" s="68">
        <f t="shared" si="3"/>
        <v>144</v>
      </c>
      <c r="N48" s="69"/>
      <c r="O48" s="201">
        <f t="shared" si="4"/>
        <v>66528</v>
      </c>
      <c r="P48" s="202">
        <f t="shared" si="5"/>
        <v>2.88</v>
      </c>
      <c r="T48" s="182"/>
      <c r="U48" s="182"/>
    </row>
    <row r="49" s="169" customFormat="1" ht="15" spans="1:21">
      <c r="A49" s="48">
        <v>38</v>
      </c>
      <c r="B49" s="200">
        <v>1425631</v>
      </c>
      <c r="C49" s="49">
        <v>1035509</v>
      </c>
      <c r="D49" s="50" t="s">
        <v>328</v>
      </c>
      <c r="E49" s="51">
        <v>43526</v>
      </c>
      <c r="F49" s="51">
        <v>43528</v>
      </c>
      <c r="G49" s="199" t="s">
        <v>23</v>
      </c>
      <c r="H49" s="49">
        <f t="shared" si="0"/>
        <v>2</v>
      </c>
      <c r="I49" s="65">
        <v>1</v>
      </c>
      <c r="J49" s="188">
        <f t="shared" si="1"/>
        <v>1108800</v>
      </c>
      <c r="K49" s="67">
        <v>48</v>
      </c>
      <c r="L49" s="66">
        <f t="shared" si="2"/>
        <v>2217600</v>
      </c>
      <c r="M49" s="68">
        <f t="shared" si="3"/>
        <v>96</v>
      </c>
      <c r="N49" s="69"/>
      <c r="O49" s="201">
        <f t="shared" si="4"/>
        <v>44352</v>
      </c>
      <c r="P49" s="202">
        <f t="shared" si="5"/>
        <v>1.92</v>
      </c>
      <c r="T49" s="182"/>
      <c r="U49" s="182"/>
    </row>
    <row r="50" s="169" customFormat="1" ht="15" spans="1:21">
      <c r="A50" s="48">
        <v>39</v>
      </c>
      <c r="B50" s="200">
        <v>1446408</v>
      </c>
      <c r="C50" s="49">
        <v>1036612</v>
      </c>
      <c r="D50" s="50" t="s">
        <v>329</v>
      </c>
      <c r="E50" s="51">
        <v>43525</v>
      </c>
      <c r="F50" s="51">
        <v>43527</v>
      </c>
      <c r="G50" s="199" t="s">
        <v>23</v>
      </c>
      <c r="H50" s="49">
        <f t="shared" si="0"/>
        <v>2</v>
      </c>
      <c r="I50" s="65">
        <v>1</v>
      </c>
      <c r="J50" s="188">
        <f t="shared" si="1"/>
        <v>1108800</v>
      </c>
      <c r="K50" s="67">
        <v>48</v>
      </c>
      <c r="L50" s="66">
        <f t="shared" si="2"/>
        <v>2217600</v>
      </c>
      <c r="M50" s="68">
        <f t="shared" si="3"/>
        <v>96</v>
      </c>
      <c r="N50" s="69"/>
      <c r="O50" s="201">
        <f t="shared" si="4"/>
        <v>44352</v>
      </c>
      <c r="P50" s="202">
        <f t="shared" si="5"/>
        <v>1.92</v>
      </c>
      <c r="T50" s="182"/>
      <c r="U50" s="182"/>
    </row>
    <row r="51" s="169" customFormat="1" ht="15" spans="1:21">
      <c r="A51" s="48">
        <v>40</v>
      </c>
      <c r="B51" s="200">
        <v>1452406</v>
      </c>
      <c r="C51" s="49">
        <v>1037017</v>
      </c>
      <c r="D51" s="50" t="s">
        <v>330</v>
      </c>
      <c r="E51" s="51">
        <v>43526</v>
      </c>
      <c r="F51" s="51">
        <v>43527</v>
      </c>
      <c r="G51" s="199" t="s">
        <v>23</v>
      </c>
      <c r="H51" s="49">
        <f t="shared" si="0"/>
        <v>1</v>
      </c>
      <c r="I51" s="65">
        <v>1</v>
      </c>
      <c r="J51" s="188">
        <f t="shared" si="1"/>
        <v>1108800</v>
      </c>
      <c r="K51" s="67">
        <v>48</v>
      </c>
      <c r="L51" s="66">
        <f t="shared" si="2"/>
        <v>1108800</v>
      </c>
      <c r="M51" s="68">
        <f t="shared" si="3"/>
        <v>48</v>
      </c>
      <c r="N51" s="69"/>
      <c r="O51" s="201">
        <f t="shared" si="4"/>
        <v>22176</v>
      </c>
      <c r="P51" s="202">
        <f t="shared" si="5"/>
        <v>0.96</v>
      </c>
      <c r="T51" s="182"/>
      <c r="U51" s="182"/>
    </row>
    <row r="52" s="169" customFormat="1" ht="15" spans="1:21">
      <c r="A52" s="48">
        <v>41</v>
      </c>
      <c r="B52" s="200">
        <v>1451151</v>
      </c>
      <c r="C52" s="49">
        <v>1036928</v>
      </c>
      <c r="D52" s="50" t="s">
        <v>331</v>
      </c>
      <c r="E52" s="51">
        <v>43525</v>
      </c>
      <c r="F52" s="51">
        <v>43526</v>
      </c>
      <c r="G52" s="199" t="s">
        <v>23</v>
      </c>
      <c r="H52" s="49">
        <f t="shared" si="0"/>
        <v>1</v>
      </c>
      <c r="I52" s="65">
        <v>1</v>
      </c>
      <c r="J52" s="188">
        <f t="shared" si="1"/>
        <v>1108800</v>
      </c>
      <c r="K52" s="67">
        <v>48</v>
      </c>
      <c r="L52" s="66">
        <f t="shared" si="2"/>
        <v>1108800</v>
      </c>
      <c r="M52" s="68">
        <f t="shared" si="3"/>
        <v>48</v>
      </c>
      <c r="N52" s="69"/>
      <c r="O52" s="201">
        <f t="shared" si="4"/>
        <v>22176</v>
      </c>
      <c r="P52" s="202">
        <f t="shared" si="5"/>
        <v>0.96</v>
      </c>
      <c r="T52" s="182"/>
      <c r="U52" s="182"/>
    </row>
    <row r="53" s="169" customFormat="1" ht="15" spans="1:21">
      <c r="A53" s="48">
        <v>42</v>
      </c>
      <c r="B53" s="200">
        <v>1450294</v>
      </c>
      <c r="C53" s="49">
        <v>1036872</v>
      </c>
      <c r="D53" s="50" t="s">
        <v>332</v>
      </c>
      <c r="E53" s="51">
        <v>43525</v>
      </c>
      <c r="F53" s="51">
        <v>43526</v>
      </c>
      <c r="G53" s="199" t="s">
        <v>23</v>
      </c>
      <c r="H53" s="49">
        <f t="shared" si="0"/>
        <v>1</v>
      </c>
      <c r="I53" s="65">
        <v>1</v>
      </c>
      <c r="J53" s="188">
        <f t="shared" si="1"/>
        <v>1455300</v>
      </c>
      <c r="K53" s="67">
        <v>63</v>
      </c>
      <c r="L53" s="66">
        <f t="shared" si="2"/>
        <v>1455300</v>
      </c>
      <c r="M53" s="68">
        <f t="shared" si="3"/>
        <v>63</v>
      </c>
      <c r="N53" s="69"/>
      <c r="O53" s="201">
        <f t="shared" si="4"/>
        <v>29106</v>
      </c>
      <c r="P53" s="202">
        <f t="shared" si="5"/>
        <v>1.26</v>
      </c>
      <c r="T53" s="182"/>
      <c r="U53" s="182"/>
    </row>
    <row r="54" s="169" customFormat="1" ht="15" spans="1:21">
      <c r="A54" s="48">
        <v>43</v>
      </c>
      <c r="B54" s="200">
        <v>1449706</v>
      </c>
      <c r="C54" s="49">
        <v>1036829</v>
      </c>
      <c r="D54" s="50" t="s">
        <v>315</v>
      </c>
      <c r="E54" s="51">
        <v>43529</v>
      </c>
      <c r="F54" s="51">
        <v>43530</v>
      </c>
      <c r="G54" s="199" t="s">
        <v>23</v>
      </c>
      <c r="H54" s="49">
        <f t="shared" si="0"/>
        <v>1</v>
      </c>
      <c r="I54" s="65">
        <v>1</v>
      </c>
      <c r="J54" s="188">
        <f t="shared" si="1"/>
        <v>1108800</v>
      </c>
      <c r="K54" s="67">
        <v>48</v>
      </c>
      <c r="L54" s="66">
        <f t="shared" si="2"/>
        <v>1108800</v>
      </c>
      <c r="M54" s="68">
        <f t="shared" si="3"/>
        <v>48</v>
      </c>
      <c r="N54" s="69"/>
      <c r="O54" s="201">
        <f t="shared" si="4"/>
        <v>22176</v>
      </c>
      <c r="P54" s="202">
        <f t="shared" si="5"/>
        <v>0.96</v>
      </c>
      <c r="T54" s="182"/>
      <c r="U54" s="182"/>
    </row>
    <row r="55" s="169" customFormat="1" ht="15" spans="1:21">
      <c r="A55" s="48">
        <v>44</v>
      </c>
      <c r="B55" s="200">
        <v>1450231</v>
      </c>
      <c r="C55" s="49">
        <v>1036873</v>
      </c>
      <c r="D55" s="50" t="s">
        <v>333</v>
      </c>
      <c r="E55" s="51">
        <v>43525</v>
      </c>
      <c r="F55" s="51">
        <v>43530</v>
      </c>
      <c r="G55" s="199" t="s">
        <v>23</v>
      </c>
      <c r="H55" s="49">
        <f t="shared" si="0"/>
        <v>5</v>
      </c>
      <c r="I55" s="65">
        <v>1</v>
      </c>
      <c r="J55" s="188">
        <f t="shared" si="1"/>
        <v>1108800</v>
      </c>
      <c r="K55" s="67">
        <v>48</v>
      </c>
      <c r="L55" s="66">
        <f t="shared" si="2"/>
        <v>5544000</v>
      </c>
      <c r="M55" s="68">
        <f t="shared" si="3"/>
        <v>240</v>
      </c>
      <c r="N55" s="69"/>
      <c r="O55" s="201">
        <f t="shared" si="4"/>
        <v>110880</v>
      </c>
      <c r="P55" s="202">
        <f t="shared" si="5"/>
        <v>4.8</v>
      </c>
      <c r="T55" s="182"/>
      <c r="U55" s="182"/>
    </row>
    <row r="56" s="169" customFormat="1" ht="15" spans="1:21">
      <c r="A56" s="48">
        <v>45</v>
      </c>
      <c r="B56" s="200">
        <v>1453564</v>
      </c>
      <c r="C56" s="49">
        <v>1037090</v>
      </c>
      <c r="D56" s="50" t="s">
        <v>334</v>
      </c>
      <c r="E56" s="51">
        <v>43526</v>
      </c>
      <c r="F56" s="51">
        <v>43530</v>
      </c>
      <c r="G56" s="199" t="s">
        <v>40</v>
      </c>
      <c r="H56" s="49">
        <f t="shared" si="0"/>
        <v>4</v>
      </c>
      <c r="I56" s="65">
        <v>1</v>
      </c>
      <c r="J56" s="188">
        <f t="shared" si="1"/>
        <v>1362900</v>
      </c>
      <c r="K56" s="67">
        <v>59</v>
      </c>
      <c r="L56" s="66">
        <f t="shared" si="2"/>
        <v>5451600</v>
      </c>
      <c r="M56" s="68">
        <f t="shared" si="3"/>
        <v>236</v>
      </c>
      <c r="N56" s="69"/>
      <c r="O56" s="201">
        <f t="shared" si="4"/>
        <v>109032</v>
      </c>
      <c r="P56" s="202">
        <f t="shared" si="5"/>
        <v>4.72</v>
      </c>
      <c r="T56" s="182"/>
      <c r="U56" s="182"/>
    </row>
    <row r="57" s="169" customFormat="1" ht="15" spans="1:21">
      <c r="A57" s="48">
        <v>46</v>
      </c>
      <c r="B57" s="200">
        <v>1452944</v>
      </c>
      <c r="C57" s="49">
        <v>1037054</v>
      </c>
      <c r="D57" s="50" t="s">
        <v>335</v>
      </c>
      <c r="E57" s="51">
        <v>43528</v>
      </c>
      <c r="F57" s="51">
        <v>43530</v>
      </c>
      <c r="G57" s="199" t="s">
        <v>40</v>
      </c>
      <c r="H57" s="49">
        <f t="shared" si="0"/>
        <v>2</v>
      </c>
      <c r="I57" s="65">
        <v>2</v>
      </c>
      <c r="J57" s="188">
        <f t="shared" si="1"/>
        <v>1362900</v>
      </c>
      <c r="K57" s="67">
        <v>59</v>
      </c>
      <c r="L57" s="66">
        <f t="shared" si="2"/>
        <v>5451600</v>
      </c>
      <c r="M57" s="68">
        <f t="shared" si="3"/>
        <v>236</v>
      </c>
      <c r="N57" s="69"/>
      <c r="O57" s="201">
        <f t="shared" si="4"/>
        <v>109032</v>
      </c>
      <c r="P57" s="202">
        <f t="shared" si="5"/>
        <v>4.72</v>
      </c>
      <c r="T57" s="182"/>
      <c r="U57" s="182"/>
    </row>
    <row r="58" s="169" customFormat="1" ht="15" spans="1:21">
      <c r="A58" s="48">
        <v>47</v>
      </c>
      <c r="B58" s="200">
        <v>1450202</v>
      </c>
      <c r="C58" s="49">
        <v>1036853</v>
      </c>
      <c r="D58" s="50" t="s">
        <v>336</v>
      </c>
      <c r="E58" s="51">
        <v>43527</v>
      </c>
      <c r="F58" s="51">
        <v>43530</v>
      </c>
      <c r="G58" s="199" t="s">
        <v>23</v>
      </c>
      <c r="H58" s="49">
        <f t="shared" si="0"/>
        <v>3</v>
      </c>
      <c r="I58" s="65">
        <v>1</v>
      </c>
      <c r="J58" s="188">
        <f t="shared" si="1"/>
        <v>1455300</v>
      </c>
      <c r="K58" s="67">
        <v>63</v>
      </c>
      <c r="L58" s="66">
        <f t="shared" si="2"/>
        <v>4365900</v>
      </c>
      <c r="M58" s="68">
        <f t="shared" si="3"/>
        <v>189</v>
      </c>
      <c r="N58" s="69"/>
      <c r="O58" s="201">
        <f t="shared" si="4"/>
        <v>87318</v>
      </c>
      <c r="P58" s="202">
        <f t="shared" si="5"/>
        <v>3.78</v>
      </c>
      <c r="T58" s="182"/>
      <c r="U58" s="182"/>
    </row>
    <row r="59" s="169" customFormat="1" ht="15" spans="1:21">
      <c r="A59" s="48">
        <v>48</v>
      </c>
      <c r="B59" s="200">
        <v>1436031</v>
      </c>
      <c r="C59" s="49">
        <v>1036000</v>
      </c>
      <c r="D59" s="50" t="s">
        <v>337</v>
      </c>
      <c r="E59" s="51">
        <v>43528</v>
      </c>
      <c r="F59" s="51">
        <v>43530</v>
      </c>
      <c r="G59" s="199" t="s">
        <v>23</v>
      </c>
      <c r="H59" s="49">
        <f t="shared" si="0"/>
        <v>2</v>
      </c>
      <c r="I59" s="65">
        <v>2</v>
      </c>
      <c r="J59" s="188">
        <f t="shared" si="1"/>
        <v>1455300</v>
      </c>
      <c r="K59" s="67">
        <v>63</v>
      </c>
      <c r="L59" s="66">
        <f t="shared" si="2"/>
        <v>5821200</v>
      </c>
      <c r="M59" s="68">
        <f t="shared" si="3"/>
        <v>252</v>
      </c>
      <c r="N59" s="69"/>
      <c r="O59" s="201">
        <f t="shared" si="4"/>
        <v>116424</v>
      </c>
      <c r="P59" s="202">
        <f t="shared" si="5"/>
        <v>5.04</v>
      </c>
      <c r="T59" s="182"/>
      <c r="U59" s="182"/>
    </row>
    <row r="60" s="169" customFormat="1" ht="15" spans="1:21">
      <c r="A60" s="48">
        <v>49</v>
      </c>
      <c r="B60" s="200">
        <v>1452781</v>
      </c>
      <c r="C60" s="49">
        <v>1037043</v>
      </c>
      <c r="D60" s="50" t="s">
        <v>338</v>
      </c>
      <c r="E60" s="51">
        <v>43528</v>
      </c>
      <c r="F60" s="51">
        <v>43530</v>
      </c>
      <c r="G60" s="199" t="s">
        <v>23</v>
      </c>
      <c r="H60" s="49">
        <f t="shared" si="0"/>
        <v>2</v>
      </c>
      <c r="I60" s="65">
        <v>1</v>
      </c>
      <c r="J60" s="188">
        <f t="shared" si="1"/>
        <v>1108800</v>
      </c>
      <c r="K60" s="67">
        <v>48</v>
      </c>
      <c r="L60" s="66">
        <f t="shared" si="2"/>
        <v>2217600</v>
      </c>
      <c r="M60" s="68">
        <f t="shared" si="3"/>
        <v>96</v>
      </c>
      <c r="N60" s="69"/>
      <c r="O60" s="201">
        <f t="shared" si="4"/>
        <v>44352</v>
      </c>
      <c r="P60" s="202">
        <f t="shared" si="5"/>
        <v>1.92</v>
      </c>
      <c r="T60" s="182"/>
      <c r="U60" s="182"/>
    </row>
    <row r="61" s="169" customFormat="1" ht="15" spans="1:21">
      <c r="A61" s="48">
        <v>50</v>
      </c>
      <c r="B61" s="200">
        <v>1450750</v>
      </c>
      <c r="C61" s="49">
        <v>1036927</v>
      </c>
      <c r="D61" s="50" t="s">
        <v>339</v>
      </c>
      <c r="E61" s="51">
        <v>43529</v>
      </c>
      <c r="F61" s="51">
        <v>43530</v>
      </c>
      <c r="G61" s="199" t="s">
        <v>23</v>
      </c>
      <c r="H61" s="49">
        <f t="shared" si="0"/>
        <v>1</v>
      </c>
      <c r="I61" s="65">
        <v>1</v>
      </c>
      <c r="J61" s="188">
        <f t="shared" si="1"/>
        <v>1108800</v>
      </c>
      <c r="K61" s="67">
        <v>48</v>
      </c>
      <c r="L61" s="66">
        <f t="shared" si="2"/>
        <v>1108800</v>
      </c>
      <c r="M61" s="68">
        <f t="shared" si="3"/>
        <v>48</v>
      </c>
      <c r="N61" s="69"/>
      <c r="O61" s="201">
        <f t="shared" si="4"/>
        <v>22176</v>
      </c>
      <c r="P61" s="202">
        <f t="shared" si="5"/>
        <v>0.96</v>
      </c>
      <c r="T61" s="182"/>
      <c r="U61" s="182"/>
    </row>
    <row r="62" s="169" customFormat="1" ht="15" spans="1:21">
      <c r="A62" s="48">
        <v>51</v>
      </c>
      <c r="B62" s="200">
        <v>1453942</v>
      </c>
      <c r="C62" s="49">
        <v>1037119</v>
      </c>
      <c r="D62" s="50" t="s">
        <v>340</v>
      </c>
      <c r="E62" s="51">
        <v>43526</v>
      </c>
      <c r="F62" s="51">
        <v>43528</v>
      </c>
      <c r="G62" s="199" t="s">
        <v>40</v>
      </c>
      <c r="H62" s="49">
        <f t="shared" si="0"/>
        <v>2</v>
      </c>
      <c r="I62" s="65">
        <v>1</v>
      </c>
      <c r="J62" s="188">
        <f t="shared" si="1"/>
        <v>1362900</v>
      </c>
      <c r="K62" s="67">
        <v>59</v>
      </c>
      <c r="L62" s="66">
        <f t="shared" si="2"/>
        <v>2725800</v>
      </c>
      <c r="M62" s="68">
        <f t="shared" si="3"/>
        <v>118</v>
      </c>
      <c r="N62" s="69">
        <v>1415</v>
      </c>
      <c r="O62" s="201">
        <f t="shared" si="4"/>
        <v>54516</v>
      </c>
      <c r="P62" s="202">
        <f t="shared" si="5"/>
        <v>2.36</v>
      </c>
      <c r="T62" s="182"/>
      <c r="U62" s="182"/>
    </row>
    <row r="63" s="169" customFormat="1" ht="15" spans="1:21">
      <c r="A63" s="48">
        <v>52</v>
      </c>
      <c r="B63" s="200">
        <v>1453625</v>
      </c>
      <c r="C63" s="49">
        <v>1037096</v>
      </c>
      <c r="D63" s="50" t="s">
        <v>341</v>
      </c>
      <c r="E63" s="51">
        <v>43526</v>
      </c>
      <c r="F63" s="51">
        <v>43528</v>
      </c>
      <c r="G63" s="199" t="s">
        <v>23</v>
      </c>
      <c r="H63" s="49">
        <f t="shared" si="0"/>
        <v>2</v>
      </c>
      <c r="I63" s="65">
        <v>1</v>
      </c>
      <c r="J63" s="188">
        <f t="shared" si="1"/>
        <v>1108800</v>
      </c>
      <c r="K63" s="67">
        <v>48</v>
      </c>
      <c r="L63" s="66">
        <f t="shared" si="2"/>
        <v>2217600</v>
      </c>
      <c r="M63" s="68">
        <f t="shared" si="3"/>
        <v>96</v>
      </c>
      <c r="N63" s="69">
        <v>1402</v>
      </c>
      <c r="O63" s="201">
        <f t="shared" si="4"/>
        <v>44352</v>
      </c>
      <c r="P63" s="202">
        <f t="shared" si="5"/>
        <v>1.92</v>
      </c>
      <c r="T63" s="182"/>
      <c r="U63" s="182"/>
    </row>
    <row r="64" s="169" customFormat="1" ht="15" spans="1:21">
      <c r="A64" s="48">
        <v>53</v>
      </c>
      <c r="B64" s="200">
        <v>1453603</v>
      </c>
      <c r="C64" s="49">
        <v>1037093</v>
      </c>
      <c r="D64" s="50" t="s">
        <v>302</v>
      </c>
      <c r="E64" s="51">
        <v>43526</v>
      </c>
      <c r="F64" s="51">
        <v>43528</v>
      </c>
      <c r="G64" s="199" t="s">
        <v>23</v>
      </c>
      <c r="H64" s="49">
        <f t="shared" si="0"/>
        <v>2</v>
      </c>
      <c r="I64" s="65">
        <v>1</v>
      </c>
      <c r="J64" s="188">
        <f t="shared" si="1"/>
        <v>1108800</v>
      </c>
      <c r="K64" s="67">
        <v>48</v>
      </c>
      <c r="L64" s="66">
        <f t="shared" si="2"/>
        <v>2217600</v>
      </c>
      <c r="M64" s="68">
        <f t="shared" si="3"/>
        <v>96</v>
      </c>
      <c r="N64" s="69">
        <v>1418</v>
      </c>
      <c r="O64" s="201">
        <f t="shared" si="4"/>
        <v>44352</v>
      </c>
      <c r="P64" s="202">
        <f t="shared" si="5"/>
        <v>1.92</v>
      </c>
      <c r="T64" s="182"/>
      <c r="U64" s="182"/>
    </row>
    <row r="65" s="169" customFormat="1" ht="15" spans="1:21">
      <c r="A65" s="48">
        <v>54</v>
      </c>
      <c r="B65" s="200">
        <v>1438259</v>
      </c>
      <c r="C65" s="49">
        <v>1036151</v>
      </c>
      <c r="D65" s="50" t="s">
        <v>342</v>
      </c>
      <c r="E65" s="51">
        <v>43523</v>
      </c>
      <c r="F65" s="51">
        <v>43528</v>
      </c>
      <c r="G65" s="199" t="s">
        <v>23</v>
      </c>
      <c r="H65" s="49">
        <f t="shared" si="0"/>
        <v>5</v>
      </c>
      <c r="I65" s="65">
        <v>2</v>
      </c>
      <c r="J65" s="188">
        <f t="shared" si="1"/>
        <v>1108800</v>
      </c>
      <c r="K65" s="67">
        <v>48</v>
      </c>
      <c r="L65" s="66">
        <f t="shared" si="2"/>
        <v>11088000</v>
      </c>
      <c r="M65" s="68">
        <f t="shared" si="3"/>
        <v>480</v>
      </c>
      <c r="N65" s="69">
        <v>1423</v>
      </c>
      <c r="O65" s="201">
        <f t="shared" si="4"/>
        <v>221760</v>
      </c>
      <c r="P65" s="202">
        <f t="shared" si="5"/>
        <v>9.6</v>
      </c>
      <c r="T65" s="182"/>
      <c r="U65" s="182"/>
    </row>
    <row r="66" s="169" customFormat="1" ht="15" spans="1:21">
      <c r="A66" s="48">
        <v>55</v>
      </c>
      <c r="B66" s="200">
        <v>1454993</v>
      </c>
      <c r="C66" s="49">
        <v>1037175</v>
      </c>
      <c r="D66" s="50" t="s">
        <v>343</v>
      </c>
      <c r="E66" s="51">
        <v>43528</v>
      </c>
      <c r="F66" s="51">
        <v>43529</v>
      </c>
      <c r="G66" s="199" t="s">
        <v>23</v>
      </c>
      <c r="H66" s="49">
        <f t="shared" si="0"/>
        <v>1</v>
      </c>
      <c r="I66" s="65">
        <v>1</v>
      </c>
      <c r="J66" s="188">
        <f t="shared" si="1"/>
        <v>1108800</v>
      </c>
      <c r="K66" s="67">
        <v>48</v>
      </c>
      <c r="L66" s="66">
        <f t="shared" si="2"/>
        <v>1108800</v>
      </c>
      <c r="M66" s="68">
        <f t="shared" si="3"/>
        <v>48</v>
      </c>
      <c r="N66" s="69">
        <v>1428</v>
      </c>
      <c r="O66" s="201">
        <f t="shared" si="4"/>
        <v>22176</v>
      </c>
      <c r="P66" s="202">
        <f t="shared" si="5"/>
        <v>0.96</v>
      </c>
      <c r="T66" s="182"/>
      <c r="U66" s="182"/>
    </row>
    <row r="67" s="169" customFormat="1" ht="15" spans="1:21">
      <c r="A67" s="48">
        <v>56</v>
      </c>
      <c r="B67" s="200">
        <v>1454720</v>
      </c>
      <c r="C67" s="49">
        <v>1037176</v>
      </c>
      <c r="D67" s="50" t="s">
        <v>306</v>
      </c>
      <c r="E67" s="51">
        <v>43528</v>
      </c>
      <c r="F67" s="51">
        <v>43529</v>
      </c>
      <c r="G67" s="199" t="s">
        <v>40</v>
      </c>
      <c r="H67" s="49">
        <f t="shared" si="0"/>
        <v>1</v>
      </c>
      <c r="I67" s="65">
        <v>1</v>
      </c>
      <c r="J67" s="188">
        <f t="shared" si="1"/>
        <v>1362900</v>
      </c>
      <c r="K67" s="67">
        <v>59</v>
      </c>
      <c r="L67" s="66">
        <f t="shared" si="2"/>
        <v>1362900</v>
      </c>
      <c r="M67" s="68">
        <f t="shared" si="3"/>
        <v>59</v>
      </c>
      <c r="N67" s="69">
        <v>1429</v>
      </c>
      <c r="O67" s="201">
        <f t="shared" si="4"/>
        <v>27258</v>
      </c>
      <c r="P67" s="202">
        <f t="shared" si="5"/>
        <v>1.18</v>
      </c>
      <c r="T67" s="182"/>
      <c r="U67" s="182"/>
    </row>
    <row r="68" s="169" customFormat="1" ht="15" spans="1:21">
      <c r="A68" s="48">
        <v>57</v>
      </c>
      <c r="B68" s="200">
        <v>1447373</v>
      </c>
      <c r="C68" s="49">
        <v>1036679</v>
      </c>
      <c r="D68" s="50" t="s">
        <v>344</v>
      </c>
      <c r="E68" s="51">
        <v>43524</v>
      </c>
      <c r="F68" s="51">
        <v>43529</v>
      </c>
      <c r="G68" s="199" t="s">
        <v>23</v>
      </c>
      <c r="H68" s="49">
        <f t="shared" si="0"/>
        <v>5</v>
      </c>
      <c r="I68" s="65">
        <v>1</v>
      </c>
      <c r="J68" s="188">
        <f t="shared" si="1"/>
        <v>1108800</v>
      </c>
      <c r="K68" s="67">
        <v>48</v>
      </c>
      <c r="L68" s="66">
        <f t="shared" si="2"/>
        <v>5544000</v>
      </c>
      <c r="M68" s="68">
        <f t="shared" si="3"/>
        <v>240</v>
      </c>
      <c r="N68" s="69">
        <v>1434</v>
      </c>
      <c r="O68" s="201">
        <f t="shared" si="4"/>
        <v>110880</v>
      </c>
      <c r="P68" s="202">
        <f t="shared" si="5"/>
        <v>4.8</v>
      </c>
      <c r="T68" s="182"/>
      <c r="U68" s="182"/>
    </row>
    <row r="69" s="169" customFormat="1" ht="15" spans="1:21">
      <c r="A69" s="48">
        <v>58</v>
      </c>
      <c r="B69" s="200">
        <v>1434485</v>
      </c>
      <c r="C69" s="49">
        <v>1035931</v>
      </c>
      <c r="D69" s="50" t="s">
        <v>345</v>
      </c>
      <c r="E69" s="51">
        <v>43524</v>
      </c>
      <c r="F69" s="51">
        <v>43529</v>
      </c>
      <c r="G69" s="199" t="s">
        <v>23</v>
      </c>
      <c r="H69" s="49">
        <f t="shared" si="0"/>
        <v>5</v>
      </c>
      <c r="I69" s="65">
        <v>2</v>
      </c>
      <c r="J69" s="188">
        <f t="shared" si="1"/>
        <v>1108800</v>
      </c>
      <c r="K69" s="67">
        <v>48</v>
      </c>
      <c r="L69" s="66">
        <f t="shared" si="2"/>
        <v>11088000</v>
      </c>
      <c r="M69" s="68">
        <f t="shared" si="3"/>
        <v>480</v>
      </c>
      <c r="N69" s="69">
        <v>1436</v>
      </c>
      <c r="O69" s="201">
        <f t="shared" si="4"/>
        <v>221760</v>
      </c>
      <c r="P69" s="202">
        <f t="shared" si="5"/>
        <v>9.6</v>
      </c>
      <c r="T69" s="182"/>
      <c r="U69" s="182"/>
    </row>
    <row r="70" s="169" customFormat="1" ht="15" spans="1:21">
      <c r="A70" s="48">
        <v>59</v>
      </c>
      <c r="B70" s="200">
        <v>1454677</v>
      </c>
      <c r="C70" s="49">
        <v>1043712</v>
      </c>
      <c r="D70" s="50" t="s">
        <v>346</v>
      </c>
      <c r="E70" s="51">
        <v>43529</v>
      </c>
      <c r="F70" s="51">
        <v>43530</v>
      </c>
      <c r="G70" s="199" t="s">
        <v>23</v>
      </c>
      <c r="H70" s="49">
        <f t="shared" si="0"/>
        <v>1</v>
      </c>
      <c r="I70" s="65">
        <v>1</v>
      </c>
      <c r="J70" s="188">
        <f t="shared" si="1"/>
        <v>1108800</v>
      </c>
      <c r="K70" s="67">
        <v>48</v>
      </c>
      <c r="L70" s="66">
        <f t="shared" si="2"/>
        <v>1108800</v>
      </c>
      <c r="M70" s="68">
        <f t="shared" si="3"/>
        <v>48</v>
      </c>
      <c r="N70" s="69">
        <v>1447</v>
      </c>
      <c r="O70" s="201">
        <f t="shared" si="4"/>
        <v>22176</v>
      </c>
      <c r="P70" s="202">
        <f t="shared" si="5"/>
        <v>0.96</v>
      </c>
      <c r="T70" s="182"/>
      <c r="U70" s="182"/>
    </row>
    <row r="71" s="169" customFormat="1" ht="15" spans="1:21">
      <c r="A71" s="48">
        <v>60</v>
      </c>
      <c r="B71" s="200">
        <v>1452136</v>
      </c>
      <c r="C71" s="49">
        <v>1037006</v>
      </c>
      <c r="D71" s="50" t="s">
        <v>347</v>
      </c>
      <c r="E71" s="51">
        <v>43529</v>
      </c>
      <c r="F71" s="51">
        <v>43531</v>
      </c>
      <c r="G71" s="199" t="s">
        <v>23</v>
      </c>
      <c r="H71" s="49">
        <f t="shared" si="0"/>
        <v>2</v>
      </c>
      <c r="I71" s="65">
        <v>1</v>
      </c>
      <c r="J71" s="188">
        <f t="shared" si="1"/>
        <v>1108800</v>
      </c>
      <c r="K71" s="67">
        <v>48</v>
      </c>
      <c r="L71" s="66">
        <f t="shared" si="2"/>
        <v>2217600</v>
      </c>
      <c r="M71" s="68">
        <f t="shared" si="3"/>
        <v>96</v>
      </c>
      <c r="N71" s="69"/>
      <c r="O71" s="201">
        <f t="shared" si="4"/>
        <v>44352</v>
      </c>
      <c r="P71" s="202">
        <f t="shared" si="5"/>
        <v>1.92</v>
      </c>
      <c r="T71" s="182"/>
      <c r="U71" s="182"/>
    </row>
    <row r="72" s="169" customFormat="1" ht="15" spans="1:21">
      <c r="A72" s="48">
        <v>61</v>
      </c>
      <c r="B72" s="200">
        <v>1450084</v>
      </c>
      <c r="C72" s="49">
        <v>1036848</v>
      </c>
      <c r="D72" s="50" t="s">
        <v>348</v>
      </c>
      <c r="E72" s="51">
        <v>43529</v>
      </c>
      <c r="F72" s="51">
        <v>43531</v>
      </c>
      <c r="G72" s="199" t="s">
        <v>23</v>
      </c>
      <c r="H72" s="49">
        <f t="shared" si="0"/>
        <v>2</v>
      </c>
      <c r="I72" s="65">
        <v>1</v>
      </c>
      <c r="J72" s="188">
        <f t="shared" si="1"/>
        <v>1108800</v>
      </c>
      <c r="K72" s="67">
        <v>48</v>
      </c>
      <c r="L72" s="66">
        <f t="shared" si="2"/>
        <v>2217600</v>
      </c>
      <c r="M72" s="68">
        <f t="shared" si="3"/>
        <v>96</v>
      </c>
      <c r="N72" s="69"/>
      <c r="O72" s="201">
        <f t="shared" si="4"/>
        <v>44352</v>
      </c>
      <c r="P72" s="202">
        <f t="shared" si="5"/>
        <v>1.92</v>
      </c>
      <c r="T72" s="182"/>
      <c r="U72" s="182"/>
    </row>
    <row r="73" s="169" customFormat="1" ht="15" spans="1:21">
      <c r="A73" s="48">
        <v>62</v>
      </c>
      <c r="B73" s="200">
        <v>1436758</v>
      </c>
      <c r="C73" s="49">
        <v>1036063</v>
      </c>
      <c r="D73" s="50" t="s">
        <v>349</v>
      </c>
      <c r="E73" s="51">
        <v>43527</v>
      </c>
      <c r="F73" s="51">
        <v>43531</v>
      </c>
      <c r="G73" s="199" t="s">
        <v>23</v>
      </c>
      <c r="H73" s="49">
        <f t="shared" si="0"/>
        <v>4</v>
      </c>
      <c r="I73" s="65">
        <v>1</v>
      </c>
      <c r="J73" s="188">
        <f t="shared" si="1"/>
        <v>1108800</v>
      </c>
      <c r="K73" s="67">
        <v>48</v>
      </c>
      <c r="L73" s="66">
        <f t="shared" si="2"/>
        <v>4435200</v>
      </c>
      <c r="M73" s="68">
        <f t="shared" si="3"/>
        <v>192</v>
      </c>
      <c r="N73" s="69"/>
      <c r="O73" s="201">
        <f t="shared" si="4"/>
        <v>88704</v>
      </c>
      <c r="P73" s="202">
        <f t="shared" si="5"/>
        <v>3.84</v>
      </c>
      <c r="T73" s="182"/>
      <c r="U73" s="182"/>
    </row>
    <row r="74" s="169" customFormat="1" ht="15" spans="1:21">
      <c r="A74" s="48">
        <v>63</v>
      </c>
      <c r="B74" s="200">
        <v>1436754</v>
      </c>
      <c r="C74" s="49">
        <v>1036066</v>
      </c>
      <c r="D74" s="50" t="s">
        <v>350</v>
      </c>
      <c r="E74" s="51">
        <v>43527</v>
      </c>
      <c r="F74" s="51">
        <v>43531</v>
      </c>
      <c r="G74" s="199" t="s">
        <v>23</v>
      </c>
      <c r="H74" s="49">
        <f t="shared" si="0"/>
        <v>4</v>
      </c>
      <c r="I74" s="65">
        <v>1</v>
      </c>
      <c r="J74" s="188">
        <f t="shared" si="1"/>
        <v>1108800</v>
      </c>
      <c r="K74" s="67">
        <v>48</v>
      </c>
      <c r="L74" s="66">
        <f t="shared" si="2"/>
        <v>4435200</v>
      </c>
      <c r="M74" s="68">
        <f t="shared" si="3"/>
        <v>192</v>
      </c>
      <c r="N74" s="69"/>
      <c r="O74" s="201">
        <f t="shared" si="4"/>
        <v>88704</v>
      </c>
      <c r="P74" s="202">
        <f t="shared" si="5"/>
        <v>3.84</v>
      </c>
      <c r="T74" s="182"/>
      <c r="U74" s="182"/>
    </row>
    <row r="75" s="169" customFormat="1" ht="15" spans="1:21">
      <c r="A75" s="48">
        <v>64</v>
      </c>
      <c r="B75" s="200">
        <v>1436757</v>
      </c>
      <c r="C75" s="49">
        <v>1036064</v>
      </c>
      <c r="D75" s="50" t="s">
        <v>351</v>
      </c>
      <c r="E75" s="51">
        <v>43527</v>
      </c>
      <c r="F75" s="51">
        <v>43531</v>
      </c>
      <c r="G75" s="199" t="s">
        <v>23</v>
      </c>
      <c r="H75" s="49">
        <f t="shared" si="0"/>
        <v>4</v>
      </c>
      <c r="I75" s="65">
        <v>1</v>
      </c>
      <c r="J75" s="188">
        <f t="shared" si="1"/>
        <v>1108800</v>
      </c>
      <c r="K75" s="67">
        <v>48</v>
      </c>
      <c r="L75" s="66">
        <f t="shared" si="2"/>
        <v>4435200</v>
      </c>
      <c r="M75" s="68">
        <f t="shared" si="3"/>
        <v>192</v>
      </c>
      <c r="N75" s="69"/>
      <c r="O75" s="201">
        <f t="shared" si="4"/>
        <v>88704</v>
      </c>
      <c r="P75" s="202">
        <f t="shared" si="5"/>
        <v>3.84</v>
      </c>
      <c r="T75" s="182"/>
      <c r="U75" s="182"/>
    </row>
    <row r="76" s="169" customFormat="1" ht="15" spans="1:21">
      <c r="A76" s="48">
        <v>65</v>
      </c>
      <c r="B76" s="200">
        <v>1453288</v>
      </c>
      <c r="C76" s="49">
        <v>1037085</v>
      </c>
      <c r="D76" s="50" t="s">
        <v>352</v>
      </c>
      <c r="E76" s="51">
        <v>43528</v>
      </c>
      <c r="F76" s="51">
        <v>43531</v>
      </c>
      <c r="G76" s="199" t="s">
        <v>23</v>
      </c>
      <c r="H76" s="49">
        <f t="shared" ref="H76:H138" si="6">F76-E76</f>
        <v>3</v>
      </c>
      <c r="I76" s="65">
        <v>1</v>
      </c>
      <c r="J76" s="188">
        <f t="shared" ref="J76:J138" si="7">K76*23100</f>
        <v>1108800</v>
      </c>
      <c r="K76" s="67">
        <v>48</v>
      </c>
      <c r="L76" s="66">
        <f t="shared" ref="L76:L138" si="8">J76*I76*H76</f>
        <v>3326400</v>
      </c>
      <c r="M76" s="68">
        <f t="shared" ref="M76:M138" si="9">K76*I76*H76</f>
        <v>144</v>
      </c>
      <c r="N76" s="69"/>
      <c r="O76" s="201">
        <f t="shared" ref="O76:O138" si="10">L76*2%</f>
        <v>66528</v>
      </c>
      <c r="P76" s="202">
        <f t="shared" ref="P76:P138" si="11">M76*2%</f>
        <v>2.88</v>
      </c>
      <c r="T76" s="182"/>
      <c r="U76" s="182"/>
    </row>
    <row r="77" s="169" customFormat="1" ht="15" spans="1:21">
      <c r="A77" s="48">
        <v>66</v>
      </c>
      <c r="B77" s="200">
        <v>1452712</v>
      </c>
      <c r="C77" s="49">
        <v>1037045</v>
      </c>
      <c r="D77" s="50" t="s">
        <v>353</v>
      </c>
      <c r="E77" s="51">
        <v>43526</v>
      </c>
      <c r="F77" s="51">
        <v>43531</v>
      </c>
      <c r="G77" s="199" t="s">
        <v>23</v>
      </c>
      <c r="H77" s="49">
        <f t="shared" si="6"/>
        <v>5</v>
      </c>
      <c r="I77" s="65">
        <v>1</v>
      </c>
      <c r="J77" s="188">
        <f t="shared" si="7"/>
        <v>1108800</v>
      </c>
      <c r="K77" s="67">
        <v>48</v>
      </c>
      <c r="L77" s="66">
        <f t="shared" si="8"/>
        <v>5544000</v>
      </c>
      <c r="M77" s="68">
        <f t="shared" si="9"/>
        <v>240</v>
      </c>
      <c r="N77" s="69"/>
      <c r="O77" s="201">
        <f t="shared" si="10"/>
        <v>110880</v>
      </c>
      <c r="P77" s="202">
        <f t="shared" si="11"/>
        <v>4.8</v>
      </c>
      <c r="T77" s="182"/>
      <c r="U77" s="182"/>
    </row>
    <row r="78" s="169" customFormat="1" ht="15" spans="1:21">
      <c r="A78" s="48">
        <v>67</v>
      </c>
      <c r="B78" s="200">
        <v>1446910</v>
      </c>
      <c r="C78" s="49">
        <v>1036645</v>
      </c>
      <c r="D78" s="50" t="s">
        <v>354</v>
      </c>
      <c r="E78" s="51">
        <v>43529</v>
      </c>
      <c r="F78" s="51">
        <v>43531</v>
      </c>
      <c r="G78" s="199" t="s">
        <v>23</v>
      </c>
      <c r="H78" s="49">
        <f t="shared" si="6"/>
        <v>2</v>
      </c>
      <c r="I78" s="65">
        <v>1</v>
      </c>
      <c r="J78" s="188">
        <f t="shared" si="7"/>
        <v>1108800</v>
      </c>
      <c r="K78" s="67">
        <v>48</v>
      </c>
      <c r="L78" s="66">
        <f t="shared" si="8"/>
        <v>2217600</v>
      </c>
      <c r="M78" s="68">
        <f t="shared" si="9"/>
        <v>96</v>
      </c>
      <c r="N78" s="69"/>
      <c r="O78" s="201">
        <f t="shared" si="10"/>
        <v>44352</v>
      </c>
      <c r="P78" s="202">
        <f t="shared" si="11"/>
        <v>1.92</v>
      </c>
      <c r="T78" s="182"/>
      <c r="U78" s="182"/>
    </row>
    <row r="79" s="169" customFormat="1" ht="15" spans="1:21">
      <c r="A79" s="48">
        <v>68</v>
      </c>
      <c r="B79" s="200">
        <v>1434487</v>
      </c>
      <c r="C79" s="49">
        <v>1035932</v>
      </c>
      <c r="D79" s="50" t="s">
        <v>355</v>
      </c>
      <c r="E79" s="51">
        <v>43527</v>
      </c>
      <c r="F79" s="51">
        <v>43531</v>
      </c>
      <c r="G79" s="199" t="s">
        <v>47</v>
      </c>
      <c r="H79" s="49">
        <f t="shared" si="6"/>
        <v>4</v>
      </c>
      <c r="I79" s="65">
        <v>1</v>
      </c>
      <c r="J79" s="188">
        <f t="shared" si="7"/>
        <v>2356200</v>
      </c>
      <c r="K79" s="67">
        <v>102</v>
      </c>
      <c r="L79" s="66">
        <f t="shared" si="8"/>
        <v>9424800</v>
      </c>
      <c r="M79" s="68">
        <f t="shared" si="9"/>
        <v>408</v>
      </c>
      <c r="N79" s="69"/>
      <c r="O79" s="201">
        <f t="shared" si="10"/>
        <v>188496</v>
      </c>
      <c r="P79" s="202">
        <f t="shared" si="11"/>
        <v>8.16</v>
      </c>
      <c r="T79" s="182"/>
      <c r="U79" s="182"/>
    </row>
    <row r="80" s="169" customFormat="1" ht="15" spans="1:21">
      <c r="A80" s="48">
        <v>69</v>
      </c>
      <c r="B80" s="200">
        <v>1447526</v>
      </c>
      <c r="C80" s="49">
        <v>1036704</v>
      </c>
      <c r="D80" s="50" t="s">
        <v>356</v>
      </c>
      <c r="E80" s="51">
        <v>43529</v>
      </c>
      <c r="F80" s="51">
        <v>43531</v>
      </c>
      <c r="G80" s="199" t="s">
        <v>23</v>
      </c>
      <c r="H80" s="49">
        <f t="shared" si="6"/>
        <v>2</v>
      </c>
      <c r="I80" s="65">
        <v>1</v>
      </c>
      <c r="J80" s="188">
        <f t="shared" si="7"/>
        <v>1108800</v>
      </c>
      <c r="K80" s="67">
        <v>48</v>
      </c>
      <c r="L80" s="66">
        <f t="shared" si="8"/>
        <v>2217600</v>
      </c>
      <c r="M80" s="68">
        <f t="shared" si="9"/>
        <v>96</v>
      </c>
      <c r="N80" s="69"/>
      <c r="O80" s="201">
        <f t="shared" si="10"/>
        <v>44352</v>
      </c>
      <c r="P80" s="202">
        <f t="shared" si="11"/>
        <v>1.92</v>
      </c>
      <c r="T80" s="182"/>
      <c r="U80" s="182"/>
    </row>
    <row r="81" s="169" customFormat="1" ht="15" spans="1:21">
      <c r="A81" s="48">
        <v>70</v>
      </c>
      <c r="B81" s="200">
        <v>1454822</v>
      </c>
      <c r="C81" s="49">
        <v>1037174</v>
      </c>
      <c r="D81" s="50" t="s">
        <v>357</v>
      </c>
      <c r="E81" s="51">
        <v>43529</v>
      </c>
      <c r="F81" s="51">
        <v>43531</v>
      </c>
      <c r="G81" s="199" t="s">
        <v>23</v>
      </c>
      <c r="H81" s="49">
        <f t="shared" si="6"/>
        <v>2</v>
      </c>
      <c r="I81" s="65">
        <v>1</v>
      </c>
      <c r="J81" s="188">
        <f t="shared" si="7"/>
        <v>1108800</v>
      </c>
      <c r="K81" s="67">
        <v>48</v>
      </c>
      <c r="L81" s="66">
        <f t="shared" si="8"/>
        <v>2217600</v>
      </c>
      <c r="M81" s="68">
        <f t="shared" si="9"/>
        <v>96</v>
      </c>
      <c r="N81" s="69">
        <v>1461</v>
      </c>
      <c r="O81" s="201">
        <f t="shared" si="10"/>
        <v>44352</v>
      </c>
      <c r="P81" s="202">
        <f t="shared" si="11"/>
        <v>1.92</v>
      </c>
      <c r="T81" s="182"/>
      <c r="U81" s="182"/>
    </row>
    <row r="82" s="169" customFormat="1" ht="15" spans="1:21">
      <c r="A82" s="48">
        <v>71</v>
      </c>
      <c r="B82" s="200">
        <v>1457081</v>
      </c>
      <c r="C82" s="49">
        <v>1037293</v>
      </c>
      <c r="D82" s="50" t="s">
        <v>358</v>
      </c>
      <c r="E82" s="51">
        <v>43531</v>
      </c>
      <c r="F82" s="51">
        <v>43532</v>
      </c>
      <c r="G82" s="199" t="s">
        <v>23</v>
      </c>
      <c r="H82" s="49">
        <f t="shared" si="6"/>
        <v>1</v>
      </c>
      <c r="I82" s="65">
        <v>1</v>
      </c>
      <c r="J82" s="188">
        <f t="shared" si="7"/>
        <v>1108800</v>
      </c>
      <c r="K82" s="67">
        <v>48</v>
      </c>
      <c r="L82" s="66">
        <f t="shared" si="8"/>
        <v>1108800</v>
      </c>
      <c r="M82" s="68">
        <f t="shared" si="9"/>
        <v>48</v>
      </c>
      <c r="N82" s="69">
        <v>1466</v>
      </c>
      <c r="O82" s="201">
        <f t="shared" si="10"/>
        <v>22176</v>
      </c>
      <c r="P82" s="202">
        <f t="shared" si="11"/>
        <v>0.96</v>
      </c>
      <c r="T82" s="182"/>
      <c r="U82" s="182"/>
    </row>
    <row r="83" s="169" customFormat="1" ht="15" spans="1:21">
      <c r="A83" s="48">
        <v>72</v>
      </c>
      <c r="B83" s="200">
        <v>1456887</v>
      </c>
      <c r="C83" s="49">
        <v>1037292</v>
      </c>
      <c r="D83" s="50" t="s">
        <v>359</v>
      </c>
      <c r="E83" s="51">
        <v>43531</v>
      </c>
      <c r="F83" s="51">
        <v>43532</v>
      </c>
      <c r="G83" s="199" t="s">
        <v>23</v>
      </c>
      <c r="H83" s="49">
        <f t="shared" si="6"/>
        <v>1</v>
      </c>
      <c r="I83" s="65">
        <v>1</v>
      </c>
      <c r="J83" s="188">
        <f t="shared" si="7"/>
        <v>1108800</v>
      </c>
      <c r="K83" s="67">
        <v>48</v>
      </c>
      <c r="L83" s="66">
        <f t="shared" si="8"/>
        <v>1108800</v>
      </c>
      <c r="M83" s="68">
        <f t="shared" si="9"/>
        <v>48</v>
      </c>
      <c r="N83" s="69">
        <v>1475</v>
      </c>
      <c r="O83" s="201">
        <f t="shared" si="10"/>
        <v>22176</v>
      </c>
      <c r="P83" s="202">
        <f t="shared" si="11"/>
        <v>0.96</v>
      </c>
      <c r="T83" s="182"/>
      <c r="U83" s="182"/>
    </row>
    <row r="84" s="169" customFormat="1" ht="15" spans="1:21">
      <c r="A84" s="48">
        <v>73</v>
      </c>
      <c r="B84" s="200">
        <v>1457415</v>
      </c>
      <c r="C84" s="49">
        <v>1037313</v>
      </c>
      <c r="D84" s="50" t="s">
        <v>360</v>
      </c>
      <c r="E84" s="51">
        <v>43532</v>
      </c>
      <c r="F84" s="51">
        <v>43533</v>
      </c>
      <c r="G84" s="199" t="s">
        <v>23</v>
      </c>
      <c r="H84" s="49">
        <f t="shared" si="6"/>
        <v>1</v>
      </c>
      <c r="I84" s="65">
        <v>1</v>
      </c>
      <c r="J84" s="188">
        <f t="shared" si="7"/>
        <v>1108800</v>
      </c>
      <c r="K84" s="67">
        <v>48</v>
      </c>
      <c r="L84" s="66">
        <f t="shared" si="8"/>
        <v>1108800</v>
      </c>
      <c r="M84" s="68">
        <f t="shared" si="9"/>
        <v>48</v>
      </c>
      <c r="N84" s="69">
        <v>1482</v>
      </c>
      <c r="O84" s="201">
        <f t="shared" si="10"/>
        <v>22176</v>
      </c>
      <c r="P84" s="202">
        <f t="shared" si="11"/>
        <v>0.96</v>
      </c>
      <c r="T84" s="182"/>
      <c r="U84" s="182"/>
    </row>
    <row r="85" s="169" customFormat="1" ht="15" spans="1:21">
      <c r="A85" s="48">
        <v>74</v>
      </c>
      <c r="B85" s="200">
        <v>1457520</v>
      </c>
      <c r="C85" s="49">
        <v>1037321</v>
      </c>
      <c r="D85" s="50" t="s">
        <v>361</v>
      </c>
      <c r="E85" s="51">
        <v>43533</v>
      </c>
      <c r="F85" s="51">
        <v>43534</v>
      </c>
      <c r="G85" s="199" t="s">
        <v>23</v>
      </c>
      <c r="H85" s="49">
        <f t="shared" si="6"/>
        <v>1</v>
      </c>
      <c r="I85" s="65">
        <v>2</v>
      </c>
      <c r="J85" s="188">
        <f t="shared" si="7"/>
        <v>1108800</v>
      </c>
      <c r="K85" s="67">
        <v>48</v>
      </c>
      <c r="L85" s="66">
        <f t="shared" si="8"/>
        <v>2217600</v>
      </c>
      <c r="M85" s="68">
        <f t="shared" si="9"/>
        <v>96</v>
      </c>
      <c r="N85" s="69">
        <v>1508</v>
      </c>
      <c r="O85" s="201">
        <f t="shared" si="10"/>
        <v>44352</v>
      </c>
      <c r="P85" s="202">
        <f t="shared" si="11"/>
        <v>1.92</v>
      </c>
      <c r="T85" s="182"/>
      <c r="U85" s="182"/>
    </row>
    <row r="86" s="169" customFormat="1" ht="15" spans="1:21">
      <c r="A86" s="48">
        <v>75</v>
      </c>
      <c r="B86" s="200">
        <v>1445786</v>
      </c>
      <c r="C86" s="49">
        <v>1036563</v>
      </c>
      <c r="D86" s="50" t="s">
        <v>362</v>
      </c>
      <c r="E86" s="51">
        <v>43531</v>
      </c>
      <c r="F86" s="51">
        <v>43532</v>
      </c>
      <c r="G86" s="199" t="s">
        <v>23</v>
      </c>
      <c r="H86" s="49">
        <f t="shared" si="6"/>
        <v>1</v>
      </c>
      <c r="I86" s="65">
        <v>1</v>
      </c>
      <c r="J86" s="188">
        <f t="shared" si="7"/>
        <v>1108800</v>
      </c>
      <c r="K86" s="67">
        <v>48</v>
      </c>
      <c r="L86" s="66">
        <f t="shared" si="8"/>
        <v>1108800</v>
      </c>
      <c r="M86" s="68">
        <f t="shared" si="9"/>
        <v>48</v>
      </c>
      <c r="N86" s="69"/>
      <c r="O86" s="201">
        <f t="shared" si="10"/>
        <v>22176</v>
      </c>
      <c r="P86" s="202">
        <f t="shared" si="11"/>
        <v>0.96</v>
      </c>
      <c r="T86" s="182"/>
      <c r="U86" s="182"/>
    </row>
    <row r="87" s="169" customFormat="1" ht="15" spans="1:21">
      <c r="A87" s="48">
        <v>76</v>
      </c>
      <c r="B87" s="200">
        <v>1437862</v>
      </c>
      <c r="C87" s="49">
        <v>1036131</v>
      </c>
      <c r="D87" s="50" t="s">
        <v>363</v>
      </c>
      <c r="E87" s="51">
        <v>43531</v>
      </c>
      <c r="F87" s="51">
        <v>43532</v>
      </c>
      <c r="G87" s="199" t="s">
        <v>47</v>
      </c>
      <c r="H87" s="49">
        <f t="shared" si="6"/>
        <v>1</v>
      </c>
      <c r="I87" s="65">
        <v>1</v>
      </c>
      <c r="J87" s="188">
        <f t="shared" si="7"/>
        <v>2356200</v>
      </c>
      <c r="K87" s="67">
        <v>102</v>
      </c>
      <c r="L87" s="66">
        <f t="shared" si="8"/>
        <v>2356200</v>
      </c>
      <c r="M87" s="68">
        <f t="shared" si="9"/>
        <v>102</v>
      </c>
      <c r="N87" s="69"/>
      <c r="O87" s="201">
        <f t="shared" si="10"/>
        <v>47124</v>
      </c>
      <c r="P87" s="202">
        <f t="shared" si="11"/>
        <v>2.04</v>
      </c>
      <c r="T87" s="182"/>
      <c r="U87" s="182"/>
    </row>
    <row r="88" s="169" customFormat="1" ht="15" spans="1:21">
      <c r="A88" s="48">
        <v>77</v>
      </c>
      <c r="B88" s="200">
        <v>1414774</v>
      </c>
      <c r="C88" s="49">
        <v>1035019</v>
      </c>
      <c r="D88" s="50" t="s">
        <v>364</v>
      </c>
      <c r="E88" s="51">
        <v>43530</v>
      </c>
      <c r="F88" s="51">
        <v>43532</v>
      </c>
      <c r="G88" s="199" t="s">
        <v>40</v>
      </c>
      <c r="H88" s="49">
        <f t="shared" si="6"/>
        <v>2</v>
      </c>
      <c r="I88" s="65">
        <v>1</v>
      </c>
      <c r="J88" s="188">
        <f t="shared" si="7"/>
        <v>1362900</v>
      </c>
      <c r="K88" s="67">
        <v>59</v>
      </c>
      <c r="L88" s="66">
        <f t="shared" si="8"/>
        <v>2725800</v>
      </c>
      <c r="M88" s="68">
        <f t="shared" si="9"/>
        <v>118</v>
      </c>
      <c r="N88" s="69"/>
      <c r="O88" s="201">
        <f t="shared" si="10"/>
        <v>54516</v>
      </c>
      <c r="P88" s="202">
        <f t="shared" si="11"/>
        <v>2.36</v>
      </c>
      <c r="T88" s="182"/>
      <c r="U88" s="182"/>
    </row>
    <row r="89" s="169" customFormat="1" ht="15" spans="1:21">
      <c r="A89" s="48">
        <v>78</v>
      </c>
      <c r="B89" s="200">
        <v>1451244</v>
      </c>
      <c r="C89" s="49">
        <v>1036940</v>
      </c>
      <c r="D89" s="50" t="s">
        <v>365</v>
      </c>
      <c r="E89" s="51">
        <v>43527</v>
      </c>
      <c r="F89" s="51">
        <v>43532</v>
      </c>
      <c r="G89" s="199" t="s">
        <v>23</v>
      </c>
      <c r="H89" s="49">
        <f t="shared" si="6"/>
        <v>5</v>
      </c>
      <c r="I89" s="65">
        <v>1</v>
      </c>
      <c r="J89" s="188">
        <f t="shared" si="7"/>
        <v>1108800</v>
      </c>
      <c r="K89" s="67">
        <v>48</v>
      </c>
      <c r="L89" s="66">
        <f t="shared" si="8"/>
        <v>5544000</v>
      </c>
      <c r="M89" s="68">
        <f t="shared" si="9"/>
        <v>240</v>
      </c>
      <c r="N89" s="69"/>
      <c r="O89" s="201">
        <f t="shared" si="10"/>
        <v>110880</v>
      </c>
      <c r="P89" s="202">
        <f t="shared" si="11"/>
        <v>4.8</v>
      </c>
      <c r="T89" s="182"/>
      <c r="U89" s="182"/>
    </row>
    <row r="90" s="169" customFormat="1" ht="15" spans="1:21">
      <c r="A90" s="48">
        <v>79</v>
      </c>
      <c r="B90" s="200">
        <v>1450348</v>
      </c>
      <c r="C90" s="49">
        <v>1036878</v>
      </c>
      <c r="D90" s="50" t="s">
        <v>366</v>
      </c>
      <c r="E90" s="51">
        <v>43531</v>
      </c>
      <c r="F90" s="51">
        <v>43532</v>
      </c>
      <c r="G90" s="199" t="s">
        <v>23</v>
      </c>
      <c r="H90" s="49">
        <f t="shared" si="6"/>
        <v>1</v>
      </c>
      <c r="I90" s="65">
        <v>1</v>
      </c>
      <c r="J90" s="188">
        <f t="shared" si="7"/>
        <v>1108800</v>
      </c>
      <c r="K90" s="67">
        <v>48</v>
      </c>
      <c r="L90" s="66">
        <f t="shared" si="8"/>
        <v>1108800</v>
      </c>
      <c r="M90" s="68">
        <f t="shared" si="9"/>
        <v>48</v>
      </c>
      <c r="N90" s="69"/>
      <c r="O90" s="201">
        <f t="shared" si="10"/>
        <v>22176</v>
      </c>
      <c r="P90" s="202">
        <f t="shared" si="11"/>
        <v>0.96</v>
      </c>
      <c r="T90" s="182"/>
      <c r="U90" s="182"/>
    </row>
    <row r="91" s="169" customFormat="1" ht="15" spans="1:21">
      <c r="A91" s="48">
        <v>80</v>
      </c>
      <c r="B91" s="200">
        <v>1447702</v>
      </c>
      <c r="C91" s="49">
        <v>1036698</v>
      </c>
      <c r="D91" s="50" t="s">
        <v>367</v>
      </c>
      <c r="E91" s="51">
        <v>43530</v>
      </c>
      <c r="F91" s="51">
        <v>43532</v>
      </c>
      <c r="G91" s="199" t="s">
        <v>23</v>
      </c>
      <c r="H91" s="49">
        <f t="shared" si="6"/>
        <v>2</v>
      </c>
      <c r="I91" s="65">
        <v>1</v>
      </c>
      <c r="J91" s="188">
        <f t="shared" si="7"/>
        <v>1108800</v>
      </c>
      <c r="K91" s="67">
        <v>48</v>
      </c>
      <c r="L91" s="66">
        <f t="shared" si="8"/>
        <v>2217600</v>
      </c>
      <c r="M91" s="68">
        <f t="shared" si="9"/>
        <v>96</v>
      </c>
      <c r="N91" s="69"/>
      <c r="O91" s="201">
        <f t="shared" si="10"/>
        <v>44352</v>
      </c>
      <c r="P91" s="202">
        <f t="shared" si="11"/>
        <v>1.92</v>
      </c>
      <c r="T91" s="182"/>
      <c r="U91" s="182"/>
    </row>
    <row r="92" s="169" customFormat="1" ht="15" spans="1:21">
      <c r="A92" s="48">
        <v>81</v>
      </c>
      <c r="B92" s="200">
        <v>1448502</v>
      </c>
      <c r="C92" s="49">
        <v>1036743</v>
      </c>
      <c r="D92" s="50" t="s">
        <v>368</v>
      </c>
      <c r="E92" s="51">
        <v>43531</v>
      </c>
      <c r="F92" s="51">
        <v>43532</v>
      </c>
      <c r="G92" s="199" t="s">
        <v>23</v>
      </c>
      <c r="H92" s="49">
        <f t="shared" si="6"/>
        <v>1</v>
      </c>
      <c r="I92" s="65">
        <v>2</v>
      </c>
      <c r="J92" s="188">
        <f t="shared" si="7"/>
        <v>1108800</v>
      </c>
      <c r="K92" s="67">
        <v>48</v>
      </c>
      <c r="L92" s="66">
        <f t="shared" si="8"/>
        <v>2217600</v>
      </c>
      <c r="M92" s="68">
        <f t="shared" si="9"/>
        <v>96</v>
      </c>
      <c r="N92" s="69"/>
      <c r="O92" s="201">
        <f t="shared" si="10"/>
        <v>44352</v>
      </c>
      <c r="P92" s="202">
        <f t="shared" si="11"/>
        <v>1.92</v>
      </c>
      <c r="T92" s="182"/>
      <c r="U92" s="182"/>
    </row>
    <row r="93" s="169" customFormat="1" ht="15" spans="1:21">
      <c r="A93" s="48">
        <v>82</v>
      </c>
      <c r="B93" s="200">
        <v>1451974</v>
      </c>
      <c r="C93" s="49">
        <v>1036988</v>
      </c>
      <c r="D93" s="50" t="s">
        <v>369</v>
      </c>
      <c r="E93" s="51">
        <v>43530</v>
      </c>
      <c r="F93" s="51">
        <v>43532</v>
      </c>
      <c r="G93" s="199" t="s">
        <v>23</v>
      </c>
      <c r="H93" s="49">
        <f t="shared" si="6"/>
        <v>2</v>
      </c>
      <c r="I93" s="65">
        <v>1</v>
      </c>
      <c r="J93" s="188">
        <f t="shared" si="7"/>
        <v>1108800</v>
      </c>
      <c r="K93" s="67">
        <v>48</v>
      </c>
      <c r="L93" s="66">
        <f t="shared" si="8"/>
        <v>2217600</v>
      </c>
      <c r="M93" s="68">
        <f t="shared" si="9"/>
        <v>96</v>
      </c>
      <c r="N93" s="69"/>
      <c r="O93" s="201">
        <f t="shared" si="10"/>
        <v>44352</v>
      </c>
      <c r="P93" s="202">
        <f t="shared" si="11"/>
        <v>1.92</v>
      </c>
      <c r="T93" s="182"/>
      <c r="U93" s="182"/>
    </row>
    <row r="94" s="169" customFormat="1" ht="15" spans="1:21">
      <c r="A94" s="48">
        <v>83</v>
      </c>
      <c r="B94" s="200">
        <v>1449309</v>
      </c>
      <c r="C94" s="49">
        <v>1036794</v>
      </c>
      <c r="D94" s="50" t="s">
        <v>370</v>
      </c>
      <c r="E94" s="51">
        <v>43530</v>
      </c>
      <c r="F94" s="51">
        <v>43532</v>
      </c>
      <c r="G94" s="199" t="s">
        <v>23</v>
      </c>
      <c r="H94" s="49">
        <f t="shared" si="6"/>
        <v>2</v>
      </c>
      <c r="I94" s="65">
        <v>1</v>
      </c>
      <c r="J94" s="188">
        <f t="shared" si="7"/>
        <v>1455300</v>
      </c>
      <c r="K94" s="67">
        <v>63</v>
      </c>
      <c r="L94" s="66">
        <f t="shared" si="8"/>
        <v>2910600</v>
      </c>
      <c r="M94" s="68">
        <f t="shared" si="9"/>
        <v>126</v>
      </c>
      <c r="N94" s="69"/>
      <c r="O94" s="201">
        <f t="shared" si="10"/>
        <v>58212</v>
      </c>
      <c r="P94" s="202">
        <f t="shared" si="11"/>
        <v>2.52</v>
      </c>
      <c r="T94" s="182"/>
      <c r="U94" s="182"/>
    </row>
    <row r="95" s="169" customFormat="1" ht="15" spans="1:21">
      <c r="A95" s="48">
        <v>84</v>
      </c>
      <c r="B95" s="200">
        <v>1436771</v>
      </c>
      <c r="C95" s="49">
        <v>1036062</v>
      </c>
      <c r="D95" s="50" t="s">
        <v>349</v>
      </c>
      <c r="E95" s="51">
        <v>43531</v>
      </c>
      <c r="F95" s="51">
        <v>43532</v>
      </c>
      <c r="G95" s="199" t="s">
        <v>23</v>
      </c>
      <c r="H95" s="49">
        <f t="shared" si="6"/>
        <v>1</v>
      </c>
      <c r="I95" s="65">
        <v>3</v>
      </c>
      <c r="J95" s="188">
        <f t="shared" si="7"/>
        <v>1108800</v>
      </c>
      <c r="K95" s="67">
        <v>48</v>
      </c>
      <c r="L95" s="66">
        <f t="shared" si="8"/>
        <v>3326400</v>
      </c>
      <c r="M95" s="68">
        <f t="shared" si="9"/>
        <v>144</v>
      </c>
      <c r="N95" s="69"/>
      <c r="O95" s="201">
        <f t="shared" si="10"/>
        <v>66528</v>
      </c>
      <c r="P95" s="202">
        <f t="shared" si="11"/>
        <v>2.88</v>
      </c>
      <c r="T95" s="182"/>
      <c r="U95" s="182"/>
    </row>
    <row r="96" s="169" customFormat="1" ht="15" spans="1:21">
      <c r="A96" s="48">
        <v>85</v>
      </c>
      <c r="B96" s="200">
        <v>1453966</v>
      </c>
      <c r="C96" s="49">
        <v>1037120</v>
      </c>
      <c r="D96" s="50" t="s">
        <v>371</v>
      </c>
      <c r="E96" s="51">
        <v>43532</v>
      </c>
      <c r="F96" s="51">
        <v>43533</v>
      </c>
      <c r="G96" s="199" t="s">
        <v>23</v>
      </c>
      <c r="H96" s="49">
        <f t="shared" si="6"/>
        <v>1</v>
      </c>
      <c r="I96" s="65">
        <v>1</v>
      </c>
      <c r="J96" s="188">
        <f t="shared" si="7"/>
        <v>1455300</v>
      </c>
      <c r="K96" s="67">
        <v>63</v>
      </c>
      <c r="L96" s="66">
        <f t="shared" si="8"/>
        <v>1455300</v>
      </c>
      <c r="M96" s="68">
        <f t="shared" si="9"/>
        <v>63</v>
      </c>
      <c r="N96" s="69"/>
      <c r="O96" s="201">
        <f t="shared" si="10"/>
        <v>29106</v>
      </c>
      <c r="P96" s="202">
        <f t="shared" si="11"/>
        <v>1.26</v>
      </c>
      <c r="T96" s="182"/>
      <c r="U96" s="182"/>
    </row>
    <row r="97" s="169" customFormat="1" ht="15" spans="1:21">
      <c r="A97" s="48">
        <v>86</v>
      </c>
      <c r="B97" s="200">
        <v>1452458</v>
      </c>
      <c r="C97" s="49">
        <v>1037023</v>
      </c>
      <c r="D97" s="50" t="s">
        <v>372</v>
      </c>
      <c r="E97" s="51">
        <v>43532</v>
      </c>
      <c r="F97" s="51">
        <v>43533</v>
      </c>
      <c r="G97" s="199" t="s">
        <v>23</v>
      </c>
      <c r="H97" s="49">
        <f t="shared" si="6"/>
        <v>1</v>
      </c>
      <c r="I97" s="65">
        <v>1</v>
      </c>
      <c r="J97" s="188">
        <f t="shared" si="7"/>
        <v>1108800</v>
      </c>
      <c r="K97" s="67">
        <v>48</v>
      </c>
      <c r="L97" s="66">
        <f t="shared" si="8"/>
        <v>1108800</v>
      </c>
      <c r="M97" s="68">
        <f t="shared" si="9"/>
        <v>48</v>
      </c>
      <c r="N97" s="69"/>
      <c r="O97" s="201">
        <f t="shared" si="10"/>
        <v>22176</v>
      </c>
      <c r="P97" s="202">
        <f t="shared" si="11"/>
        <v>0.96</v>
      </c>
      <c r="T97" s="182"/>
      <c r="U97" s="182"/>
    </row>
    <row r="98" s="169" customFormat="1" ht="15" spans="1:21">
      <c r="A98" s="48">
        <v>87</v>
      </c>
      <c r="B98" s="200">
        <v>1451216</v>
      </c>
      <c r="C98" s="49">
        <v>1036938</v>
      </c>
      <c r="D98" s="50" t="s">
        <v>373</v>
      </c>
      <c r="E98" s="51">
        <v>43530</v>
      </c>
      <c r="F98" s="51">
        <v>43533</v>
      </c>
      <c r="G98" s="199" t="s">
        <v>23</v>
      </c>
      <c r="H98" s="49">
        <f t="shared" si="6"/>
        <v>3</v>
      </c>
      <c r="I98" s="65">
        <v>1</v>
      </c>
      <c r="J98" s="188">
        <f t="shared" si="7"/>
        <v>1455300</v>
      </c>
      <c r="K98" s="67">
        <v>63</v>
      </c>
      <c r="L98" s="66">
        <f t="shared" si="8"/>
        <v>4365900</v>
      </c>
      <c r="M98" s="68">
        <f t="shared" si="9"/>
        <v>189</v>
      </c>
      <c r="N98" s="69"/>
      <c r="O98" s="201">
        <f t="shared" si="10"/>
        <v>87318</v>
      </c>
      <c r="P98" s="202">
        <f t="shared" si="11"/>
        <v>3.78</v>
      </c>
      <c r="T98" s="182"/>
      <c r="U98" s="182"/>
    </row>
    <row r="99" s="169" customFormat="1" ht="15" spans="1:21">
      <c r="A99" s="48">
        <v>88</v>
      </c>
      <c r="B99" s="200">
        <v>1453737</v>
      </c>
      <c r="C99" s="49">
        <v>1037105</v>
      </c>
      <c r="D99" s="50" t="s">
        <v>374</v>
      </c>
      <c r="E99" s="51">
        <v>43530</v>
      </c>
      <c r="F99" s="51">
        <v>43533</v>
      </c>
      <c r="G99" s="199" t="s">
        <v>23</v>
      </c>
      <c r="H99" s="49">
        <f t="shared" si="6"/>
        <v>3</v>
      </c>
      <c r="I99" s="65">
        <v>1</v>
      </c>
      <c r="J99" s="188">
        <f t="shared" si="7"/>
        <v>1108800</v>
      </c>
      <c r="K99" s="67">
        <v>48</v>
      </c>
      <c r="L99" s="66">
        <f t="shared" si="8"/>
        <v>3326400</v>
      </c>
      <c r="M99" s="68">
        <f t="shared" si="9"/>
        <v>144</v>
      </c>
      <c r="N99" s="69"/>
      <c r="O99" s="201">
        <f t="shared" si="10"/>
        <v>66528</v>
      </c>
      <c r="P99" s="202">
        <f t="shared" si="11"/>
        <v>2.88</v>
      </c>
      <c r="T99" s="182"/>
      <c r="U99" s="182"/>
    </row>
    <row r="100" s="169" customFormat="1" ht="15" spans="1:21">
      <c r="A100" s="48">
        <v>89</v>
      </c>
      <c r="B100" s="200">
        <v>1449294</v>
      </c>
      <c r="C100" s="49">
        <v>1036793</v>
      </c>
      <c r="D100" s="50" t="s">
        <v>375</v>
      </c>
      <c r="E100" s="51">
        <v>43528</v>
      </c>
      <c r="F100" s="51">
        <v>43533</v>
      </c>
      <c r="G100" s="199" t="s">
        <v>23</v>
      </c>
      <c r="H100" s="49">
        <f t="shared" si="6"/>
        <v>5</v>
      </c>
      <c r="I100" s="65">
        <v>1</v>
      </c>
      <c r="J100" s="188">
        <f t="shared" si="7"/>
        <v>1108800</v>
      </c>
      <c r="K100" s="67">
        <v>48</v>
      </c>
      <c r="L100" s="66">
        <f t="shared" si="8"/>
        <v>5544000</v>
      </c>
      <c r="M100" s="68">
        <f t="shared" si="9"/>
        <v>240</v>
      </c>
      <c r="N100" s="69"/>
      <c r="O100" s="201">
        <f t="shared" si="10"/>
        <v>110880</v>
      </c>
      <c r="P100" s="202">
        <f t="shared" si="11"/>
        <v>4.8</v>
      </c>
      <c r="T100" s="182"/>
      <c r="U100" s="182"/>
    </row>
    <row r="101" s="169" customFormat="1" ht="15" spans="1:21">
      <c r="A101" s="48">
        <v>90</v>
      </c>
      <c r="B101" s="200">
        <v>1447849</v>
      </c>
      <c r="C101" s="49">
        <v>1036697</v>
      </c>
      <c r="D101" s="50" t="s">
        <v>376</v>
      </c>
      <c r="E101" s="51">
        <v>43532</v>
      </c>
      <c r="F101" s="51">
        <v>43533</v>
      </c>
      <c r="G101" s="199" t="s">
        <v>23</v>
      </c>
      <c r="H101" s="49">
        <f t="shared" si="6"/>
        <v>1</v>
      </c>
      <c r="I101" s="65">
        <v>1</v>
      </c>
      <c r="J101" s="188">
        <f t="shared" si="7"/>
        <v>1108800</v>
      </c>
      <c r="K101" s="67">
        <v>48</v>
      </c>
      <c r="L101" s="66">
        <f t="shared" si="8"/>
        <v>1108800</v>
      </c>
      <c r="M101" s="68">
        <f t="shared" si="9"/>
        <v>48</v>
      </c>
      <c r="N101" s="69"/>
      <c r="O101" s="201">
        <f t="shared" si="10"/>
        <v>22176</v>
      </c>
      <c r="P101" s="202">
        <f t="shared" si="11"/>
        <v>0.96</v>
      </c>
      <c r="T101" s="182"/>
      <c r="U101" s="182"/>
    </row>
    <row r="102" s="169" customFormat="1" ht="15" spans="1:21">
      <c r="A102" s="48">
        <v>91</v>
      </c>
      <c r="B102" s="200">
        <v>1440444</v>
      </c>
      <c r="C102" s="49">
        <v>1036248</v>
      </c>
      <c r="D102" s="50" t="s">
        <v>377</v>
      </c>
      <c r="E102" s="51">
        <v>43530</v>
      </c>
      <c r="F102" s="51">
        <v>43533</v>
      </c>
      <c r="G102" s="199" t="s">
        <v>40</v>
      </c>
      <c r="H102" s="49">
        <f t="shared" si="6"/>
        <v>3</v>
      </c>
      <c r="I102" s="65">
        <v>1</v>
      </c>
      <c r="J102" s="188">
        <f t="shared" si="7"/>
        <v>1362900</v>
      </c>
      <c r="K102" s="67">
        <v>59</v>
      </c>
      <c r="L102" s="66">
        <f t="shared" si="8"/>
        <v>4088700</v>
      </c>
      <c r="M102" s="68">
        <f t="shared" si="9"/>
        <v>177</v>
      </c>
      <c r="N102" s="69"/>
      <c r="O102" s="201">
        <f t="shared" si="10"/>
        <v>81774</v>
      </c>
      <c r="P102" s="202">
        <f t="shared" si="11"/>
        <v>3.54</v>
      </c>
      <c r="T102" s="182"/>
      <c r="U102" s="182"/>
    </row>
    <row r="103" s="169" customFormat="1" ht="15" spans="1:21">
      <c r="A103" s="48">
        <v>92</v>
      </c>
      <c r="B103" s="200">
        <v>1451417</v>
      </c>
      <c r="C103" s="49">
        <v>1036954</v>
      </c>
      <c r="D103" s="50" t="s">
        <v>378</v>
      </c>
      <c r="E103" s="51">
        <v>43531</v>
      </c>
      <c r="F103" s="51">
        <v>43534</v>
      </c>
      <c r="G103" s="199" t="s">
        <v>40</v>
      </c>
      <c r="H103" s="49">
        <f t="shared" si="6"/>
        <v>3</v>
      </c>
      <c r="I103" s="65">
        <v>1</v>
      </c>
      <c r="J103" s="188">
        <f t="shared" si="7"/>
        <v>1362900</v>
      </c>
      <c r="K103" s="67">
        <v>59</v>
      </c>
      <c r="L103" s="66">
        <f t="shared" si="8"/>
        <v>4088700</v>
      </c>
      <c r="M103" s="68">
        <f t="shared" si="9"/>
        <v>177</v>
      </c>
      <c r="N103" s="69"/>
      <c r="O103" s="201">
        <f t="shared" si="10"/>
        <v>81774</v>
      </c>
      <c r="P103" s="202">
        <f t="shared" si="11"/>
        <v>3.54</v>
      </c>
      <c r="T103" s="182"/>
      <c r="U103" s="182"/>
    </row>
    <row r="104" s="169" customFormat="1" ht="15" spans="1:21">
      <c r="A104" s="48">
        <v>93</v>
      </c>
      <c r="B104" s="200">
        <v>1451412</v>
      </c>
      <c r="C104" s="49">
        <v>1036953</v>
      </c>
      <c r="D104" s="50" t="s">
        <v>379</v>
      </c>
      <c r="E104" s="51">
        <v>43531</v>
      </c>
      <c r="F104" s="51">
        <v>43534</v>
      </c>
      <c r="G104" s="199" t="s">
        <v>40</v>
      </c>
      <c r="H104" s="49">
        <f t="shared" si="6"/>
        <v>3</v>
      </c>
      <c r="I104" s="65">
        <v>1</v>
      </c>
      <c r="J104" s="188">
        <f t="shared" si="7"/>
        <v>1362900</v>
      </c>
      <c r="K104" s="67">
        <v>59</v>
      </c>
      <c r="L104" s="66">
        <f t="shared" si="8"/>
        <v>4088700</v>
      </c>
      <c r="M104" s="68">
        <f t="shared" si="9"/>
        <v>177</v>
      </c>
      <c r="N104" s="69"/>
      <c r="O104" s="201">
        <f t="shared" si="10"/>
        <v>81774</v>
      </c>
      <c r="P104" s="202">
        <f t="shared" si="11"/>
        <v>3.54</v>
      </c>
      <c r="T104" s="182"/>
      <c r="U104" s="182"/>
    </row>
    <row r="105" s="169" customFormat="1" ht="15" spans="1:21">
      <c r="A105" s="48">
        <v>94</v>
      </c>
      <c r="B105" s="200">
        <v>1456025</v>
      </c>
      <c r="C105" s="49">
        <v>1037237</v>
      </c>
      <c r="D105" s="50" t="s">
        <v>380</v>
      </c>
      <c r="E105" s="51">
        <v>43532</v>
      </c>
      <c r="F105" s="51">
        <v>43534</v>
      </c>
      <c r="G105" s="199" t="s">
        <v>23</v>
      </c>
      <c r="H105" s="49">
        <f t="shared" si="6"/>
        <v>2</v>
      </c>
      <c r="I105" s="65">
        <v>3</v>
      </c>
      <c r="J105" s="188">
        <f t="shared" si="7"/>
        <v>1108800</v>
      </c>
      <c r="K105" s="67">
        <v>48</v>
      </c>
      <c r="L105" s="66">
        <f t="shared" si="8"/>
        <v>6652800</v>
      </c>
      <c r="M105" s="68">
        <f t="shared" si="9"/>
        <v>288</v>
      </c>
      <c r="N105" s="69"/>
      <c r="O105" s="201">
        <f t="shared" si="10"/>
        <v>133056</v>
      </c>
      <c r="P105" s="202">
        <f t="shared" si="11"/>
        <v>5.76</v>
      </c>
      <c r="T105" s="182"/>
      <c r="U105" s="182"/>
    </row>
    <row r="106" s="169" customFormat="1" ht="15" spans="1:21">
      <c r="A106" s="48">
        <v>95</v>
      </c>
      <c r="B106" s="200">
        <v>1447203</v>
      </c>
      <c r="C106" s="49">
        <v>1036657</v>
      </c>
      <c r="D106" s="50" t="s">
        <v>381</v>
      </c>
      <c r="E106" s="51">
        <v>43533</v>
      </c>
      <c r="F106" s="51">
        <v>43534</v>
      </c>
      <c r="G106" s="199" t="s">
        <v>47</v>
      </c>
      <c r="H106" s="49">
        <f t="shared" si="6"/>
        <v>1</v>
      </c>
      <c r="I106" s="65">
        <v>1</v>
      </c>
      <c r="J106" s="188">
        <f t="shared" si="7"/>
        <v>2356200</v>
      </c>
      <c r="K106" s="67">
        <v>102</v>
      </c>
      <c r="L106" s="66">
        <f t="shared" si="8"/>
        <v>2356200</v>
      </c>
      <c r="M106" s="68">
        <f t="shared" si="9"/>
        <v>102</v>
      </c>
      <c r="N106" s="69"/>
      <c r="O106" s="201">
        <f t="shared" si="10"/>
        <v>47124</v>
      </c>
      <c r="P106" s="202">
        <f t="shared" si="11"/>
        <v>2.04</v>
      </c>
      <c r="T106" s="182"/>
      <c r="U106" s="182"/>
    </row>
    <row r="107" s="169" customFormat="1" ht="15" spans="1:21">
      <c r="A107" s="48">
        <v>96</v>
      </c>
      <c r="B107" s="200">
        <v>1416089</v>
      </c>
      <c r="C107" s="49">
        <v>1035083</v>
      </c>
      <c r="D107" s="50" t="s">
        <v>382</v>
      </c>
      <c r="E107" s="51">
        <v>43530</v>
      </c>
      <c r="F107" s="51">
        <v>43534</v>
      </c>
      <c r="G107" s="199" t="s">
        <v>23</v>
      </c>
      <c r="H107" s="49">
        <f t="shared" si="6"/>
        <v>4</v>
      </c>
      <c r="I107" s="65">
        <v>1</v>
      </c>
      <c r="J107" s="188">
        <f t="shared" si="7"/>
        <v>1108800</v>
      </c>
      <c r="K107" s="67">
        <v>48</v>
      </c>
      <c r="L107" s="66">
        <f t="shared" si="8"/>
        <v>4435200</v>
      </c>
      <c r="M107" s="68">
        <f t="shared" si="9"/>
        <v>192</v>
      </c>
      <c r="N107" s="69"/>
      <c r="O107" s="201">
        <f t="shared" si="10"/>
        <v>88704</v>
      </c>
      <c r="P107" s="202">
        <f t="shared" si="11"/>
        <v>3.84</v>
      </c>
      <c r="T107" s="182"/>
      <c r="U107" s="182"/>
    </row>
    <row r="108" s="169" customFormat="1" ht="15" spans="1:21">
      <c r="A108" s="48">
        <v>97</v>
      </c>
      <c r="B108" s="200">
        <v>1451562</v>
      </c>
      <c r="C108" s="49">
        <v>1036969</v>
      </c>
      <c r="D108" s="50" t="s">
        <v>383</v>
      </c>
      <c r="E108" s="51">
        <v>43531</v>
      </c>
      <c r="F108" s="51">
        <v>43534</v>
      </c>
      <c r="G108" s="199" t="s">
        <v>23</v>
      </c>
      <c r="H108" s="49">
        <f t="shared" si="6"/>
        <v>3</v>
      </c>
      <c r="I108" s="65">
        <v>1</v>
      </c>
      <c r="J108" s="188">
        <f t="shared" si="7"/>
        <v>1108800</v>
      </c>
      <c r="K108" s="67">
        <v>48</v>
      </c>
      <c r="L108" s="66">
        <f t="shared" si="8"/>
        <v>3326400</v>
      </c>
      <c r="M108" s="68">
        <f t="shared" si="9"/>
        <v>144</v>
      </c>
      <c r="N108" s="69"/>
      <c r="O108" s="201">
        <f t="shared" si="10"/>
        <v>66528</v>
      </c>
      <c r="P108" s="202">
        <f t="shared" si="11"/>
        <v>2.88</v>
      </c>
      <c r="T108" s="182"/>
      <c r="U108" s="182"/>
    </row>
    <row r="109" s="169" customFormat="1" ht="15" spans="1:21">
      <c r="A109" s="48">
        <v>98</v>
      </c>
      <c r="B109" s="200">
        <v>1454500</v>
      </c>
      <c r="C109" s="49">
        <v>1037192</v>
      </c>
      <c r="D109" s="50" t="s">
        <v>384</v>
      </c>
      <c r="E109" s="51">
        <v>43533</v>
      </c>
      <c r="F109" s="51">
        <v>43535</v>
      </c>
      <c r="G109" s="199" t="s">
        <v>23</v>
      </c>
      <c r="H109" s="49">
        <f t="shared" si="6"/>
        <v>2</v>
      </c>
      <c r="I109" s="65">
        <v>1</v>
      </c>
      <c r="J109" s="188">
        <f t="shared" si="7"/>
        <v>1108800</v>
      </c>
      <c r="K109" s="67">
        <v>48</v>
      </c>
      <c r="L109" s="66">
        <f t="shared" si="8"/>
        <v>2217600</v>
      </c>
      <c r="M109" s="68">
        <f t="shared" si="9"/>
        <v>96</v>
      </c>
      <c r="N109" s="69"/>
      <c r="O109" s="201">
        <f t="shared" si="10"/>
        <v>44352</v>
      </c>
      <c r="P109" s="202">
        <f t="shared" si="11"/>
        <v>1.92</v>
      </c>
      <c r="T109" s="182"/>
      <c r="U109" s="182"/>
    </row>
    <row r="110" s="169" customFormat="1" ht="15" spans="1:21">
      <c r="A110" s="48">
        <v>99</v>
      </c>
      <c r="B110" s="200">
        <v>1435866</v>
      </c>
      <c r="C110" s="49">
        <v>1036006</v>
      </c>
      <c r="D110" s="50" t="s">
        <v>385</v>
      </c>
      <c r="E110" s="51">
        <v>43532</v>
      </c>
      <c r="F110" s="51">
        <v>43535</v>
      </c>
      <c r="G110" s="199" t="s">
        <v>23</v>
      </c>
      <c r="H110" s="49">
        <f t="shared" si="6"/>
        <v>3</v>
      </c>
      <c r="I110" s="65">
        <v>2</v>
      </c>
      <c r="J110" s="188">
        <f t="shared" si="7"/>
        <v>1108800</v>
      </c>
      <c r="K110" s="67">
        <v>48</v>
      </c>
      <c r="L110" s="66">
        <f t="shared" si="8"/>
        <v>6652800</v>
      </c>
      <c r="M110" s="68">
        <f t="shared" si="9"/>
        <v>288</v>
      </c>
      <c r="N110" s="69"/>
      <c r="O110" s="201">
        <f t="shared" si="10"/>
        <v>133056</v>
      </c>
      <c r="P110" s="202">
        <f t="shared" si="11"/>
        <v>5.76</v>
      </c>
      <c r="T110" s="182"/>
      <c r="U110" s="182"/>
    </row>
    <row r="111" s="169" customFormat="1" ht="15" spans="1:21">
      <c r="A111" s="48">
        <v>100</v>
      </c>
      <c r="B111" s="200">
        <v>1449785</v>
      </c>
      <c r="C111" s="49">
        <v>1036826</v>
      </c>
      <c r="D111" s="50" t="s">
        <v>386</v>
      </c>
      <c r="E111" s="51">
        <v>43534</v>
      </c>
      <c r="F111" s="51">
        <v>43535</v>
      </c>
      <c r="G111" s="199" t="s">
        <v>40</v>
      </c>
      <c r="H111" s="49">
        <f t="shared" si="6"/>
        <v>1</v>
      </c>
      <c r="I111" s="65">
        <v>1</v>
      </c>
      <c r="J111" s="188">
        <f t="shared" si="7"/>
        <v>1362900</v>
      </c>
      <c r="K111" s="67">
        <v>59</v>
      </c>
      <c r="L111" s="66">
        <f t="shared" si="8"/>
        <v>1362900</v>
      </c>
      <c r="M111" s="68">
        <f t="shared" si="9"/>
        <v>59</v>
      </c>
      <c r="N111" s="69"/>
      <c r="O111" s="201">
        <f t="shared" si="10"/>
        <v>27258</v>
      </c>
      <c r="P111" s="202">
        <f t="shared" si="11"/>
        <v>1.18</v>
      </c>
      <c r="T111" s="182"/>
      <c r="U111" s="182"/>
    </row>
    <row r="112" s="169" customFormat="1" ht="15" spans="1:21">
      <c r="A112" s="48">
        <v>101</v>
      </c>
      <c r="B112" s="200">
        <v>1457544</v>
      </c>
      <c r="C112" s="49">
        <v>1037322</v>
      </c>
      <c r="D112" s="50" t="s">
        <v>387</v>
      </c>
      <c r="E112" s="51">
        <v>43534</v>
      </c>
      <c r="F112" s="51">
        <v>43535</v>
      </c>
      <c r="G112" s="199" t="s">
        <v>23</v>
      </c>
      <c r="H112" s="49">
        <f t="shared" si="6"/>
        <v>1</v>
      </c>
      <c r="I112" s="65">
        <v>1</v>
      </c>
      <c r="J112" s="188">
        <f t="shared" si="7"/>
        <v>1108800</v>
      </c>
      <c r="K112" s="67">
        <v>48</v>
      </c>
      <c r="L112" s="66">
        <f t="shared" si="8"/>
        <v>1108800</v>
      </c>
      <c r="M112" s="68">
        <f t="shared" si="9"/>
        <v>48</v>
      </c>
      <c r="N112" s="69"/>
      <c r="O112" s="201">
        <f t="shared" si="10"/>
        <v>22176</v>
      </c>
      <c r="P112" s="202">
        <f t="shared" si="11"/>
        <v>0.96</v>
      </c>
      <c r="T112" s="182"/>
      <c r="U112" s="182"/>
    </row>
    <row r="113" s="169" customFormat="1" ht="15" spans="1:21">
      <c r="A113" s="48">
        <v>102</v>
      </c>
      <c r="B113" s="200">
        <v>1458071</v>
      </c>
      <c r="C113" s="49">
        <v>1037356</v>
      </c>
      <c r="D113" s="50" t="s">
        <v>388</v>
      </c>
      <c r="E113" s="51">
        <v>43534</v>
      </c>
      <c r="F113" s="51">
        <v>43535</v>
      </c>
      <c r="G113" s="199" t="s">
        <v>23</v>
      </c>
      <c r="H113" s="49">
        <f t="shared" si="6"/>
        <v>1</v>
      </c>
      <c r="I113" s="65">
        <v>1</v>
      </c>
      <c r="J113" s="188">
        <f t="shared" si="7"/>
        <v>1108800</v>
      </c>
      <c r="K113" s="67">
        <v>48</v>
      </c>
      <c r="L113" s="66">
        <f t="shared" si="8"/>
        <v>1108800</v>
      </c>
      <c r="M113" s="68">
        <f t="shared" si="9"/>
        <v>48</v>
      </c>
      <c r="N113" s="69"/>
      <c r="O113" s="201">
        <f t="shared" si="10"/>
        <v>22176</v>
      </c>
      <c r="P113" s="202">
        <f t="shared" si="11"/>
        <v>0.96</v>
      </c>
      <c r="T113" s="182"/>
      <c r="U113" s="182"/>
    </row>
    <row r="114" s="169" customFormat="1" ht="15" spans="1:21">
      <c r="A114" s="48">
        <v>103</v>
      </c>
      <c r="B114" s="200">
        <v>1444971</v>
      </c>
      <c r="C114" s="49">
        <v>1036498</v>
      </c>
      <c r="D114" s="50" t="s">
        <v>389</v>
      </c>
      <c r="E114" s="51">
        <v>43530</v>
      </c>
      <c r="F114" s="51">
        <v>43535</v>
      </c>
      <c r="G114" s="199" t="s">
        <v>23</v>
      </c>
      <c r="H114" s="49">
        <f t="shared" si="6"/>
        <v>5</v>
      </c>
      <c r="I114" s="65">
        <v>2</v>
      </c>
      <c r="J114" s="188">
        <f t="shared" si="7"/>
        <v>1108800</v>
      </c>
      <c r="K114" s="67">
        <v>48</v>
      </c>
      <c r="L114" s="66">
        <f t="shared" si="8"/>
        <v>11088000</v>
      </c>
      <c r="M114" s="68">
        <f t="shared" si="9"/>
        <v>480</v>
      </c>
      <c r="N114" s="69"/>
      <c r="O114" s="201">
        <f t="shared" si="10"/>
        <v>221760</v>
      </c>
      <c r="P114" s="202">
        <f t="shared" si="11"/>
        <v>9.6</v>
      </c>
      <c r="T114" s="182"/>
      <c r="U114" s="182"/>
    </row>
    <row r="115" s="169" customFormat="1" ht="15" spans="1:21">
      <c r="A115" s="48">
        <v>104</v>
      </c>
      <c r="B115" s="200">
        <v>1457906</v>
      </c>
      <c r="C115" s="49">
        <v>1037335</v>
      </c>
      <c r="D115" s="50" t="s">
        <v>390</v>
      </c>
      <c r="E115" s="51">
        <v>43533</v>
      </c>
      <c r="F115" s="51">
        <v>43535</v>
      </c>
      <c r="G115" s="199" t="s">
        <v>40</v>
      </c>
      <c r="H115" s="49">
        <f t="shared" si="6"/>
        <v>2</v>
      </c>
      <c r="I115" s="65">
        <v>1</v>
      </c>
      <c r="J115" s="188">
        <f t="shared" si="7"/>
        <v>1362900</v>
      </c>
      <c r="K115" s="67">
        <v>59</v>
      </c>
      <c r="L115" s="66">
        <f t="shared" si="8"/>
        <v>2725800</v>
      </c>
      <c r="M115" s="68">
        <f t="shared" si="9"/>
        <v>118</v>
      </c>
      <c r="N115" s="69">
        <v>1538</v>
      </c>
      <c r="O115" s="201">
        <f t="shared" si="10"/>
        <v>54516</v>
      </c>
      <c r="P115" s="202">
        <f t="shared" si="11"/>
        <v>2.36</v>
      </c>
      <c r="T115" s="182"/>
      <c r="U115" s="182"/>
    </row>
    <row r="116" s="169" customFormat="1" ht="15" spans="1:21">
      <c r="A116" s="48">
        <v>105</v>
      </c>
      <c r="B116" s="200">
        <v>1456279</v>
      </c>
      <c r="C116" s="49">
        <v>1037268</v>
      </c>
      <c r="D116" s="50" t="s">
        <v>391</v>
      </c>
      <c r="E116" s="51">
        <v>43535</v>
      </c>
      <c r="F116" s="51">
        <v>43536</v>
      </c>
      <c r="G116" s="199" t="s">
        <v>23</v>
      </c>
      <c r="H116" s="49">
        <f t="shared" si="6"/>
        <v>1</v>
      </c>
      <c r="I116" s="65">
        <v>1</v>
      </c>
      <c r="J116" s="188">
        <f t="shared" si="7"/>
        <v>1108800</v>
      </c>
      <c r="K116" s="67">
        <v>48</v>
      </c>
      <c r="L116" s="66">
        <f t="shared" si="8"/>
        <v>1108800</v>
      </c>
      <c r="M116" s="68">
        <f t="shared" si="9"/>
        <v>48</v>
      </c>
      <c r="N116" s="69"/>
      <c r="O116" s="201">
        <f t="shared" si="10"/>
        <v>22176</v>
      </c>
      <c r="P116" s="202">
        <f t="shared" si="11"/>
        <v>0.96</v>
      </c>
      <c r="T116" s="182"/>
      <c r="U116" s="182"/>
    </row>
    <row r="117" s="169" customFormat="1" ht="15" spans="1:21">
      <c r="A117" s="48">
        <v>106</v>
      </c>
      <c r="B117" s="200">
        <v>1449590</v>
      </c>
      <c r="C117" s="49">
        <v>1036813</v>
      </c>
      <c r="D117" s="50" t="s">
        <v>392</v>
      </c>
      <c r="E117" s="51">
        <v>43534</v>
      </c>
      <c r="F117" s="51">
        <v>43536</v>
      </c>
      <c r="G117" s="199" t="s">
        <v>23</v>
      </c>
      <c r="H117" s="49">
        <f t="shared" si="6"/>
        <v>2</v>
      </c>
      <c r="I117" s="65">
        <v>1</v>
      </c>
      <c r="J117" s="188">
        <f t="shared" si="7"/>
        <v>1455300</v>
      </c>
      <c r="K117" s="67">
        <v>63</v>
      </c>
      <c r="L117" s="66">
        <f t="shared" si="8"/>
        <v>2910600</v>
      </c>
      <c r="M117" s="68">
        <f t="shared" si="9"/>
        <v>126</v>
      </c>
      <c r="N117" s="69"/>
      <c r="O117" s="201">
        <f t="shared" si="10"/>
        <v>58212</v>
      </c>
      <c r="P117" s="202">
        <f t="shared" si="11"/>
        <v>2.52</v>
      </c>
      <c r="T117" s="182"/>
      <c r="U117" s="182"/>
    </row>
    <row r="118" s="169" customFormat="1" ht="15" spans="1:21">
      <c r="A118" s="48">
        <v>107</v>
      </c>
      <c r="B118" s="200">
        <v>1456866</v>
      </c>
      <c r="C118" s="49">
        <v>1037297</v>
      </c>
      <c r="D118" s="50" t="s">
        <v>393</v>
      </c>
      <c r="E118" s="51">
        <v>43534</v>
      </c>
      <c r="F118" s="51">
        <v>43536</v>
      </c>
      <c r="G118" s="199" t="s">
        <v>23</v>
      </c>
      <c r="H118" s="49">
        <f t="shared" si="6"/>
        <v>2</v>
      </c>
      <c r="I118" s="65">
        <v>1</v>
      </c>
      <c r="J118" s="188">
        <f t="shared" si="7"/>
        <v>1108800</v>
      </c>
      <c r="K118" s="67">
        <v>48</v>
      </c>
      <c r="L118" s="66">
        <f t="shared" si="8"/>
        <v>2217600</v>
      </c>
      <c r="M118" s="68">
        <f t="shared" si="9"/>
        <v>96</v>
      </c>
      <c r="N118" s="69"/>
      <c r="O118" s="201">
        <f t="shared" si="10"/>
        <v>44352</v>
      </c>
      <c r="P118" s="202">
        <f t="shared" si="11"/>
        <v>1.92</v>
      </c>
      <c r="T118" s="182"/>
      <c r="U118" s="182"/>
    </row>
    <row r="119" s="169" customFormat="1" ht="15" spans="1:21">
      <c r="A119" s="48">
        <v>108</v>
      </c>
      <c r="B119" s="200">
        <v>1455023</v>
      </c>
      <c r="C119" s="49">
        <v>1037181</v>
      </c>
      <c r="D119" s="50" t="s">
        <v>394</v>
      </c>
      <c r="E119" s="51">
        <v>43535</v>
      </c>
      <c r="F119" s="51">
        <v>43536</v>
      </c>
      <c r="G119" s="199" t="s">
        <v>23</v>
      </c>
      <c r="H119" s="49">
        <f t="shared" si="6"/>
        <v>1</v>
      </c>
      <c r="I119" s="65">
        <v>1</v>
      </c>
      <c r="J119" s="188">
        <f t="shared" si="7"/>
        <v>1108800</v>
      </c>
      <c r="K119" s="67">
        <v>48</v>
      </c>
      <c r="L119" s="66">
        <f t="shared" si="8"/>
        <v>1108800</v>
      </c>
      <c r="M119" s="68">
        <f t="shared" si="9"/>
        <v>48</v>
      </c>
      <c r="N119" s="69"/>
      <c r="O119" s="201">
        <f t="shared" si="10"/>
        <v>22176</v>
      </c>
      <c r="P119" s="202">
        <f t="shared" si="11"/>
        <v>0.96</v>
      </c>
      <c r="T119" s="182"/>
      <c r="U119" s="182"/>
    </row>
    <row r="120" s="169" customFormat="1" ht="15" spans="1:21">
      <c r="A120" s="48">
        <v>109</v>
      </c>
      <c r="B120" s="200">
        <v>1450623</v>
      </c>
      <c r="C120" s="49">
        <v>1036929</v>
      </c>
      <c r="D120" s="50" t="s">
        <v>395</v>
      </c>
      <c r="E120" s="51">
        <v>43535</v>
      </c>
      <c r="F120" s="51">
        <v>43536</v>
      </c>
      <c r="G120" s="199" t="s">
        <v>23</v>
      </c>
      <c r="H120" s="49">
        <f t="shared" si="6"/>
        <v>1</v>
      </c>
      <c r="I120" s="65">
        <v>1</v>
      </c>
      <c r="J120" s="188">
        <f t="shared" si="7"/>
        <v>1455300</v>
      </c>
      <c r="K120" s="67">
        <v>63</v>
      </c>
      <c r="L120" s="66">
        <f t="shared" si="8"/>
        <v>1455300</v>
      </c>
      <c r="M120" s="68">
        <f t="shared" si="9"/>
        <v>63</v>
      </c>
      <c r="N120" s="69"/>
      <c r="O120" s="201">
        <f t="shared" si="10"/>
        <v>29106</v>
      </c>
      <c r="P120" s="202">
        <f t="shared" si="11"/>
        <v>1.26</v>
      </c>
      <c r="T120" s="182"/>
      <c r="U120" s="182"/>
    </row>
    <row r="121" s="169" customFormat="1" ht="15" spans="1:21">
      <c r="A121" s="48">
        <v>110</v>
      </c>
      <c r="B121" s="200">
        <v>1458169</v>
      </c>
      <c r="C121" s="49">
        <v>1037357</v>
      </c>
      <c r="D121" s="50" t="s">
        <v>384</v>
      </c>
      <c r="E121" s="51">
        <v>43535</v>
      </c>
      <c r="F121" s="51">
        <v>43536</v>
      </c>
      <c r="G121" s="199" t="s">
        <v>23</v>
      </c>
      <c r="H121" s="49">
        <f t="shared" si="6"/>
        <v>1</v>
      </c>
      <c r="I121" s="65">
        <v>1</v>
      </c>
      <c r="J121" s="188">
        <f t="shared" si="7"/>
        <v>1108800</v>
      </c>
      <c r="K121" s="67">
        <v>48</v>
      </c>
      <c r="L121" s="66">
        <f t="shared" si="8"/>
        <v>1108800</v>
      </c>
      <c r="M121" s="68">
        <f t="shared" si="9"/>
        <v>48</v>
      </c>
      <c r="N121" s="69">
        <v>1557</v>
      </c>
      <c r="O121" s="201">
        <f t="shared" si="10"/>
        <v>22176</v>
      </c>
      <c r="P121" s="202">
        <f t="shared" si="11"/>
        <v>0.96</v>
      </c>
      <c r="T121" s="182"/>
      <c r="U121" s="182"/>
    </row>
    <row r="122" s="169" customFormat="1" ht="15" spans="1:21">
      <c r="A122" s="48">
        <v>111</v>
      </c>
      <c r="B122" s="200">
        <v>1459160</v>
      </c>
      <c r="C122" s="49">
        <v>1037395</v>
      </c>
      <c r="D122" s="50" t="s">
        <v>396</v>
      </c>
      <c r="E122" s="51">
        <v>43535</v>
      </c>
      <c r="F122" s="51">
        <v>43536</v>
      </c>
      <c r="G122" s="199" t="s">
        <v>40</v>
      </c>
      <c r="H122" s="49">
        <f t="shared" si="6"/>
        <v>1</v>
      </c>
      <c r="I122" s="65">
        <v>1</v>
      </c>
      <c r="J122" s="188">
        <f t="shared" si="7"/>
        <v>1362900</v>
      </c>
      <c r="K122" s="67">
        <v>59</v>
      </c>
      <c r="L122" s="66">
        <f t="shared" si="8"/>
        <v>1362900</v>
      </c>
      <c r="M122" s="68">
        <f t="shared" si="9"/>
        <v>59</v>
      </c>
      <c r="N122" s="69">
        <v>1559</v>
      </c>
      <c r="O122" s="201">
        <f t="shared" si="10"/>
        <v>27258</v>
      </c>
      <c r="P122" s="202">
        <f t="shared" si="11"/>
        <v>1.18</v>
      </c>
      <c r="T122" s="182"/>
      <c r="U122" s="182"/>
    </row>
    <row r="123" s="169" customFormat="1" ht="15" spans="1:21">
      <c r="A123" s="48">
        <v>112</v>
      </c>
      <c r="B123" s="200">
        <v>1449918</v>
      </c>
      <c r="C123" s="49">
        <v>1036833</v>
      </c>
      <c r="D123" s="50" t="s">
        <v>397</v>
      </c>
      <c r="E123" s="51">
        <v>43536</v>
      </c>
      <c r="F123" s="51">
        <v>43537</v>
      </c>
      <c r="G123" s="199" t="s">
        <v>40</v>
      </c>
      <c r="H123" s="49">
        <f t="shared" si="6"/>
        <v>1</v>
      </c>
      <c r="I123" s="65">
        <v>1</v>
      </c>
      <c r="J123" s="188">
        <f t="shared" si="7"/>
        <v>1362900</v>
      </c>
      <c r="K123" s="67">
        <v>59</v>
      </c>
      <c r="L123" s="66">
        <f t="shared" si="8"/>
        <v>1362900</v>
      </c>
      <c r="M123" s="68">
        <f t="shared" si="9"/>
        <v>59</v>
      </c>
      <c r="N123" s="69"/>
      <c r="O123" s="201">
        <f t="shared" si="10"/>
        <v>27258</v>
      </c>
      <c r="P123" s="202">
        <f t="shared" si="11"/>
        <v>1.18</v>
      </c>
      <c r="T123" s="182"/>
      <c r="U123" s="182"/>
    </row>
    <row r="124" s="169" customFormat="1" ht="15" spans="1:21">
      <c r="A124" s="48">
        <v>113</v>
      </c>
      <c r="B124" s="200">
        <v>1454060</v>
      </c>
      <c r="C124" s="49">
        <v>1037121</v>
      </c>
      <c r="D124" s="50" t="s">
        <v>398</v>
      </c>
      <c r="E124" s="51">
        <v>43535</v>
      </c>
      <c r="F124" s="51">
        <v>43537</v>
      </c>
      <c r="G124" s="199" t="s">
        <v>23</v>
      </c>
      <c r="H124" s="49">
        <f t="shared" si="6"/>
        <v>2</v>
      </c>
      <c r="I124" s="65">
        <v>1</v>
      </c>
      <c r="J124" s="188">
        <f t="shared" si="7"/>
        <v>1108800</v>
      </c>
      <c r="K124" s="67">
        <v>48</v>
      </c>
      <c r="L124" s="66">
        <f t="shared" si="8"/>
        <v>2217600</v>
      </c>
      <c r="M124" s="68">
        <f t="shared" si="9"/>
        <v>96</v>
      </c>
      <c r="N124" s="69"/>
      <c r="O124" s="201">
        <f t="shared" si="10"/>
        <v>44352</v>
      </c>
      <c r="P124" s="202">
        <f t="shared" si="11"/>
        <v>1.92</v>
      </c>
      <c r="T124" s="182"/>
      <c r="U124" s="182"/>
    </row>
    <row r="125" s="169" customFormat="1" ht="15" spans="1:21">
      <c r="A125" s="48">
        <v>114</v>
      </c>
      <c r="B125" s="200">
        <v>1456793</v>
      </c>
      <c r="C125" s="49">
        <v>1037281</v>
      </c>
      <c r="D125" s="50" t="s">
        <v>399</v>
      </c>
      <c r="E125" s="51">
        <v>43536</v>
      </c>
      <c r="F125" s="51">
        <v>43537</v>
      </c>
      <c r="G125" s="199" t="s">
        <v>23</v>
      </c>
      <c r="H125" s="49">
        <f t="shared" si="6"/>
        <v>1</v>
      </c>
      <c r="I125" s="65">
        <v>1</v>
      </c>
      <c r="J125" s="188">
        <f t="shared" si="7"/>
        <v>1108800</v>
      </c>
      <c r="K125" s="67">
        <v>48</v>
      </c>
      <c r="L125" s="66">
        <f t="shared" si="8"/>
        <v>1108800</v>
      </c>
      <c r="M125" s="68">
        <f t="shared" si="9"/>
        <v>48</v>
      </c>
      <c r="N125" s="69"/>
      <c r="O125" s="201">
        <f t="shared" si="10"/>
        <v>22176</v>
      </c>
      <c r="P125" s="202">
        <f t="shared" si="11"/>
        <v>0.96</v>
      </c>
      <c r="T125" s="182"/>
      <c r="U125" s="182"/>
    </row>
    <row r="126" s="169" customFormat="1" ht="15" spans="1:21">
      <c r="A126" s="48">
        <v>115</v>
      </c>
      <c r="B126" s="200">
        <v>1449131</v>
      </c>
      <c r="C126" s="49">
        <v>1036782</v>
      </c>
      <c r="D126" s="50" t="s">
        <v>400</v>
      </c>
      <c r="E126" s="51">
        <v>43535</v>
      </c>
      <c r="F126" s="51">
        <v>43537</v>
      </c>
      <c r="G126" s="199" t="s">
        <v>23</v>
      </c>
      <c r="H126" s="49">
        <f t="shared" si="6"/>
        <v>2</v>
      </c>
      <c r="I126" s="65">
        <v>1</v>
      </c>
      <c r="J126" s="188">
        <f t="shared" si="7"/>
        <v>1108800</v>
      </c>
      <c r="K126" s="67">
        <v>48</v>
      </c>
      <c r="L126" s="66">
        <f t="shared" si="8"/>
        <v>2217600</v>
      </c>
      <c r="M126" s="68">
        <f t="shared" si="9"/>
        <v>96</v>
      </c>
      <c r="N126" s="69"/>
      <c r="O126" s="201">
        <f t="shared" si="10"/>
        <v>44352</v>
      </c>
      <c r="P126" s="202">
        <f t="shared" si="11"/>
        <v>1.92</v>
      </c>
      <c r="T126" s="182"/>
      <c r="U126" s="182"/>
    </row>
    <row r="127" s="169" customFormat="1" ht="15" spans="1:21">
      <c r="A127" s="48">
        <v>116</v>
      </c>
      <c r="B127" s="200">
        <v>1457325</v>
      </c>
      <c r="C127" s="49">
        <v>1037307</v>
      </c>
      <c r="D127" s="50" t="s">
        <v>401</v>
      </c>
      <c r="E127" s="51">
        <v>43533</v>
      </c>
      <c r="F127" s="51">
        <v>43537</v>
      </c>
      <c r="G127" s="199" t="s">
        <v>23</v>
      </c>
      <c r="H127" s="49">
        <f t="shared" si="6"/>
        <v>4</v>
      </c>
      <c r="I127" s="65">
        <v>2</v>
      </c>
      <c r="J127" s="188">
        <f t="shared" si="7"/>
        <v>1108800</v>
      </c>
      <c r="K127" s="67">
        <v>48</v>
      </c>
      <c r="L127" s="66">
        <f t="shared" si="8"/>
        <v>8870400</v>
      </c>
      <c r="M127" s="68">
        <f t="shared" si="9"/>
        <v>384</v>
      </c>
      <c r="N127" s="69"/>
      <c r="O127" s="201">
        <f t="shared" si="10"/>
        <v>177408</v>
      </c>
      <c r="P127" s="202">
        <f t="shared" si="11"/>
        <v>7.68</v>
      </c>
      <c r="T127" s="182"/>
      <c r="U127" s="182"/>
    </row>
    <row r="128" s="169" customFormat="1" ht="15" spans="1:21">
      <c r="A128" s="48">
        <v>117</v>
      </c>
      <c r="B128" s="200">
        <v>1450082</v>
      </c>
      <c r="C128" s="49">
        <v>1036847</v>
      </c>
      <c r="D128" s="50" t="s">
        <v>402</v>
      </c>
      <c r="E128" s="51">
        <v>43534</v>
      </c>
      <c r="F128" s="51">
        <v>43537</v>
      </c>
      <c r="G128" s="199" t="s">
        <v>23</v>
      </c>
      <c r="H128" s="49">
        <f t="shared" si="6"/>
        <v>3</v>
      </c>
      <c r="I128" s="65">
        <v>1</v>
      </c>
      <c r="J128" s="188">
        <f t="shared" si="7"/>
        <v>1455300</v>
      </c>
      <c r="K128" s="67">
        <v>63</v>
      </c>
      <c r="L128" s="66">
        <f t="shared" si="8"/>
        <v>4365900</v>
      </c>
      <c r="M128" s="68">
        <f t="shared" si="9"/>
        <v>189</v>
      </c>
      <c r="N128" s="69"/>
      <c r="O128" s="201">
        <f t="shared" si="10"/>
        <v>87318</v>
      </c>
      <c r="P128" s="202">
        <f t="shared" si="11"/>
        <v>3.78</v>
      </c>
      <c r="T128" s="182"/>
      <c r="U128" s="182"/>
    </row>
    <row r="129" s="169" customFormat="1" ht="15" spans="1:21">
      <c r="A129" s="48">
        <v>118</v>
      </c>
      <c r="B129" s="200">
        <v>1446342</v>
      </c>
      <c r="C129" s="49">
        <v>1036598</v>
      </c>
      <c r="D129" s="50" t="s">
        <v>403</v>
      </c>
      <c r="E129" s="51">
        <v>43535</v>
      </c>
      <c r="F129" s="51">
        <v>43537</v>
      </c>
      <c r="G129" s="199" t="s">
        <v>40</v>
      </c>
      <c r="H129" s="49">
        <f t="shared" si="6"/>
        <v>2</v>
      </c>
      <c r="I129" s="65">
        <v>1</v>
      </c>
      <c r="J129" s="188">
        <f t="shared" si="7"/>
        <v>1362900</v>
      </c>
      <c r="K129" s="67">
        <v>59</v>
      </c>
      <c r="L129" s="66">
        <f t="shared" si="8"/>
        <v>2725800</v>
      </c>
      <c r="M129" s="68">
        <f t="shared" si="9"/>
        <v>118</v>
      </c>
      <c r="N129" s="69"/>
      <c r="O129" s="201">
        <f t="shared" si="10"/>
        <v>54516</v>
      </c>
      <c r="P129" s="202">
        <f t="shared" si="11"/>
        <v>2.36</v>
      </c>
      <c r="T129" s="182"/>
      <c r="U129" s="182"/>
    </row>
    <row r="130" s="169" customFormat="1" ht="15" spans="1:21">
      <c r="A130" s="48">
        <v>119</v>
      </c>
      <c r="B130" s="200">
        <v>1453681</v>
      </c>
      <c r="C130" s="49">
        <v>1037101</v>
      </c>
      <c r="D130" s="50" t="s">
        <v>404</v>
      </c>
      <c r="E130" s="51">
        <v>43535</v>
      </c>
      <c r="F130" s="51">
        <v>43537</v>
      </c>
      <c r="G130" s="199" t="s">
        <v>23</v>
      </c>
      <c r="H130" s="49">
        <f t="shared" si="6"/>
        <v>2</v>
      </c>
      <c r="I130" s="65">
        <v>1</v>
      </c>
      <c r="J130" s="188">
        <f t="shared" si="7"/>
        <v>1108800</v>
      </c>
      <c r="K130" s="67">
        <v>48</v>
      </c>
      <c r="L130" s="66">
        <f t="shared" si="8"/>
        <v>2217600</v>
      </c>
      <c r="M130" s="68">
        <f t="shared" si="9"/>
        <v>96</v>
      </c>
      <c r="N130" s="69"/>
      <c r="O130" s="201">
        <f t="shared" si="10"/>
        <v>44352</v>
      </c>
      <c r="P130" s="202">
        <f t="shared" si="11"/>
        <v>1.92</v>
      </c>
      <c r="T130" s="182"/>
      <c r="U130" s="182"/>
    </row>
    <row r="131" s="169" customFormat="1" ht="15" spans="1:21">
      <c r="A131" s="48">
        <v>120</v>
      </c>
      <c r="B131" s="200">
        <v>1451586</v>
      </c>
      <c r="C131" s="49">
        <v>1036970</v>
      </c>
      <c r="D131" s="50" t="s">
        <v>405</v>
      </c>
      <c r="E131" s="51">
        <v>43536</v>
      </c>
      <c r="F131" s="51">
        <v>43537</v>
      </c>
      <c r="G131" s="199" t="s">
        <v>23</v>
      </c>
      <c r="H131" s="49">
        <f t="shared" si="6"/>
        <v>1</v>
      </c>
      <c r="I131" s="65">
        <v>1</v>
      </c>
      <c r="J131" s="188">
        <f t="shared" si="7"/>
        <v>1108800</v>
      </c>
      <c r="K131" s="67">
        <v>48</v>
      </c>
      <c r="L131" s="66">
        <f t="shared" si="8"/>
        <v>1108800</v>
      </c>
      <c r="M131" s="68">
        <f t="shared" si="9"/>
        <v>48</v>
      </c>
      <c r="N131" s="69"/>
      <c r="O131" s="201">
        <f t="shared" si="10"/>
        <v>22176</v>
      </c>
      <c r="P131" s="202">
        <f t="shared" si="11"/>
        <v>0.96</v>
      </c>
      <c r="T131" s="182"/>
      <c r="U131" s="182"/>
    </row>
    <row r="132" s="169" customFormat="1" ht="15" spans="1:21">
      <c r="A132" s="48">
        <v>121</v>
      </c>
      <c r="B132" s="200">
        <v>1456722</v>
      </c>
      <c r="C132" s="49">
        <v>1037278</v>
      </c>
      <c r="D132" s="50" t="s">
        <v>406</v>
      </c>
      <c r="E132" s="51">
        <v>43535</v>
      </c>
      <c r="F132" s="51">
        <v>43537</v>
      </c>
      <c r="G132" s="199" t="s">
        <v>23</v>
      </c>
      <c r="H132" s="49">
        <f t="shared" si="6"/>
        <v>2</v>
      </c>
      <c r="I132" s="65">
        <v>1</v>
      </c>
      <c r="J132" s="188">
        <f t="shared" si="7"/>
        <v>1108800</v>
      </c>
      <c r="K132" s="67">
        <v>48</v>
      </c>
      <c r="L132" s="66">
        <f t="shared" si="8"/>
        <v>2217600</v>
      </c>
      <c r="M132" s="68">
        <f t="shared" si="9"/>
        <v>96</v>
      </c>
      <c r="N132" s="69"/>
      <c r="O132" s="201">
        <f t="shared" si="10"/>
        <v>44352</v>
      </c>
      <c r="P132" s="202">
        <f t="shared" si="11"/>
        <v>1.92</v>
      </c>
      <c r="T132" s="182"/>
      <c r="U132" s="182"/>
    </row>
    <row r="133" s="169" customFormat="1" ht="15" spans="1:21">
      <c r="A133" s="48">
        <v>122</v>
      </c>
      <c r="B133" s="200">
        <v>1456200</v>
      </c>
      <c r="C133" s="49">
        <v>1037262</v>
      </c>
      <c r="D133" s="50" t="s">
        <v>407</v>
      </c>
      <c r="E133" s="51">
        <v>43535</v>
      </c>
      <c r="F133" s="51">
        <v>43537</v>
      </c>
      <c r="G133" s="199" t="s">
        <v>40</v>
      </c>
      <c r="H133" s="49">
        <f t="shared" si="6"/>
        <v>2</v>
      </c>
      <c r="I133" s="65">
        <v>1</v>
      </c>
      <c r="J133" s="188">
        <f t="shared" si="7"/>
        <v>1362900</v>
      </c>
      <c r="K133" s="67">
        <v>59</v>
      </c>
      <c r="L133" s="66">
        <f t="shared" si="8"/>
        <v>2725800</v>
      </c>
      <c r="M133" s="68">
        <f t="shared" si="9"/>
        <v>118</v>
      </c>
      <c r="N133" s="69"/>
      <c r="O133" s="201">
        <f t="shared" si="10"/>
        <v>54516</v>
      </c>
      <c r="P133" s="202">
        <f t="shared" si="11"/>
        <v>2.36</v>
      </c>
      <c r="T133" s="182"/>
      <c r="U133" s="182"/>
    </row>
    <row r="134" s="169" customFormat="1" ht="15" spans="1:21">
      <c r="A134" s="48">
        <v>123</v>
      </c>
      <c r="B134" s="200">
        <v>1451396</v>
      </c>
      <c r="C134" s="49">
        <v>1036950</v>
      </c>
      <c r="D134" s="50" t="s">
        <v>408</v>
      </c>
      <c r="E134" s="51">
        <v>43535</v>
      </c>
      <c r="F134" s="51">
        <v>43538</v>
      </c>
      <c r="G134" s="199" t="s">
        <v>23</v>
      </c>
      <c r="H134" s="49">
        <f t="shared" si="6"/>
        <v>3</v>
      </c>
      <c r="I134" s="65">
        <v>1</v>
      </c>
      <c r="J134" s="188">
        <f t="shared" si="7"/>
        <v>1455300</v>
      </c>
      <c r="K134" s="67">
        <v>63</v>
      </c>
      <c r="L134" s="66">
        <f t="shared" si="8"/>
        <v>4365900</v>
      </c>
      <c r="M134" s="68">
        <f t="shared" si="9"/>
        <v>189</v>
      </c>
      <c r="N134" s="69"/>
      <c r="O134" s="201">
        <f t="shared" si="10"/>
        <v>87318</v>
      </c>
      <c r="P134" s="202">
        <f t="shared" si="11"/>
        <v>3.78</v>
      </c>
      <c r="T134" s="182"/>
      <c r="U134" s="182"/>
    </row>
    <row r="135" s="169" customFormat="1" ht="15" spans="1:21">
      <c r="A135" s="48">
        <v>124</v>
      </c>
      <c r="B135" s="200">
        <v>1456661</v>
      </c>
      <c r="C135" s="49">
        <v>1037272</v>
      </c>
      <c r="D135" s="50" t="s">
        <v>409</v>
      </c>
      <c r="E135" s="51">
        <v>43535</v>
      </c>
      <c r="F135" s="51">
        <v>43538</v>
      </c>
      <c r="G135" s="199" t="s">
        <v>23</v>
      </c>
      <c r="H135" s="49">
        <f t="shared" si="6"/>
        <v>3</v>
      </c>
      <c r="I135" s="65">
        <v>1</v>
      </c>
      <c r="J135" s="188">
        <f t="shared" si="7"/>
        <v>1108800</v>
      </c>
      <c r="K135" s="67">
        <v>48</v>
      </c>
      <c r="L135" s="66">
        <f t="shared" si="8"/>
        <v>3326400</v>
      </c>
      <c r="M135" s="68">
        <f t="shared" si="9"/>
        <v>144</v>
      </c>
      <c r="N135" s="69"/>
      <c r="O135" s="201">
        <f t="shared" si="10"/>
        <v>66528</v>
      </c>
      <c r="P135" s="202">
        <f t="shared" si="11"/>
        <v>2.88</v>
      </c>
      <c r="T135" s="182"/>
      <c r="U135" s="182"/>
    </row>
    <row r="136" s="169" customFormat="1" ht="15" spans="1:21">
      <c r="A136" s="48">
        <v>125</v>
      </c>
      <c r="B136" s="200">
        <v>1456389</v>
      </c>
      <c r="C136" s="49">
        <v>1037261</v>
      </c>
      <c r="D136" s="50" t="s">
        <v>410</v>
      </c>
      <c r="E136" s="51">
        <v>43536</v>
      </c>
      <c r="F136" s="51">
        <v>43538</v>
      </c>
      <c r="G136" s="199" t="s">
        <v>23</v>
      </c>
      <c r="H136" s="49">
        <f t="shared" si="6"/>
        <v>2</v>
      </c>
      <c r="I136" s="65">
        <v>1</v>
      </c>
      <c r="J136" s="188">
        <f t="shared" si="7"/>
        <v>1455300</v>
      </c>
      <c r="K136" s="67">
        <v>63</v>
      </c>
      <c r="L136" s="66">
        <f t="shared" si="8"/>
        <v>2910600</v>
      </c>
      <c r="M136" s="68">
        <f t="shared" si="9"/>
        <v>126</v>
      </c>
      <c r="N136" s="69"/>
      <c r="O136" s="201">
        <f t="shared" si="10"/>
        <v>58212</v>
      </c>
      <c r="P136" s="202">
        <f t="shared" si="11"/>
        <v>2.52</v>
      </c>
      <c r="T136" s="182"/>
      <c r="U136" s="182"/>
    </row>
    <row r="137" s="169" customFormat="1" ht="15" spans="1:21">
      <c r="A137" s="48">
        <v>126</v>
      </c>
      <c r="B137" s="200">
        <v>1449176</v>
      </c>
      <c r="C137" s="49">
        <v>1036800</v>
      </c>
      <c r="D137" s="50" t="s">
        <v>411</v>
      </c>
      <c r="E137" s="51">
        <v>43536</v>
      </c>
      <c r="F137" s="51">
        <v>43538</v>
      </c>
      <c r="G137" s="199" t="s">
        <v>23</v>
      </c>
      <c r="H137" s="49">
        <f t="shared" si="6"/>
        <v>2</v>
      </c>
      <c r="I137" s="65">
        <v>2</v>
      </c>
      <c r="J137" s="188">
        <f t="shared" si="7"/>
        <v>1108800</v>
      </c>
      <c r="K137" s="67">
        <v>48</v>
      </c>
      <c r="L137" s="66">
        <f t="shared" si="8"/>
        <v>4435200</v>
      </c>
      <c r="M137" s="68">
        <f t="shared" si="9"/>
        <v>192</v>
      </c>
      <c r="N137" s="69"/>
      <c r="O137" s="201">
        <f t="shared" si="10"/>
        <v>88704</v>
      </c>
      <c r="P137" s="202">
        <f t="shared" si="11"/>
        <v>3.84</v>
      </c>
      <c r="T137" s="182"/>
      <c r="U137" s="182"/>
    </row>
    <row r="138" s="169" customFormat="1" ht="15.75" spans="1:21">
      <c r="A138" s="48">
        <v>127</v>
      </c>
      <c r="B138" s="200">
        <v>1459799</v>
      </c>
      <c r="C138" s="49">
        <v>1037438</v>
      </c>
      <c r="D138" s="50" t="s">
        <v>412</v>
      </c>
      <c r="E138" s="51">
        <v>43536</v>
      </c>
      <c r="F138" s="51">
        <v>43537</v>
      </c>
      <c r="G138" s="199" t="s">
        <v>23</v>
      </c>
      <c r="H138" s="49">
        <f t="shared" si="6"/>
        <v>1</v>
      </c>
      <c r="I138" s="65">
        <v>1</v>
      </c>
      <c r="J138" s="188">
        <f t="shared" si="7"/>
        <v>1108800</v>
      </c>
      <c r="K138" s="67">
        <v>48</v>
      </c>
      <c r="L138" s="66">
        <f t="shared" si="8"/>
        <v>1108800</v>
      </c>
      <c r="M138" s="68">
        <f t="shared" si="9"/>
        <v>48</v>
      </c>
      <c r="N138" s="69">
        <v>1576</v>
      </c>
      <c r="O138" s="201">
        <f t="shared" si="10"/>
        <v>22176</v>
      </c>
      <c r="P138" s="202">
        <f t="shared" si="11"/>
        <v>0.96</v>
      </c>
      <c r="T138" s="182"/>
      <c r="U138" s="182"/>
    </row>
    <row r="139" s="169" customFormat="1" ht="15" spans="1:21">
      <c r="A139" s="203" t="s">
        <v>26</v>
      </c>
      <c r="B139" s="204"/>
      <c r="C139" s="204"/>
      <c r="D139" s="204"/>
      <c r="E139" s="204"/>
      <c r="F139" s="204"/>
      <c r="G139" s="204"/>
      <c r="H139" s="204"/>
      <c r="I139" s="204"/>
      <c r="J139" s="218"/>
      <c r="K139" s="166"/>
      <c r="L139" s="219">
        <f t="shared" ref="L139:P139" si="12">SUM(L12:L138)</f>
        <v>394894500</v>
      </c>
      <c r="M139" s="243">
        <f t="shared" si="12"/>
        <v>17095</v>
      </c>
      <c r="N139" s="221"/>
      <c r="O139" s="222">
        <f t="shared" si="12"/>
        <v>7897890</v>
      </c>
      <c r="P139" s="223">
        <f t="shared" si="12"/>
        <v>341.9</v>
      </c>
      <c r="T139" s="182"/>
      <c r="U139" s="182"/>
    </row>
    <row r="140" s="169" customFormat="1" ht="15" spans="1:21">
      <c r="A140" s="3"/>
      <c r="B140" s="2"/>
      <c r="C140" s="3"/>
      <c r="I140" s="2"/>
      <c r="J140" s="2"/>
      <c r="K140" s="2"/>
      <c r="L140" s="224"/>
      <c r="M140" s="169" t="s">
        <v>413</v>
      </c>
      <c r="N140" s="4"/>
      <c r="O140" s="226"/>
      <c r="P140" s="227"/>
      <c r="T140" s="182"/>
      <c r="U140" s="182"/>
    </row>
    <row r="141" s="169" customFormat="1" ht="14.25" spans="1:21">
      <c r="A141" s="205" t="s">
        <v>28</v>
      </c>
      <c r="B141" s="206"/>
      <c r="C141" s="207" t="s">
        <v>29</v>
      </c>
      <c r="D141" s="207"/>
      <c r="E141" s="207"/>
      <c r="F141" s="207"/>
      <c r="L141" s="79"/>
      <c r="M141" s="80"/>
      <c r="T141" s="182"/>
      <c r="U141" s="182"/>
    </row>
    <row r="142" s="169" customFormat="1" ht="14.25" spans="1:21">
      <c r="A142" s="208" t="s">
        <v>168</v>
      </c>
      <c r="B142" s="209"/>
      <c r="C142" s="210">
        <v>60210370001077</v>
      </c>
      <c r="D142" s="210"/>
      <c r="E142" s="210"/>
      <c r="F142" s="210"/>
      <c r="I142" s="2"/>
      <c r="J142" s="2"/>
      <c r="K142" s="2"/>
      <c r="L142" s="3"/>
      <c r="M142" s="3"/>
      <c r="N142" s="4"/>
      <c r="T142" s="182"/>
      <c r="U142" s="182"/>
    </row>
    <row r="143" s="169" customFormat="1" ht="14.25" spans="1:21">
      <c r="A143" s="205" t="s">
        <v>31</v>
      </c>
      <c r="B143" s="206"/>
      <c r="C143" s="211" t="s">
        <v>32</v>
      </c>
      <c r="D143" s="211"/>
      <c r="E143" s="211"/>
      <c r="F143" s="211"/>
      <c r="I143" s="2"/>
      <c r="J143" s="2"/>
      <c r="K143" s="2"/>
      <c r="L143" s="3"/>
      <c r="M143" s="3"/>
      <c r="N143" s="4"/>
      <c r="T143" s="182"/>
      <c r="U143" s="182"/>
    </row>
    <row r="144" s="169" customFormat="1" ht="14.25" spans="1:21">
      <c r="A144" s="205" t="s">
        <v>33</v>
      </c>
      <c r="B144" s="206"/>
      <c r="C144" s="212" t="s">
        <v>34</v>
      </c>
      <c r="D144" s="213"/>
      <c r="E144" s="213"/>
      <c r="F144" s="214"/>
      <c r="I144" s="2"/>
      <c r="J144" s="2"/>
      <c r="K144" s="2"/>
      <c r="L144" s="3"/>
      <c r="M144" s="3"/>
      <c r="N144" s="4"/>
      <c r="T144" s="182"/>
      <c r="U144" s="182"/>
    </row>
    <row r="145" s="169" customFormat="1" ht="15" customHeight="1" spans="1:21">
      <c r="A145" s="205" t="s">
        <v>35</v>
      </c>
      <c r="B145" s="206"/>
      <c r="C145" s="215" t="s">
        <v>36</v>
      </c>
      <c r="D145" s="216"/>
      <c r="E145" s="216"/>
      <c r="F145" s="217"/>
      <c r="I145" s="2"/>
      <c r="J145" s="2"/>
      <c r="K145" s="2"/>
      <c r="L145" s="3"/>
      <c r="M145" s="3"/>
      <c r="N145" s="4"/>
      <c r="T145" s="182"/>
      <c r="U145" s="182"/>
    </row>
    <row r="146" s="169" customFormat="1" ht="15" hidden="1" customHeight="1" spans="1:21">
      <c r="A146" s="3"/>
      <c r="B146" s="2"/>
      <c r="C146" s="3"/>
      <c r="I146" s="2"/>
      <c r="J146" s="2"/>
      <c r="K146" s="2"/>
      <c r="L146" s="3"/>
      <c r="M146" s="3"/>
      <c r="N146" s="4"/>
      <c r="T146" s="182"/>
      <c r="U146" s="182"/>
    </row>
  </sheetData>
  <mergeCells count="15">
    <mergeCell ref="A5:I5"/>
    <mergeCell ref="B7:E7"/>
    <mergeCell ref="A139:J139"/>
    <mergeCell ref="A141:B141"/>
    <mergeCell ref="C141:F141"/>
    <mergeCell ref="A142:B142"/>
    <mergeCell ref="C142:F142"/>
    <mergeCell ref="A143:B143"/>
    <mergeCell ref="C143:F143"/>
    <mergeCell ref="A144:B144"/>
    <mergeCell ref="C144:F144"/>
    <mergeCell ref="A145:B145"/>
    <mergeCell ref="C145:F145"/>
    <mergeCell ref="A2:B3"/>
    <mergeCell ref="D2:G3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9"/>
  <sheetViews>
    <sheetView topLeftCell="A142" workbookViewId="0">
      <selection activeCell="M23" sqref="M23"/>
    </sheetView>
  </sheetViews>
  <sheetFormatPr defaultColWidth="9" defaultRowHeight="13.5"/>
  <cols>
    <col min="1" max="1" width="4.28333333333333" style="3" customWidth="1"/>
    <col min="2" max="2" width="11.8583333333333" style="2" customWidth="1"/>
    <col min="3" max="3" width="9.56666666666667" style="3" customWidth="1"/>
    <col min="4" max="4" width="20" style="169" customWidth="1"/>
    <col min="5" max="6" width="10.1416666666667" style="169" customWidth="1"/>
    <col min="7" max="7" width="14.2833333333333" style="169" customWidth="1"/>
    <col min="8" max="8" width="10.1416666666667" style="169" customWidth="1"/>
    <col min="9" max="9" width="7.85833333333333" style="2" customWidth="1"/>
    <col min="10" max="10" width="11.2833333333333" style="2" customWidth="1"/>
    <col min="11" max="11" width="10.5666666666667" style="2" customWidth="1"/>
    <col min="12" max="12" width="15.2833333333333" style="3" customWidth="1"/>
    <col min="13" max="13" width="13.425" style="3" customWidth="1"/>
    <col min="14" max="14" width="9.14166666666667" style="4" hidden="1" customWidth="1"/>
    <col min="15" max="15" width="11.2833333333333" style="169" customWidth="1"/>
    <col min="16" max="16" width="10.1416666666667" style="169" customWidth="1"/>
  </cols>
  <sheetData>
    <row r="1" ht="15" spans="1:9">
      <c r="A1" s="145"/>
      <c r="B1" s="6"/>
      <c r="C1" s="145"/>
      <c r="D1" s="7"/>
      <c r="E1" s="7"/>
      <c r="F1" s="7"/>
      <c r="G1" s="7"/>
      <c r="H1" s="7"/>
      <c r="I1" s="156"/>
    </row>
    <row r="2" ht="14.25" spans="1:9">
      <c r="A2" s="11"/>
      <c r="B2" s="11"/>
      <c r="C2" s="146"/>
      <c r="D2" s="13" t="s">
        <v>0</v>
      </c>
      <c r="E2" s="14"/>
      <c r="F2" s="14"/>
      <c r="G2" s="15"/>
      <c r="H2" s="12"/>
      <c r="I2" s="156"/>
    </row>
    <row r="3" ht="15" spans="1:9">
      <c r="A3" s="11"/>
      <c r="B3" s="11"/>
      <c r="C3" s="146"/>
      <c r="D3" s="17"/>
      <c r="E3" s="18"/>
      <c r="F3" s="18"/>
      <c r="G3" s="19"/>
      <c r="H3" s="12"/>
      <c r="I3" s="156"/>
    </row>
    <row r="4" ht="15" spans="1:9">
      <c r="A4" s="147"/>
      <c r="B4" s="147"/>
      <c r="C4" s="147"/>
      <c r="D4" s="147"/>
      <c r="E4" s="147"/>
      <c r="F4" s="148"/>
      <c r="G4" s="148"/>
      <c r="H4" s="148"/>
      <c r="I4" s="161"/>
    </row>
    <row r="5" ht="34.5" spans="1:9">
      <c r="A5" s="24" t="s">
        <v>1</v>
      </c>
      <c r="B5" s="25"/>
      <c r="C5" s="25"/>
      <c r="D5" s="25"/>
      <c r="E5" s="25"/>
      <c r="F5" s="25"/>
      <c r="G5" s="25"/>
      <c r="H5" s="25"/>
      <c r="I5" s="162"/>
    </row>
    <row r="6" ht="34.5" spans="1:9">
      <c r="A6" s="25"/>
      <c r="B6" s="29"/>
      <c r="C6" s="30"/>
      <c r="D6" s="30"/>
      <c r="E6" s="30"/>
      <c r="F6" s="30"/>
      <c r="G6" s="31" t="s">
        <v>414</v>
      </c>
      <c r="H6" s="32"/>
      <c r="I6" s="59"/>
    </row>
    <row r="7" ht="15.75" spans="1:9">
      <c r="A7" s="106" t="s">
        <v>3</v>
      </c>
      <c r="B7" s="107" t="s">
        <v>4</v>
      </c>
      <c r="C7" s="107"/>
      <c r="D7" s="107"/>
      <c r="E7" s="108"/>
      <c r="F7" s="36"/>
      <c r="G7" s="37" t="s">
        <v>415</v>
      </c>
      <c r="H7" s="36"/>
      <c r="I7" s="58"/>
    </row>
    <row r="8" ht="16.5" spans="1:9">
      <c r="A8" s="109"/>
      <c r="B8" s="39"/>
      <c r="C8" s="110"/>
      <c r="D8" s="40"/>
      <c r="E8" s="41"/>
      <c r="F8" s="36"/>
      <c r="G8" s="42" t="s">
        <v>6</v>
      </c>
      <c r="H8" s="43"/>
      <c r="I8" s="60"/>
    </row>
    <row r="9" ht="15.75" spans="1:9">
      <c r="A9" s="197"/>
      <c r="B9" s="198"/>
      <c r="C9" s="197"/>
      <c r="D9" s="36"/>
      <c r="E9" s="36"/>
      <c r="F9" s="36"/>
      <c r="G9" s="36"/>
      <c r="H9" s="36"/>
      <c r="I9" s="156"/>
    </row>
    <row r="10" spans="12:12">
      <c r="L10" s="61">
        <f>SUBTOTAL(9,L12:L161)</f>
        <v>496557600</v>
      </c>
    </row>
    <row r="11" ht="42.75" spans="1:16">
      <c r="A11" s="44" t="s">
        <v>7</v>
      </c>
      <c r="B11" s="45" t="s">
        <v>8</v>
      </c>
      <c r="C11" s="44" t="s">
        <v>9</v>
      </c>
      <c r="D11" s="44" t="s">
        <v>10</v>
      </c>
      <c r="E11" s="45" t="s">
        <v>11</v>
      </c>
      <c r="F11" s="45" t="s">
        <v>12</v>
      </c>
      <c r="G11" s="45" t="s">
        <v>13</v>
      </c>
      <c r="H11" s="45" t="s">
        <v>14</v>
      </c>
      <c r="I11" s="45" t="s">
        <v>15</v>
      </c>
      <c r="J11" s="45" t="s">
        <v>16</v>
      </c>
      <c r="K11" s="45" t="s">
        <v>17</v>
      </c>
      <c r="L11" s="45" t="s">
        <v>18</v>
      </c>
      <c r="M11" s="45" t="s">
        <v>19</v>
      </c>
      <c r="N11" s="44" t="s">
        <v>20</v>
      </c>
      <c r="O11" s="45" t="s">
        <v>86</v>
      </c>
      <c r="P11" s="45" t="s">
        <v>87</v>
      </c>
    </row>
    <row r="12" ht="15" spans="1:16">
      <c r="A12" s="48">
        <v>1</v>
      </c>
      <c r="B12" s="49">
        <v>1450725</v>
      </c>
      <c r="C12" s="49">
        <v>1036925</v>
      </c>
      <c r="D12" s="50" t="s">
        <v>416</v>
      </c>
      <c r="E12" s="51">
        <v>43535</v>
      </c>
      <c r="F12" s="51">
        <v>43539</v>
      </c>
      <c r="G12" s="199" t="s">
        <v>23</v>
      </c>
      <c r="H12" s="49">
        <f t="shared" ref="H12:H75" si="0">F12-E12</f>
        <v>4</v>
      </c>
      <c r="I12" s="65">
        <v>1</v>
      </c>
      <c r="J12" s="188">
        <f t="shared" ref="J12:J75" si="1">K12*23100</f>
        <v>1108800</v>
      </c>
      <c r="K12" s="67">
        <v>48</v>
      </c>
      <c r="L12" s="66">
        <f t="shared" ref="L12:L75" si="2">J12*I12*H12</f>
        <v>4435200</v>
      </c>
      <c r="M12" s="68">
        <f t="shared" ref="M12:M75" si="3">K12*I12*H12</f>
        <v>192</v>
      </c>
      <c r="N12" s="69"/>
      <c r="O12" s="201">
        <f t="shared" ref="O12:O75" si="4">L12*2%</f>
        <v>88704</v>
      </c>
      <c r="P12" s="202">
        <f t="shared" ref="P12:P75" si="5">M12*2%</f>
        <v>3.84</v>
      </c>
    </row>
    <row r="13" ht="15" spans="1:16">
      <c r="A13" s="48">
        <v>2</v>
      </c>
      <c r="B13" s="49">
        <v>1450838</v>
      </c>
      <c r="C13" s="49">
        <v>1036922</v>
      </c>
      <c r="D13" s="50" t="s">
        <v>417</v>
      </c>
      <c r="E13" s="51">
        <v>43538</v>
      </c>
      <c r="F13" s="51">
        <v>43539</v>
      </c>
      <c r="G13" s="199" t="s">
        <v>23</v>
      </c>
      <c r="H13" s="49">
        <f t="shared" si="0"/>
        <v>1</v>
      </c>
      <c r="I13" s="65">
        <v>2</v>
      </c>
      <c r="J13" s="188">
        <f t="shared" si="1"/>
        <v>1108800</v>
      </c>
      <c r="K13" s="67">
        <v>48</v>
      </c>
      <c r="L13" s="66">
        <f t="shared" si="2"/>
        <v>2217600</v>
      </c>
      <c r="M13" s="68">
        <f t="shared" si="3"/>
        <v>96</v>
      </c>
      <c r="N13" s="69"/>
      <c r="O13" s="201">
        <f t="shared" si="4"/>
        <v>44352</v>
      </c>
      <c r="P13" s="202">
        <f t="shared" si="5"/>
        <v>1.92</v>
      </c>
    </row>
    <row r="14" ht="15" spans="1:16">
      <c r="A14" s="48">
        <v>3</v>
      </c>
      <c r="B14" s="49">
        <v>1432788</v>
      </c>
      <c r="C14" s="49">
        <v>1035886</v>
      </c>
      <c r="D14" s="50" t="s">
        <v>418</v>
      </c>
      <c r="E14" s="51">
        <v>43537</v>
      </c>
      <c r="F14" s="51">
        <v>43539</v>
      </c>
      <c r="G14" s="199" t="s">
        <v>23</v>
      </c>
      <c r="H14" s="49">
        <f t="shared" si="0"/>
        <v>2</v>
      </c>
      <c r="I14" s="65">
        <v>2</v>
      </c>
      <c r="J14" s="188">
        <f t="shared" si="1"/>
        <v>1108800</v>
      </c>
      <c r="K14" s="67">
        <v>48</v>
      </c>
      <c r="L14" s="66">
        <f t="shared" si="2"/>
        <v>4435200</v>
      </c>
      <c r="M14" s="68">
        <f t="shared" si="3"/>
        <v>192</v>
      </c>
      <c r="N14" s="69"/>
      <c r="O14" s="201">
        <f t="shared" si="4"/>
        <v>88704</v>
      </c>
      <c r="P14" s="202">
        <f t="shared" si="5"/>
        <v>3.84</v>
      </c>
    </row>
    <row r="15" ht="15" spans="1:16">
      <c r="A15" s="48">
        <v>4</v>
      </c>
      <c r="B15" s="49">
        <v>1451780</v>
      </c>
      <c r="C15" s="49">
        <v>1036975</v>
      </c>
      <c r="D15" s="50" t="s">
        <v>419</v>
      </c>
      <c r="E15" s="51">
        <v>43538</v>
      </c>
      <c r="F15" s="51">
        <v>43539</v>
      </c>
      <c r="G15" s="199" t="s">
        <v>23</v>
      </c>
      <c r="H15" s="49">
        <f t="shared" si="0"/>
        <v>1</v>
      </c>
      <c r="I15" s="65">
        <v>7</v>
      </c>
      <c r="J15" s="188">
        <f t="shared" si="1"/>
        <v>1108800</v>
      </c>
      <c r="K15" s="67">
        <v>48</v>
      </c>
      <c r="L15" s="66">
        <f t="shared" si="2"/>
        <v>7761600</v>
      </c>
      <c r="M15" s="68">
        <f t="shared" si="3"/>
        <v>336</v>
      </c>
      <c r="N15" s="69"/>
      <c r="O15" s="201">
        <f t="shared" si="4"/>
        <v>155232</v>
      </c>
      <c r="P15" s="202">
        <f t="shared" si="5"/>
        <v>6.72</v>
      </c>
    </row>
    <row r="16" ht="15" spans="1:16">
      <c r="A16" s="48">
        <v>5</v>
      </c>
      <c r="B16" s="49">
        <v>1446050</v>
      </c>
      <c r="C16" s="49">
        <v>1036586</v>
      </c>
      <c r="D16" s="50" t="s">
        <v>420</v>
      </c>
      <c r="E16" s="51">
        <v>43535</v>
      </c>
      <c r="F16" s="51">
        <v>43539</v>
      </c>
      <c r="G16" s="199" t="s">
        <v>23</v>
      </c>
      <c r="H16" s="49">
        <f t="shared" si="0"/>
        <v>4</v>
      </c>
      <c r="I16" s="65">
        <v>1</v>
      </c>
      <c r="J16" s="188">
        <f t="shared" si="1"/>
        <v>1108800</v>
      </c>
      <c r="K16" s="67">
        <v>48</v>
      </c>
      <c r="L16" s="66">
        <f t="shared" si="2"/>
        <v>4435200</v>
      </c>
      <c r="M16" s="68">
        <f t="shared" si="3"/>
        <v>192</v>
      </c>
      <c r="N16" s="69"/>
      <c r="O16" s="201">
        <f t="shared" si="4"/>
        <v>88704</v>
      </c>
      <c r="P16" s="202">
        <f t="shared" si="5"/>
        <v>3.84</v>
      </c>
    </row>
    <row r="17" ht="15" spans="1:16">
      <c r="A17" s="48">
        <v>6</v>
      </c>
      <c r="B17" s="49">
        <v>1453063</v>
      </c>
      <c r="C17" s="49">
        <v>1037057</v>
      </c>
      <c r="D17" s="50" t="s">
        <v>421</v>
      </c>
      <c r="E17" s="51">
        <v>43538</v>
      </c>
      <c r="F17" s="51">
        <v>43539</v>
      </c>
      <c r="G17" s="199" t="s">
        <v>47</v>
      </c>
      <c r="H17" s="49">
        <f t="shared" si="0"/>
        <v>1</v>
      </c>
      <c r="I17" s="65">
        <v>1</v>
      </c>
      <c r="J17" s="188">
        <f t="shared" si="1"/>
        <v>2356200</v>
      </c>
      <c r="K17" s="67">
        <v>102</v>
      </c>
      <c r="L17" s="66">
        <f t="shared" si="2"/>
        <v>2356200</v>
      </c>
      <c r="M17" s="68">
        <f t="shared" si="3"/>
        <v>102</v>
      </c>
      <c r="N17" s="69"/>
      <c r="O17" s="201">
        <f t="shared" si="4"/>
        <v>47124</v>
      </c>
      <c r="P17" s="202">
        <f t="shared" si="5"/>
        <v>2.04</v>
      </c>
    </row>
    <row r="18" ht="15" spans="1:16">
      <c r="A18" s="48">
        <v>7</v>
      </c>
      <c r="B18" s="49">
        <v>1453456</v>
      </c>
      <c r="C18" s="49">
        <v>1037083</v>
      </c>
      <c r="D18" s="50" t="s">
        <v>422</v>
      </c>
      <c r="E18" s="51">
        <v>43537</v>
      </c>
      <c r="F18" s="51">
        <v>43539</v>
      </c>
      <c r="G18" s="199" t="s">
        <v>23</v>
      </c>
      <c r="H18" s="49">
        <f t="shared" si="0"/>
        <v>2</v>
      </c>
      <c r="I18" s="65">
        <v>2</v>
      </c>
      <c r="J18" s="188">
        <f t="shared" si="1"/>
        <v>1455300</v>
      </c>
      <c r="K18" s="67">
        <v>63</v>
      </c>
      <c r="L18" s="66">
        <f t="shared" si="2"/>
        <v>5821200</v>
      </c>
      <c r="M18" s="68">
        <f t="shared" si="3"/>
        <v>252</v>
      </c>
      <c r="N18" s="69"/>
      <c r="O18" s="201">
        <f t="shared" si="4"/>
        <v>116424</v>
      </c>
      <c r="P18" s="202">
        <f t="shared" si="5"/>
        <v>5.04</v>
      </c>
    </row>
    <row r="19" ht="15" spans="1:16">
      <c r="A19" s="48">
        <v>8</v>
      </c>
      <c r="B19" s="49">
        <v>1453991</v>
      </c>
      <c r="C19" s="49">
        <v>1037122</v>
      </c>
      <c r="D19" s="50" t="s">
        <v>423</v>
      </c>
      <c r="E19" s="51">
        <v>43537</v>
      </c>
      <c r="F19" s="51">
        <v>43539</v>
      </c>
      <c r="G19" s="199" t="s">
        <v>23</v>
      </c>
      <c r="H19" s="49">
        <f t="shared" si="0"/>
        <v>2</v>
      </c>
      <c r="I19" s="65">
        <v>1</v>
      </c>
      <c r="J19" s="188">
        <f t="shared" si="1"/>
        <v>1108800</v>
      </c>
      <c r="K19" s="67">
        <v>48</v>
      </c>
      <c r="L19" s="66">
        <f t="shared" si="2"/>
        <v>2217600</v>
      </c>
      <c r="M19" s="68">
        <f t="shared" si="3"/>
        <v>96</v>
      </c>
      <c r="N19" s="69"/>
      <c r="O19" s="201">
        <f t="shared" si="4"/>
        <v>44352</v>
      </c>
      <c r="P19" s="202">
        <f t="shared" si="5"/>
        <v>1.92</v>
      </c>
    </row>
    <row r="20" ht="15" spans="1:16">
      <c r="A20" s="48">
        <v>9</v>
      </c>
      <c r="B20" s="228">
        <v>1454073</v>
      </c>
      <c r="C20" s="228">
        <v>1037123</v>
      </c>
      <c r="D20" s="229" t="s">
        <v>424</v>
      </c>
      <c r="E20" s="51">
        <v>43537</v>
      </c>
      <c r="F20" s="51">
        <v>43539</v>
      </c>
      <c r="G20" s="199" t="s">
        <v>23</v>
      </c>
      <c r="H20" s="49">
        <f t="shared" si="0"/>
        <v>2</v>
      </c>
      <c r="I20" s="65">
        <v>1</v>
      </c>
      <c r="J20" s="188">
        <f t="shared" si="1"/>
        <v>1455300</v>
      </c>
      <c r="K20" s="67">
        <v>63</v>
      </c>
      <c r="L20" s="66">
        <f t="shared" si="2"/>
        <v>2910600</v>
      </c>
      <c r="M20" s="68">
        <f t="shared" si="3"/>
        <v>126</v>
      </c>
      <c r="N20" s="69"/>
      <c r="O20" s="201">
        <f t="shared" si="4"/>
        <v>58212</v>
      </c>
      <c r="P20" s="202">
        <f t="shared" si="5"/>
        <v>2.52</v>
      </c>
    </row>
    <row r="21" ht="15" spans="1:16">
      <c r="A21" s="48">
        <v>10</v>
      </c>
      <c r="B21" s="228">
        <v>1454689</v>
      </c>
      <c r="C21" s="228">
        <v>1037189</v>
      </c>
      <c r="D21" s="229" t="s">
        <v>425</v>
      </c>
      <c r="E21" s="51">
        <v>43537</v>
      </c>
      <c r="F21" s="51">
        <v>43539</v>
      </c>
      <c r="G21" s="199" t="s">
        <v>23</v>
      </c>
      <c r="H21" s="49">
        <f t="shared" si="0"/>
        <v>2</v>
      </c>
      <c r="I21" s="65">
        <v>1</v>
      </c>
      <c r="J21" s="188">
        <f t="shared" si="1"/>
        <v>1108800</v>
      </c>
      <c r="K21" s="67">
        <v>48</v>
      </c>
      <c r="L21" s="66">
        <f t="shared" si="2"/>
        <v>2217600</v>
      </c>
      <c r="M21" s="68">
        <f t="shared" si="3"/>
        <v>96</v>
      </c>
      <c r="N21" s="69"/>
      <c r="O21" s="201">
        <f t="shared" si="4"/>
        <v>44352</v>
      </c>
      <c r="P21" s="202">
        <f t="shared" si="5"/>
        <v>1.92</v>
      </c>
    </row>
    <row r="22" ht="15" spans="1:16">
      <c r="A22" s="48">
        <v>11</v>
      </c>
      <c r="B22" s="228">
        <v>1455259</v>
      </c>
      <c r="C22" s="228">
        <v>1037197</v>
      </c>
      <c r="D22" s="229" t="s">
        <v>426</v>
      </c>
      <c r="E22" s="51">
        <v>43535</v>
      </c>
      <c r="F22" s="51">
        <v>43539</v>
      </c>
      <c r="G22" s="199" t="s">
        <v>23</v>
      </c>
      <c r="H22" s="49">
        <f t="shared" si="0"/>
        <v>4</v>
      </c>
      <c r="I22" s="65">
        <v>1</v>
      </c>
      <c r="J22" s="188">
        <f t="shared" si="1"/>
        <v>1108800</v>
      </c>
      <c r="K22" s="67">
        <v>48</v>
      </c>
      <c r="L22" s="66">
        <f t="shared" si="2"/>
        <v>4435200</v>
      </c>
      <c r="M22" s="68">
        <f t="shared" si="3"/>
        <v>192</v>
      </c>
      <c r="N22" s="69"/>
      <c r="O22" s="201">
        <f t="shared" si="4"/>
        <v>88704</v>
      </c>
      <c r="P22" s="202">
        <f t="shared" si="5"/>
        <v>3.84</v>
      </c>
    </row>
    <row r="23" ht="15" spans="1:16">
      <c r="A23" s="48">
        <v>12</v>
      </c>
      <c r="B23" s="228">
        <v>1452999</v>
      </c>
      <c r="C23" s="228">
        <v>1037055</v>
      </c>
      <c r="D23" s="229" t="s">
        <v>427</v>
      </c>
      <c r="E23" s="51">
        <v>43537</v>
      </c>
      <c r="F23" s="51">
        <v>43539</v>
      </c>
      <c r="G23" s="199" t="s">
        <v>23</v>
      </c>
      <c r="H23" s="49">
        <f t="shared" si="0"/>
        <v>2</v>
      </c>
      <c r="I23" s="65">
        <v>1</v>
      </c>
      <c r="J23" s="188">
        <f t="shared" si="1"/>
        <v>1108800</v>
      </c>
      <c r="K23" s="67">
        <v>48</v>
      </c>
      <c r="L23" s="66">
        <f t="shared" si="2"/>
        <v>2217600</v>
      </c>
      <c r="M23" s="68">
        <f t="shared" si="3"/>
        <v>96</v>
      </c>
      <c r="N23" s="69"/>
      <c r="O23" s="201">
        <f t="shared" si="4"/>
        <v>44352</v>
      </c>
      <c r="P23" s="202">
        <f t="shared" si="5"/>
        <v>1.92</v>
      </c>
    </row>
    <row r="24" ht="15" spans="1:16">
      <c r="A24" s="48">
        <v>13</v>
      </c>
      <c r="B24" s="228">
        <v>1454599</v>
      </c>
      <c r="C24" s="228">
        <v>1037190</v>
      </c>
      <c r="D24" s="229" t="s">
        <v>428</v>
      </c>
      <c r="E24" s="51">
        <v>43537</v>
      </c>
      <c r="F24" s="51">
        <v>43540</v>
      </c>
      <c r="G24" s="199" t="s">
        <v>23</v>
      </c>
      <c r="H24" s="49">
        <f t="shared" si="0"/>
        <v>3</v>
      </c>
      <c r="I24" s="65">
        <v>1</v>
      </c>
      <c r="J24" s="188">
        <f t="shared" si="1"/>
        <v>1108800</v>
      </c>
      <c r="K24" s="67">
        <v>48</v>
      </c>
      <c r="L24" s="66">
        <f t="shared" si="2"/>
        <v>3326400</v>
      </c>
      <c r="M24" s="68">
        <f t="shared" si="3"/>
        <v>144</v>
      </c>
      <c r="N24" s="69"/>
      <c r="O24" s="201">
        <f t="shared" si="4"/>
        <v>66528</v>
      </c>
      <c r="P24" s="202">
        <f t="shared" si="5"/>
        <v>2.88</v>
      </c>
    </row>
    <row r="25" ht="15" spans="1:16">
      <c r="A25" s="48">
        <v>14</v>
      </c>
      <c r="B25" s="228">
        <v>1458520</v>
      </c>
      <c r="C25" s="228">
        <v>1037405</v>
      </c>
      <c r="D25" s="229" t="s">
        <v>429</v>
      </c>
      <c r="E25" s="51">
        <v>43539</v>
      </c>
      <c r="F25" s="51">
        <v>43540</v>
      </c>
      <c r="G25" s="199" t="s">
        <v>23</v>
      </c>
      <c r="H25" s="49">
        <f t="shared" si="0"/>
        <v>1</v>
      </c>
      <c r="I25" s="65">
        <v>1</v>
      </c>
      <c r="J25" s="188">
        <f t="shared" si="1"/>
        <v>1108800</v>
      </c>
      <c r="K25" s="67">
        <v>48</v>
      </c>
      <c r="L25" s="66">
        <f t="shared" si="2"/>
        <v>1108800</v>
      </c>
      <c r="M25" s="68">
        <f t="shared" si="3"/>
        <v>48</v>
      </c>
      <c r="N25" s="69"/>
      <c r="O25" s="201">
        <f t="shared" si="4"/>
        <v>22176</v>
      </c>
      <c r="P25" s="202">
        <f t="shared" si="5"/>
        <v>0.96</v>
      </c>
    </row>
    <row r="26" ht="15" spans="1:16">
      <c r="A26" s="48">
        <v>15</v>
      </c>
      <c r="B26" s="228">
        <v>1447441</v>
      </c>
      <c r="C26" s="228">
        <v>1036680</v>
      </c>
      <c r="D26" s="229" t="s">
        <v>430</v>
      </c>
      <c r="E26" s="51">
        <v>43538</v>
      </c>
      <c r="F26" s="51">
        <v>43540</v>
      </c>
      <c r="G26" s="199" t="s">
        <v>23</v>
      </c>
      <c r="H26" s="49">
        <f t="shared" si="0"/>
        <v>2</v>
      </c>
      <c r="I26" s="65">
        <v>1</v>
      </c>
      <c r="J26" s="188">
        <f t="shared" si="1"/>
        <v>1455300</v>
      </c>
      <c r="K26" s="67">
        <v>63</v>
      </c>
      <c r="L26" s="66">
        <f t="shared" si="2"/>
        <v>2910600</v>
      </c>
      <c r="M26" s="68">
        <f t="shared" si="3"/>
        <v>126</v>
      </c>
      <c r="N26" s="69"/>
      <c r="O26" s="201">
        <f t="shared" si="4"/>
        <v>58212</v>
      </c>
      <c r="P26" s="202">
        <f t="shared" si="5"/>
        <v>2.52</v>
      </c>
    </row>
    <row r="27" ht="15" spans="1:16">
      <c r="A27" s="48">
        <v>16</v>
      </c>
      <c r="B27" s="228">
        <v>1447067</v>
      </c>
      <c r="C27" s="228">
        <v>1036647</v>
      </c>
      <c r="D27" s="229" t="s">
        <v>431</v>
      </c>
      <c r="E27" s="51">
        <v>43535</v>
      </c>
      <c r="F27" s="51">
        <v>43540</v>
      </c>
      <c r="G27" s="199" t="s">
        <v>23</v>
      </c>
      <c r="H27" s="49">
        <f t="shared" si="0"/>
        <v>5</v>
      </c>
      <c r="I27" s="65">
        <v>2</v>
      </c>
      <c r="J27" s="188">
        <f t="shared" si="1"/>
        <v>1108800</v>
      </c>
      <c r="K27" s="67">
        <v>48</v>
      </c>
      <c r="L27" s="66">
        <f t="shared" si="2"/>
        <v>11088000</v>
      </c>
      <c r="M27" s="68">
        <f t="shared" si="3"/>
        <v>480</v>
      </c>
      <c r="N27" s="69"/>
      <c r="O27" s="201">
        <f t="shared" si="4"/>
        <v>221760</v>
      </c>
      <c r="P27" s="202">
        <f t="shared" si="5"/>
        <v>9.6</v>
      </c>
    </row>
    <row r="28" ht="15" spans="1:16">
      <c r="A28" s="48">
        <v>17</v>
      </c>
      <c r="B28" s="49">
        <v>1447442</v>
      </c>
      <c r="C28" s="49">
        <v>1036681</v>
      </c>
      <c r="D28" s="50" t="s">
        <v>432</v>
      </c>
      <c r="E28" s="51">
        <v>43538</v>
      </c>
      <c r="F28" s="51">
        <v>43540</v>
      </c>
      <c r="G28" s="199" t="s">
        <v>23</v>
      </c>
      <c r="H28" s="49">
        <f t="shared" si="0"/>
        <v>2</v>
      </c>
      <c r="I28" s="65">
        <v>1</v>
      </c>
      <c r="J28" s="188">
        <f t="shared" si="1"/>
        <v>1108800</v>
      </c>
      <c r="K28" s="67">
        <v>48</v>
      </c>
      <c r="L28" s="66">
        <f t="shared" si="2"/>
        <v>2217600</v>
      </c>
      <c r="M28" s="68">
        <f t="shared" si="3"/>
        <v>96</v>
      </c>
      <c r="N28" s="69"/>
      <c r="O28" s="201">
        <f t="shared" si="4"/>
        <v>44352</v>
      </c>
      <c r="P28" s="202">
        <f t="shared" si="5"/>
        <v>1.92</v>
      </c>
    </row>
    <row r="29" ht="15" spans="1:16">
      <c r="A29" s="48">
        <v>18</v>
      </c>
      <c r="B29" s="49">
        <v>1447444</v>
      </c>
      <c r="C29" s="49">
        <v>1036682</v>
      </c>
      <c r="D29" s="50" t="s">
        <v>433</v>
      </c>
      <c r="E29" s="51">
        <v>43538</v>
      </c>
      <c r="F29" s="51">
        <v>43540</v>
      </c>
      <c r="G29" s="199" t="s">
        <v>23</v>
      </c>
      <c r="H29" s="49">
        <f t="shared" si="0"/>
        <v>2</v>
      </c>
      <c r="I29" s="65">
        <v>1</v>
      </c>
      <c r="J29" s="188">
        <f t="shared" si="1"/>
        <v>1108800</v>
      </c>
      <c r="K29" s="67">
        <v>48</v>
      </c>
      <c r="L29" s="66">
        <f t="shared" si="2"/>
        <v>2217600</v>
      </c>
      <c r="M29" s="68">
        <f t="shared" si="3"/>
        <v>96</v>
      </c>
      <c r="N29" s="69"/>
      <c r="O29" s="201">
        <f t="shared" si="4"/>
        <v>44352</v>
      </c>
      <c r="P29" s="202">
        <f t="shared" si="5"/>
        <v>1.92</v>
      </c>
    </row>
    <row r="30" ht="15" spans="1:16">
      <c r="A30" s="48">
        <v>19</v>
      </c>
      <c r="B30" s="49">
        <v>1454600</v>
      </c>
      <c r="C30" s="49">
        <v>1037178</v>
      </c>
      <c r="D30" s="50" t="s">
        <v>434</v>
      </c>
      <c r="E30" s="51">
        <v>43538</v>
      </c>
      <c r="F30" s="51">
        <v>43540</v>
      </c>
      <c r="G30" s="199" t="s">
        <v>23</v>
      </c>
      <c r="H30" s="49">
        <f t="shared" si="0"/>
        <v>2</v>
      </c>
      <c r="I30" s="65">
        <v>1</v>
      </c>
      <c r="J30" s="188">
        <f t="shared" si="1"/>
        <v>1108800</v>
      </c>
      <c r="K30" s="67">
        <v>48</v>
      </c>
      <c r="L30" s="66">
        <f t="shared" si="2"/>
        <v>2217600</v>
      </c>
      <c r="M30" s="68">
        <f t="shared" si="3"/>
        <v>96</v>
      </c>
      <c r="N30" s="69"/>
      <c r="O30" s="201">
        <f t="shared" si="4"/>
        <v>44352</v>
      </c>
      <c r="P30" s="202">
        <f t="shared" si="5"/>
        <v>1.92</v>
      </c>
    </row>
    <row r="31" ht="15" spans="1:16">
      <c r="A31" s="48">
        <v>20</v>
      </c>
      <c r="B31" s="49">
        <v>1454976</v>
      </c>
      <c r="C31" s="49">
        <v>1037182</v>
      </c>
      <c r="D31" s="50" t="s">
        <v>435</v>
      </c>
      <c r="E31" s="51">
        <v>43538</v>
      </c>
      <c r="F31" s="51">
        <v>43540</v>
      </c>
      <c r="G31" s="199" t="s">
        <v>47</v>
      </c>
      <c r="H31" s="49">
        <f t="shared" si="0"/>
        <v>2</v>
      </c>
      <c r="I31" s="65">
        <v>1</v>
      </c>
      <c r="J31" s="188">
        <f t="shared" si="1"/>
        <v>2356200</v>
      </c>
      <c r="K31" s="67">
        <v>102</v>
      </c>
      <c r="L31" s="66">
        <f t="shared" si="2"/>
        <v>4712400</v>
      </c>
      <c r="M31" s="68">
        <f t="shared" si="3"/>
        <v>204</v>
      </c>
      <c r="N31" s="69"/>
      <c r="O31" s="201">
        <f t="shared" si="4"/>
        <v>94248</v>
      </c>
      <c r="P31" s="202">
        <f t="shared" si="5"/>
        <v>4.08</v>
      </c>
    </row>
    <row r="32" ht="15" spans="1:16">
      <c r="A32" s="48">
        <v>21</v>
      </c>
      <c r="B32" s="49">
        <v>1452188</v>
      </c>
      <c r="C32" s="49">
        <v>1037007</v>
      </c>
      <c r="D32" s="50" t="s">
        <v>436</v>
      </c>
      <c r="E32" s="51">
        <v>43539</v>
      </c>
      <c r="F32" s="51">
        <v>43540</v>
      </c>
      <c r="G32" s="199" t="s">
        <v>23</v>
      </c>
      <c r="H32" s="49">
        <f t="shared" si="0"/>
        <v>1</v>
      </c>
      <c r="I32" s="65">
        <v>1</v>
      </c>
      <c r="J32" s="188">
        <f t="shared" si="1"/>
        <v>1108800</v>
      </c>
      <c r="K32" s="67">
        <v>48</v>
      </c>
      <c r="L32" s="66">
        <f t="shared" si="2"/>
        <v>1108800</v>
      </c>
      <c r="M32" s="68">
        <f t="shared" si="3"/>
        <v>48</v>
      </c>
      <c r="N32" s="69"/>
      <c r="O32" s="201">
        <f t="shared" si="4"/>
        <v>22176</v>
      </c>
      <c r="P32" s="202">
        <f t="shared" si="5"/>
        <v>0.96</v>
      </c>
    </row>
    <row r="33" ht="15" spans="1:16">
      <c r="A33" s="48">
        <v>22</v>
      </c>
      <c r="B33" s="49">
        <v>1434794</v>
      </c>
      <c r="C33" s="49">
        <v>1035943</v>
      </c>
      <c r="D33" s="50" t="s">
        <v>437</v>
      </c>
      <c r="E33" s="51">
        <v>43537</v>
      </c>
      <c r="F33" s="51">
        <v>43540</v>
      </c>
      <c r="G33" s="199" t="s">
        <v>47</v>
      </c>
      <c r="H33" s="49">
        <f t="shared" si="0"/>
        <v>3</v>
      </c>
      <c r="I33" s="65">
        <v>1</v>
      </c>
      <c r="J33" s="188">
        <f t="shared" si="1"/>
        <v>2356200</v>
      </c>
      <c r="K33" s="67">
        <v>102</v>
      </c>
      <c r="L33" s="66">
        <f t="shared" si="2"/>
        <v>7068600</v>
      </c>
      <c r="M33" s="68">
        <f t="shared" si="3"/>
        <v>306</v>
      </c>
      <c r="N33" s="69"/>
      <c r="O33" s="201">
        <f t="shared" si="4"/>
        <v>141372</v>
      </c>
      <c r="P33" s="202">
        <f t="shared" si="5"/>
        <v>6.12</v>
      </c>
    </row>
    <row r="34" ht="15" spans="1:16">
      <c r="A34" s="48">
        <v>23</v>
      </c>
      <c r="B34" s="49">
        <v>1452317</v>
      </c>
      <c r="C34" s="49">
        <v>1037012</v>
      </c>
      <c r="D34" s="50" t="s">
        <v>438</v>
      </c>
      <c r="E34" s="51">
        <v>43538</v>
      </c>
      <c r="F34" s="51">
        <v>43540</v>
      </c>
      <c r="G34" s="199" t="s">
        <v>121</v>
      </c>
      <c r="H34" s="49">
        <f t="shared" si="0"/>
        <v>2</v>
      </c>
      <c r="I34" s="65">
        <v>1</v>
      </c>
      <c r="J34" s="66">
        <f t="shared" si="1"/>
        <v>1940400</v>
      </c>
      <c r="K34" s="67">
        <v>84</v>
      </c>
      <c r="L34" s="66">
        <f t="shared" si="2"/>
        <v>3880800</v>
      </c>
      <c r="M34" s="68">
        <f t="shared" si="3"/>
        <v>168</v>
      </c>
      <c r="N34" s="69"/>
      <c r="O34" s="201">
        <f t="shared" si="4"/>
        <v>77616</v>
      </c>
      <c r="P34" s="202">
        <f t="shared" si="5"/>
        <v>3.36</v>
      </c>
    </row>
    <row r="35" ht="15" spans="1:16">
      <c r="A35" s="48">
        <v>24</v>
      </c>
      <c r="B35" s="200">
        <v>1454318</v>
      </c>
      <c r="C35" s="49">
        <v>1037137</v>
      </c>
      <c r="D35" s="50" t="s">
        <v>439</v>
      </c>
      <c r="E35" s="51">
        <v>43537</v>
      </c>
      <c r="F35" s="51">
        <v>43540</v>
      </c>
      <c r="G35" s="199" t="s">
        <v>40</v>
      </c>
      <c r="H35" s="49">
        <f t="shared" si="0"/>
        <v>3</v>
      </c>
      <c r="I35" s="65">
        <v>1</v>
      </c>
      <c r="J35" s="188">
        <f t="shared" si="1"/>
        <v>1362900</v>
      </c>
      <c r="K35" s="67">
        <v>59</v>
      </c>
      <c r="L35" s="66">
        <f t="shared" si="2"/>
        <v>4088700</v>
      </c>
      <c r="M35" s="68">
        <f t="shared" si="3"/>
        <v>177</v>
      </c>
      <c r="N35" s="69"/>
      <c r="O35" s="201">
        <f t="shared" si="4"/>
        <v>81774</v>
      </c>
      <c r="P35" s="202">
        <f t="shared" si="5"/>
        <v>3.54</v>
      </c>
    </row>
    <row r="36" ht="15" spans="1:16">
      <c r="A36" s="48">
        <v>25</v>
      </c>
      <c r="B36" s="200">
        <v>1453417</v>
      </c>
      <c r="C36" s="49">
        <v>1037081</v>
      </c>
      <c r="D36" s="50" t="s">
        <v>440</v>
      </c>
      <c r="E36" s="51">
        <v>43538</v>
      </c>
      <c r="F36" s="51">
        <v>43540</v>
      </c>
      <c r="G36" s="199" t="s">
        <v>23</v>
      </c>
      <c r="H36" s="49">
        <f t="shared" si="0"/>
        <v>2</v>
      </c>
      <c r="I36" s="65">
        <v>1</v>
      </c>
      <c r="J36" s="188">
        <f t="shared" si="1"/>
        <v>1108800</v>
      </c>
      <c r="K36" s="67">
        <v>48</v>
      </c>
      <c r="L36" s="66">
        <f t="shared" si="2"/>
        <v>2217600</v>
      </c>
      <c r="M36" s="68">
        <f t="shared" si="3"/>
        <v>96</v>
      </c>
      <c r="N36" s="69"/>
      <c r="O36" s="201">
        <f t="shared" si="4"/>
        <v>44352</v>
      </c>
      <c r="P36" s="202">
        <f t="shared" si="5"/>
        <v>1.92</v>
      </c>
    </row>
    <row r="37" ht="15" spans="1:16">
      <c r="A37" s="48">
        <v>26</v>
      </c>
      <c r="B37" s="200">
        <v>1454968</v>
      </c>
      <c r="C37" s="49">
        <v>1037180</v>
      </c>
      <c r="D37" s="50" t="s">
        <v>441</v>
      </c>
      <c r="E37" s="51">
        <v>43538</v>
      </c>
      <c r="F37" s="51">
        <v>43540</v>
      </c>
      <c r="G37" s="199" t="s">
        <v>47</v>
      </c>
      <c r="H37" s="49">
        <f t="shared" si="0"/>
        <v>2</v>
      </c>
      <c r="I37" s="65">
        <v>1</v>
      </c>
      <c r="J37" s="188">
        <f t="shared" si="1"/>
        <v>2356200</v>
      </c>
      <c r="K37" s="67">
        <v>102</v>
      </c>
      <c r="L37" s="66">
        <f t="shared" si="2"/>
        <v>4712400</v>
      </c>
      <c r="M37" s="68">
        <f t="shared" si="3"/>
        <v>204</v>
      </c>
      <c r="N37" s="69"/>
      <c r="O37" s="201">
        <f t="shared" si="4"/>
        <v>94248</v>
      </c>
      <c r="P37" s="202">
        <f t="shared" si="5"/>
        <v>4.08</v>
      </c>
    </row>
    <row r="38" ht="15" spans="1:16">
      <c r="A38" s="48">
        <v>27</v>
      </c>
      <c r="B38" s="200">
        <v>1429356</v>
      </c>
      <c r="C38" s="49">
        <v>1035662</v>
      </c>
      <c r="D38" s="50" t="s">
        <v>442</v>
      </c>
      <c r="E38" s="51">
        <v>43539</v>
      </c>
      <c r="F38" s="51">
        <v>43541</v>
      </c>
      <c r="G38" s="199" t="s">
        <v>23</v>
      </c>
      <c r="H38" s="49">
        <f t="shared" si="0"/>
        <v>2</v>
      </c>
      <c r="I38" s="65">
        <v>1</v>
      </c>
      <c r="J38" s="188">
        <f t="shared" si="1"/>
        <v>1108800</v>
      </c>
      <c r="K38" s="67">
        <v>48</v>
      </c>
      <c r="L38" s="66">
        <f t="shared" si="2"/>
        <v>2217600</v>
      </c>
      <c r="M38" s="68">
        <f t="shared" si="3"/>
        <v>96</v>
      </c>
      <c r="N38" s="69"/>
      <c r="O38" s="201">
        <f t="shared" si="4"/>
        <v>44352</v>
      </c>
      <c r="P38" s="202">
        <f t="shared" si="5"/>
        <v>1.92</v>
      </c>
    </row>
    <row r="39" ht="15" spans="1:16">
      <c r="A39" s="48">
        <v>28</v>
      </c>
      <c r="B39" s="200">
        <v>1454249</v>
      </c>
      <c r="C39" s="49">
        <v>1037134</v>
      </c>
      <c r="D39" s="50" t="s">
        <v>443</v>
      </c>
      <c r="E39" s="51">
        <v>43538</v>
      </c>
      <c r="F39" s="51">
        <v>43541</v>
      </c>
      <c r="G39" s="199" t="s">
        <v>23</v>
      </c>
      <c r="H39" s="49">
        <f t="shared" si="0"/>
        <v>3</v>
      </c>
      <c r="I39" s="65">
        <v>1</v>
      </c>
      <c r="J39" s="188">
        <f t="shared" si="1"/>
        <v>1108800</v>
      </c>
      <c r="K39" s="67">
        <v>48</v>
      </c>
      <c r="L39" s="66">
        <f t="shared" si="2"/>
        <v>3326400</v>
      </c>
      <c r="M39" s="68">
        <f t="shared" si="3"/>
        <v>144</v>
      </c>
      <c r="N39" s="69"/>
      <c r="O39" s="201">
        <f t="shared" si="4"/>
        <v>66528</v>
      </c>
      <c r="P39" s="202">
        <f t="shared" si="5"/>
        <v>2.88</v>
      </c>
    </row>
    <row r="40" ht="15" spans="1:16">
      <c r="A40" s="48">
        <v>29</v>
      </c>
      <c r="B40" s="200">
        <v>1446462</v>
      </c>
      <c r="C40" s="49">
        <v>1036614</v>
      </c>
      <c r="D40" s="50" t="s">
        <v>444</v>
      </c>
      <c r="E40" s="51">
        <v>43538</v>
      </c>
      <c r="F40" s="51">
        <v>43541</v>
      </c>
      <c r="G40" s="199" t="s">
        <v>23</v>
      </c>
      <c r="H40" s="49">
        <f t="shared" si="0"/>
        <v>3</v>
      </c>
      <c r="I40" s="65">
        <v>1</v>
      </c>
      <c r="J40" s="188">
        <f t="shared" si="1"/>
        <v>1108800</v>
      </c>
      <c r="K40" s="67">
        <v>48</v>
      </c>
      <c r="L40" s="66">
        <f t="shared" si="2"/>
        <v>3326400</v>
      </c>
      <c r="M40" s="68">
        <f t="shared" si="3"/>
        <v>144</v>
      </c>
      <c r="N40" s="69"/>
      <c r="O40" s="201">
        <f t="shared" si="4"/>
        <v>66528</v>
      </c>
      <c r="P40" s="202">
        <f t="shared" si="5"/>
        <v>2.88</v>
      </c>
    </row>
    <row r="41" ht="15" spans="1:16">
      <c r="A41" s="48">
        <v>30</v>
      </c>
      <c r="B41" s="200">
        <v>1446457</v>
      </c>
      <c r="C41" s="49">
        <v>1036613</v>
      </c>
      <c r="D41" s="50" t="s">
        <v>445</v>
      </c>
      <c r="E41" s="51">
        <v>43538</v>
      </c>
      <c r="F41" s="51">
        <v>43541</v>
      </c>
      <c r="G41" s="199" t="s">
        <v>23</v>
      </c>
      <c r="H41" s="49">
        <f t="shared" si="0"/>
        <v>3</v>
      </c>
      <c r="I41" s="65">
        <v>1</v>
      </c>
      <c r="J41" s="188">
        <f t="shared" si="1"/>
        <v>1108800</v>
      </c>
      <c r="K41" s="67">
        <v>48</v>
      </c>
      <c r="L41" s="66">
        <f t="shared" si="2"/>
        <v>3326400</v>
      </c>
      <c r="M41" s="68">
        <f t="shared" si="3"/>
        <v>144</v>
      </c>
      <c r="N41" s="69"/>
      <c r="O41" s="201">
        <f t="shared" si="4"/>
        <v>66528</v>
      </c>
      <c r="P41" s="202">
        <f t="shared" si="5"/>
        <v>2.88</v>
      </c>
    </row>
    <row r="42" ht="15" spans="1:16">
      <c r="A42" s="48">
        <v>31</v>
      </c>
      <c r="B42" s="200">
        <v>1456428</v>
      </c>
      <c r="C42" s="49">
        <v>1037265</v>
      </c>
      <c r="D42" s="50" t="s">
        <v>446</v>
      </c>
      <c r="E42" s="51">
        <v>43540</v>
      </c>
      <c r="F42" s="51">
        <v>43541</v>
      </c>
      <c r="G42" s="199" t="s">
        <v>23</v>
      </c>
      <c r="H42" s="49">
        <f t="shared" si="0"/>
        <v>1</v>
      </c>
      <c r="I42" s="65">
        <v>1</v>
      </c>
      <c r="J42" s="188">
        <f t="shared" si="1"/>
        <v>1108800</v>
      </c>
      <c r="K42" s="67">
        <v>48</v>
      </c>
      <c r="L42" s="66">
        <f t="shared" si="2"/>
        <v>1108800</v>
      </c>
      <c r="M42" s="68">
        <f t="shared" si="3"/>
        <v>48</v>
      </c>
      <c r="N42" s="69"/>
      <c r="O42" s="201">
        <f t="shared" si="4"/>
        <v>22176</v>
      </c>
      <c r="P42" s="202">
        <f t="shared" si="5"/>
        <v>0.96</v>
      </c>
    </row>
    <row r="43" ht="15" spans="1:16">
      <c r="A43" s="48">
        <v>32</v>
      </c>
      <c r="B43" s="200">
        <v>1453350</v>
      </c>
      <c r="C43" s="49">
        <v>1037084</v>
      </c>
      <c r="D43" s="50" t="s">
        <v>447</v>
      </c>
      <c r="E43" s="51">
        <v>43540</v>
      </c>
      <c r="F43" s="51">
        <v>43541</v>
      </c>
      <c r="G43" s="199" t="s">
        <v>40</v>
      </c>
      <c r="H43" s="49">
        <f t="shared" si="0"/>
        <v>1</v>
      </c>
      <c r="I43" s="65">
        <v>1</v>
      </c>
      <c r="J43" s="188">
        <f t="shared" si="1"/>
        <v>1362900</v>
      </c>
      <c r="K43" s="67">
        <v>59</v>
      </c>
      <c r="L43" s="66">
        <f t="shared" si="2"/>
        <v>1362900</v>
      </c>
      <c r="M43" s="68">
        <f t="shared" si="3"/>
        <v>59</v>
      </c>
      <c r="N43" s="69"/>
      <c r="O43" s="201">
        <f t="shared" si="4"/>
        <v>27258</v>
      </c>
      <c r="P43" s="202">
        <f t="shared" si="5"/>
        <v>1.18</v>
      </c>
    </row>
    <row r="44" ht="15" spans="1:16">
      <c r="A44" s="48">
        <v>33</v>
      </c>
      <c r="B44" s="200">
        <v>1450701</v>
      </c>
      <c r="C44" s="49">
        <v>1036930</v>
      </c>
      <c r="D44" s="50" t="s">
        <v>448</v>
      </c>
      <c r="E44" s="51">
        <v>43538</v>
      </c>
      <c r="F44" s="51">
        <v>43541</v>
      </c>
      <c r="G44" s="199" t="s">
        <v>23</v>
      </c>
      <c r="H44" s="49">
        <f t="shared" si="0"/>
        <v>3</v>
      </c>
      <c r="I44" s="65">
        <v>1</v>
      </c>
      <c r="J44" s="188">
        <f t="shared" si="1"/>
        <v>1108800</v>
      </c>
      <c r="K44" s="67">
        <v>48</v>
      </c>
      <c r="L44" s="66">
        <f t="shared" si="2"/>
        <v>3326400</v>
      </c>
      <c r="M44" s="68">
        <f t="shared" si="3"/>
        <v>144</v>
      </c>
      <c r="N44" s="69"/>
      <c r="O44" s="201">
        <f t="shared" si="4"/>
        <v>66528</v>
      </c>
      <c r="P44" s="202">
        <f t="shared" si="5"/>
        <v>2.88</v>
      </c>
    </row>
    <row r="45" ht="15" spans="1:16">
      <c r="A45" s="48">
        <v>34</v>
      </c>
      <c r="B45" s="200">
        <v>1450781</v>
      </c>
      <c r="C45" s="49">
        <v>1036937</v>
      </c>
      <c r="D45" s="50" t="s">
        <v>449</v>
      </c>
      <c r="E45" s="51">
        <v>43540</v>
      </c>
      <c r="F45" s="51">
        <v>43541</v>
      </c>
      <c r="G45" s="199" t="s">
        <v>23</v>
      </c>
      <c r="H45" s="49">
        <f t="shared" si="0"/>
        <v>1</v>
      </c>
      <c r="I45" s="65">
        <v>1</v>
      </c>
      <c r="J45" s="188">
        <f t="shared" si="1"/>
        <v>1108800</v>
      </c>
      <c r="K45" s="67">
        <v>48</v>
      </c>
      <c r="L45" s="66">
        <f t="shared" si="2"/>
        <v>1108800</v>
      </c>
      <c r="M45" s="68">
        <f t="shared" si="3"/>
        <v>48</v>
      </c>
      <c r="N45" s="69"/>
      <c r="O45" s="201">
        <f t="shared" si="4"/>
        <v>22176</v>
      </c>
      <c r="P45" s="202">
        <f t="shared" si="5"/>
        <v>0.96</v>
      </c>
    </row>
    <row r="46" ht="15" spans="1:16">
      <c r="A46" s="48">
        <v>35</v>
      </c>
      <c r="B46" s="200">
        <v>1461310</v>
      </c>
      <c r="C46" s="49">
        <v>1037510</v>
      </c>
      <c r="D46" s="50" t="s">
        <v>450</v>
      </c>
      <c r="E46" s="51">
        <v>43539</v>
      </c>
      <c r="F46" s="51">
        <v>43540</v>
      </c>
      <c r="G46" s="199" t="s">
        <v>40</v>
      </c>
      <c r="H46" s="49">
        <f t="shared" si="0"/>
        <v>1</v>
      </c>
      <c r="I46" s="65">
        <v>1</v>
      </c>
      <c r="J46" s="188">
        <f t="shared" si="1"/>
        <v>1362900</v>
      </c>
      <c r="K46" s="67">
        <v>59</v>
      </c>
      <c r="L46" s="66">
        <f t="shared" si="2"/>
        <v>1362900</v>
      </c>
      <c r="M46" s="68">
        <f t="shared" si="3"/>
        <v>59</v>
      </c>
      <c r="N46" s="69">
        <v>1614</v>
      </c>
      <c r="O46" s="201">
        <f t="shared" si="4"/>
        <v>27258</v>
      </c>
      <c r="P46" s="202">
        <f t="shared" si="5"/>
        <v>1.18</v>
      </c>
    </row>
    <row r="47" ht="15" spans="1:16">
      <c r="A47" s="48">
        <v>36</v>
      </c>
      <c r="B47" s="200">
        <v>1461307</v>
      </c>
      <c r="C47" s="49">
        <v>1037509</v>
      </c>
      <c r="D47" s="50" t="s">
        <v>451</v>
      </c>
      <c r="E47" s="51">
        <v>43539</v>
      </c>
      <c r="F47" s="51">
        <v>43540</v>
      </c>
      <c r="G47" s="199" t="s">
        <v>23</v>
      </c>
      <c r="H47" s="49">
        <f t="shared" si="0"/>
        <v>1</v>
      </c>
      <c r="I47" s="65">
        <v>3</v>
      </c>
      <c r="J47" s="188">
        <f t="shared" si="1"/>
        <v>1108800</v>
      </c>
      <c r="K47" s="67">
        <v>48</v>
      </c>
      <c r="L47" s="66">
        <f t="shared" si="2"/>
        <v>3326400</v>
      </c>
      <c r="M47" s="68">
        <f t="shared" si="3"/>
        <v>144</v>
      </c>
      <c r="N47" s="69">
        <v>1616</v>
      </c>
      <c r="O47" s="201">
        <f t="shared" si="4"/>
        <v>66528</v>
      </c>
      <c r="P47" s="202">
        <f t="shared" si="5"/>
        <v>2.88</v>
      </c>
    </row>
    <row r="48" ht="15" spans="1:16">
      <c r="A48" s="48">
        <v>37</v>
      </c>
      <c r="B48" s="200">
        <v>1461629</v>
      </c>
      <c r="C48" s="49">
        <v>1037524</v>
      </c>
      <c r="D48" s="50" t="s">
        <v>452</v>
      </c>
      <c r="E48" s="51">
        <v>43539</v>
      </c>
      <c r="F48" s="51">
        <v>43540</v>
      </c>
      <c r="G48" s="199" t="s">
        <v>23</v>
      </c>
      <c r="H48" s="49">
        <f t="shared" si="0"/>
        <v>1</v>
      </c>
      <c r="I48" s="65">
        <v>1</v>
      </c>
      <c r="J48" s="188">
        <f t="shared" si="1"/>
        <v>1108800</v>
      </c>
      <c r="K48" s="67">
        <v>48</v>
      </c>
      <c r="L48" s="66">
        <f t="shared" si="2"/>
        <v>1108800</v>
      </c>
      <c r="M48" s="68">
        <f t="shared" si="3"/>
        <v>48</v>
      </c>
      <c r="N48" s="69">
        <v>1618</v>
      </c>
      <c r="O48" s="201">
        <f t="shared" si="4"/>
        <v>22176</v>
      </c>
      <c r="P48" s="202">
        <f t="shared" si="5"/>
        <v>0.96</v>
      </c>
    </row>
    <row r="49" ht="15" spans="1:16">
      <c r="A49" s="48">
        <v>38</v>
      </c>
      <c r="B49" s="200">
        <v>1461875</v>
      </c>
      <c r="C49" s="49">
        <v>1037535</v>
      </c>
      <c r="D49" s="50" t="s">
        <v>412</v>
      </c>
      <c r="E49" s="51">
        <v>43539</v>
      </c>
      <c r="F49" s="51">
        <v>43540</v>
      </c>
      <c r="G49" s="199" t="s">
        <v>23</v>
      </c>
      <c r="H49" s="49">
        <f t="shared" si="0"/>
        <v>1</v>
      </c>
      <c r="I49" s="65">
        <v>1</v>
      </c>
      <c r="J49" s="188">
        <f t="shared" si="1"/>
        <v>1108800</v>
      </c>
      <c r="K49" s="67">
        <v>48</v>
      </c>
      <c r="L49" s="66">
        <f t="shared" si="2"/>
        <v>1108800</v>
      </c>
      <c r="M49" s="68">
        <f t="shared" si="3"/>
        <v>48</v>
      </c>
      <c r="N49" s="69">
        <v>1621</v>
      </c>
      <c r="O49" s="201">
        <f t="shared" si="4"/>
        <v>22176</v>
      </c>
      <c r="P49" s="202">
        <f t="shared" si="5"/>
        <v>0.96</v>
      </c>
    </row>
    <row r="50" ht="15" spans="1:16">
      <c r="A50" s="48">
        <v>39</v>
      </c>
      <c r="B50" s="200">
        <v>1461694</v>
      </c>
      <c r="C50" s="49">
        <v>1037526</v>
      </c>
      <c r="D50" s="50" t="s">
        <v>453</v>
      </c>
      <c r="E50" s="51">
        <v>43539</v>
      </c>
      <c r="F50" s="51">
        <v>43540</v>
      </c>
      <c r="G50" s="199" t="s">
        <v>23</v>
      </c>
      <c r="H50" s="49">
        <f t="shared" si="0"/>
        <v>1</v>
      </c>
      <c r="I50" s="65">
        <v>1</v>
      </c>
      <c r="J50" s="188">
        <f t="shared" si="1"/>
        <v>1108800</v>
      </c>
      <c r="K50" s="67">
        <v>48</v>
      </c>
      <c r="L50" s="66">
        <f t="shared" si="2"/>
        <v>1108800</v>
      </c>
      <c r="M50" s="68">
        <f t="shared" si="3"/>
        <v>48</v>
      </c>
      <c r="N50" s="69">
        <v>1622</v>
      </c>
      <c r="O50" s="201">
        <f t="shared" si="4"/>
        <v>22176</v>
      </c>
      <c r="P50" s="202">
        <f t="shared" si="5"/>
        <v>0.96</v>
      </c>
    </row>
    <row r="51" ht="15" spans="1:16">
      <c r="A51" s="48">
        <v>40</v>
      </c>
      <c r="B51" s="200">
        <v>1461689</v>
      </c>
      <c r="C51" s="49">
        <v>1037527</v>
      </c>
      <c r="D51" s="50" t="s">
        <v>454</v>
      </c>
      <c r="E51" s="51">
        <v>43539</v>
      </c>
      <c r="F51" s="51">
        <v>43540</v>
      </c>
      <c r="G51" s="199" t="s">
        <v>23</v>
      </c>
      <c r="H51" s="49">
        <f t="shared" si="0"/>
        <v>1</v>
      </c>
      <c r="I51" s="65">
        <v>3</v>
      </c>
      <c r="J51" s="188">
        <f t="shared" si="1"/>
        <v>1108800</v>
      </c>
      <c r="K51" s="67">
        <v>48</v>
      </c>
      <c r="L51" s="66">
        <f t="shared" si="2"/>
        <v>3326400</v>
      </c>
      <c r="M51" s="68">
        <f t="shared" si="3"/>
        <v>144</v>
      </c>
      <c r="N51" s="69">
        <v>1623</v>
      </c>
      <c r="O51" s="201">
        <f t="shared" si="4"/>
        <v>66528</v>
      </c>
      <c r="P51" s="202">
        <f t="shared" si="5"/>
        <v>2.88</v>
      </c>
    </row>
    <row r="52" ht="15" spans="1:16">
      <c r="A52" s="48">
        <v>41</v>
      </c>
      <c r="B52" s="200">
        <v>1462347</v>
      </c>
      <c r="C52" s="49">
        <v>1037571</v>
      </c>
      <c r="D52" s="50" t="s">
        <v>455</v>
      </c>
      <c r="E52" s="51">
        <v>43540</v>
      </c>
      <c r="F52" s="51">
        <v>43541</v>
      </c>
      <c r="G52" s="199" t="s">
        <v>40</v>
      </c>
      <c r="H52" s="49">
        <f t="shared" si="0"/>
        <v>1</v>
      </c>
      <c r="I52" s="65">
        <v>1</v>
      </c>
      <c r="J52" s="188">
        <f t="shared" si="1"/>
        <v>1362900</v>
      </c>
      <c r="K52" s="67">
        <v>59</v>
      </c>
      <c r="L52" s="66">
        <f t="shared" si="2"/>
        <v>1362900</v>
      </c>
      <c r="M52" s="68">
        <f t="shared" si="3"/>
        <v>59</v>
      </c>
      <c r="N52" s="69">
        <v>1629</v>
      </c>
      <c r="O52" s="201">
        <f t="shared" si="4"/>
        <v>27258</v>
      </c>
      <c r="P52" s="202">
        <f t="shared" si="5"/>
        <v>1.18</v>
      </c>
    </row>
    <row r="53" ht="15" spans="1:16">
      <c r="A53" s="48">
        <v>42</v>
      </c>
      <c r="B53" s="200">
        <v>1440124</v>
      </c>
      <c r="C53" s="49">
        <v>1036234</v>
      </c>
      <c r="D53" s="50" t="s">
        <v>456</v>
      </c>
      <c r="E53" s="51">
        <v>43539</v>
      </c>
      <c r="F53" s="51">
        <v>43542</v>
      </c>
      <c r="G53" s="199" t="s">
        <v>23</v>
      </c>
      <c r="H53" s="49">
        <f t="shared" si="0"/>
        <v>3</v>
      </c>
      <c r="I53" s="65">
        <v>1</v>
      </c>
      <c r="J53" s="188">
        <f t="shared" si="1"/>
        <v>1108800</v>
      </c>
      <c r="K53" s="67">
        <v>48</v>
      </c>
      <c r="L53" s="66">
        <f t="shared" si="2"/>
        <v>3326400</v>
      </c>
      <c r="M53" s="68">
        <f t="shared" si="3"/>
        <v>144</v>
      </c>
      <c r="N53" s="69"/>
      <c r="O53" s="201">
        <f t="shared" si="4"/>
        <v>66528</v>
      </c>
      <c r="P53" s="202">
        <f t="shared" si="5"/>
        <v>2.88</v>
      </c>
    </row>
    <row r="54" ht="15" spans="1:16">
      <c r="A54" s="48">
        <v>43</v>
      </c>
      <c r="B54" s="200">
        <v>1461833</v>
      </c>
      <c r="C54" s="49">
        <v>1037539</v>
      </c>
      <c r="D54" s="50" t="s">
        <v>457</v>
      </c>
      <c r="E54" s="51">
        <v>43540</v>
      </c>
      <c r="F54" s="51">
        <v>43542</v>
      </c>
      <c r="G54" s="199" t="s">
        <v>23</v>
      </c>
      <c r="H54" s="49">
        <f t="shared" si="0"/>
        <v>2</v>
      </c>
      <c r="I54" s="65">
        <v>1</v>
      </c>
      <c r="J54" s="188">
        <f t="shared" si="1"/>
        <v>1108800</v>
      </c>
      <c r="K54" s="67">
        <v>48</v>
      </c>
      <c r="L54" s="66">
        <f t="shared" si="2"/>
        <v>2217600</v>
      </c>
      <c r="M54" s="68">
        <f t="shared" si="3"/>
        <v>96</v>
      </c>
      <c r="N54" s="69"/>
      <c r="O54" s="201">
        <f t="shared" si="4"/>
        <v>44352</v>
      </c>
      <c r="P54" s="202">
        <f t="shared" si="5"/>
        <v>1.92</v>
      </c>
    </row>
    <row r="55" ht="15" spans="1:16">
      <c r="A55" s="48">
        <v>44</v>
      </c>
      <c r="B55" s="200">
        <v>1440986</v>
      </c>
      <c r="C55" s="49">
        <v>1036283</v>
      </c>
      <c r="D55" s="50" t="s">
        <v>458</v>
      </c>
      <c r="E55" s="51">
        <v>43541</v>
      </c>
      <c r="F55" s="51">
        <v>43542</v>
      </c>
      <c r="G55" s="199" t="s">
        <v>23</v>
      </c>
      <c r="H55" s="49">
        <f t="shared" si="0"/>
        <v>1</v>
      </c>
      <c r="I55" s="65">
        <v>1</v>
      </c>
      <c r="J55" s="188">
        <f t="shared" si="1"/>
        <v>1108800</v>
      </c>
      <c r="K55" s="67">
        <v>48</v>
      </c>
      <c r="L55" s="66">
        <f t="shared" si="2"/>
        <v>1108800</v>
      </c>
      <c r="M55" s="68">
        <f t="shared" si="3"/>
        <v>48</v>
      </c>
      <c r="N55" s="69"/>
      <c r="O55" s="201">
        <f t="shared" si="4"/>
        <v>22176</v>
      </c>
      <c r="P55" s="202">
        <f t="shared" si="5"/>
        <v>0.96</v>
      </c>
    </row>
    <row r="56" ht="15" spans="1:16">
      <c r="A56" s="48">
        <v>45</v>
      </c>
      <c r="B56" s="200">
        <v>1458252</v>
      </c>
      <c r="C56" s="49">
        <v>1037361</v>
      </c>
      <c r="D56" s="50" t="s">
        <v>459</v>
      </c>
      <c r="E56" s="51">
        <v>43540</v>
      </c>
      <c r="F56" s="51">
        <v>43542</v>
      </c>
      <c r="G56" s="199" t="s">
        <v>40</v>
      </c>
      <c r="H56" s="49">
        <f t="shared" si="0"/>
        <v>2</v>
      </c>
      <c r="I56" s="65">
        <v>1</v>
      </c>
      <c r="J56" s="188">
        <f t="shared" si="1"/>
        <v>1362900</v>
      </c>
      <c r="K56" s="67">
        <v>59</v>
      </c>
      <c r="L56" s="66">
        <f t="shared" si="2"/>
        <v>2725800</v>
      </c>
      <c r="M56" s="68">
        <f t="shared" si="3"/>
        <v>118</v>
      </c>
      <c r="N56" s="69"/>
      <c r="O56" s="201">
        <f t="shared" si="4"/>
        <v>54516</v>
      </c>
      <c r="P56" s="202">
        <f t="shared" si="5"/>
        <v>2.36</v>
      </c>
    </row>
    <row r="57" ht="15" spans="1:16">
      <c r="A57" s="48">
        <v>46</v>
      </c>
      <c r="B57" s="200">
        <v>1457952</v>
      </c>
      <c r="C57" s="49">
        <v>1037347</v>
      </c>
      <c r="D57" s="50" t="s">
        <v>460</v>
      </c>
      <c r="E57" s="51">
        <v>43540</v>
      </c>
      <c r="F57" s="51">
        <v>43542</v>
      </c>
      <c r="G57" s="199" t="s">
        <v>40</v>
      </c>
      <c r="H57" s="49">
        <f t="shared" si="0"/>
        <v>2</v>
      </c>
      <c r="I57" s="65">
        <v>2</v>
      </c>
      <c r="J57" s="188">
        <f t="shared" si="1"/>
        <v>1362900</v>
      </c>
      <c r="K57" s="67">
        <v>59</v>
      </c>
      <c r="L57" s="66">
        <f t="shared" si="2"/>
        <v>5451600</v>
      </c>
      <c r="M57" s="68">
        <f t="shared" si="3"/>
        <v>236</v>
      </c>
      <c r="N57" s="69"/>
      <c r="O57" s="201">
        <f t="shared" si="4"/>
        <v>109032</v>
      </c>
      <c r="P57" s="202">
        <f t="shared" si="5"/>
        <v>4.72</v>
      </c>
    </row>
    <row r="58" ht="15" spans="1:16">
      <c r="A58" s="48">
        <v>47</v>
      </c>
      <c r="B58" s="200">
        <v>1456246</v>
      </c>
      <c r="C58" s="49">
        <v>1037264</v>
      </c>
      <c r="D58" s="50" t="s">
        <v>461</v>
      </c>
      <c r="E58" s="51">
        <v>43541</v>
      </c>
      <c r="F58" s="51">
        <v>43542</v>
      </c>
      <c r="G58" s="199" t="s">
        <v>23</v>
      </c>
      <c r="H58" s="49">
        <f t="shared" si="0"/>
        <v>1</v>
      </c>
      <c r="I58" s="65">
        <v>1</v>
      </c>
      <c r="J58" s="188">
        <f t="shared" si="1"/>
        <v>1108800</v>
      </c>
      <c r="K58" s="67">
        <v>48</v>
      </c>
      <c r="L58" s="66">
        <f t="shared" si="2"/>
        <v>1108800</v>
      </c>
      <c r="M58" s="68">
        <f t="shared" si="3"/>
        <v>48</v>
      </c>
      <c r="N58" s="69"/>
      <c r="O58" s="201">
        <f t="shared" si="4"/>
        <v>22176</v>
      </c>
      <c r="P58" s="202">
        <f t="shared" si="5"/>
        <v>0.96</v>
      </c>
    </row>
    <row r="59" ht="15" spans="1:16">
      <c r="A59" s="48">
        <v>48</v>
      </c>
      <c r="B59" s="200">
        <v>1447365</v>
      </c>
      <c r="C59" s="49">
        <v>1036706</v>
      </c>
      <c r="D59" s="50" t="s">
        <v>462</v>
      </c>
      <c r="E59" s="51">
        <v>43540</v>
      </c>
      <c r="F59" s="51">
        <v>43542</v>
      </c>
      <c r="G59" s="199" t="s">
        <v>40</v>
      </c>
      <c r="H59" s="49">
        <f t="shared" si="0"/>
        <v>2</v>
      </c>
      <c r="I59" s="65">
        <v>1</v>
      </c>
      <c r="J59" s="188">
        <f t="shared" si="1"/>
        <v>1362900</v>
      </c>
      <c r="K59" s="67">
        <v>59</v>
      </c>
      <c r="L59" s="66">
        <f t="shared" si="2"/>
        <v>2725800</v>
      </c>
      <c r="M59" s="68">
        <f t="shared" si="3"/>
        <v>118</v>
      </c>
      <c r="N59" s="69"/>
      <c r="O59" s="201">
        <f t="shared" si="4"/>
        <v>54516</v>
      </c>
      <c r="P59" s="202">
        <f t="shared" si="5"/>
        <v>2.36</v>
      </c>
    </row>
    <row r="60" ht="15" spans="1:16">
      <c r="A60" s="48">
        <v>49</v>
      </c>
      <c r="B60" s="200">
        <v>1447713</v>
      </c>
      <c r="C60" s="49">
        <v>1036699</v>
      </c>
      <c r="D60" s="50" t="s">
        <v>463</v>
      </c>
      <c r="E60" s="51">
        <v>43537</v>
      </c>
      <c r="F60" s="51">
        <v>43542</v>
      </c>
      <c r="G60" s="199" t="s">
        <v>23</v>
      </c>
      <c r="H60" s="49">
        <f t="shared" si="0"/>
        <v>5</v>
      </c>
      <c r="I60" s="65">
        <v>1</v>
      </c>
      <c r="J60" s="188">
        <f t="shared" si="1"/>
        <v>1108800</v>
      </c>
      <c r="K60" s="67">
        <v>48</v>
      </c>
      <c r="L60" s="66">
        <f t="shared" si="2"/>
        <v>5544000</v>
      </c>
      <c r="M60" s="68">
        <f t="shared" si="3"/>
        <v>240</v>
      </c>
      <c r="N60" s="69"/>
      <c r="O60" s="201">
        <f t="shared" si="4"/>
        <v>110880</v>
      </c>
      <c r="P60" s="202">
        <f t="shared" si="5"/>
        <v>4.8</v>
      </c>
    </row>
    <row r="61" ht="15" spans="1:16">
      <c r="A61" s="48">
        <v>50</v>
      </c>
      <c r="B61" s="200">
        <v>1462171</v>
      </c>
      <c r="C61" s="49">
        <v>1037560</v>
      </c>
      <c r="D61" s="50" t="s">
        <v>464</v>
      </c>
      <c r="E61" s="51">
        <v>43540</v>
      </c>
      <c r="F61" s="51">
        <v>43542</v>
      </c>
      <c r="G61" s="199" t="s">
        <v>23</v>
      </c>
      <c r="H61" s="49">
        <f t="shared" si="0"/>
        <v>2</v>
      </c>
      <c r="I61" s="65">
        <v>1</v>
      </c>
      <c r="J61" s="188">
        <f t="shared" si="1"/>
        <v>1108800</v>
      </c>
      <c r="K61" s="67">
        <v>48</v>
      </c>
      <c r="L61" s="66">
        <f t="shared" si="2"/>
        <v>2217600</v>
      </c>
      <c r="M61" s="68">
        <f t="shared" si="3"/>
        <v>96</v>
      </c>
      <c r="N61" s="69">
        <v>1657</v>
      </c>
      <c r="O61" s="201">
        <f t="shared" si="4"/>
        <v>44352</v>
      </c>
      <c r="P61" s="202">
        <f t="shared" si="5"/>
        <v>1.92</v>
      </c>
    </row>
    <row r="62" ht="15" spans="1:16">
      <c r="A62" s="48">
        <v>51</v>
      </c>
      <c r="B62" s="200">
        <v>1450842</v>
      </c>
      <c r="C62" s="49">
        <v>1036935</v>
      </c>
      <c r="D62" s="50" t="s">
        <v>417</v>
      </c>
      <c r="E62" s="51">
        <v>43540</v>
      </c>
      <c r="F62" s="51">
        <v>43543</v>
      </c>
      <c r="G62" s="199" t="s">
        <v>23</v>
      </c>
      <c r="H62" s="49">
        <f t="shared" si="0"/>
        <v>3</v>
      </c>
      <c r="I62" s="65">
        <v>2</v>
      </c>
      <c r="J62" s="188">
        <f t="shared" si="1"/>
        <v>1108800</v>
      </c>
      <c r="K62" s="67">
        <v>48</v>
      </c>
      <c r="L62" s="66">
        <f t="shared" si="2"/>
        <v>6652800</v>
      </c>
      <c r="M62" s="68">
        <f t="shared" si="3"/>
        <v>288</v>
      </c>
      <c r="N62" s="69"/>
      <c r="O62" s="201">
        <f t="shared" si="4"/>
        <v>133056</v>
      </c>
      <c r="P62" s="202">
        <f t="shared" si="5"/>
        <v>5.76</v>
      </c>
    </row>
    <row r="63" ht="15" spans="1:16">
      <c r="A63" s="48">
        <v>52</v>
      </c>
      <c r="B63" s="200">
        <v>1458644</v>
      </c>
      <c r="C63" s="49">
        <v>1037404</v>
      </c>
      <c r="D63" s="50" t="s">
        <v>465</v>
      </c>
      <c r="E63" s="51">
        <v>43541</v>
      </c>
      <c r="F63" s="51">
        <v>43543</v>
      </c>
      <c r="G63" s="199" t="s">
        <v>23</v>
      </c>
      <c r="H63" s="49">
        <f t="shared" si="0"/>
        <v>2</v>
      </c>
      <c r="I63" s="65">
        <v>1</v>
      </c>
      <c r="J63" s="188">
        <f t="shared" si="1"/>
        <v>1108800</v>
      </c>
      <c r="K63" s="67">
        <v>48</v>
      </c>
      <c r="L63" s="66">
        <f t="shared" si="2"/>
        <v>2217600</v>
      </c>
      <c r="M63" s="68">
        <f t="shared" si="3"/>
        <v>96</v>
      </c>
      <c r="N63" s="69"/>
      <c r="O63" s="201">
        <f t="shared" si="4"/>
        <v>44352</v>
      </c>
      <c r="P63" s="202">
        <f t="shared" si="5"/>
        <v>1.92</v>
      </c>
    </row>
    <row r="64" ht="15" spans="1:16">
      <c r="A64" s="48">
        <v>53</v>
      </c>
      <c r="B64" s="200">
        <v>1441321</v>
      </c>
      <c r="C64" s="49">
        <v>1036292</v>
      </c>
      <c r="D64" s="50" t="s">
        <v>466</v>
      </c>
      <c r="E64" s="51">
        <v>43540</v>
      </c>
      <c r="F64" s="51">
        <v>43543</v>
      </c>
      <c r="G64" s="199" t="s">
        <v>23</v>
      </c>
      <c r="H64" s="49">
        <f t="shared" si="0"/>
        <v>3</v>
      </c>
      <c r="I64" s="65">
        <v>1</v>
      </c>
      <c r="J64" s="188">
        <f t="shared" si="1"/>
        <v>1108800</v>
      </c>
      <c r="K64" s="67">
        <v>48</v>
      </c>
      <c r="L64" s="66">
        <f t="shared" si="2"/>
        <v>3326400</v>
      </c>
      <c r="M64" s="68">
        <f t="shared" si="3"/>
        <v>144</v>
      </c>
      <c r="N64" s="69"/>
      <c r="O64" s="201">
        <f t="shared" si="4"/>
        <v>66528</v>
      </c>
      <c r="P64" s="202">
        <f t="shared" si="5"/>
        <v>2.88</v>
      </c>
    </row>
    <row r="65" ht="15" spans="1:16">
      <c r="A65" s="48">
        <v>54</v>
      </c>
      <c r="B65" s="200">
        <v>1456753</v>
      </c>
      <c r="C65" s="49">
        <v>1037279</v>
      </c>
      <c r="D65" s="50" t="s">
        <v>467</v>
      </c>
      <c r="E65" s="51">
        <v>43542</v>
      </c>
      <c r="F65" s="51">
        <v>43543</v>
      </c>
      <c r="G65" s="199" t="s">
        <v>40</v>
      </c>
      <c r="H65" s="49">
        <f t="shared" si="0"/>
        <v>1</v>
      </c>
      <c r="I65" s="65">
        <v>1</v>
      </c>
      <c r="J65" s="188">
        <f t="shared" si="1"/>
        <v>1362900</v>
      </c>
      <c r="K65" s="67">
        <v>59</v>
      </c>
      <c r="L65" s="66">
        <f t="shared" si="2"/>
        <v>1362900</v>
      </c>
      <c r="M65" s="68">
        <f t="shared" si="3"/>
        <v>59</v>
      </c>
      <c r="N65" s="69"/>
      <c r="O65" s="201">
        <f t="shared" si="4"/>
        <v>27258</v>
      </c>
      <c r="P65" s="202">
        <f t="shared" si="5"/>
        <v>1.18</v>
      </c>
    </row>
    <row r="66" ht="15" spans="1:16">
      <c r="A66" s="48">
        <v>55</v>
      </c>
      <c r="B66" s="200">
        <v>1449233</v>
      </c>
      <c r="C66" s="49">
        <v>1036796</v>
      </c>
      <c r="D66" s="50" t="s">
        <v>468</v>
      </c>
      <c r="E66" s="51">
        <v>43542</v>
      </c>
      <c r="F66" s="51">
        <v>43543</v>
      </c>
      <c r="G66" s="199" t="s">
        <v>23</v>
      </c>
      <c r="H66" s="49">
        <f t="shared" si="0"/>
        <v>1</v>
      </c>
      <c r="I66" s="65">
        <v>2</v>
      </c>
      <c r="J66" s="188">
        <f t="shared" si="1"/>
        <v>1108800</v>
      </c>
      <c r="K66" s="67">
        <v>48</v>
      </c>
      <c r="L66" s="66">
        <f t="shared" si="2"/>
        <v>2217600</v>
      </c>
      <c r="M66" s="68">
        <f t="shared" si="3"/>
        <v>96</v>
      </c>
      <c r="N66" s="69"/>
      <c r="O66" s="201">
        <f t="shared" si="4"/>
        <v>44352</v>
      </c>
      <c r="P66" s="202">
        <f t="shared" si="5"/>
        <v>1.92</v>
      </c>
    </row>
    <row r="67" ht="15" spans="1:16">
      <c r="A67" s="48">
        <v>56</v>
      </c>
      <c r="B67" s="200">
        <v>1451100</v>
      </c>
      <c r="C67" s="49">
        <v>1036933</v>
      </c>
      <c r="D67" s="50" t="s">
        <v>469</v>
      </c>
      <c r="E67" s="51">
        <v>43538</v>
      </c>
      <c r="F67" s="51">
        <v>43543</v>
      </c>
      <c r="G67" s="199" t="s">
        <v>23</v>
      </c>
      <c r="H67" s="49">
        <f t="shared" si="0"/>
        <v>5</v>
      </c>
      <c r="I67" s="65">
        <v>1</v>
      </c>
      <c r="J67" s="188">
        <f t="shared" si="1"/>
        <v>1108800</v>
      </c>
      <c r="K67" s="67">
        <v>48</v>
      </c>
      <c r="L67" s="66">
        <f t="shared" si="2"/>
        <v>5544000</v>
      </c>
      <c r="M67" s="68">
        <f t="shared" si="3"/>
        <v>240</v>
      </c>
      <c r="N67" s="69"/>
      <c r="O67" s="201">
        <f t="shared" si="4"/>
        <v>110880</v>
      </c>
      <c r="P67" s="202">
        <f t="shared" si="5"/>
        <v>4.8</v>
      </c>
    </row>
    <row r="68" ht="15" spans="1:16">
      <c r="A68" s="48">
        <v>57</v>
      </c>
      <c r="B68" s="200">
        <v>1458646</v>
      </c>
      <c r="C68" s="49">
        <v>1037403</v>
      </c>
      <c r="D68" s="50" t="s">
        <v>470</v>
      </c>
      <c r="E68" s="51">
        <v>43541</v>
      </c>
      <c r="F68" s="51">
        <v>43543</v>
      </c>
      <c r="G68" s="199" t="s">
        <v>23</v>
      </c>
      <c r="H68" s="49">
        <f t="shared" si="0"/>
        <v>2</v>
      </c>
      <c r="I68" s="65">
        <v>1</v>
      </c>
      <c r="J68" s="188">
        <f t="shared" si="1"/>
        <v>1455300</v>
      </c>
      <c r="K68" s="67">
        <v>63</v>
      </c>
      <c r="L68" s="66">
        <f t="shared" si="2"/>
        <v>2910600</v>
      </c>
      <c r="M68" s="68">
        <f t="shared" si="3"/>
        <v>126</v>
      </c>
      <c r="N68" s="69"/>
      <c r="O68" s="201">
        <f t="shared" si="4"/>
        <v>58212</v>
      </c>
      <c r="P68" s="202">
        <f t="shared" si="5"/>
        <v>2.52</v>
      </c>
    </row>
    <row r="69" ht="15" spans="1:16">
      <c r="A69" s="48">
        <v>58</v>
      </c>
      <c r="B69" s="200">
        <v>1462920</v>
      </c>
      <c r="C69" s="49">
        <v>1037606</v>
      </c>
      <c r="D69" s="50" t="s">
        <v>471</v>
      </c>
      <c r="E69" s="51">
        <v>43542</v>
      </c>
      <c r="F69" s="51">
        <v>43543</v>
      </c>
      <c r="G69" s="199" t="s">
        <v>23</v>
      </c>
      <c r="H69" s="49">
        <f t="shared" si="0"/>
        <v>1</v>
      </c>
      <c r="I69" s="65">
        <v>1</v>
      </c>
      <c r="J69" s="188">
        <f t="shared" si="1"/>
        <v>1108800</v>
      </c>
      <c r="K69" s="67">
        <v>48</v>
      </c>
      <c r="L69" s="66">
        <f t="shared" si="2"/>
        <v>1108800</v>
      </c>
      <c r="M69" s="68">
        <f t="shared" si="3"/>
        <v>48</v>
      </c>
      <c r="N69" s="69"/>
      <c r="O69" s="201">
        <f t="shared" si="4"/>
        <v>22176</v>
      </c>
      <c r="P69" s="202">
        <f t="shared" si="5"/>
        <v>0.96</v>
      </c>
    </row>
    <row r="70" ht="15" spans="1:16">
      <c r="A70" s="48">
        <v>59</v>
      </c>
      <c r="B70" s="200">
        <v>1448625</v>
      </c>
      <c r="C70" s="49">
        <v>1036746</v>
      </c>
      <c r="D70" s="50" t="s">
        <v>472</v>
      </c>
      <c r="E70" s="51">
        <v>43539</v>
      </c>
      <c r="F70" s="51">
        <v>43544</v>
      </c>
      <c r="G70" s="199" t="s">
        <v>23</v>
      </c>
      <c r="H70" s="49">
        <f t="shared" si="0"/>
        <v>5</v>
      </c>
      <c r="I70" s="65">
        <v>1</v>
      </c>
      <c r="J70" s="188">
        <f t="shared" si="1"/>
        <v>1455300</v>
      </c>
      <c r="K70" s="67">
        <v>63</v>
      </c>
      <c r="L70" s="66">
        <f t="shared" si="2"/>
        <v>7276500</v>
      </c>
      <c r="M70" s="68">
        <f t="shared" si="3"/>
        <v>315</v>
      </c>
      <c r="N70" s="69"/>
      <c r="O70" s="201">
        <f t="shared" si="4"/>
        <v>145530</v>
      </c>
      <c r="P70" s="202">
        <f t="shared" si="5"/>
        <v>6.3</v>
      </c>
    </row>
    <row r="71" ht="15" spans="1:16">
      <c r="A71" s="48">
        <v>60</v>
      </c>
      <c r="B71" s="200">
        <v>1448626</v>
      </c>
      <c r="C71" s="49">
        <v>1036747</v>
      </c>
      <c r="D71" s="50" t="s">
        <v>472</v>
      </c>
      <c r="E71" s="51">
        <v>43539</v>
      </c>
      <c r="F71" s="51">
        <v>43544</v>
      </c>
      <c r="G71" s="199" t="s">
        <v>23</v>
      </c>
      <c r="H71" s="49">
        <f t="shared" si="0"/>
        <v>5</v>
      </c>
      <c r="I71" s="65">
        <v>1</v>
      </c>
      <c r="J71" s="188">
        <f t="shared" si="1"/>
        <v>1108800</v>
      </c>
      <c r="K71" s="67">
        <v>48</v>
      </c>
      <c r="L71" s="66">
        <f t="shared" si="2"/>
        <v>5544000</v>
      </c>
      <c r="M71" s="68">
        <f t="shared" si="3"/>
        <v>240</v>
      </c>
      <c r="N71" s="69"/>
      <c r="O71" s="201">
        <f t="shared" si="4"/>
        <v>110880</v>
      </c>
      <c r="P71" s="202">
        <f t="shared" si="5"/>
        <v>4.8</v>
      </c>
    </row>
    <row r="72" ht="15" spans="1:16">
      <c r="A72" s="48">
        <v>61</v>
      </c>
      <c r="B72" s="200">
        <v>1437864</v>
      </c>
      <c r="C72" s="49">
        <v>1036130</v>
      </c>
      <c r="D72" s="50" t="s">
        <v>473</v>
      </c>
      <c r="E72" s="51">
        <v>43543</v>
      </c>
      <c r="F72" s="51">
        <v>43544</v>
      </c>
      <c r="G72" s="199" t="s">
        <v>23</v>
      </c>
      <c r="H72" s="49">
        <f t="shared" si="0"/>
        <v>1</v>
      </c>
      <c r="I72" s="65">
        <v>1</v>
      </c>
      <c r="J72" s="188">
        <f t="shared" si="1"/>
        <v>1455300</v>
      </c>
      <c r="K72" s="67">
        <v>63</v>
      </c>
      <c r="L72" s="66">
        <f t="shared" si="2"/>
        <v>1455300</v>
      </c>
      <c r="M72" s="68">
        <f t="shared" si="3"/>
        <v>63</v>
      </c>
      <c r="N72" s="69"/>
      <c r="O72" s="201">
        <f t="shared" si="4"/>
        <v>29106</v>
      </c>
      <c r="P72" s="202">
        <f t="shared" si="5"/>
        <v>1.26</v>
      </c>
    </row>
    <row r="73" ht="15" spans="1:16">
      <c r="A73" s="48">
        <v>62</v>
      </c>
      <c r="B73" s="200">
        <v>1457950</v>
      </c>
      <c r="C73" s="49">
        <v>1037346</v>
      </c>
      <c r="D73" s="50" t="s">
        <v>474</v>
      </c>
      <c r="E73" s="51">
        <v>43543</v>
      </c>
      <c r="F73" s="51">
        <v>43544</v>
      </c>
      <c r="G73" s="199" t="s">
        <v>23</v>
      </c>
      <c r="H73" s="49">
        <f t="shared" si="0"/>
        <v>1</v>
      </c>
      <c r="I73" s="65">
        <v>1</v>
      </c>
      <c r="J73" s="188">
        <f t="shared" si="1"/>
        <v>1108800</v>
      </c>
      <c r="K73" s="67">
        <v>48</v>
      </c>
      <c r="L73" s="66">
        <f t="shared" si="2"/>
        <v>1108800</v>
      </c>
      <c r="M73" s="68">
        <f t="shared" si="3"/>
        <v>48</v>
      </c>
      <c r="N73" s="69"/>
      <c r="O73" s="201">
        <f t="shared" si="4"/>
        <v>22176</v>
      </c>
      <c r="P73" s="202">
        <f t="shared" si="5"/>
        <v>0.96</v>
      </c>
    </row>
    <row r="74" ht="15" spans="1:16">
      <c r="A74" s="48">
        <v>63</v>
      </c>
      <c r="B74" s="200">
        <v>1459096</v>
      </c>
      <c r="C74" s="49">
        <v>1037399</v>
      </c>
      <c r="D74" s="50" t="s">
        <v>475</v>
      </c>
      <c r="E74" s="51">
        <v>43541</v>
      </c>
      <c r="F74" s="51">
        <v>43544</v>
      </c>
      <c r="G74" s="199" t="s">
        <v>23</v>
      </c>
      <c r="H74" s="49">
        <f t="shared" si="0"/>
        <v>3</v>
      </c>
      <c r="I74" s="65">
        <v>1</v>
      </c>
      <c r="J74" s="188">
        <f t="shared" si="1"/>
        <v>1455300</v>
      </c>
      <c r="K74" s="67">
        <v>63</v>
      </c>
      <c r="L74" s="66">
        <f t="shared" si="2"/>
        <v>4365900</v>
      </c>
      <c r="M74" s="68">
        <f t="shared" si="3"/>
        <v>189</v>
      </c>
      <c r="N74" s="69"/>
      <c r="O74" s="201">
        <f t="shared" si="4"/>
        <v>87318</v>
      </c>
      <c r="P74" s="202">
        <f t="shared" si="5"/>
        <v>3.78</v>
      </c>
    </row>
    <row r="75" ht="15" spans="1:16">
      <c r="A75" s="48">
        <v>64</v>
      </c>
      <c r="B75" s="200">
        <v>1446774</v>
      </c>
      <c r="C75" s="49">
        <v>1036623</v>
      </c>
      <c r="D75" s="50" t="s">
        <v>476</v>
      </c>
      <c r="E75" s="51">
        <v>43543</v>
      </c>
      <c r="F75" s="51">
        <v>43544</v>
      </c>
      <c r="G75" s="199" t="s">
        <v>23</v>
      </c>
      <c r="H75" s="49">
        <f t="shared" si="0"/>
        <v>1</v>
      </c>
      <c r="I75" s="65">
        <v>1</v>
      </c>
      <c r="J75" s="188">
        <f t="shared" si="1"/>
        <v>1455300</v>
      </c>
      <c r="K75" s="67">
        <v>63</v>
      </c>
      <c r="L75" s="66">
        <f t="shared" si="2"/>
        <v>1455300</v>
      </c>
      <c r="M75" s="68">
        <f t="shared" si="3"/>
        <v>63</v>
      </c>
      <c r="N75" s="69"/>
      <c r="O75" s="201">
        <f t="shared" si="4"/>
        <v>29106</v>
      </c>
      <c r="P75" s="202">
        <f t="shared" si="5"/>
        <v>1.26</v>
      </c>
    </row>
    <row r="76" ht="15" spans="1:16">
      <c r="A76" s="48">
        <v>65</v>
      </c>
      <c r="B76" s="200">
        <v>1430556</v>
      </c>
      <c r="C76" s="49">
        <v>1035753</v>
      </c>
      <c r="D76" s="50" t="s">
        <v>477</v>
      </c>
      <c r="E76" s="51">
        <v>43538</v>
      </c>
      <c r="F76" s="51">
        <v>43544</v>
      </c>
      <c r="G76" s="199" t="s">
        <v>23</v>
      </c>
      <c r="H76" s="49">
        <f t="shared" ref="H76:H139" si="6">F76-E76</f>
        <v>6</v>
      </c>
      <c r="I76" s="65">
        <v>2</v>
      </c>
      <c r="J76" s="188">
        <f t="shared" ref="J76:J139" si="7">K76*23100</f>
        <v>1108800</v>
      </c>
      <c r="K76" s="67">
        <v>48</v>
      </c>
      <c r="L76" s="66">
        <f t="shared" ref="L76:L139" si="8">J76*I76*H76</f>
        <v>13305600</v>
      </c>
      <c r="M76" s="68">
        <f t="shared" ref="M76:M139" si="9">K76*I76*H76</f>
        <v>576</v>
      </c>
      <c r="N76" s="69"/>
      <c r="O76" s="201">
        <f t="shared" ref="O76:O139" si="10">L76*2%</f>
        <v>266112</v>
      </c>
      <c r="P76" s="202">
        <f t="shared" ref="P76:P139" si="11">M76*2%</f>
        <v>11.52</v>
      </c>
    </row>
    <row r="77" ht="15" spans="1:16">
      <c r="A77" s="48">
        <v>66</v>
      </c>
      <c r="B77" s="200">
        <v>1450360</v>
      </c>
      <c r="C77" s="49">
        <v>1036876</v>
      </c>
      <c r="D77" s="50" t="s">
        <v>478</v>
      </c>
      <c r="E77" s="51">
        <v>43541</v>
      </c>
      <c r="F77" s="51">
        <v>43544</v>
      </c>
      <c r="G77" s="199" t="s">
        <v>23</v>
      </c>
      <c r="H77" s="49">
        <f t="shared" si="6"/>
        <v>3</v>
      </c>
      <c r="I77" s="65">
        <v>1</v>
      </c>
      <c r="J77" s="188">
        <f t="shared" si="7"/>
        <v>1108800</v>
      </c>
      <c r="K77" s="67">
        <v>48</v>
      </c>
      <c r="L77" s="66">
        <f t="shared" si="8"/>
        <v>3326400</v>
      </c>
      <c r="M77" s="68">
        <f t="shared" si="9"/>
        <v>144</v>
      </c>
      <c r="N77" s="69"/>
      <c r="O77" s="201">
        <f t="shared" si="10"/>
        <v>66528</v>
      </c>
      <c r="P77" s="202">
        <f t="shared" si="11"/>
        <v>2.88</v>
      </c>
    </row>
    <row r="78" ht="15" spans="1:16">
      <c r="A78" s="48">
        <v>67</v>
      </c>
      <c r="B78" s="200">
        <v>1449207</v>
      </c>
      <c r="C78" s="49">
        <v>1036797</v>
      </c>
      <c r="D78" s="50" t="s">
        <v>479</v>
      </c>
      <c r="E78" s="51">
        <v>43542</v>
      </c>
      <c r="F78" s="51">
        <v>43544</v>
      </c>
      <c r="G78" s="199" t="s">
        <v>23</v>
      </c>
      <c r="H78" s="49">
        <f t="shared" si="6"/>
        <v>2</v>
      </c>
      <c r="I78" s="65">
        <v>1</v>
      </c>
      <c r="J78" s="188">
        <f t="shared" si="7"/>
        <v>1108800</v>
      </c>
      <c r="K78" s="67">
        <v>48</v>
      </c>
      <c r="L78" s="66">
        <f t="shared" si="8"/>
        <v>2217600</v>
      </c>
      <c r="M78" s="68">
        <f t="shared" si="9"/>
        <v>96</v>
      </c>
      <c r="N78" s="69"/>
      <c r="O78" s="201">
        <f t="shared" si="10"/>
        <v>44352</v>
      </c>
      <c r="P78" s="202">
        <f t="shared" si="11"/>
        <v>1.92</v>
      </c>
    </row>
    <row r="79" ht="15" spans="1:16">
      <c r="A79" s="48">
        <v>68</v>
      </c>
      <c r="B79" s="200">
        <v>1458950</v>
      </c>
      <c r="C79" s="49">
        <v>1037401</v>
      </c>
      <c r="D79" s="50" t="s">
        <v>480</v>
      </c>
      <c r="E79" s="51">
        <v>43543</v>
      </c>
      <c r="F79" s="51">
        <v>43545</v>
      </c>
      <c r="G79" s="199" t="s">
        <v>23</v>
      </c>
      <c r="H79" s="49">
        <f t="shared" si="6"/>
        <v>2</v>
      </c>
      <c r="I79" s="65">
        <v>1</v>
      </c>
      <c r="J79" s="188">
        <f t="shared" si="7"/>
        <v>1108800</v>
      </c>
      <c r="K79" s="67">
        <v>48</v>
      </c>
      <c r="L79" s="66">
        <f t="shared" si="8"/>
        <v>2217600</v>
      </c>
      <c r="M79" s="68">
        <f t="shared" si="9"/>
        <v>96</v>
      </c>
      <c r="N79" s="69"/>
      <c r="O79" s="201">
        <f t="shared" si="10"/>
        <v>44352</v>
      </c>
      <c r="P79" s="202">
        <f t="shared" si="11"/>
        <v>1.92</v>
      </c>
    </row>
    <row r="80" ht="15" spans="1:16">
      <c r="A80" s="48">
        <v>69</v>
      </c>
      <c r="B80" s="200">
        <v>1446146</v>
      </c>
      <c r="C80" s="49">
        <v>1036584</v>
      </c>
      <c r="D80" s="50" t="s">
        <v>481</v>
      </c>
      <c r="E80" s="51">
        <v>43541</v>
      </c>
      <c r="F80" s="51">
        <v>43545</v>
      </c>
      <c r="G80" s="199" t="s">
        <v>23</v>
      </c>
      <c r="H80" s="49">
        <f t="shared" si="6"/>
        <v>4</v>
      </c>
      <c r="I80" s="65">
        <v>1</v>
      </c>
      <c r="J80" s="188">
        <f t="shared" si="7"/>
        <v>1108800</v>
      </c>
      <c r="K80" s="67">
        <v>48</v>
      </c>
      <c r="L80" s="66">
        <f t="shared" si="8"/>
        <v>4435200</v>
      </c>
      <c r="M80" s="68">
        <f t="shared" si="9"/>
        <v>192</v>
      </c>
      <c r="N80" s="69"/>
      <c r="O80" s="201">
        <f t="shared" si="10"/>
        <v>88704</v>
      </c>
      <c r="P80" s="202">
        <f t="shared" si="11"/>
        <v>3.84</v>
      </c>
    </row>
    <row r="81" ht="15" spans="1:16">
      <c r="A81" s="48">
        <v>70</v>
      </c>
      <c r="B81" s="200">
        <v>1462523</v>
      </c>
      <c r="C81" s="49">
        <v>1037590</v>
      </c>
      <c r="D81" s="50" t="s">
        <v>482</v>
      </c>
      <c r="E81" s="51">
        <v>43542</v>
      </c>
      <c r="F81" s="51">
        <v>43545</v>
      </c>
      <c r="G81" s="199" t="s">
        <v>40</v>
      </c>
      <c r="H81" s="49">
        <f t="shared" si="6"/>
        <v>3</v>
      </c>
      <c r="I81" s="65">
        <v>1</v>
      </c>
      <c r="J81" s="188">
        <f t="shared" si="7"/>
        <v>1362900</v>
      </c>
      <c r="K81" s="67">
        <v>59</v>
      </c>
      <c r="L81" s="66">
        <f t="shared" si="8"/>
        <v>4088700</v>
      </c>
      <c r="M81" s="68">
        <f t="shared" si="9"/>
        <v>177</v>
      </c>
      <c r="N81" s="69"/>
      <c r="O81" s="201">
        <f t="shared" si="10"/>
        <v>81774</v>
      </c>
      <c r="P81" s="202">
        <f t="shared" si="11"/>
        <v>3.54</v>
      </c>
    </row>
    <row r="82" ht="15" spans="1:16">
      <c r="A82" s="48">
        <v>71</v>
      </c>
      <c r="B82" s="200">
        <v>1458214</v>
      </c>
      <c r="C82" s="49">
        <v>1037358</v>
      </c>
      <c r="D82" s="50" t="s">
        <v>483</v>
      </c>
      <c r="E82" s="51">
        <v>43542</v>
      </c>
      <c r="F82" s="51">
        <v>43545</v>
      </c>
      <c r="G82" s="199" t="s">
        <v>23</v>
      </c>
      <c r="H82" s="49">
        <f t="shared" si="6"/>
        <v>3</v>
      </c>
      <c r="I82" s="65">
        <v>2</v>
      </c>
      <c r="J82" s="188">
        <f t="shared" si="7"/>
        <v>1108800</v>
      </c>
      <c r="K82" s="67">
        <v>48</v>
      </c>
      <c r="L82" s="66">
        <f t="shared" si="8"/>
        <v>6652800</v>
      </c>
      <c r="M82" s="68">
        <f t="shared" si="9"/>
        <v>288</v>
      </c>
      <c r="N82" s="69"/>
      <c r="O82" s="201">
        <f t="shared" si="10"/>
        <v>133056</v>
      </c>
      <c r="P82" s="202">
        <f t="shared" si="11"/>
        <v>5.76</v>
      </c>
    </row>
    <row r="83" ht="15" spans="1:16">
      <c r="A83" s="48">
        <v>72</v>
      </c>
      <c r="B83" s="200">
        <v>1461354</v>
      </c>
      <c r="C83" s="49">
        <v>1037514</v>
      </c>
      <c r="D83" s="50" t="s">
        <v>484</v>
      </c>
      <c r="E83" s="51">
        <v>43541</v>
      </c>
      <c r="F83" s="51">
        <v>43545</v>
      </c>
      <c r="G83" s="199" t="s">
        <v>23</v>
      </c>
      <c r="H83" s="49">
        <f t="shared" si="6"/>
        <v>4</v>
      </c>
      <c r="I83" s="65">
        <v>1</v>
      </c>
      <c r="J83" s="188">
        <f t="shared" si="7"/>
        <v>1108800</v>
      </c>
      <c r="K83" s="67">
        <v>48</v>
      </c>
      <c r="L83" s="66">
        <f t="shared" si="8"/>
        <v>4435200</v>
      </c>
      <c r="M83" s="68">
        <f t="shared" si="9"/>
        <v>192</v>
      </c>
      <c r="N83" s="69"/>
      <c r="O83" s="201">
        <f t="shared" si="10"/>
        <v>88704</v>
      </c>
      <c r="P83" s="202">
        <f t="shared" si="11"/>
        <v>3.84</v>
      </c>
    </row>
    <row r="84" ht="15" spans="1:16">
      <c r="A84" s="48">
        <v>73</v>
      </c>
      <c r="B84" s="200">
        <v>1451401</v>
      </c>
      <c r="C84" s="49">
        <v>1036951</v>
      </c>
      <c r="D84" s="50" t="s">
        <v>485</v>
      </c>
      <c r="E84" s="51">
        <v>43540</v>
      </c>
      <c r="F84" s="51">
        <v>43545</v>
      </c>
      <c r="G84" s="199" t="s">
        <v>23</v>
      </c>
      <c r="H84" s="49">
        <f t="shared" si="6"/>
        <v>5</v>
      </c>
      <c r="I84" s="65">
        <v>1</v>
      </c>
      <c r="J84" s="188">
        <f t="shared" si="7"/>
        <v>1108800</v>
      </c>
      <c r="K84" s="67">
        <v>48</v>
      </c>
      <c r="L84" s="66">
        <f t="shared" si="8"/>
        <v>5544000</v>
      </c>
      <c r="M84" s="68">
        <f t="shared" si="9"/>
        <v>240</v>
      </c>
      <c r="N84" s="69"/>
      <c r="O84" s="201">
        <f t="shared" si="10"/>
        <v>110880</v>
      </c>
      <c r="P84" s="202">
        <f t="shared" si="11"/>
        <v>4.8</v>
      </c>
    </row>
    <row r="85" ht="15" spans="1:16">
      <c r="A85" s="48">
        <v>74</v>
      </c>
      <c r="B85" s="200">
        <v>1463771</v>
      </c>
      <c r="C85" s="49">
        <v>1037633</v>
      </c>
      <c r="D85" s="50" t="s">
        <v>486</v>
      </c>
      <c r="E85" s="51">
        <v>43543</v>
      </c>
      <c r="F85" s="51">
        <v>43544</v>
      </c>
      <c r="G85" s="199" t="s">
        <v>23</v>
      </c>
      <c r="H85" s="49">
        <f t="shared" si="6"/>
        <v>1</v>
      </c>
      <c r="I85" s="65">
        <v>1</v>
      </c>
      <c r="J85" s="188">
        <f t="shared" si="7"/>
        <v>1108800</v>
      </c>
      <c r="K85" s="67">
        <v>48</v>
      </c>
      <c r="L85" s="66">
        <f t="shared" si="8"/>
        <v>1108800</v>
      </c>
      <c r="M85" s="68">
        <f t="shared" si="9"/>
        <v>48</v>
      </c>
      <c r="N85" s="69">
        <v>1685</v>
      </c>
      <c r="O85" s="201">
        <f t="shared" si="10"/>
        <v>22176</v>
      </c>
      <c r="P85" s="202">
        <f t="shared" si="11"/>
        <v>0.96</v>
      </c>
    </row>
    <row r="86" ht="15" spans="1:16">
      <c r="A86" s="48">
        <v>75</v>
      </c>
      <c r="B86" s="200">
        <v>1463769</v>
      </c>
      <c r="C86" s="49">
        <v>1037632</v>
      </c>
      <c r="D86" s="50" t="s">
        <v>487</v>
      </c>
      <c r="E86" s="51">
        <v>43543</v>
      </c>
      <c r="F86" s="51">
        <v>43544</v>
      </c>
      <c r="G86" s="199" t="s">
        <v>23</v>
      </c>
      <c r="H86" s="49">
        <f t="shared" si="6"/>
        <v>1</v>
      </c>
      <c r="I86" s="65">
        <v>1</v>
      </c>
      <c r="J86" s="188">
        <f t="shared" si="7"/>
        <v>1108800</v>
      </c>
      <c r="K86" s="67">
        <v>48</v>
      </c>
      <c r="L86" s="66">
        <f t="shared" si="8"/>
        <v>1108800</v>
      </c>
      <c r="M86" s="68">
        <f t="shared" si="9"/>
        <v>48</v>
      </c>
      <c r="N86" s="69">
        <v>1686</v>
      </c>
      <c r="O86" s="201">
        <f t="shared" si="10"/>
        <v>22176</v>
      </c>
      <c r="P86" s="202">
        <f t="shared" si="11"/>
        <v>0.96</v>
      </c>
    </row>
    <row r="87" ht="15" spans="1:16">
      <c r="A87" s="48">
        <v>76</v>
      </c>
      <c r="B87" s="200">
        <v>1461987</v>
      </c>
      <c r="C87" s="49">
        <v>1037541</v>
      </c>
      <c r="D87" s="50" t="s">
        <v>488</v>
      </c>
      <c r="E87" s="51">
        <v>43544</v>
      </c>
      <c r="F87" s="51">
        <v>43546</v>
      </c>
      <c r="G87" s="199" t="s">
        <v>23</v>
      </c>
      <c r="H87" s="49">
        <f t="shared" si="6"/>
        <v>2</v>
      </c>
      <c r="I87" s="65">
        <v>1</v>
      </c>
      <c r="J87" s="188">
        <f t="shared" si="7"/>
        <v>1108800</v>
      </c>
      <c r="K87" s="67">
        <v>48</v>
      </c>
      <c r="L87" s="66">
        <f t="shared" si="8"/>
        <v>2217600</v>
      </c>
      <c r="M87" s="68">
        <f t="shared" si="9"/>
        <v>96</v>
      </c>
      <c r="N87" s="69"/>
      <c r="O87" s="201">
        <f t="shared" si="10"/>
        <v>44352</v>
      </c>
      <c r="P87" s="202">
        <f t="shared" si="11"/>
        <v>1.92</v>
      </c>
    </row>
    <row r="88" ht="15" spans="1:16">
      <c r="A88" s="48">
        <v>77</v>
      </c>
      <c r="B88" s="200">
        <v>1428139</v>
      </c>
      <c r="C88" s="49">
        <v>1035602</v>
      </c>
      <c r="D88" s="50" t="s">
        <v>489</v>
      </c>
      <c r="E88" s="51">
        <v>43544</v>
      </c>
      <c r="F88" s="51">
        <v>43546</v>
      </c>
      <c r="G88" s="199" t="s">
        <v>23</v>
      </c>
      <c r="H88" s="49">
        <f t="shared" si="6"/>
        <v>2</v>
      </c>
      <c r="I88" s="65">
        <v>1</v>
      </c>
      <c r="J88" s="188">
        <f t="shared" si="7"/>
        <v>1108800</v>
      </c>
      <c r="K88" s="67">
        <v>48</v>
      </c>
      <c r="L88" s="66">
        <f t="shared" si="8"/>
        <v>2217600</v>
      </c>
      <c r="M88" s="68">
        <f t="shared" si="9"/>
        <v>96</v>
      </c>
      <c r="N88" s="69"/>
      <c r="O88" s="201">
        <f t="shared" si="10"/>
        <v>44352</v>
      </c>
      <c r="P88" s="202">
        <f t="shared" si="11"/>
        <v>1.92</v>
      </c>
    </row>
    <row r="89" ht="15" spans="1:16">
      <c r="A89" s="48">
        <v>78</v>
      </c>
      <c r="B89" s="200">
        <v>1447546</v>
      </c>
      <c r="C89" s="49">
        <v>1036702</v>
      </c>
      <c r="D89" s="50" t="s">
        <v>490</v>
      </c>
      <c r="E89" s="51">
        <v>43541</v>
      </c>
      <c r="F89" s="51">
        <v>43546</v>
      </c>
      <c r="G89" s="199" t="s">
        <v>23</v>
      </c>
      <c r="H89" s="49">
        <f t="shared" si="6"/>
        <v>5</v>
      </c>
      <c r="I89" s="65">
        <v>1</v>
      </c>
      <c r="J89" s="188">
        <f t="shared" si="7"/>
        <v>1108800</v>
      </c>
      <c r="K89" s="67">
        <v>48</v>
      </c>
      <c r="L89" s="66">
        <f t="shared" si="8"/>
        <v>5544000</v>
      </c>
      <c r="M89" s="68">
        <f t="shared" si="9"/>
        <v>240</v>
      </c>
      <c r="N89" s="69"/>
      <c r="O89" s="201">
        <f t="shared" si="10"/>
        <v>110880</v>
      </c>
      <c r="P89" s="202">
        <f t="shared" si="11"/>
        <v>4.8</v>
      </c>
    </row>
    <row r="90" ht="15" spans="1:16">
      <c r="A90" s="48">
        <v>79</v>
      </c>
      <c r="B90" s="200">
        <v>1452603</v>
      </c>
      <c r="C90" s="49">
        <v>1037040</v>
      </c>
      <c r="D90" s="50" t="s">
        <v>491</v>
      </c>
      <c r="E90" s="51">
        <v>43543</v>
      </c>
      <c r="F90" s="51">
        <v>43546</v>
      </c>
      <c r="G90" s="199" t="s">
        <v>23</v>
      </c>
      <c r="H90" s="49">
        <f t="shared" si="6"/>
        <v>3</v>
      </c>
      <c r="I90" s="65">
        <v>1</v>
      </c>
      <c r="J90" s="188">
        <f t="shared" si="7"/>
        <v>1108800</v>
      </c>
      <c r="K90" s="67">
        <v>48</v>
      </c>
      <c r="L90" s="66">
        <f t="shared" si="8"/>
        <v>3326400</v>
      </c>
      <c r="M90" s="68">
        <f t="shared" si="9"/>
        <v>144</v>
      </c>
      <c r="N90" s="69"/>
      <c r="O90" s="201">
        <f t="shared" si="10"/>
        <v>66528</v>
      </c>
      <c r="P90" s="202">
        <f t="shared" si="11"/>
        <v>2.88</v>
      </c>
    </row>
    <row r="91" ht="15" spans="1:16">
      <c r="A91" s="48">
        <v>80</v>
      </c>
      <c r="B91" s="200">
        <v>1454017</v>
      </c>
      <c r="C91" s="49">
        <v>1037124</v>
      </c>
      <c r="D91" s="50" t="s">
        <v>492</v>
      </c>
      <c r="E91" s="51">
        <v>43543</v>
      </c>
      <c r="F91" s="51">
        <v>43546</v>
      </c>
      <c r="G91" s="199" t="s">
        <v>23</v>
      </c>
      <c r="H91" s="49">
        <f t="shared" si="6"/>
        <v>3</v>
      </c>
      <c r="I91" s="65">
        <v>1</v>
      </c>
      <c r="J91" s="188">
        <f t="shared" si="7"/>
        <v>1108800</v>
      </c>
      <c r="K91" s="67">
        <v>48</v>
      </c>
      <c r="L91" s="66">
        <f t="shared" si="8"/>
        <v>3326400</v>
      </c>
      <c r="M91" s="68">
        <f t="shared" si="9"/>
        <v>144</v>
      </c>
      <c r="N91" s="69"/>
      <c r="O91" s="201">
        <f t="shared" si="10"/>
        <v>66528</v>
      </c>
      <c r="P91" s="202">
        <f t="shared" si="11"/>
        <v>2.88</v>
      </c>
    </row>
    <row r="92" ht="15" spans="1:16">
      <c r="A92" s="48">
        <v>81</v>
      </c>
      <c r="B92" s="200">
        <v>1453494</v>
      </c>
      <c r="C92" s="49">
        <v>1037082</v>
      </c>
      <c r="D92" s="50" t="s">
        <v>493</v>
      </c>
      <c r="E92" s="51">
        <v>43544</v>
      </c>
      <c r="F92" s="51">
        <v>43546</v>
      </c>
      <c r="G92" s="199" t="s">
        <v>23</v>
      </c>
      <c r="H92" s="49">
        <f t="shared" si="6"/>
        <v>2</v>
      </c>
      <c r="I92" s="65">
        <v>1</v>
      </c>
      <c r="J92" s="188">
        <f t="shared" si="7"/>
        <v>1108800</v>
      </c>
      <c r="K92" s="67">
        <v>48</v>
      </c>
      <c r="L92" s="66">
        <f t="shared" si="8"/>
        <v>2217600</v>
      </c>
      <c r="M92" s="68">
        <f t="shared" si="9"/>
        <v>96</v>
      </c>
      <c r="N92" s="69"/>
      <c r="O92" s="201">
        <f t="shared" si="10"/>
        <v>44352</v>
      </c>
      <c r="P92" s="202">
        <f t="shared" si="11"/>
        <v>1.92</v>
      </c>
    </row>
    <row r="93" ht="15" spans="1:16">
      <c r="A93" s="48">
        <v>82</v>
      </c>
      <c r="B93" s="200">
        <v>1446854</v>
      </c>
      <c r="C93" s="49">
        <v>1036628</v>
      </c>
      <c r="D93" s="50" t="s">
        <v>494</v>
      </c>
      <c r="E93" s="51">
        <v>43544</v>
      </c>
      <c r="F93" s="51">
        <v>43546</v>
      </c>
      <c r="G93" s="199" t="s">
        <v>40</v>
      </c>
      <c r="H93" s="49">
        <f t="shared" si="6"/>
        <v>2</v>
      </c>
      <c r="I93" s="65">
        <v>1</v>
      </c>
      <c r="J93" s="188">
        <f t="shared" si="7"/>
        <v>1362900</v>
      </c>
      <c r="K93" s="67">
        <v>59</v>
      </c>
      <c r="L93" s="66">
        <f t="shared" si="8"/>
        <v>2725800</v>
      </c>
      <c r="M93" s="68">
        <f t="shared" si="9"/>
        <v>118</v>
      </c>
      <c r="N93" s="69"/>
      <c r="O93" s="201">
        <f t="shared" si="10"/>
        <v>54516</v>
      </c>
      <c r="P93" s="202">
        <f t="shared" si="11"/>
        <v>2.36</v>
      </c>
    </row>
    <row r="94" ht="15" spans="1:16">
      <c r="A94" s="48">
        <v>83</v>
      </c>
      <c r="B94" s="200">
        <v>1455570</v>
      </c>
      <c r="C94" s="49">
        <v>1037223</v>
      </c>
      <c r="D94" s="50" t="s">
        <v>495</v>
      </c>
      <c r="E94" s="51">
        <v>43544</v>
      </c>
      <c r="F94" s="51">
        <v>43546</v>
      </c>
      <c r="G94" s="199" t="s">
        <v>23</v>
      </c>
      <c r="H94" s="49">
        <f t="shared" si="6"/>
        <v>2</v>
      </c>
      <c r="I94" s="65">
        <v>1</v>
      </c>
      <c r="J94" s="188">
        <f t="shared" si="7"/>
        <v>1455300</v>
      </c>
      <c r="K94" s="67">
        <v>63</v>
      </c>
      <c r="L94" s="66">
        <f t="shared" si="8"/>
        <v>2910600</v>
      </c>
      <c r="M94" s="68">
        <f t="shared" si="9"/>
        <v>126</v>
      </c>
      <c r="N94" s="69"/>
      <c r="O94" s="201">
        <f t="shared" si="10"/>
        <v>58212</v>
      </c>
      <c r="P94" s="202">
        <f t="shared" si="11"/>
        <v>2.52</v>
      </c>
    </row>
    <row r="95" ht="15" spans="1:16">
      <c r="A95" s="48">
        <v>84</v>
      </c>
      <c r="B95" s="200">
        <v>1447080</v>
      </c>
      <c r="C95" s="49">
        <v>1036646</v>
      </c>
      <c r="D95" s="50" t="s">
        <v>496</v>
      </c>
      <c r="E95" s="51">
        <v>43544</v>
      </c>
      <c r="F95" s="51">
        <v>43546</v>
      </c>
      <c r="G95" s="199" t="s">
        <v>40</v>
      </c>
      <c r="H95" s="49">
        <f t="shared" si="6"/>
        <v>2</v>
      </c>
      <c r="I95" s="65">
        <v>1</v>
      </c>
      <c r="J95" s="188">
        <f t="shared" si="7"/>
        <v>1362900</v>
      </c>
      <c r="K95" s="67">
        <v>59</v>
      </c>
      <c r="L95" s="66">
        <f t="shared" si="8"/>
        <v>2725800</v>
      </c>
      <c r="M95" s="68">
        <f t="shared" si="9"/>
        <v>118</v>
      </c>
      <c r="N95" s="69"/>
      <c r="O95" s="201">
        <f t="shared" si="10"/>
        <v>54516</v>
      </c>
      <c r="P95" s="202">
        <f t="shared" si="11"/>
        <v>2.36</v>
      </c>
    </row>
    <row r="96" ht="15" spans="1:16">
      <c r="A96" s="48">
        <v>85</v>
      </c>
      <c r="B96" s="200">
        <v>1452263</v>
      </c>
      <c r="C96" s="49">
        <v>1037008</v>
      </c>
      <c r="D96" s="50" t="s">
        <v>497</v>
      </c>
      <c r="E96" s="51">
        <v>43544</v>
      </c>
      <c r="F96" s="51">
        <v>43546</v>
      </c>
      <c r="G96" s="199" t="s">
        <v>23</v>
      </c>
      <c r="H96" s="49">
        <f t="shared" si="6"/>
        <v>2</v>
      </c>
      <c r="I96" s="65">
        <v>1</v>
      </c>
      <c r="J96" s="188">
        <f t="shared" si="7"/>
        <v>1455300</v>
      </c>
      <c r="K96" s="67">
        <v>63</v>
      </c>
      <c r="L96" s="66">
        <f t="shared" si="8"/>
        <v>2910600</v>
      </c>
      <c r="M96" s="68">
        <f t="shared" si="9"/>
        <v>126</v>
      </c>
      <c r="N96" s="69"/>
      <c r="O96" s="201">
        <f t="shared" si="10"/>
        <v>58212</v>
      </c>
      <c r="P96" s="202">
        <f t="shared" si="11"/>
        <v>2.52</v>
      </c>
    </row>
    <row r="97" ht="15" spans="1:16">
      <c r="A97" s="48">
        <v>86</v>
      </c>
      <c r="B97" s="200">
        <v>1449764</v>
      </c>
      <c r="C97" s="49">
        <v>1036831</v>
      </c>
      <c r="D97" s="50" t="s">
        <v>498</v>
      </c>
      <c r="E97" s="51">
        <v>43544</v>
      </c>
      <c r="F97" s="51">
        <v>43547</v>
      </c>
      <c r="G97" s="199" t="s">
        <v>23</v>
      </c>
      <c r="H97" s="49">
        <f t="shared" si="6"/>
        <v>3</v>
      </c>
      <c r="I97" s="65">
        <v>1</v>
      </c>
      <c r="J97" s="188">
        <f t="shared" si="7"/>
        <v>1108800</v>
      </c>
      <c r="K97" s="67">
        <v>48</v>
      </c>
      <c r="L97" s="66">
        <f t="shared" si="8"/>
        <v>3326400</v>
      </c>
      <c r="M97" s="68">
        <f t="shared" si="9"/>
        <v>144</v>
      </c>
      <c r="N97" s="69"/>
      <c r="O97" s="201">
        <f t="shared" si="10"/>
        <v>66528</v>
      </c>
      <c r="P97" s="202">
        <f t="shared" si="11"/>
        <v>2.88</v>
      </c>
    </row>
    <row r="98" ht="15" spans="1:16">
      <c r="A98" s="48">
        <v>87</v>
      </c>
      <c r="B98" s="200">
        <v>1427060</v>
      </c>
      <c r="C98" s="49">
        <v>1035570</v>
      </c>
      <c r="D98" s="50" t="s">
        <v>499</v>
      </c>
      <c r="E98" s="51">
        <v>43545</v>
      </c>
      <c r="F98" s="51">
        <v>43547</v>
      </c>
      <c r="G98" s="199" t="s">
        <v>23</v>
      </c>
      <c r="H98" s="49">
        <f t="shared" si="6"/>
        <v>2</v>
      </c>
      <c r="I98" s="65">
        <v>2</v>
      </c>
      <c r="J98" s="188">
        <f t="shared" si="7"/>
        <v>1108800</v>
      </c>
      <c r="K98" s="67">
        <v>48</v>
      </c>
      <c r="L98" s="66">
        <f t="shared" si="8"/>
        <v>4435200</v>
      </c>
      <c r="M98" s="68">
        <f t="shared" si="9"/>
        <v>192</v>
      </c>
      <c r="N98" s="69"/>
      <c r="O98" s="201">
        <f t="shared" si="10"/>
        <v>88704</v>
      </c>
      <c r="P98" s="202">
        <f t="shared" si="11"/>
        <v>3.84</v>
      </c>
    </row>
    <row r="99" ht="15" spans="1:16">
      <c r="A99" s="48">
        <v>88</v>
      </c>
      <c r="B99" s="200">
        <v>1457153</v>
      </c>
      <c r="C99" s="49">
        <v>1037295</v>
      </c>
      <c r="D99" s="50" t="s">
        <v>500</v>
      </c>
      <c r="E99" s="51">
        <v>43544</v>
      </c>
      <c r="F99" s="51">
        <v>43547</v>
      </c>
      <c r="G99" s="199" t="s">
        <v>23</v>
      </c>
      <c r="H99" s="49">
        <f t="shared" si="6"/>
        <v>3</v>
      </c>
      <c r="I99" s="65">
        <v>1</v>
      </c>
      <c r="J99" s="188">
        <f t="shared" si="7"/>
        <v>1108800</v>
      </c>
      <c r="K99" s="67">
        <v>48</v>
      </c>
      <c r="L99" s="66">
        <f t="shared" si="8"/>
        <v>3326400</v>
      </c>
      <c r="M99" s="68">
        <f t="shared" si="9"/>
        <v>144</v>
      </c>
      <c r="N99" s="69"/>
      <c r="O99" s="201">
        <f t="shared" si="10"/>
        <v>66528</v>
      </c>
      <c r="P99" s="202">
        <f t="shared" si="11"/>
        <v>2.88</v>
      </c>
    </row>
    <row r="100" ht="15" spans="1:16">
      <c r="A100" s="48">
        <v>89</v>
      </c>
      <c r="B100" s="200">
        <v>1461222</v>
      </c>
      <c r="C100" s="49">
        <v>1037505</v>
      </c>
      <c r="D100" s="50" t="s">
        <v>501</v>
      </c>
      <c r="E100" s="51">
        <v>43546</v>
      </c>
      <c r="F100" s="51">
        <v>43547</v>
      </c>
      <c r="G100" s="199" t="s">
        <v>23</v>
      </c>
      <c r="H100" s="49">
        <f t="shared" si="6"/>
        <v>1</v>
      </c>
      <c r="I100" s="65">
        <v>1</v>
      </c>
      <c r="J100" s="188">
        <f t="shared" si="7"/>
        <v>1108800</v>
      </c>
      <c r="K100" s="67">
        <v>48</v>
      </c>
      <c r="L100" s="66">
        <f t="shared" si="8"/>
        <v>1108800</v>
      </c>
      <c r="M100" s="68">
        <f t="shared" si="9"/>
        <v>48</v>
      </c>
      <c r="N100" s="69"/>
      <c r="O100" s="201">
        <f t="shared" si="10"/>
        <v>22176</v>
      </c>
      <c r="P100" s="202">
        <f t="shared" si="11"/>
        <v>0.96</v>
      </c>
    </row>
    <row r="101" ht="15" spans="1:16">
      <c r="A101" s="48">
        <v>90</v>
      </c>
      <c r="B101" s="200">
        <v>1461223</v>
      </c>
      <c r="C101" s="49">
        <v>1037506</v>
      </c>
      <c r="D101" s="50" t="s">
        <v>502</v>
      </c>
      <c r="E101" s="51">
        <v>43546</v>
      </c>
      <c r="F101" s="51">
        <v>43547</v>
      </c>
      <c r="G101" s="199" t="s">
        <v>23</v>
      </c>
      <c r="H101" s="49">
        <f t="shared" si="6"/>
        <v>1</v>
      </c>
      <c r="I101" s="65">
        <v>1</v>
      </c>
      <c r="J101" s="188">
        <f t="shared" si="7"/>
        <v>1108800</v>
      </c>
      <c r="K101" s="67">
        <v>48</v>
      </c>
      <c r="L101" s="66">
        <f t="shared" si="8"/>
        <v>1108800</v>
      </c>
      <c r="M101" s="68">
        <f t="shared" si="9"/>
        <v>48</v>
      </c>
      <c r="N101" s="69"/>
      <c r="O101" s="201">
        <f t="shared" si="10"/>
        <v>22176</v>
      </c>
      <c r="P101" s="202">
        <f t="shared" si="11"/>
        <v>0.96</v>
      </c>
    </row>
    <row r="102" ht="15" spans="1:16">
      <c r="A102" s="48">
        <v>91</v>
      </c>
      <c r="B102" s="200">
        <v>1454324</v>
      </c>
      <c r="C102" s="49">
        <v>1037138</v>
      </c>
      <c r="D102" s="50" t="s">
        <v>503</v>
      </c>
      <c r="E102" s="51">
        <v>43546</v>
      </c>
      <c r="F102" s="51">
        <v>43547</v>
      </c>
      <c r="G102" s="199" t="s">
        <v>23</v>
      </c>
      <c r="H102" s="49">
        <f t="shared" si="6"/>
        <v>1</v>
      </c>
      <c r="I102" s="65">
        <v>1</v>
      </c>
      <c r="J102" s="188">
        <f t="shared" si="7"/>
        <v>1455300</v>
      </c>
      <c r="K102" s="67">
        <v>63</v>
      </c>
      <c r="L102" s="66">
        <f t="shared" si="8"/>
        <v>1455300</v>
      </c>
      <c r="M102" s="68">
        <f t="shared" si="9"/>
        <v>63</v>
      </c>
      <c r="N102" s="69"/>
      <c r="O102" s="201">
        <f t="shared" si="10"/>
        <v>29106</v>
      </c>
      <c r="P102" s="202">
        <f t="shared" si="11"/>
        <v>1.26</v>
      </c>
    </row>
    <row r="103" ht="15" spans="1:16">
      <c r="A103" s="48">
        <v>92</v>
      </c>
      <c r="B103" s="200">
        <v>1462708</v>
      </c>
      <c r="C103" s="49">
        <v>1037588</v>
      </c>
      <c r="D103" s="50" t="s">
        <v>504</v>
      </c>
      <c r="E103" s="51">
        <v>43545</v>
      </c>
      <c r="F103" s="51">
        <v>43547</v>
      </c>
      <c r="G103" s="199" t="s">
        <v>23</v>
      </c>
      <c r="H103" s="49">
        <f t="shared" si="6"/>
        <v>2</v>
      </c>
      <c r="I103" s="65">
        <v>1</v>
      </c>
      <c r="J103" s="188">
        <f t="shared" si="7"/>
        <v>1108800</v>
      </c>
      <c r="K103" s="67">
        <v>48</v>
      </c>
      <c r="L103" s="66">
        <f t="shared" si="8"/>
        <v>2217600</v>
      </c>
      <c r="M103" s="68">
        <f t="shared" si="9"/>
        <v>96</v>
      </c>
      <c r="N103" s="69"/>
      <c r="O103" s="201">
        <f t="shared" si="10"/>
        <v>44352</v>
      </c>
      <c r="P103" s="202">
        <f t="shared" si="11"/>
        <v>1.92</v>
      </c>
    </row>
    <row r="104" ht="15" spans="1:16">
      <c r="A104" s="48">
        <v>93</v>
      </c>
      <c r="B104" s="200">
        <v>1457953</v>
      </c>
      <c r="C104" s="49">
        <v>1037348</v>
      </c>
      <c r="D104" s="50" t="s">
        <v>505</v>
      </c>
      <c r="E104" s="51">
        <v>43546</v>
      </c>
      <c r="F104" s="51">
        <v>43547</v>
      </c>
      <c r="G104" s="199" t="s">
        <v>23</v>
      </c>
      <c r="H104" s="49">
        <f t="shared" si="6"/>
        <v>1</v>
      </c>
      <c r="I104" s="65">
        <v>1</v>
      </c>
      <c r="J104" s="188">
        <f t="shared" si="7"/>
        <v>1108800</v>
      </c>
      <c r="K104" s="67">
        <v>48</v>
      </c>
      <c r="L104" s="66">
        <f t="shared" si="8"/>
        <v>1108800</v>
      </c>
      <c r="M104" s="68">
        <f t="shared" si="9"/>
        <v>48</v>
      </c>
      <c r="N104" s="69"/>
      <c r="O104" s="201">
        <f t="shared" si="10"/>
        <v>22176</v>
      </c>
      <c r="P104" s="202">
        <f t="shared" si="11"/>
        <v>0.96</v>
      </c>
    </row>
    <row r="105" ht="15" spans="1:16">
      <c r="A105" s="48">
        <v>94</v>
      </c>
      <c r="B105" s="200">
        <v>1456270</v>
      </c>
      <c r="C105" s="49">
        <v>1037266</v>
      </c>
      <c r="D105" s="50" t="s">
        <v>506</v>
      </c>
      <c r="E105" s="51">
        <v>43546</v>
      </c>
      <c r="F105" s="51">
        <v>43547</v>
      </c>
      <c r="G105" s="199" t="s">
        <v>23</v>
      </c>
      <c r="H105" s="49">
        <f t="shared" si="6"/>
        <v>1</v>
      </c>
      <c r="I105" s="65">
        <v>1</v>
      </c>
      <c r="J105" s="188">
        <f t="shared" si="7"/>
        <v>1108800</v>
      </c>
      <c r="K105" s="67">
        <v>48</v>
      </c>
      <c r="L105" s="66">
        <f t="shared" si="8"/>
        <v>1108800</v>
      </c>
      <c r="M105" s="68">
        <f t="shared" si="9"/>
        <v>48</v>
      </c>
      <c r="N105" s="69"/>
      <c r="O105" s="201">
        <f t="shared" si="10"/>
        <v>22176</v>
      </c>
      <c r="P105" s="202">
        <f t="shared" si="11"/>
        <v>0.96</v>
      </c>
    </row>
    <row r="106" ht="15" spans="1:16">
      <c r="A106" s="48">
        <v>95</v>
      </c>
      <c r="B106" s="200">
        <v>1457876</v>
      </c>
      <c r="C106" s="49">
        <v>1037339</v>
      </c>
      <c r="D106" s="50" t="s">
        <v>507</v>
      </c>
      <c r="E106" s="51">
        <v>43545</v>
      </c>
      <c r="F106" s="51">
        <v>43547</v>
      </c>
      <c r="G106" s="199" t="s">
        <v>23</v>
      </c>
      <c r="H106" s="49">
        <f t="shared" si="6"/>
        <v>2</v>
      </c>
      <c r="I106" s="65">
        <v>1</v>
      </c>
      <c r="J106" s="188">
        <f t="shared" si="7"/>
        <v>1108800</v>
      </c>
      <c r="K106" s="67">
        <v>48</v>
      </c>
      <c r="L106" s="66">
        <f t="shared" si="8"/>
        <v>2217600</v>
      </c>
      <c r="M106" s="68">
        <f t="shared" si="9"/>
        <v>96</v>
      </c>
      <c r="N106" s="69"/>
      <c r="O106" s="201">
        <f t="shared" si="10"/>
        <v>44352</v>
      </c>
      <c r="P106" s="202">
        <f t="shared" si="11"/>
        <v>1.92</v>
      </c>
    </row>
    <row r="107" ht="15" spans="1:16">
      <c r="A107" s="48">
        <v>96</v>
      </c>
      <c r="B107" s="200">
        <v>1457788</v>
      </c>
      <c r="C107" s="49">
        <v>1037326</v>
      </c>
      <c r="D107" s="50" t="s">
        <v>508</v>
      </c>
      <c r="E107" s="51">
        <v>43546</v>
      </c>
      <c r="F107" s="51">
        <v>43547</v>
      </c>
      <c r="G107" s="199" t="s">
        <v>40</v>
      </c>
      <c r="H107" s="49">
        <f t="shared" si="6"/>
        <v>1</v>
      </c>
      <c r="I107" s="65">
        <v>1</v>
      </c>
      <c r="J107" s="188">
        <f t="shared" si="7"/>
        <v>1362900</v>
      </c>
      <c r="K107" s="67">
        <v>59</v>
      </c>
      <c r="L107" s="66">
        <f t="shared" si="8"/>
        <v>1362900</v>
      </c>
      <c r="M107" s="68">
        <f t="shared" si="9"/>
        <v>59</v>
      </c>
      <c r="N107" s="69"/>
      <c r="O107" s="201">
        <f t="shared" si="10"/>
        <v>27258</v>
      </c>
      <c r="P107" s="202">
        <f t="shared" si="11"/>
        <v>1.18</v>
      </c>
    </row>
    <row r="108" ht="15" spans="1:16">
      <c r="A108" s="48">
        <v>97</v>
      </c>
      <c r="B108" s="200">
        <v>1462395</v>
      </c>
      <c r="C108" s="49">
        <v>1037591</v>
      </c>
      <c r="D108" s="50" t="s">
        <v>509</v>
      </c>
      <c r="E108" s="51">
        <v>43546</v>
      </c>
      <c r="F108" s="51">
        <v>43547</v>
      </c>
      <c r="G108" s="199" t="s">
        <v>23</v>
      </c>
      <c r="H108" s="49">
        <f t="shared" si="6"/>
        <v>1</v>
      </c>
      <c r="I108" s="65">
        <v>1</v>
      </c>
      <c r="J108" s="188">
        <f t="shared" si="7"/>
        <v>1108800</v>
      </c>
      <c r="K108" s="67">
        <v>48</v>
      </c>
      <c r="L108" s="66">
        <f t="shared" si="8"/>
        <v>1108800</v>
      </c>
      <c r="M108" s="68">
        <f t="shared" si="9"/>
        <v>48</v>
      </c>
      <c r="N108" s="69"/>
      <c r="O108" s="201">
        <f t="shared" si="10"/>
        <v>22176</v>
      </c>
      <c r="P108" s="202">
        <f t="shared" si="11"/>
        <v>0.96</v>
      </c>
    </row>
    <row r="109" ht="15" spans="1:16">
      <c r="A109" s="48">
        <v>98</v>
      </c>
      <c r="B109" s="200">
        <v>1457809</v>
      </c>
      <c r="C109" s="49">
        <v>1037327</v>
      </c>
      <c r="D109" s="50" t="s">
        <v>510</v>
      </c>
      <c r="E109" s="51">
        <v>43545</v>
      </c>
      <c r="F109" s="51">
        <v>43547</v>
      </c>
      <c r="G109" s="199" t="s">
        <v>23</v>
      </c>
      <c r="H109" s="49">
        <f t="shared" si="6"/>
        <v>2</v>
      </c>
      <c r="I109" s="65">
        <v>1</v>
      </c>
      <c r="J109" s="188">
        <f t="shared" si="7"/>
        <v>1108800</v>
      </c>
      <c r="K109" s="67">
        <v>48</v>
      </c>
      <c r="L109" s="66">
        <f t="shared" si="8"/>
        <v>2217600</v>
      </c>
      <c r="M109" s="68">
        <f t="shared" si="9"/>
        <v>96</v>
      </c>
      <c r="N109" s="69"/>
      <c r="O109" s="201">
        <f t="shared" si="10"/>
        <v>44352</v>
      </c>
      <c r="P109" s="202">
        <f t="shared" si="11"/>
        <v>1.92</v>
      </c>
    </row>
    <row r="110" ht="15" spans="1:16">
      <c r="A110" s="48">
        <v>99</v>
      </c>
      <c r="B110" s="200">
        <v>1438200</v>
      </c>
      <c r="C110" s="49">
        <v>1036152</v>
      </c>
      <c r="D110" s="50" t="s">
        <v>473</v>
      </c>
      <c r="E110" s="51">
        <v>43546</v>
      </c>
      <c r="F110" s="51">
        <v>43548</v>
      </c>
      <c r="G110" s="199" t="s">
        <v>23</v>
      </c>
      <c r="H110" s="49">
        <f t="shared" si="6"/>
        <v>2</v>
      </c>
      <c r="I110" s="65">
        <v>1</v>
      </c>
      <c r="J110" s="188">
        <f t="shared" si="7"/>
        <v>1455300</v>
      </c>
      <c r="K110" s="67">
        <v>63</v>
      </c>
      <c r="L110" s="66">
        <f t="shared" si="8"/>
        <v>2910600</v>
      </c>
      <c r="M110" s="68">
        <f t="shared" si="9"/>
        <v>126</v>
      </c>
      <c r="N110" s="69"/>
      <c r="O110" s="201">
        <f t="shared" si="10"/>
        <v>58212</v>
      </c>
      <c r="P110" s="202">
        <f t="shared" si="11"/>
        <v>2.52</v>
      </c>
    </row>
    <row r="111" ht="15" spans="1:16">
      <c r="A111" s="48">
        <v>100</v>
      </c>
      <c r="B111" s="200">
        <v>1448759</v>
      </c>
      <c r="C111" s="49">
        <v>1036761</v>
      </c>
      <c r="D111" s="50" t="s">
        <v>511</v>
      </c>
      <c r="E111" s="51">
        <v>43545</v>
      </c>
      <c r="F111" s="51">
        <v>43548</v>
      </c>
      <c r="G111" s="199" t="s">
        <v>23</v>
      </c>
      <c r="H111" s="49">
        <f t="shared" si="6"/>
        <v>3</v>
      </c>
      <c r="I111" s="65">
        <v>1</v>
      </c>
      <c r="J111" s="188">
        <f t="shared" si="7"/>
        <v>1455300</v>
      </c>
      <c r="K111" s="67">
        <v>63</v>
      </c>
      <c r="L111" s="66">
        <f t="shared" si="8"/>
        <v>4365900</v>
      </c>
      <c r="M111" s="68">
        <f t="shared" si="9"/>
        <v>189</v>
      </c>
      <c r="N111" s="69"/>
      <c r="O111" s="201">
        <f t="shared" si="10"/>
        <v>87318</v>
      </c>
      <c r="P111" s="202">
        <f t="shared" si="11"/>
        <v>3.78</v>
      </c>
    </row>
    <row r="112" ht="15" spans="1:16">
      <c r="A112" s="48">
        <v>101</v>
      </c>
      <c r="B112" s="200">
        <v>1455310</v>
      </c>
      <c r="C112" s="49">
        <v>1037199</v>
      </c>
      <c r="D112" s="50" t="s">
        <v>512</v>
      </c>
      <c r="E112" s="51">
        <v>43547</v>
      </c>
      <c r="F112" s="51">
        <v>43548</v>
      </c>
      <c r="G112" s="199" t="s">
        <v>23</v>
      </c>
      <c r="H112" s="49">
        <f t="shared" si="6"/>
        <v>1</v>
      </c>
      <c r="I112" s="65">
        <v>1</v>
      </c>
      <c r="J112" s="188">
        <f t="shared" si="7"/>
        <v>1108800</v>
      </c>
      <c r="K112" s="67">
        <v>48</v>
      </c>
      <c r="L112" s="66">
        <f t="shared" si="8"/>
        <v>1108800</v>
      </c>
      <c r="M112" s="68">
        <f t="shared" si="9"/>
        <v>48</v>
      </c>
      <c r="N112" s="69"/>
      <c r="O112" s="201">
        <f t="shared" si="10"/>
        <v>22176</v>
      </c>
      <c r="P112" s="202">
        <f t="shared" si="11"/>
        <v>0.96</v>
      </c>
    </row>
    <row r="113" ht="15" spans="1:16">
      <c r="A113" s="48">
        <v>102</v>
      </c>
      <c r="B113" s="200">
        <v>1454512</v>
      </c>
      <c r="C113" s="49">
        <v>1037191</v>
      </c>
      <c r="D113" s="50" t="s">
        <v>513</v>
      </c>
      <c r="E113" s="51">
        <v>43547</v>
      </c>
      <c r="F113" s="51">
        <v>43548</v>
      </c>
      <c r="G113" s="199" t="s">
        <v>23</v>
      </c>
      <c r="H113" s="49">
        <f t="shared" si="6"/>
        <v>1</v>
      </c>
      <c r="I113" s="65">
        <v>1</v>
      </c>
      <c r="J113" s="188">
        <f t="shared" si="7"/>
        <v>1108800</v>
      </c>
      <c r="K113" s="67">
        <v>48</v>
      </c>
      <c r="L113" s="66">
        <f t="shared" si="8"/>
        <v>1108800</v>
      </c>
      <c r="M113" s="68">
        <f t="shared" si="9"/>
        <v>48</v>
      </c>
      <c r="N113" s="69"/>
      <c r="O113" s="201">
        <f t="shared" si="10"/>
        <v>22176</v>
      </c>
      <c r="P113" s="202">
        <f t="shared" si="11"/>
        <v>0.96</v>
      </c>
    </row>
    <row r="114" ht="15" spans="1:16">
      <c r="A114" s="48">
        <v>103</v>
      </c>
      <c r="B114" s="200">
        <v>1457920</v>
      </c>
      <c r="C114" s="49">
        <v>1037340</v>
      </c>
      <c r="D114" s="50" t="s">
        <v>514</v>
      </c>
      <c r="E114" s="51">
        <v>43545</v>
      </c>
      <c r="F114" s="51">
        <v>43548</v>
      </c>
      <c r="G114" s="199" t="s">
        <v>23</v>
      </c>
      <c r="H114" s="49">
        <f t="shared" si="6"/>
        <v>3</v>
      </c>
      <c r="I114" s="65">
        <v>1</v>
      </c>
      <c r="J114" s="188">
        <f t="shared" si="7"/>
        <v>1108800</v>
      </c>
      <c r="K114" s="67">
        <v>48</v>
      </c>
      <c r="L114" s="66">
        <f t="shared" si="8"/>
        <v>3326400</v>
      </c>
      <c r="M114" s="68">
        <f t="shared" si="9"/>
        <v>144</v>
      </c>
      <c r="N114" s="69"/>
      <c r="O114" s="201">
        <f t="shared" si="10"/>
        <v>66528</v>
      </c>
      <c r="P114" s="202">
        <f t="shared" si="11"/>
        <v>2.88</v>
      </c>
    </row>
    <row r="115" ht="15" spans="1:16">
      <c r="A115" s="48">
        <v>104</v>
      </c>
      <c r="B115" s="200">
        <v>1460892</v>
      </c>
      <c r="C115" s="49">
        <v>1037495</v>
      </c>
      <c r="D115" s="50" t="s">
        <v>515</v>
      </c>
      <c r="E115" s="51">
        <v>43545</v>
      </c>
      <c r="F115" s="51">
        <v>43547</v>
      </c>
      <c r="G115" s="199" t="s">
        <v>23</v>
      </c>
      <c r="H115" s="49">
        <f t="shared" si="6"/>
        <v>2</v>
      </c>
      <c r="I115" s="65">
        <v>1</v>
      </c>
      <c r="J115" s="188">
        <f t="shared" si="7"/>
        <v>1108800</v>
      </c>
      <c r="K115" s="67">
        <v>48</v>
      </c>
      <c r="L115" s="66">
        <f t="shared" si="8"/>
        <v>2217600</v>
      </c>
      <c r="M115" s="68">
        <f t="shared" si="9"/>
        <v>96</v>
      </c>
      <c r="N115" s="69">
        <v>1715</v>
      </c>
      <c r="O115" s="201">
        <f t="shared" si="10"/>
        <v>44352</v>
      </c>
      <c r="P115" s="202">
        <f t="shared" si="11"/>
        <v>1.92</v>
      </c>
    </row>
    <row r="116" ht="15" spans="1:16">
      <c r="A116" s="48">
        <v>105</v>
      </c>
      <c r="B116" s="200">
        <v>1466148</v>
      </c>
      <c r="C116" s="49">
        <v>1037747</v>
      </c>
      <c r="D116" s="50" t="s">
        <v>516</v>
      </c>
      <c r="E116" s="51">
        <v>43546</v>
      </c>
      <c r="F116" s="51">
        <v>43547</v>
      </c>
      <c r="G116" s="199" t="s">
        <v>23</v>
      </c>
      <c r="H116" s="49">
        <f t="shared" si="6"/>
        <v>1</v>
      </c>
      <c r="I116" s="65">
        <v>1</v>
      </c>
      <c r="J116" s="188">
        <f t="shared" si="7"/>
        <v>1108800</v>
      </c>
      <c r="K116" s="67">
        <v>48</v>
      </c>
      <c r="L116" s="66">
        <f t="shared" si="8"/>
        <v>1108800</v>
      </c>
      <c r="M116" s="68">
        <f t="shared" si="9"/>
        <v>48</v>
      </c>
      <c r="N116" s="69">
        <v>1717</v>
      </c>
      <c r="O116" s="201">
        <f t="shared" si="10"/>
        <v>22176</v>
      </c>
      <c r="P116" s="202">
        <f t="shared" si="11"/>
        <v>0.96</v>
      </c>
    </row>
    <row r="117" ht="15" spans="1:16">
      <c r="A117" s="48">
        <v>106</v>
      </c>
      <c r="B117" s="200">
        <v>1466133</v>
      </c>
      <c r="C117" s="49">
        <v>1037746</v>
      </c>
      <c r="D117" s="50" t="s">
        <v>517</v>
      </c>
      <c r="E117" s="51">
        <v>43546</v>
      </c>
      <c r="F117" s="51">
        <v>43547</v>
      </c>
      <c r="G117" s="199" t="s">
        <v>23</v>
      </c>
      <c r="H117" s="49">
        <f t="shared" si="6"/>
        <v>1</v>
      </c>
      <c r="I117" s="65">
        <v>1</v>
      </c>
      <c r="J117" s="188">
        <f t="shared" si="7"/>
        <v>1108800</v>
      </c>
      <c r="K117" s="67">
        <v>48</v>
      </c>
      <c r="L117" s="66">
        <f t="shared" si="8"/>
        <v>1108800</v>
      </c>
      <c r="M117" s="68">
        <f t="shared" si="9"/>
        <v>48</v>
      </c>
      <c r="N117" s="69">
        <v>1729</v>
      </c>
      <c r="O117" s="201">
        <f t="shared" si="10"/>
        <v>22176</v>
      </c>
      <c r="P117" s="202">
        <f t="shared" si="11"/>
        <v>0.96</v>
      </c>
    </row>
    <row r="118" ht="15" spans="1:16">
      <c r="A118" s="48">
        <v>107</v>
      </c>
      <c r="B118" s="200">
        <v>1466617</v>
      </c>
      <c r="C118" s="49">
        <v>1037761</v>
      </c>
      <c r="D118" s="50" t="s">
        <v>518</v>
      </c>
      <c r="E118" s="51">
        <v>43547</v>
      </c>
      <c r="F118" s="51">
        <v>43548</v>
      </c>
      <c r="G118" s="199" t="s">
        <v>40</v>
      </c>
      <c r="H118" s="49">
        <f t="shared" si="6"/>
        <v>1</v>
      </c>
      <c r="I118" s="65">
        <v>1</v>
      </c>
      <c r="J118" s="188">
        <f t="shared" si="7"/>
        <v>1362900</v>
      </c>
      <c r="K118" s="67">
        <v>59</v>
      </c>
      <c r="L118" s="66">
        <f t="shared" si="8"/>
        <v>1362900</v>
      </c>
      <c r="M118" s="68">
        <f t="shared" si="9"/>
        <v>59</v>
      </c>
      <c r="N118" s="69">
        <v>1740</v>
      </c>
      <c r="O118" s="201">
        <f t="shared" si="10"/>
        <v>27258</v>
      </c>
      <c r="P118" s="202">
        <f t="shared" si="11"/>
        <v>1.18</v>
      </c>
    </row>
    <row r="119" ht="15" spans="1:16">
      <c r="A119" s="48">
        <v>108</v>
      </c>
      <c r="B119" s="200">
        <v>1465440</v>
      </c>
      <c r="C119" s="49">
        <v>1037705</v>
      </c>
      <c r="D119" s="50" t="s">
        <v>519</v>
      </c>
      <c r="E119" s="51">
        <v>43545</v>
      </c>
      <c r="F119" s="51">
        <v>43548</v>
      </c>
      <c r="G119" s="199" t="s">
        <v>40</v>
      </c>
      <c r="H119" s="49">
        <f t="shared" si="6"/>
        <v>3</v>
      </c>
      <c r="I119" s="65">
        <v>1</v>
      </c>
      <c r="J119" s="188">
        <f t="shared" si="7"/>
        <v>1362900</v>
      </c>
      <c r="K119" s="67">
        <v>59</v>
      </c>
      <c r="L119" s="66">
        <f t="shared" si="8"/>
        <v>4088700</v>
      </c>
      <c r="M119" s="68">
        <f t="shared" si="9"/>
        <v>177</v>
      </c>
      <c r="N119" s="69">
        <v>1751</v>
      </c>
      <c r="O119" s="201">
        <f t="shared" si="10"/>
        <v>81774</v>
      </c>
      <c r="P119" s="202">
        <f t="shared" si="11"/>
        <v>3.54</v>
      </c>
    </row>
    <row r="120" ht="15" spans="1:16">
      <c r="A120" s="48">
        <v>109</v>
      </c>
      <c r="B120" s="200">
        <v>1466166</v>
      </c>
      <c r="C120" s="49">
        <v>1037748</v>
      </c>
      <c r="D120" s="50" t="s">
        <v>520</v>
      </c>
      <c r="E120" s="51">
        <v>43546</v>
      </c>
      <c r="F120" s="51">
        <v>43548</v>
      </c>
      <c r="G120" s="199" t="s">
        <v>23</v>
      </c>
      <c r="H120" s="49">
        <f t="shared" si="6"/>
        <v>2</v>
      </c>
      <c r="I120" s="65">
        <v>1</v>
      </c>
      <c r="J120" s="188">
        <f t="shared" si="7"/>
        <v>1108800</v>
      </c>
      <c r="K120" s="67">
        <v>48</v>
      </c>
      <c r="L120" s="66">
        <f t="shared" si="8"/>
        <v>2217600</v>
      </c>
      <c r="M120" s="68">
        <f t="shared" si="9"/>
        <v>96</v>
      </c>
      <c r="N120" s="69">
        <v>1752</v>
      </c>
      <c r="O120" s="201">
        <f t="shared" si="10"/>
        <v>44352</v>
      </c>
      <c r="P120" s="202">
        <f t="shared" si="11"/>
        <v>1.92</v>
      </c>
    </row>
    <row r="121" ht="15" spans="1:16">
      <c r="A121" s="48">
        <v>110</v>
      </c>
      <c r="B121" s="200">
        <v>1466142</v>
      </c>
      <c r="C121" s="49">
        <v>1037745</v>
      </c>
      <c r="D121" s="50" t="s">
        <v>521</v>
      </c>
      <c r="E121" s="51">
        <v>43546</v>
      </c>
      <c r="F121" s="51">
        <v>43548</v>
      </c>
      <c r="G121" s="199" t="s">
        <v>23</v>
      </c>
      <c r="H121" s="49">
        <f t="shared" si="6"/>
        <v>2</v>
      </c>
      <c r="I121" s="65">
        <v>1</v>
      </c>
      <c r="J121" s="188">
        <f t="shared" si="7"/>
        <v>1108800</v>
      </c>
      <c r="K121" s="67">
        <v>48</v>
      </c>
      <c r="L121" s="66">
        <f t="shared" si="8"/>
        <v>2217600</v>
      </c>
      <c r="M121" s="68">
        <f t="shared" si="9"/>
        <v>96</v>
      </c>
      <c r="N121" s="69">
        <v>1758</v>
      </c>
      <c r="O121" s="201">
        <f t="shared" si="10"/>
        <v>44352</v>
      </c>
      <c r="P121" s="202">
        <f t="shared" si="11"/>
        <v>1.92</v>
      </c>
    </row>
    <row r="122" ht="15" spans="1:16">
      <c r="A122" s="48">
        <v>111</v>
      </c>
      <c r="B122" s="200">
        <v>1455689</v>
      </c>
      <c r="C122" s="49">
        <v>1037220</v>
      </c>
      <c r="D122" s="50" t="s">
        <v>522</v>
      </c>
      <c r="E122" s="51">
        <v>43547</v>
      </c>
      <c r="F122" s="51">
        <v>43549</v>
      </c>
      <c r="G122" s="199" t="s">
        <v>23</v>
      </c>
      <c r="H122" s="49">
        <f t="shared" si="6"/>
        <v>2</v>
      </c>
      <c r="I122" s="65">
        <v>2</v>
      </c>
      <c r="J122" s="188">
        <f t="shared" si="7"/>
        <v>1108800</v>
      </c>
      <c r="K122" s="67">
        <v>48</v>
      </c>
      <c r="L122" s="66">
        <f t="shared" si="8"/>
        <v>4435200</v>
      </c>
      <c r="M122" s="68">
        <f t="shared" si="9"/>
        <v>192</v>
      </c>
      <c r="N122" s="69"/>
      <c r="O122" s="201">
        <f t="shared" si="10"/>
        <v>88704</v>
      </c>
      <c r="P122" s="202">
        <f t="shared" si="11"/>
        <v>3.84</v>
      </c>
    </row>
    <row r="123" ht="15" spans="1:16">
      <c r="A123" s="48">
        <v>112</v>
      </c>
      <c r="B123" s="200">
        <v>1449433</v>
      </c>
      <c r="C123" s="49">
        <v>1036806</v>
      </c>
      <c r="D123" s="50" t="s">
        <v>523</v>
      </c>
      <c r="E123" s="51">
        <v>43544</v>
      </c>
      <c r="F123" s="51">
        <v>43549</v>
      </c>
      <c r="G123" s="199" t="s">
        <v>23</v>
      </c>
      <c r="H123" s="49">
        <f t="shared" si="6"/>
        <v>5</v>
      </c>
      <c r="I123" s="65">
        <v>1</v>
      </c>
      <c r="J123" s="188">
        <f t="shared" si="7"/>
        <v>1108800</v>
      </c>
      <c r="K123" s="67">
        <v>48</v>
      </c>
      <c r="L123" s="66">
        <f t="shared" si="8"/>
        <v>5544000</v>
      </c>
      <c r="M123" s="68">
        <f t="shared" si="9"/>
        <v>240</v>
      </c>
      <c r="N123" s="69"/>
      <c r="O123" s="201">
        <f t="shared" si="10"/>
        <v>110880</v>
      </c>
      <c r="P123" s="202">
        <f t="shared" si="11"/>
        <v>4.8</v>
      </c>
    </row>
    <row r="124" ht="15" spans="1:16">
      <c r="A124" s="48">
        <v>113</v>
      </c>
      <c r="B124" s="200">
        <v>1466618</v>
      </c>
      <c r="C124" s="49">
        <v>1037760</v>
      </c>
      <c r="D124" s="50" t="s">
        <v>518</v>
      </c>
      <c r="E124" s="51">
        <v>43548</v>
      </c>
      <c r="F124" s="51">
        <v>43549</v>
      </c>
      <c r="G124" s="199" t="s">
        <v>40</v>
      </c>
      <c r="H124" s="49">
        <f t="shared" si="6"/>
        <v>1</v>
      </c>
      <c r="I124" s="65">
        <v>1</v>
      </c>
      <c r="J124" s="188">
        <f t="shared" si="7"/>
        <v>1362900</v>
      </c>
      <c r="K124" s="67">
        <v>59</v>
      </c>
      <c r="L124" s="66">
        <f t="shared" si="8"/>
        <v>1362900</v>
      </c>
      <c r="M124" s="68">
        <f t="shared" si="9"/>
        <v>59</v>
      </c>
      <c r="N124" s="69"/>
      <c r="O124" s="201">
        <f t="shared" si="10"/>
        <v>27258</v>
      </c>
      <c r="P124" s="202">
        <f t="shared" si="11"/>
        <v>1.18</v>
      </c>
    </row>
    <row r="125" ht="15" spans="1:16">
      <c r="A125" s="48">
        <v>114</v>
      </c>
      <c r="B125" s="200">
        <v>1465594</v>
      </c>
      <c r="C125" s="49">
        <v>1037719</v>
      </c>
      <c r="D125" s="50" t="s">
        <v>524</v>
      </c>
      <c r="E125" s="51">
        <v>43547</v>
      </c>
      <c r="F125" s="51">
        <v>43549</v>
      </c>
      <c r="G125" s="199" t="s">
        <v>23</v>
      </c>
      <c r="H125" s="49">
        <f t="shared" si="6"/>
        <v>2</v>
      </c>
      <c r="I125" s="65">
        <v>1</v>
      </c>
      <c r="J125" s="188">
        <f t="shared" si="7"/>
        <v>1108800</v>
      </c>
      <c r="K125" s="67">
        <v>48</v>
      </c>
      <c r="L125" s="66">
        <f t="shared" si="8"/>
        <v>2217600</v>
      </c>
      <c r="M125" s="68">
        <f t="shared" si="9"/>
        <v>96</v>
      </c>
      <c r="N125" s="69"/>
      <c r="O125" s="201">
        <f t="shared" si="10"/>
        <v>44352</v>
      </c>
      <c r="P125" s="202">
        <f t="shared" si="11"/>
        <v>1.92</v>
      </c>
    </row>
    <row r="126" ht="15" spans="1:16">
      <c r="A126" s="48">
        <v>115</v>
      </c>
      <c r="B126" s="200">
        <v>1462627</v>
      </c>
      <c r="C126" s="49">
        <v>1037589</v>
      </c>
      <c r="D126" s="50" t="s">
        <v>525</v>
      </c>
      <c r="E126" s="51">
        <v>43547</v>
      </c>
      <c r="F126" s="51">
        <v>43549</v>
      </c>
      <c r="G126" s="199" t="s">
        <v>40</v>
      </c>
      <c r="H126" s="49">
        <f t="shared" si="6"/>
        <v>2</v>
      </c>
      <c r="I126" s="65">
        <v>1</v>
      </c>
      <c r="J126" s="188">
        <f t="shared" si="7"/>
        <v>1362900</v>
      </c>
      <c r="K126" s="67">
        <v>59</v>
      </c>
      <c r="L126" s="66">
        <f t="shared" si="8"/>
        <v>2725800</v>
      </c>
      <c r="M126" s="68">
        <f t="shared" si="9"/>
        <v>118</v>
      </c>
      <c r="N126" s="69"/>
      <c r="O126" s="201">
        <f t="shared" si="10"/>
        <v>54516</v>
      </c>
      <c r="P126" s="202">
        <f t="shared" si="11"/>
        <v>2.36</v>
      </c>
    </row>
    <row r="127" ht="15" spans="1:16">
      <c r="A127" s="48">
        <v>116</v>
      </c>
      <c r="B127" s="200">
        <v>1463114</v>
      </c>
      <c r="C127" s="49">
        <v>1037654</v>
      </c>
      <c r="D127" s="50" t="s">
        <v>526</v>
      </c>
      <c r="E127" s="51">
        <v>43548</v>
      </c>
      <c r="F127" s="51">
        <v>43549</v>
      </c>
      <c r="G127" s="199" t="s">
        <v>40</v>
      </c>
      <c r="H127" s="49">
        <f t="shared" si="6"/>
        <v>1</v>
      </c>
      <c r="I127" s="65">
        <v>1</v>
      </c>
      <c r="J127" s="188">
        <f t="shared" si="7"/>
        <v>1362900</v>
      </c>
      <c r="K127" s="67">
        <v>59</v>
      </c>
      <c r="L127" s="66">
        <f t="shared" si="8"/>
        <v>1362900</v>
      </c>
      <c r="M127" s="68">
        <f t="shared" si="9"/>
        <v>59</v>
      </c>
      <c r="N127" s="69"/>
      <c r="O127" s="201">
        <f t="shared" si="10"/>
        <v>27258</v>
      </c>
      <c r="P127" s="202">
        <f t="shared" si="11"/>
        <v>1.18</v>
      </c>
    </row>
    <row r="128" ht="15" spans="1:16">
      <c r="A128" s="48">
        <v>117</v>
      </c>
      <c r="B128" s="200">
        <v>1449216</v>
      </c>
      <c r="C128" s="49">
        <v>1036801</v>
      </c>
      <c r="D128" s="50" t="s">
        <v>527</v>
      </c>
      <c r="E128" s="51">
        <v>43547</v>
      </c>
      <c r="F128" s="51">
        <v>43549</v>
      </c>
      <c r="G128" s="199" t="s">
        <v>47</v>
      </c>
      <c r="H128" s="49">
        <f t="shared" si="6"/>
        <v>2</v>
      </c>
      <c r="I128" s="65">
        <v>1</v>
      </c>
      <c r="J128" s="188">
        <f t="shared" si="7"/>
        <v>2356200</v>
      </c>
      <c r="K128" s="67">
        <v>102</v>
      </c>
      <c r="L128" s="66">
        <f t="shared" si="8"/>
        <v>4712400</v>
      </c>
      <c r="M128" s="68">
        <f t="shared" si="9"/>
        <v>204</v>
      </c>
      <c r="N128" s="69"/>
      <c r="O128" s="201">
        <f t="shared" si="10"/>
        <v>94248</v>
      </c>
      <c r="P128" s="202">
        <f t="shared" si="11"/>
        <v>4.08</v>
      </c>
    </row>
    <row r="129" ht="15" spans="1:16">
      <c r="A129" s="48">
        <v>118</v>
      </c>
      <c r="B129" s="200">
        <v>1455584</v>
      </c>
      <c r="C129" s="49">
        <v>1037221</v>
      </c>
      <c r="D129" s="50" t="s">
        <v>525</v>
      </c>
      <c r="E129" s="51">
        <v>43547</v>
      </c>
      <c r="F129" s="51">
        <v>43549</v>
      </c>
      <c r="G129" s="199" t="s">
        <v>47</v>
      </c>
      <c r="H129" s="49">
        <f t="shared" si="6"/>
        <v>2</v>
      </c>
      <c r="I129" s="65">
        <v>1</v>
      </c>
      <c r="J129" s="188">
        <f t="shared" si="7"/>
        <v>2356200</v>
      </c>
      <c r="K129" s="67">
        <v>102</v>
      </c>
      <c r="L129" s="66">
        <f t="shared" si="8"/>
        <v>4712400</v>
      </c>
      <c r="M129" s="68">
        <f t="shared" si="9"/>
        <v>204</v>
      </c>
      <c r="N129" s="69"/>
      <c r="O129" s="201">
        <f t="shared" si="10"/>
        <v>94248</v>
      </c>
      <c r="P129" s="202">
        <f t="shared" si="11"/>
        <v>4.08</v>
      </c>
    </row>
    <row r="130" ht="15" spans="1:16">
      <c r="A130" s="48">
        <v>119</v>
      </c>
      <c r="B130" s="200">
        <v>1458445</v>
      </c>
      <c r="C130" s="49">
        <v>1037511</v>
      </c>
      <c r="D130" s="50" t="s">
        <v>528</v>
      </c>
      <c r="E130" s="51">
        <v>43549</v>
      </c>
      <c r="F130" s="51">
        <v>43550</v>
      </c>
      <c r="G130" s="199" t="s">
        <v>23</v>
      </c>
      <c r="H130" s="49">
        <f t="shared" si="6"/>
        <v>1</v>
      </c>
      <c r="I130" s="65">
        <v>1</v>
      </c>
      <c r="J130" s="188">
        <f t="shared" si="7"/>
        <v>1108800</v>
      </c>
      <c r="K130" s="67">
        <v>48</v>
      </c>
      <c r="L130" s="66">
        <f t="shared" si="8"/>
        <v>1108800</v>
      </c>
      <c r="M130" s="68">
        <f t="shared" si="9"/>
        <v>48</v>
      </c>
      <c r="N130" s="69"/>
      <c r="O130" s="201">
        <f t="shared" si="10"/>
        <v>22176</v>
      </c>
      <c r="P130" s="202">
        <f t="shared" si="11"/>
        <v>0.96</v>
      </c>
    </row>
    <row r="131" ht="15" spans="1:16">
      <c r="A131" s="48">
        <v>120</v>
      </c>
      <c r="B131" s="200">
        <v>1465209</v>
      </c>
      <c r="C131" s="49">
        <v>1037693</v>
      </c>
      <c r="D131" s="50" t="s">
        <v>529</v>
      </c>
      <c r="E131" s="51">
        <v>43547</v>
      </c>
      <c r="F131" s="51">
        <v>43550</v>
      </c>
      <c r="G131" s="199" t="s">
        <v>23</v>
      </c>
      <c r="H131" s="49">
        <f t="shared" si="6"/>
        <v>3</v>
      </c>
      <c r="I131" s="65">
        <v>1</v>
      </c>
      <c r="J131" s="188">
        <f t="shared" si="7"/>
        <v>1108800</v>
      </c>
      <c r="K131" s="67">
        <v>48</v>
      </c>
      <c r="L131" s="66">
        <f t="shared" si="8"/>
        <v>3326400</v>
      </c>
      <c r="M131" s="68">
        <f t="shared" si="9"/>
        <v>144</v>
      </c>
      <c r="N131" s="69"/>
      <c r="O131" s="201">
        <f t="shared" si="10"/>
        <v>66528</v>
      </c>
      <c r="P131" s="202">
        <f t="shared" si="11"/>
        <v>2.88</v>
      </c>
    </row>
    <row r="132" ht="15" spans="1:16">
      <c r="A132" s="48">
        <v>121</v>
      </c>
      <c r="B132" s="200">
        <v>1461561</v>
      </c>
      <c r="C132" s="49">
        <v>1037522</v>
      </c>
      <c r="D132" s="50" t="s">
        <v>530</v>
      </c>
      <c r="E132" s="51">
        <v>43548</v>
      </c>
      <c r="F132" s="51">
        <v>43550</v>
      </c>
      <c r="G132" s="199" t="s">
        <v>23</v>
      </c>
      <c r="H132" s="49">
        <f t="shared" si="6"/>
        <v>2</v>
      </c>
      <c r="I132" s="65">
        <v>1</v>
      </c>
      <c r="J132" s="188">
        <f t="shared" si="7"/>
        <v>1108800</v>
      </c>
      <c r="K132" s="67">
        <v>48</v>
      </c>
      <c r="L132" s="66">
        <f t="shared" si="8"/>
        <v>2217600</v>
      </c>
      <c r="M132" s="68">
        <f t="shared" si="9"/>
        <v>96</v>
      </c>
      <c r="N132" s="69"/>
      <c r="O132" s="201">
        <f t="shared" si="10"/>
        <v>44352</v>
      </c>
      <c r="P132" s="202">
        <f t="shared" si="11"/>
        <v>1.92</v>
      </c>
    </row>
    <row r="133" ht="15" spans="1:16">
      <c r="A133" s="48">
        <v>122</v>
      </c>
      <c r="B133" s="200">
        <v>1453799</v>
      </c>
      <c r="C133" s="49">
        <v>1037108</v>
      </c>
      <c r="D133" s="50" t="s">
        <v>531</v>
      </c>
      <c r="E133" s="51">
        <v>43548</v>
      </c>
      <c r="F133" s="51">
        <v>43550</v>
      </c>
      <c r="G133" s="199" t="s">
        <v>23</v>
      </c>
      <c r="H133" s="49">
        <f t="shared" si="6"/>
        <v>2</v>
      </c>
      <c r="I133" s="65">
        <v>1</v>
      </c>
      <c r="J133" s="188">
        <f t="shared" si="7"/>
        <v>1108800</v>
      </c>
      <c r="K133" s="67">
        <v>48</v>
      </c>
      <c r="L133" s="66">
        <f t="shared" si="8"/>
        <v>2217600</v>
      </c>
      <c r="M133" s="68">
        <f t="shared" si="9"/>
        <v>96</v>
      </c>
      <c r="N133" s="69"/>
      <c r="O133" s="201">
        <f t="shared" si="10"/>
        <v>44352</v>
      </c>
      <c r="P133" s="202">
        <f t="shared" si="11"/>
        <v>1.92</v>
      </c>
    </row>
    <row r="134" ht="15" spans="1:16">
      <c r="A134" s="48">
        <v>123</v>
      </c>
      <c r="B134" s="200">
        <v>1451803</v>
      </c>
      <c r="C134" s="49">
        <v>1036977</v>
      </c>
      <c r="D134" s="50" t="s">
        <v>532</v>
      </c>
      <c r="E134" s="51">
        <v>43545</v>
      </c>
      <c r="F134" s="51">
        <v>43550</v>
      </c>
      <c r="G134" s="199" t="s">
        <v>23</v>
      </c>
      <c r="H134" s="49">
        <f t="shared" si="6"/>
        <v>5</v>
      </c>
      <c r="I134" s="65">
        <v>2</v>
      </c>
      <c r="J134" s="188">
        <f t="shared" si="7"/>
        <v>1108800</v>
      </c>
      <c r="K134" s="67">
        <v>48</v>
      </c>
      <c r="L134" s="66">
        <f t="shared" si="8"/>
        <v>11088000</v>
      </c>
      <c r="M134" s="68">
        <f t="shared" si="9"/>
        <v>480</v>
      </c>
      <c r="N134" s="69"/>
      <c r="O134" s="201">
        <f t="shared" si="10"/>
        <v>221760</v>
      </c>
      <c r="P134" s="202">
        <f t="shared" si="11"/>
        <v>9.6</v>
      </c>
    </row>
    <row r="135" ht="15" spans="1:16">
      <c r="A135" s="48">
        <v>124</v>
      </c>
      <c r="B135" s="200">
        <v>1449549</v>
      </c>
      <c r="C135" s="49">
        <v>1036810</v>
      </c>
      <c r="D135" s="50" t="s">
        <v>533</v>
      </c>
      <c r="E135" s="51">
        <v>43547</v>
      </c>
      <c r="F135" s="51">
        <v>43551</v>
      </c>
      <c r="G135" s="199" t="s">
        <v>23</v>
      </c>
      <c r="H135" s="49">
        <f t="shared" si="6"/>
        <v>4</v>
      </c>
      <c r="I135" s="65">
        <v>1</v>
      </c>
      <c r="J135" s="188">
        <f t="shared" si="7"/>
        <v>1108800</v>
      </c>
      <c r="K135" s="67">
        <v>48</v>
      </c>
      <c r="L135" s="66">
        <f t="shared" si="8"/>
        <v>4435200</v>
      </c>
      <c r="M135" s="68">
        <f t="shared" si="9"/>
        <v>192</v>
      </c>
      <c r="N135" s="69"/>
      <c r="O135" s="201">
        <f t="shared" si="10"/>
        <v>88704</v>
      </c>
      <c r="P135" s="202">
        <f t="shared" si="11"/>
        <v>3.84</v>
      </c>
    </row>
    <row r="136" ht="15" spans="1:16">
      <c r="A136" s="48">
        <v>125</v>
      </c>
      <c r="B136" s="200">
        <v>1452047</v>
      </c>
      <c r="C136" s="49">
        <v>1037005</v>
      </c>
      <c r="D136" s="50" t="s">
        <v>534</v>
      </c>
      <c r="E136" s="51">
        <v>43550</v>
      </c>
      <c r="F136" s="51">
        <v>43551</v>
      </c>
      <c r="G136" s="199" t="s">
        <v>23</v>
      </c>
      <c r="H136" s="49">
        <f t="shared" si="6"/>
        <v>1</v>
      </c>
      <c r="I136" s="65">
        <v>1</v>
      </c>
      <c r="J136" s="188">
        <f t="shared" si="7"/>
        <v>1455300</v>
      </c>
      <c r="K136" s="67">
        <v>63</v>
      </c>
      <c r="L136" s="66">
        <f t="shared" si="8"/>
        <v>1455300</v>
      </c>
      <c r="M136" s="68">
        <f t="shared" si="9"/>
        <v>63</v>
      </c>
      <c r="N136" s="69"/>
      <c r="O136" s="201">
        <f t="shared" si="10"/>
        <v>29106</v>
      </c>
      <c r="P136" s="202">
        <f t="shared" si="11"/>
        <v>1.26</v>
      </c>
    </row>
    <row r="137" ht="15" spans="1:16">
      <c r="A137" s="48">
        <v>126</v>
      </c>
      <c r="B137" s="200">
        <v>1464032</v>
      </c>
      <c r="C137" s="49">
        <v>1037646</v>
      </c>
      <c r="D137" s="50" t="s">
        <v>535</v>
      </c>
      <c r="E137" s="51">
        <v>43549</v>
      </c>
      <c r="F137" s="51">
        <v>43551</v>
      </c>
      <c r="G137" s="199" t="s">
        <v>23</v>
      </c>
      <c r="H137" s="49">
        <f t="shared" si="6"/>
        <v>2</v>
      </c>
      <c r="I137" s="65">
        <v>1</v>
      </c>
      <c r="J137" s="188">
        <f t="shared" si="7"/>
        <v>1108800</v>
      </c>
      <c r="K137" s="67">
        <v>48</v>
      </c>
      <c r="L137" s="66">
        <f t="shared" si="8"/>
        <v>2217600</v>
      </c>
      <c r="M137" s="68">
        <f t="shared" si="9"/>
        <v>96</v>
      </c>
      <c r="N137" s="69"/>
      <c r="O137" s="201">
        <f t="shared" si="10"/>
        <v>44352</v>
      </c>
      <c r="P137" s="202">
        <f t="shared" si="11"/>
        <v>1.92</v>
      </c>
    </row>
    <row r="138" ht="15" spans="1:16">
      <c r="A138" s="48">
        <v>127</v>
      </c>
      <c r="B138" s="200">
        <v>1460050</v>
      </c>
      <c r="C138" s="49">
        <v>1037447</v>
      </c>
      <c r="D138" s="50" t="s">
        <v>536</v>
      </c>
      <c r="E138" s="51">
        <v>43548</v>
      </c>
      <c r="F138" s="51">
        <v>43551</v>
      </c>
      <c r="G138" s="199" t="s">
        <v>40</v>
      </c>
      <c r="H138" s="49">
        <f t="shared" si="6"/>
        <v>3</v>
      </c>
      <c r="I138" s="65">
        <v>2</v>
      </c>
      <c r="J138" s="188">
        <f t="shared" si="7"/>
        <v>1362900</v>
      </c>
      <c r="K138" s="67">
        <v>59</v>
      </c>
      <c r="L138" s="66">
        <f t="shared" si="8"/>
        <v>8177400</v>
      </c>
      <c r="M138" s="68">
        <f t="shared" si="9"/>
        <v>354</v>
      </c>
      <c r="N138" s="69"/>
      <c r="O138" s="201">
        <f t="shared" si="10"/>
        <v>163548</v>
      </c>
      <c r="P138" s="202">
        <f t="shared" si="11"/>
        <v>7.08</v>
      </c>
    </row>
    <row r="139" ht="15" spans="1:16">
      <c r="A139" s="48">
        <v>128</v>
      </c>
      <c r="B139" s="200">
        <v>1468422</v>
      </c>
      <c r="C139" s="49">
        <v>1037838</v>
      </c>
      <c r="D139" s="50" t="s">
        <v>537</v>
      </c>
      <c r="E139" s="51">
        <v>43550</v>
      </c>
      <c r="F139" s="51">
        <v>43552</v>
      </c>
      <c r="G139" s="199" t="s">
        <v>23</v>
      </c>
      <c r="H139" s="49">
        <f t="shared" si="6"/>
        <v>2</v>
      </c>
      <c r="I139" s="65">
        <v>1</v>
      </c>
      <c r="J139" s="188">
        <f t="shared" si="7"/>
        <v>1108800</v>
      </c>
      <c r="K139" s="67">
        <v>48</v>
      </c>
      <c r="L139" s="66">
        <f t="shared" si="8"/>
        <v>2217600</v>
      </c>
      <c r="M139" s="68">
        <f t="shared" si="9"/>
        <v>96</v>
      </c>
      <c r="N139" s="69">
        <v>1813</v>
      </c>
      <c r="O139" s="201">
        <f t="shared" si="10"/>
        <v>44352</v>
      </c>
      <c r="P139" s="202">
        <f t="shared" si="11"/>
        <v>1.92</v>
      </c>
    </row>
    <row r="140" ht="15" spans="1:16">
      <c r="A140" s="48">
        <v>129</v>
      </c>
      <c r="B140" s="200">
        <v>1472391</v>
      </c>
      <c r="C140" s="49">
        <v>1037975</v>
      </c>
      <c r="D140" s="50" t="s">
        <v>538</v>
      </c>
      <c r="E140" s="51">
        <v>43554</v>
      </c>
      <c r="F140" s="51">
        <v>43555</v>
      </c>
      <c r="G140" s="199" t="s">
        <v>23</v>
      </c>
      <c r="H140" s="49">
        <f t="shared" ref="H140:H161" si="12">F140-E140</f>
        <v>1</v>
      </c>
      <c r="I140" s="65">
        <v>1</v>
      </c>
      <c r="J140" s="188">
        <f t="shared" ref="J140:J161" si="13">K140*23100</f>
        <v>1108800</v>
      </c>
      <c r="K140" s="67">
        <v>48</v>
      </c>
      <c r="L140" s="66">
        <f t="shared" ref="L140:L161" si="14">J140*I140*H140</f>
        <v>1108800</v>
      </c>
      <c r="M140" s="68">
        <f t="shared" ref="M140:M161" si="15">K140*I140*H140</f>
        <v>48</v>
      </c>
      <c r="N140" s="69">
        <v>1852</v>
      </c>
      <c r="O140" s="201">
        <f t="shared" ref="O140:O161" si="16">L140*2%</f>
        <v>22176</v>
      </c>
      <c r="P140" s="202">
        <f t="shared" ref="P140:P161" si="17">M140*2%</f>
        <v>0.96</v>
      </c>
    </row>
    <row r="141" ht="15" spans="1:16">
      <c r="A141" s="48">
        <v>130</v>
      </c>
      <c r="B141" s="200">
        <v>1472313</v>
      </c>
      <c r="C141" s="49">
        <v>1037976</v>
      </c>
      <c r="D141" s="50" t="s">
        <v>538</v>
      </c>
      <c r="E141" s="51">
        <v>43554</v>
      </c>
      <c r="F141" s="51">
        <v>43555</v>
      </c>
      <c r="G141" s="199" t="s">
        <v>23</v>
      </c>
      <c r="H141" s="49">
        <f t="shared" si="12"/>
        <v>1</v>
      </c>
      <c r="I141" s="65">
        <v>1</v>
      </c>
      <c r="J141" s="188">
        <f t="shared" si="13"/>
        <v>1108800</v>
      </c>
      <c r="K141" s="67">
        <v>48</v>
      </c>
      <c r="L141" s="66">
        <f t="shared" si="14"/>
        <v>1108800</v>
      </c>
      <c r="M141" s="68">
        <f t="shared" si="15"/>
        <v>48</v>
      </c>
      <c r="N141" s="69">
        <v>1856</v>
      </c>
      <c r="O141" s="201">
        <f t="shared" si="16"/>
        <v>22176</v>
      </c>
      <c r="P141" s="202">
        <f t="shared" si="17"/>
        <v>0.96</v>
      </c>
    </row>
    <row r="142" ht="15" spans="1:16">
      <c r="A142" s="48">
        <v>131</v>
      </c>
      <c r="B142" s="200">
        <v>1461752</v>
      </c>
      <c r="C142" s="49">
        <v>1037540</v>
      </c>
      <c r="D142" s="50" t="s">
        <v>539</v>
      </c>
      <c r="E142" s="51">
        <v>43554</v>
      </c>
      <c r="F142" s="51">
        <v>43555</v>
      </c>
      <c r="G142" s="199" t="s">
        <v>23</v>
      </c>
      <c r="H142" s="49">
        <f t="shared" si="12"/>
        <v>1</v>
      </c>
      <c r="I142" s="65">
        <v>1</v>
      </c>
      <c r="J142" s="188">
        <f t="shared" si="13"/>
        <v>1108800</v>
      </c>
      <c r="K142" s="67">
        <v>48</v>
      </c>
      <c r="L142" s="66">
        <f t="shared" si="14"/>
        <v>1108800</v>
      </c>
      <c r="M142" s="68">
        <v>48</v>
      </c>
      <c r="N142" s="69">
        <v>1858</v>
      </c>
      <c r="O142" s="201">
        <f t="shared" si="16"/>
        <v>22176</v>
      </c>
      <c r="P142" s="202">
        <f t="shared" si="17"/>
        <v>0.96</v>
      </c>
    </row>
    <row r="143" ht="15" spans="1:16">
      <c r="A143" s="179">
        <v>132</v>
      </c>
      <c r="B143" s="230">
        <v>1399840</v>
      </c>
      <c r="C143" s="231">
        <v>1034256</v>
      </c>
      <c r="D143" s="232" t="s">
        <v>540</v>
      </c>
      <c r="E143" s="233">
        <v>43552</v>
      </c>
      <c r="F143" s="233">
        <v>43556</v>
      </c>
      <c r="G143" s="234" t="s">
        <v>40</v>
      </c>
      <c r="H143" s="231">
        <f t="shared" si="12"/>
        <v>4</v>
      </c>
      <c r="I143" s="235">
        <v>1</v>
      </c>
      <c r="J143" s="236">
        <f t="shared" si="13"/>
        <v>1362900</v>
      </c>
      <c r="K143" s="237">
        <v>59</v>
      </c>
      <c r="L143" s="238">
        <f t="shared" si="14"/>
        <v>5451600</v>
      </c>
      <c r="M143" s="239">
        <f t="shared" si="15"/>
        <v>236</v>
      </c>
      <c r="N143" s="240">
        <v>1865</v>
      </c>
      <c r="O143" s="241">
        <f t="shared" si="16"/>
        <v>109032</v>
      </c>
      <c r="P143" s="242">
        <f t="shared" si="17"/>
        <v>4.72</v>
      </c>
    </row>
    <row r="144" ht="15" spans="1:16">
      <c r="A144" s="48">
        <v>133</v>
      </c>
      <c r="B144" s="200">
        <v>1461738</v>
      </c>
      <c r="C144" s="49">
        <v>1037538</v>
      </c>
      <c r="D144" s="50" t="s">
        <v>541</v>
      </c>
      <c r="E144" s="51">
        <v>43548</v>
      </c>
      <c r="F144" s="51">
        <v>43552</v>
      </c>
      <c r="G144" s="199" t="s">
        <v>23</v>
      </c>
      <c r="H144" s="49">
        <f t="shared" si="12"/>
        <v>4</v>
      </c>
      <c r="I144" s="65">
        <v>2</v>
      </c>
      <c r="J144" s="188">
        <f t="shared" si="13"/>
        <v>1108800</v>
      </c>
      <c r="K144" s="67">
        <v>48</v>
      </c>
      <c r="L144" s="66">
        <f t="shared" si="14"/>
        <v>8870400</v>
      </c>
      <c r="M144" s="68">
        <f t="shared" si="15"/>
        <v>384</v>
      </c>
      <c r="N144" s="69"/>
      <c r="O144" s="201">
        <f t="shared" si="16"/>
        <v>177408</v>
      </c>
      <c r="P144" s="202">
        <f t="shared" si="17"/>
        <v>7.68</v>
      </c>
    </row>
    <row r="145" ht="15" spans="1:16">
      <c r="A145" s="48">
        <v>134</v>
      </c>
      <c r="B145" s="200">
        <v>1457612</v>
      </c>
      <c r="C145" s="49">
        <v>1037323</v>
      </c>
      <c r="D145" s="50" t="s">
        <v>542</v>
      </c>
      <c r="E145" s="51">
        <v>43550</v>
      </c>
      <c r="F145" s="51">
        <v>43552</v>
      </c>
      <c r="G145" s="199" t="s">
        <v>23</v>
      </c>
      <c r="H145" s="49">
        <f t="shared" si="12"/>
        <v>2</v>
      </c>
      <c r="I145" s="65">
        <v>2</v>
      </c>
      <c r="J145" s="188">
        <f t="shared" si="13"/>
        <v>1108800</v>
      </c>
      <c r="K145" s="67">
        <v>48</v>
      </c>
      <c r="L145" s="66">
        <f t="shared" si="14"/>
        <v>4435200</v>
      </c>
      <c r="M145" s="68">
        <f t="shared" si="15"/>
        <v>192</v>
      </c>
      <c r="N145" s="69"/>
      <c r="O145" s="201">
        <f t="shared" si="16"/>
        <v>88704</v>
      </c>
      <c r="P145" s="202">
        <f t="shared" si="17"/>
        <v>3.84</v>
      </c>
    </row>
    <row r="146" ht="15" spans="1:16">
      <c r="A146" s="48">
        <v>135</v>
      </c>
      <c r="B146" s="200">
        <v>1465190</v>
      </c>
      <c r="C146" s="49">
        <v>1037695</v>
      </c>
      <c r="D146" s="50" t="s">
        <v>543</v>
      </c>
      <c r="E146" s="51">
        <v>43550</v>
      </c>
      <c r="F146" s="51">
        <v>43552</v>
      </c>
      <c r="G146" s="199" t="s">
        <v>40</v>
      </c>
      <c r="H146" s="49">
        <f t="shared" si="12"/>
        <v>2</v>
      </c>
      <c r="I146" s="65">
        <v>1</v>
      </c>
      <c r="J146" s="188">
        <f t="shared" si="13"/>
        <v>1362900</v>
      </c>
      <c r="K146" s="67">
        <v>59</v>
      </c>
      <c r="L146" s="66">
        <f t="shared" si="14"/>
        <v>2725800</v>
      </c>
      <c r="M146" s="68">
        <f t="shared" si="15"/>
        <v>118</v>
      </c>
      <c r="N146" s="69"/>
      <c r="O146" s="201">
        <f t="shared" si="16"/>
        <v>54516</v>
      </c>
      <c r="P146" s="202">
        <f t="shared" si="17"/>
        <v>2.36</v>
      </c>
    </row>
    <row r="147" ht="15" spans="1:16">
      <c r="A147" s="48">
        <v>136</v>
      </c>
      <c r="B147" s="200">
        <v>1450118</v>
      </c>
      <c r="C147" s="49">
        <v>1036846</v>
      </c>
      <c r="D147" s="50" t="s">
        <v>544</v>
      </c>
      <c r="E147" s="51">
        <v>43551</v>
      </c>
      <c r="F147" s="51">
        <v>43552</v>
      </c>
      <c r="G147" s="199" t="s">
        <v>23</v>
      </c>
      <c r="H147" s="49">
        <f t="shared" si="12"/>
        <v>1</v>
      </c>
      <c r="I147" s="65">
        <v>1</v>
      </c>
      <c r="J147" s="188">
        <f t="shared" si="13"/>
        <v>1108800</v>
      </c>
      <c r="K147" s="67">
        <v>48</v>
      </c>
      <c r="L147" s="66">
        <f t="shared" si="14"/>
        <v>1108800</v>
      </c>
      <c r="M147" s="68">
        <f t="shared" si="15"/>
        <v>48</v>
      </c>
      <c r="N147" s="69"/>
      <c r="O147" s="201">
        <f t="shared" si="16"/>
        <v>22176</v>
      </c>
      <c r="P147" s="202">
        <f t="shared" si="17"/>
        <v>0.96</v>
      </c>
    </row>
    <row r="148" ht="15" spans="1:16">
      <c r="A148" s="48">
        <v>137</v>
      </c>
      <c r="B148" s="200">
        <v>1449702</v>
      </c>
      <c r="C148" s="49">
        <v>1036828</v>
      </c>
      <c r="D148" s="50" t="s">
        <v>545</v>
      </c>
      <c r="E148" s="51">
        <v>43549</v>
      </c>
      <c r="F148" s="51">
        <v>43553</v>
      </c>
      <c r="G148" s="199" t="s">
        <v>40</v>
      </c>
      <c r="H148" s="49">
        <f t="shared" si="12"/>
        <v>4</v>
      </c>
      <c r="I148" s="65">
        <v>2</v>
      </c>
      <c r="J148" s="188">
        <f t="shared" si="13"/>
        <v>1362900</v>
      </c>
      <c r="K148" s="67">
        <v>59</v>
      </c>
      <c r="L148" s="66">
        <f t="shared" si="14"/>
        <v>10903200</v>
      </c>
      <c r="M148" s="68">
        <f t="shared" si="15"/>
        <v>472</v>
      </c>
      <c r="N148" s="69"/>
      <c r="O148" s="201">
        <f t="shared" si="16"/>
        <v>218064</v>
      </c>
      <c r="P148" s="202">
        <f t="shared" si="17"/>
        <v>9.44</v>
      </c>
    </row>
    <row r="149" ht="15" spans="1:16">
      <c r="A149" s="48">
        <v>138</v>
      </c>
      <c r="B149" s="200">
        <v>1460836</v>
      </c>
      <c r="C149" s="49">
        <v>1037493</v>
      </c>
      <c r="D149" s="50" t="s">
        <v>546</v>
      </c>
      <c r="E149" s="51">
        <v>43551</v>
      </c>
      <c r="F149" s="51">
        <v>43553</v>
      </c>
      <c r="G149" s="199" t="s">
        <v>121</v>
      </c>
      <c r="H149" s="49">
        <f t="shared" si="12"/>
        <v>2</v>
      </c>
      <c r="I149" s="65">
        <v>1</v>
      </c>
      <c r="J149" s="188">
        <f t="shared" si="13"/>
        <v>1940400</v>
      </c>
      <c r="K149" s="67">
        <v>84</v>
      </c>
      <c r="L149" s="66">
        <f t="shared" si="14"/>
        <v>3880800</v>
      </c>
      <c r="M149" s="68">
        <f t="shared" si="15"/>
        <v>168</v>
      </c>
      <c r="N149" s="69"/>
      <c r="O149" s="201">
        <f t="shared" si="16"/>
        <v>77616</v>
      </c>
      <c r="P149" s="202">
        <f t="shared" si="17"/>
        <v>3.36</v>
      </c>
    </row>
    <row r="150" ht="15" spans="1:16">
      <c r="A150" s="48">
        <v>139</v>
      </c>
      <c r="B150" s="200">
        <v>1460496</v>
      </c>
      <c r="C150" s="49">
        <v>1037479</v>
      </c>
      <c r="D150" s="50" t="s">
        <v>547</v>
      </c>
      <c r="E150" s="51">
        <v>43548</v>
      </c>
      <c r="F150" s="51">
        <v>43553</v>
      </c>
      <c r="G150" s="199" t="s">
        <v>40</v>
      </c>
      <c r="H150" s="49">
        <f t="shared" si="12"/>
        <v>5</v>
      </c>
      <c r="I150" s="65">
        <v>1</v>
      </c>
      <c r="J150" s="188">
        <f t="shared" si="13"/>
        <v>1362900</v>
      </c>
      <c r="K150" s="67">
        <v>59</v>
      </c>
      <c r="L150" s="66">
        <f t="shared" si="14"/>
        <v>6814500</v>
      </c>
      <c r="M150" s="68">
        <f t="shared" si="15"/>
        <v>295</v>
      </c>
      <c r="N150" s="69"/>
      <c r="O150" s="201">
        <f t="shared" si="16"/>
        <v>136290</v>
      </c>
      <c r="P150" s="202">
        <f t="shared" si="17"/>
        <v>5.9</v>
      </c>
    </row>
    <row r="151" ht="15" spans="1:16">
      <c r="A151" s="48">
        <v>140</v>
      </c>
      <c r="B151" s="200">
        <v>1464535</v>
      </c>
      <c r="C151" s="49">
        <v>1037673</v>
      </c>
      <c r="D151" s="50" t="s">
        <v>548</v>
      </c>
      <c r="E151" s="51">
        <v>43551</v>
      </c>
      <c r="F151" s="51">
        <v>43554</v>
      </c>
      <c r="G151" s="199" t="s">
        <v>23</v>
      </c>
      <c r="H151" s="49">
        <f t="shared" si="12"/>
        <v>3</v>
      </c>
      <c r="I151" s="65">
        <v>1</v>
      </c>
      <c r="J151" s="188">
        <f t="shared" si="13"/>
        <v>1108800</v>
      </c>
      <c r="K151" s="67">
        <v>48</v>
      </c>
      <c r="L151" s="66">
        <f t="shared" si="14"/>
        <v>3326400</v>
      </c>
      <c r="M151" s="68">
        <f t="shared" si="15"/>
        <v>144</v>
      </c>
      <c r="N151" s="69"/>
      <c r="O151" s="201">
        <f t="shared" si="16"/>
        <v>66528</v>
      </c>
      <c r="P151" s="202">
        <f t="shared" si="17"/>
        <v>2.88</v>
      </c>
    </row>
    <row r="152" ht="15" spans="1:16">
      <c r="A152" s="48">
        <v>141</v>
      </c>
      <c r="B152" s="200">
        <v>1465560</v>
      </c>
      <c r="C152" s="49">
        <v>1037716</v>
      </c>
      <c r="D152" s="50" t="s">
        <v>549</v>
      </c>
      <c r="E152" s="51">
        <v>43552</v>
      </c>
      <c r="F152" s="51">
        <v>43554</v>
      </c>
      <c r="G152" s="199" t="s">
        <v>23</v>
      </c>
      <c r="H152" s="49">
        <f t="shared" si="12"/>
        <v>2</v>
      </c>
      <c r="I152" s="65">
        <v>1</v>
      </c>
      <c r="J152" s="188">
        <f t="shared" si="13"/>
        <v>1108800</v>
      </c>
      <c r="K152" s="67">
        <v>48</v>
      </c>
      <c r="L152" s="66">
        <f t="shared" si="14"/>
        <v>2217600</v>
      </c>
      <c r="M152" s="68">
        <f t="shared" si="15"/>
        <v>96</v>
      </c>
      <c r="N152" s="69"/>
      <c r="O152" s="201">
        <f t="shared" si="16"/>
        <v>44352</v>
      </c>
      <c r="P152" s="202">
        <f t="shared" si="17"/>
        <v>1.92</v>
      </c>
    </row>
    <row r="153" ht="15" spans="1:16">
      <c r="A153" s="48">
        <v>142</v>
      </c>
      <c r="B153" s="200">
        <v>1466134</v>
      </c>
      <c r="C153" s="49">
        <v>1037744</v>
      </c>
      <c r="D153" s="50" t="s">
        <v>538</v>
      </c>
      <c r="E153" s="51">
        <v>43553</v>
      </c>
      <c r="F153" s="51">
        <v>43554</v>
      </c>
      <c r="G153" s="199" t="s">
        <v>23</v>
      </c>
      <c r="H153" s="49">
        <f t="shared" si="12"/>
        <v>1</v>
      </c>
      <c r="I153" s="65">
        <v>1</v>
      </c>
      <c r="J153" s="188">
        <f t="shared" si="13"/>
        <v>1108800</v>
      </c>
      <c r="K153" s="67">
        <v>48</v>
      </c>
      <c r="L153" s="66">
        <f t="shared" si="14"/>
        <v>1108800</v>
      </c>
      <c r="M153" s="68">
        <f t="shared" si="15"/>
        <v>48</v>
      </c>
      <c r="N153" s="69"/>
      <c r="O153" s="201">
        <f t="shared" si="16"/>
        <v>22176</v>
      </c>
      <c r="P153" s="202">
        <f t="shared" si="17"/>
        <v>0.96</v>
      </c>
    </row>
    <row r="154" ht="15" spans="1:16">
      <c r="A154" s="48">
        <v>143</v>
      </c>
      <c r="B154" s="200">
        <v>1434919</v>
      </c>
      <c r="C154" s="49">
        <v>1035962</v>
      </c>
      <c r="D154" s="50" t="s">
        <v>550</v>
      </c>
      <c r="E154" s="51">
        <v>43551</v>
      </c>
      <c r="F154" s="51">
        <v>43554</v>
      </c>
      <c r="G154" s="199" t="s">
        <v>23</v>
      </c>
      <c r="H154" s="49">
        <f t="shared" si="12"/>
        <v>3</v>
      </c>
      <c r="I154" s="65">
        <v>1</v>
      </c>
      <c r="J154" s="188">
        <f t="shared" si="13"/>
        <v>1455300</v>
      </c>
      <c r="K154" s="67">
        <v>63</v>
      </c>
      <c r="L154" s="66">
        <f t="shared" si="14"/>
        <v>4365900</v>
      </c>
      <c r="M154" s="68">
        <f t="shared" si="15"/>
        <v>189</v>
      </c>
      <c r="N154" s="69"/>
      <c r="O154" s="201">
        <f t="shared" si="16"/>
        <v>87318</v>
      </c>
      <c r="P154" s="202">
        <f t="shared" si="17"/>
        <v>3.78</v>
      </c>
    </row>
    <row r="155" ht="15" spans="1:16">
      <c r="A155" s="48">
        <v>144</v>
      </c>
      <c r="B155" s="200">
        <v>1453768</v>
      </c>
      <c r="C155" s="49">
        <v>1037106</v>
      </c>
      <c r="D155" s="50" t="s">
        <v>551</v>
      </c>
      <c r="E155" s="51">
        <v>43551</v>
      </c>
      <c r="F155" s="51">
        <v>43554</v>
      </c>
      <c r="G155" s="199" t="s">
        <v>23</v>
      </c>
      <c r="H155" s="49">
        <f t="shared" si="12"/>
        <v>3</v>
      </c>
      <c r="I155" s="65">
        <v>2</v>
      </c>
      <c r="J155" s="188">
        <f t="shared" si="13"/>
        <v>1455300</v>
      </c>
      <c r="K155" s="67">
        <v>63</v>
      </c>
      <c r="L155" s="66">
        <f t="shared" si="14"/>
        <v>8731800</v>
      </c>
      <c r="M155" s="68">
        <f t="shared" si="15"/>
        <v>378</v>
      </c>
      <c r="N155" s="69"/>
      <c r="O155" s="201">
        <f t="shared" si="16"/>
        <v>174636</v>
      </c>
      <c r="P155" s="202">
        <f t="shared" si="17"/>
        <v>7.56</v>
      </c>
    </row>
    <row r="156" ht="15" spans="1:16">
      <c r="A156" s="48">
        <v>145</v>
      </c>
      <c r="B156" s="200">
        <v>1452639</v>
      </c>
      <c r="C156" s="49">
        <v>1037037</v>
      </c>
      <c r="D156" s="50" t="s">
        <v>552</v>
      </c>
      <c r="E156" s="51">
        <v>43553</v>
      </c>
      <c r="F156" s="51">
        <v>43555</v>
      </c>
      <c r="G156" s="199" t="s">
        <v>23</v>
      </c>
      <c r="H156" s="49">
        <f t="shared" si="12"/>
        <v>2</v>
      </c>
      <c r="I156" s="65">
        <v>3</v>
      </c>
      <c r="J156" s="188">
        <f t="shared" si="13"/>
        <v>1108800</v>
      </c>
      <c r="K156" s="67">
        <v>48</v>
      </c>
      <c r="L156" s="66">
        <f t="shared" si="14"/>
        <v>6652800</v>
      </c>
      <c r="M156" s="68">
        <f t="shared" si="15"/>
        <v>288</v>
      </c>
      <c r="N156" s="69"/>
      <c r="O156" s="201">
        <f t="shared" si="16"/>
        <v>133056</v>
      </c>
      <c r="P156" s="202">
        <f t="shared" si="17"/>
        <v>5.76</v>
      </c>
    </row>
    <row r="157" ht="15" spans="1:16">
      <c r="A157" s="48">
        <v>146</v>
      </c>
      <c r="B157" s="200">
        <v>1449302</v>
      </c>
      <c r="C157" s="49">
        <v>1036795</v>
      </c>
      <c r="D157" s="50" t="s">
        <v>553</v>
      </c>
      <c r="E157" s="51">
        <v>43551</v>
      </c>
      <c r="F157" s="51">
        <v>43555</v>
      </c>
      <c r="G157" s="199" t="s">
        <v>23</v>
      </c>
      <c r="H157" s="49">
        <f t="shared" si="12"/>
        <v>4</v>
      </c>
      <c r="I157" s="65">
        <v>2</v>
      </c>
      <c r="J157" s="188">
        <f t="shared" si="13"/>
        <v>1108800</v>
      </c>
      <c r="K157" s="67">
        <v>48</v>
      </c>
      <c r="L157" s="66">
        <f t="shared" si="14"/>
        <v>8870400</v>
      </c>
      <c r="M157" s="68">
        <f t="shared" si="15"/>
        <v>384</v>
      </c>
      <c r="N157" s="69"/>
      <c r="O157" s="201">
        <f t="shared" si="16"/>
        <v>177408</v>
      </c>
      <c r="P157" s="202">
        <f t="shared" si="17"/>
        <v>7.68</v>
      </c>
    </row>
    <row r="158" ht="15" spans="1:16">
      <c r="A158" s="48">
        <v>147</v>
      </c>
      <c r="B158" s="200">
        <v>1450076</v>
      </c>
      <c r="C158" s="49">
        <v>1036840</v>
      </c>
      <c r="D158" s="50" t="s">
        <v>554</v>
      </c>
      <c r="E158" s="51">
        <v>43551</v>
      </c>
      <c r="F158" s="51">
        <v>43555</v>
      </c>
      <c r="G158" s="199" t="s">
        <v>23</v>
      </c>
      <c r="H158" s="49">
        <f t="shared" si="12"/>
        <v>4</v>
      </c>
      <c r="I158" s="65">
        <v>1</v>
      </c>
      <c r="J158" s="188">
        <f t="shared" si="13"/>
        <v>1108800</v>
      </c>
      <c r="K158" s="67">
        <v>48</v>
      </c>
      <c r="L158" s="66">
        <f t="shared" si="14"/>
        <v>4435200</v>
      </c>
      <c r="M158" s="68">
        <f t="shared" si="15"/>
        <v>192</v>
      </c>
      <c r="N158" s="69"/>
      <c r="O158" s="201">
        <f t="shared" si="16"/>
        <v>88704</v>
      </c>
      <c r="P158" s="202">
        <f t="shared" si="17"/>
        <v>3.84</v>
      </c>
    </row>
    <row r="159" ht="15" spans="1:16">
      <c r="A159" s="48">
        <v>148</v>
      </c>
      <c r="B159" s="200">
        <v>1461382</v>
      </c>
      <c r="C159" s="49">
        <v>1037515</v>
      </c>
      <c r="D159" s="50" t="s">
        <v>555</v>
      </c>
      <c r="E159" s="51">
        <v>43552</v>
      </c>
      <c r="F159" s="51">
        <v>43555</v>
      </c>
      <c r="G159" s="199" t="s">
        <v>23</v>
      </c>
      <c r="H159" s="49">
        <f t="shared" si="12"/>
        <v>3</v>
      </c>
      <c r="I159" s="65">
        <v>1</v>
      </c>
      <c r="J159" s="188">
        <f t="shared" si="13"/>
        <v>1108800</v>
      </c>
      <c r="K159" s="67">
        <v>48</v>
      </c>
      <c r="L159" s="66">
        <f t="shared" si="14"/>
        <v>3326400</v>
      </c>
      <c r="M159" s="68">
        <f t="shared" si="15"/>
        <v>144</v>
      </c>
      <c r="N159" s="69"/>
      <c r="O159" s="201">
        <f t="shared" si="16"/>
        <v>66528</v>
      </c>
      <c r="P159" s="202">
        <f t="shared" si="17"/>
        <v>2.88</v>
      </c>
    </row>
    <row r="160" ht="15" spans="1:16">
      <c r="A160" s="48">
        <v>149</v>
      </c>
      <c r="B160" s="200">
        <v>1467988</v>
      </c>
      <c r="C160" s="49">
        <v>1037846</v>
      </c>
      <c r="D160" s="50" t="s">
        <v>556</v>
      </c>
      <c r="E160" s="51">
        <v>43553</v>
      </c>
      <c r="F160" s="51">
        <v>43555</v>
      </c>
      <c r="G160" s="199" t="s">
        <v>23</v>
      </c>
      <c r="H160" s="49">
        <f t="shared" si="12"/>
        <v>2</v>
      </c>
      <c r="I160" s="65">
        <v>1</v>
      </c>
      <c r="J160" s="188">
        <f t="shared" si="13"/>
        <v>1108800</v>
      </c>
      <c r="K160" s="67">
        <v>48</v>
      </c>
      <c r="L160" s="66">
        <f t="shared" si="14"/>
        <v>2217600</v>
      </c>
      <c r="M160" s="68">
        <f t="shared" si="15"/>
        <v>96</v>
      </c>
      <c r="N160" s="69"/>
      <c r="O160" s="201">
        <f t="shared" si="16"/>
        <v>44352</v>
      </c>
      <c r="P160" s="202">
        <f t="shared" si="17"/>
        <v>1.92</v>
      </c>
    </row>
    <row r="161" ht="15.75" spans="1:16">
      <c r="A161" s="48">
        <v>150</v>
      </c>
      <c r="B161" s="200">
        <v>1458387</v>
      </c>
      <c r="C161" s="49">
        <v>1037370</v>
      </c>
      <c r="D161" s="50" t="s">
        <v>557</v>
      </c>
      <c r="E161" s="51">
        <v>43552</v>
      </c>
      <c r="F161" s="51">
        <v>43555</v>
      </c>
      <c r="G161" s="199" t="s">
        <v>23</v>
      </c>
      <c r="H161" s="49">
        <f t="shared" si="12"/>
        <v>3</v>
      </c>
      <c r="I161" s="65">
        <v>1</v>
      </c>
      <c r="J161" s="188">
        <f t="shared" si="13"/>
        <v>1108800</v>
      </c>
      <c r="K161" s="67">
        <v>48</v>
      </c>
      <c r="L161" s="66">
        <f t="shared" si="14"/>
        <v>3326400</v>
      </c>
      <c r="M161" s="68">
        <f t="shared" si="15"/>
        <v>144</v>
      </c>
      <c r="N161" s="69"/>
      <c r="O161" s="201">
        <f t="shared" si="16"/>
        <v>66528</v>
      </c>
      <c r="P161" s="202">
        <f t="shared" si="17"/>
        <v>2.88</v>
      </c>
    </row>
    <row r="162" ht="15" spans="1:16">
      <c r="A162" s="203" t="s">
        <v>26</v>
      </c>
      <c r="B162" s="204"/>
      <c r="C162" s="204"/>
      <c r="D162" s="204"/>
      <c r="E162" s="204"/>
      <c r="F162" s="204"/>
      <c r="G162" s="204"/>
      <c r="H162" s="204"/>
      <c r="I162" s="204"/>
      <c r="J162" s="218"/>
      <c r="K162" s="166"/>
      <c r="L162" s="219">
        <f t="shared" ref="L162:P162" si="18">SUM(L12:L161)</f>
        <v>496557600</v>
      </c>
      <c r="M162" s="243">
        <f t="shared" si="18"/>
        <v>21496</v>
      </c>
      <c r="N162" s="221"/>
      <c r="O162" s="222">
        <f t="shared" si="18"/>
        <v>9931152</v>
      </c>
      <c r="P162" s="223">
        <f t="shared" si="18"/>
        <v>429.92</v>
      </c>
    </row>
    <row r="163" ht="15" spans="12:16">
      <c r="L163" s="224"/>
      <c r="M163" s="178" t="s">
        <v>558</v>
      </c>
      <c r="O163" s="226"/>
      <c r="P163" s="227"/>
    </row>
    <row r="164" ht="14.25" spans="1:14">
      <c r="A164" s="205" t="s">
        <v>28</v>
      </c>
      <c r="B164" s="206"/>
      <c r="C164" s="207" t="s">
        <v>29</v>
      </c>
      <c r="D164" s="207"/>
      <c r="E164" s="207"/>
      <c r="F164" s="207"/>
      <c r="I164" s="169"/>
      <c r="J164" s="169"/>
      <c r="K164" s="169"/>
      <c r="L164" s="79"/>
      <c r="M164" s="80"/>
      <c r="N164" s="169"/>
    </row>
    <row r="165" ht="14.25" spans="1:6">
      <c r="A165" s="208" t="s">
        <v>168</v>
      </c>
      <c r="B165" s="209"/>
      <c r="C165" s="210">
        <v>60210370001077</v>
      </c>
      <c r="D165" s="210"/>
      <c r="E165" s="210"/>
      <c r="F165" s="210"/>
    </row>
    <row r="166" ht="14.25" spans="1:6">
      <c r="A166" s="205" t="s">
        <v>31</v>
      </c>
      <c r="B166" s="206"/>
      <c r="C166" s="211" t="s">
        <v>32</v>
      </c>
      <c r="D166" s="211"/>
      <c r="E166" s="211"/>
      <c r="F166" s="211"/>
    </row>
    <row r="167" ht="14.25" spans="1:6">
      <c r="A167" s="205" t="s">
        <v>33</v>
      </c>
      <c r="B167" s="206"/>
      <c r="C167" s="212" t="s">
        <v>34</v>
      </c>
      <c r="D167" s="213"/>
      <c r="E167" s="213"/>
      <c r="F167" s="214"/>
    </row>
    <row r="168" ht="15" spans="1:14">
      <c r="A168" s="205" t="s">
        <v>35</v>
      </c>
      <c r="B168" s="206"/>
      <c r="C168" s="215" t="s">
        <v>36</v>
      </c>
      <c r="D168" s="216"/>
      <c r="E168" s="216"/>
      <c r="F168" s="217"/>
      <c r="I168" s="169"/>
      <c r="J168" s="169"/>
      <c r="K168" s="169"/>
      <c r="L168" s="169"/>
      <c r="M168" s="169"/>
      <c r="N168" s="169"/>
    </row>
    <row r="169" spans="9:14">
      <c r="I169" s="169"/>
      <c r="J169" s="169"/>
      <c r="K169" s="169"/>
      <c r="L169" s="169"/>
      <c r="M169" s="169"/>
      <c r="N169" s="169"/>
    </row>
  </sheetData>
  <mergeCells count="15">
    <mergeCell ref="A5:I5"/>
    <mergeCell ref="B7:E7"/>
    <mergeCell ref="A162:J162"/>
    <mergeCell ref="A164:B164"/>
    <mergeCell ref="C164:F164"/>
    <mergeCell ref="A165:B165"/>
    <mergeCell ref="C165:F165"/>
    <mergeCell ref="A166:B166"/>
    <mergeCell ref="C166:F166"/>
    <mergeCell ref="A167:B167"/>
    <mergeCell ref="C167:F167"/>
    <mergeCell ref="A168:B168"/>
    <mergeCell ref="C168:F168"/>
    <mergeCell ref="A2:B3"/>
    <mergeCell ref="D2:G3"/>
  </mergeCells>
  <conditionalFormatting sqref="B12:B161">
    <cfRule type="duplicateValues" dxfId="0" priority="1"/>
  </conditionalFormatting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1"/>
  <sheetViews>
    <sheetView topLeftCell="C82" workbookViewId="0">
      <selection activeCell="U86" sqref="U86"/>
    </sheetView>
  </sheetViews>
  <sheetFormatPr defaultColWidth="9.14166666666667" defaultRowHeight="13.5"/>
  <cols>
    <col min="1" max="1" width="4.28333333333333" style="3" customWidth="1"/>
    <col min="2" max="2" width="11.8583333333333" style="2" customWidth="1"/>
    <col min="3" max="3" width="9.56666666666667" style="3" customWidth="1"/>
    <col min="4" max="4" width="20" style="169" customWidth="1"/>
    <col min="5" max="6" width="10.1416666666667" style="169" customWidth="1"/>
    <col min="7" max="7" width="14.2833333333333" style="169" customWidth="1"/>
    <col min="8" max="8" width="10.1416666666667" style="169" customWidth="1"/>
    <col min="9" max="9" width="7.85833333333333" style="2" customWidth="1"/>
    <col min="10" max="10" width="11.2833333333333" style="2" customWidth="1"/>
    <col min="11" max="11" width="10.5666666666667" style="2" customWidth="1"/>
    <col min="12" max="12" width="15.2833333333333" style="3" customWidth="1"/>
    <col min="13" max="13" width="13.425" style="3" customWidth="1"/>
    <col min="14" max="14" width="9.14166666666667" style="4" customWidth="1"/>
    <col min="15" max="15" width="11.2833333333333" style="169" customWidth="1"/>
    <col min="16" max="16" width="10.1416666666667" style="169" customWidth="1"/>
    <col min="17" max="19" width="9.14166666666667" style="169"/>
    <col min="20" max="21" width="8" style="182"/>
    <col min="22" max="16384" width="9.14166666666667" style="169"/>
  </cols>
  <sheetData>
    <row r="1" s="169" customFormat="1" ht="15" spans="1:21">
      <c r="A1" s="145"/>
      <c r="B1" s="6"/>
      <c r="C1" s="145"/>
      <c r="D1" s="7"/>
      <c r="E1" s="7"/>
      <c r="F1" s="7"/>
      <c r="G1" s="7"/>
      <c r="H1" s="7"/>
      <c r="I1" s="156"/>
      <c r="J1" s="2"/>
      <c r="K1" s="2"/>
      <c r="L1" s="3"/>
      <c r="M1" s="3"/>
      <c r="N1" s="4"/>
      <c r="T1" s="183"/>
      <c r="U1" s="183"/>
    </row>
    <row r="2" s="169" customFormat="1" ht="15.75" customHeight="1" spans="1:21">
      <c r="A2" s="11"/>
      <c r="B2" s="11"/>
      <c r="C2" s="146"/>
      <c r="D2" s="13" t="s">
        <v>0</v>
      </c>
      <c r="E2" s="14"/>
      <c r="F2" s="14"/>
      <c r="G2" s="15"/>
      <c r="H2" s="12"/>
      <c r="I2" s="156"/>
      <c r="J2" s="2"/>
      <c r="K2" s="2"/>
      <c r="L2" s="3"/>
      <c r="M2" s="3"/>
      <c r="N2" s="4"/>
      <c r="T2" s="184"/>
      <c r="U2" s="184"/>
    </row>
    <row r="3" s="169" customFormat="1" ht="15" spans="1:21">
      <c r="A3" s="11"/>
      <c r="B3" s="11"/>
      <c r="C3" s="146"/>
      <c r="D3" s="17"/>
      <c r="E3" s="18"/>
      <c r="F3" s="18"/>
      <c r="G3" s="19"/>
      <c r="H3" s="12"/>
      <c r="I3" s="156"/>
      <c r="J3" s="2"/>
      <c r="K3" s="2"/>
      <c r="L3" s="3"/>
      <c r="M3" s="3"/>
      <c r="N3" s="4"/>
      <c r="T3" s="184"/>
      <c r="U3" s="184"/>
    </row>
    <row r="4" s="169" customFormat="1" ht="15" spans="1:21">
      <c r="A4" s="147"/>
      <c r="B4" s="147"/>
      <c r="C4" s="147"/>
      <c r="D4" s="147"/>
      <c r="E4" s="147"/>
      <c r="F4" s="148"/>
      <c r="G4" s="148"/>
      <c r="H4" s="148"/>
      <c r="I4" s="161"/>
      <c r="J4" s="2"/>
      <c r="K4" s="2"/>
      <c r="L4" s="3"/>
      <c r="M4" s="3"/>
      <c r="N4" s="4"/>
      <c r="T4" s="184"/>
      <c r="U4" s="184"/>
    </row>
    <row r="5" s="169" customFormat="1" ht="34.5" spans="1:21">
      <c r="A5" s="24" t="s">
        <v>1</v>
      </c>
      <c r="B5" s="25"/>
      <c r="C5" s="25"/>
      <c r="D5" s="25"/>
      <c r="E5" s="25"/>
      <c r="F5" s="25"/>
      <c r="G5" s="25"/>
      <c r="H5" s="25"/>
      <c r="I5" s="162"/>
      <c r="J5" s="2"/>
      <c r="K5" s="2"/>
      <c r="L5" s="3"/>
      <c r="M5" s="3"/>
      <c r="N5" s="4"/>
      <c r="T5" s="184"/>
      <c r="U5" s="184"/>
    </row>
    <row r="6" s="169" customFormat="1" ht="34.5" spans="1:21">
      <c r="A6" s="25"/>
      <c r="B6" s="29"/>
      <c r="C6" s="30"/>
      <c r="D6" s="30"/>
      <c r="E6" s="30"/>
      <c r="F6" s="30"/>
      <c r="G6" s="31" t="s">
        <v>559</v>
      </c>
      <c r="H6" s="32"/>
      <c r="I6" s="59"/>
      <c r="J6" s="2"/>
      <c r="K6" s="2"/>
      <c r="L6" s="3"/>
      <c r="M6" s="3"/>
      <c r="N6" s="4"/>
      <c r="T6" s="184"/>
      <c r="U6" s="184"/>
    </row>
    <row r="7" s="169" customFormat="1" ht="15.75" spans="1:21">
      <c r="A7" s="106" t="s">
        <v>3</v>
      </c>
      <c r="B7" s="107" t="s">
        <v>4</v>
      </c>
      <c r="C7" s="107"/>
      <c r="D7" s="107"/>
      <c r="E7" s="108"/>
      <c r="F7" s="36"/>
      <c r="G7" s="37" t="s">
        <v>560</v>
      </c>
      <c r="H7" s="36"/>
      <c r="I7" s="58"/>
      <c r="J7" s="2"/>
      <c r="K7" s="2"/>
      <c r="L7" s="3"/>
      <c r="M7" s="3"/>
      <c r="N7" s="4"/>
      <c r="T7" s="184"/>
      <c r="U7" s="184"/>
    </row>
    <row r="8" s="169" customFormat="1" ht="16.5" spans="1:21">
      <c r="A8" s="109"/>
      <c r="B8" s="39"/>
      <c r="C8" s="110"/>
      <c r="D8" s="40"/>
      <c r="E8" s="41"/>
      <c r="F8" s="36"/>
      <c r="G8" s="42" t="s">
        <v>6</v>
      </c>
      <c r="H8" s="43"/>
      <c r="I8" s="60"/>
      <c r="J8" s="2"/>
      <c r="K8" s="2"/>
      <c r="L8" s="3"/>
      <c r="M8" s="3"/>
      <c r="N8" s="4"/>
      <c r="T8" s="184"/>
      <c r="U8" s="184"/>
    </row>
    <row r="9" s="169" customFormat="1" ht="15.75" spans="1:21">
      <c r="A9" s="197"/>
      <c r="B9" s="198"/>
      <c r="C9" s="197"/>
      <c r="D9" s="36"/>
      <c r="E9" s="36"/>
      <c r="F9" s="36"/>
      <c r="G9" s="36"/>
      <c r="H9" s="36"/>
      <c r="I9" s="156"/>
      <c r="J9" s="2"/>
      <c r="K9" s="2"/>
      <c r="L9" s="3"/>
      <c r="M9" s="3"/>
      <c r="N9" s="4"/>
      <c r="T9" s="184"/>
      <c r="U9" s="184"/>
    </row>
    <row r="10" s="169" customFormat="1" spans="1:21">
      <c r="A10" s="3"/>
      <c r="B10" s="2"/>
      <c r="C10" s="3"/>
      <c r="I10" s="2"/>
      <c r="J10" s="2"/>
      <c r="K10" s="2"/>
      <c r="L10" s="61">
        <f>SUBTOTAL(9,L12:L114)</f>
        <v>399029400</v>
      </c>
      <c r="M10" s="3"/>
      <c r="N10" s="4"/>
      <c r="T10" s="184"/>
      <c r="U10" s="184"/>
    </row>
    <row r="11" s="3" customFormat="1" ht="42.75" spans="1:21">
      <c r="A11" s="149" t="s">
        <v>7</v>
      </c>
      <c r="B11" s="150" t="s">
        <v>8</v>
      </c>
      <c r="C11" s="149" t="s">
        <v>9</v>
      </c>
      <c r="D11" s="149" t="s">
        <v>10</v>
      </c>
      <c r="E11" s="150" t="s">
        <v>11</v>
      </c>
      <c r="F11" s="150" t="s">
        <v>12</v>
      </c>
      <c r="G11" s="150" t="s">
        <v>13</v>
      </c>
      <c r="H11" s="150" t="s">
        <v>14</v>
      </c>
      <c r="I11" s="150" t="s">
        <v>15</v>
      </c>
      <c r="J11" s="150" t="s">
        <v>16</v>
      </c>
      <c r="K11" s="150" t="s">
        <v>17</v>
      </c>
      <c r="L11" s="150" t="s">
        <v>18</v>
      </c>
      <c r="M11" s="150" t="s">
        <v>19</v>
      </c>
      <c r="N11" s="149" t="s">
        <v>20</v>
      </c>
      <c r="O11" s="150" t="s">
        <v>86</v>
      </c>
      <c r="P11" s="150" t="s">
        <v>87</v>
      </c>
      <c r="T11" s="184"/>
      <c r="U11" s="184"/>
    </row>
    <row r="12" s="169" customFormat="1" ht="15" spans="1:21">
      <c r="A12" s="48">
        <v>1</v>
      </c>
      <c r="B12" s="49">
        <v>1473040</v>
      </c>
      <c r="C12" s="49">
        <v>1038007</v>
      </c>
      <c r="D12" s="50" t="s">
        <v>561</v>
      </c>
      <c r="E12" s="51">
        <v>43555</v>
      </c>
      <c r="F12" s="51">
        <v>43556</v>
      </c>
      <c r="G12" s="199" t="s">
        <v>23</v>
      </c>
      <c r="H12" s="49">
        <f t="shared" ref="H12:H75" si="0">F12-E12</f>
        <v>1</v>
      </c>
      <c r="I12" s="65">
        <v>2</v>
      </c>
      <c r="J12" s="66">
        <f t="shared" ref="J12:J75" si="1">K12*23100</f>
        <v>1108800</v>
      </c>
      <c r="K12" s="67">
        <v>48</v>
      </c>
      <c r="L12" s="66">
        <f t="shared" ref="L12:L75" si="2">J12*I12*H12</f>
        <v>2217600</v>
      </c>
      <c r="M12" s="68">
        <f t="shared" ref="M12:M75" si="3">K12*I12*H12</f>
        <v>96</v>
      </c>
      <c r="N12" s="69">
        <v>1883</v>
      </c>
      <c r="O12" s="201">
        <f t="shared" ref="O12:O75" si="4">L12*2%</f>
        <v>44352</v>
      </c>
      <c r="P12" s="202">
        <f t="shared" ref="P12:P75" si="5">M12*2%</f>
        <v>1.92</v>
      </c>
      <c r="T12" s="184"/>
      <c r="U12" s="184"/>
    </row>
    <row r="13" s="169" customFormat="1" ht="15" spans="1:21">
      <c r="A13" s="48">
        <v>2</v>
      </c>
      <c r="B13" s="49">
        <v>1429946</v>
      </c>
      <c r="C13" s="49">
        <v>1035716</v>
      </c>
      <c r="D13" s="50" t="s">
        <v>562</v>
      </c>
      <c r="E13" s="51">
        <v>43552</v>
      </c>
      <c r="F13" s="51">
        <v>43556</v>
      </c>
      <c r="G13" s="199" t="s">
        <v>23</v>
      </c>
      <c r="H13" s="49">
        <f t="shared" si="0"/>
        <v>4</v>
      </c>
      <c r="I13" s="65">
        <v>1</v>
      </c>
      <c r="J13" s="66">
        <f t="shared" si="1"/>
        <v>1108800</v>
      </c>
      <c r="K13" s="67">
        <v>48</v>
      </c>
      <c r="L13" s="66">
        <f t="shared" si="2"/>
        <v>4435200</v>
      </c>
      <c r="M13" s="68">
        <f t="shared" si="3"/>
        <v>192</v>
      </c>
      <c r="N13" s="69">
        <v>1887</v>
      </c>
      <c r="O13" s="201">
        <f t="shared" si="4"/>
        <v>88704</v>
      </c>
      <c r="P13" s="202">
        <f t="shared" si="5"/>
        <v>3.84</v>
      </c>
      <c r="T13" s="184"/>
      <c r="U13" s="184"/>
    </row>
    <row r="14" s="169" customFormat="1" ht="15" spans="1:21">
      <c r="A14" s="48">
        <v>3</v>
      </c>
      <c r="B14" s="49">
        <v>1465638</v>
      </c>
      <c r="C14" s="49">
        <v>1037732</v>
      </c>
      <c r="D14" s="50" t="s">
        <v>563</v>
      </c>
      <c r="E14" s="51">
        <v>43555</v>
      </c>
      <c r="F14" s="51">
        <v>43556</v>
      </c>
      <c r="G14" s="199" t="s">
        <v>40</v>
      </c>
      <c r="H14" s="49">
        <f t="shared" si="0"/>
        <v>1</v>
      </c>
      <c r="I14" s="65">
        <v>1</v>
      </c>
      <c r="J14" s="66">
        <f t="shared" si="1"/>
        <v>1362900</v>
      </c>
      <c r="K14" s="67">
        <v>59</v>
      </c>
      <c r="L14" s="66">
        <f t="shared" si="2"/>
        <v>1362900</v>
      </c>
      <c r="M14" s="68">
        <f t="shared" si="3"/>
        <v>59</v>
      </c>
      <c r="N14" s="69">
        <v>1890</v>
      </c>
      <c r="O14" s="201">
        <f t="shared" si="4"/>
        <v>27258</v>
      </c>
      <c r="P14" s="202">
        <f t="shared" si="5"/>
        <v>1.18</v>
      </c>
      <c r="T14" s="184"/>
      <c r="U14" s="184"/>
    </row>
    <row r="15" s="169" customFormat="1" ht="15" spans="1:21">
      <c r="A15" s="48">
        <v>4</v>
      </c>
      <c r="B15" s="49">
        <v>1455493</v>
      </c>
      <c r="C15" s="49">
        <v>1037224</v>
      </c>
      <c r="D15" s="50" t="s">
        <v>564</v>
      </c>
      <c r="E15" s="51">
        <v>43553</v>
      </c>
      <c r="F15" s="51">
        <v>43556</v>
      </c>
      <c r="G15" s="199" t="s">
        <v>23</v>
      </c>
      <c r="H15" s="49">
        <f t="shared" si="0"/>
        <v>3</v>
      </c>
      <c r="I15" s="65">
        <v>1</v>
      </c>
      <c r="J15" s="66">
        <f t="shared" si="1"/>
        <v>1108800</v>
      </c>
      <c r="K15" s="67">
        <v>48</v>
      </c>
      <c r="L15" s="66">
        <f t="shared" si="2"/>
        <v>3326400</v>
      </c>
      <c r="M15" s="68">
        <f t="shared" si="3"/>
        <v>144</v>
      </c>
      <c r="N15" s="69">
        <v>1893</v>
      </c>
      <c r="O15" s="201">
        <f t="shared" si="4"/>
        <v>66528</v>
      </c>
      <c r="P15" s="202">
        <f t="shared" si="5"/>
        <v>2.88</v>
      </c>
      <c r="T15" s="184"/>
      <c r="U15" s="184"/>
    </row>
    <row r="16" s="169" customFormat="1" ht="15" spans="1:21">
      <c r="A16" s="48">
        <v>5</v>
      </c>
      <c r="B16" s="49">
        <v>1455496</v>
      </c>
      <c r="C16" s="49">
        <v>1037222</v>
      </c>
      <c r="D16" s="50" t="s">
        <v>565</v>
      </c>
      <c r="E16" s="51">
        <v>43553</v>
      </c>
      <c r="F16" s="51">
        <v>43556</v>
      </c>
      <c r="G16" s="199" t="s">
        <v>23</v>
      </c>
      <c r="H16" s="49">
        <f t="shared" si="0"/>
        <v>3</v>
      </c>
      <c r="I16" s="65">
        <v>1</v>
      </c>
      <c r="J16" s="66">
        <f t="shared" si="1"/>
        <v>1108800</v>
      </c>
      <c r="K16" s="67">
        <v>48</v>
      </c>
      <c r="L16" s="66">
        <f t="shared" si="2"/>
        <v>3326400</v>
      </c>
      <c r="M16" s="68">
        <f t="shared" si="3"/>
        <v>144</v>
      </c>
      <c r="N16" s="69">
        <v>1894</v>
      </c>
      <c r="O16" s="201">
        <f t="shared" si="4"/>
        <v>66528</v>
      </c>
      <c r="P16" s="202">
        <f t="shared" si="5"/>
        <v>2.88</v>
      </c>
      <c r="T16" s="184"/>
      <c r="U16" s="184"/>
    </row>
    <row r="17" s="169" customFormat="1" ht="15" spans="1:21">
      <c r="A17" s="48">
        <v>6</v>
      </c>
      <c r="B17" s="49">
        <v>1459957</v>
      </c>
      <c r="C17" s="49">
        <v>1037444</v>
      </c>
      <c r="D17" s="50" t="s">
        <v>566</v>
      </c>
      <c r="E17" s="51">
        <v>43554</v>
      </c>
      <c r="F17" s="51">
        <v>43556</v>
      </c>
      <c r="G17" s="199" t="s">
        <v>23</v>
      </c>
      <c r="H17" s="49">
        <f t="shared" si="0"/>
        <v>2</v>
      </c>
      <c r="I17" s="65">
        <v>1</v>
      </c>
      <c r="J17" s="66">
        <f t="shared" si="1"/>
        <v>1455300</v>
      </c>
      <c r="K17" s="67">
        <v>63</v>
      </c>
      <c r="L17" s="66">
        <f t="shared" si="2"/>
        <v>2910600</v>
      </c>
      <c r="M17" s="68">
        <f t="shared" si="3"/>
        <v>126</v>
      </c>
      <c r="N17" s="69">
        <v>1896</v>
      </c>
      <c r="O17" s="201">
        <f t="shared" si="4"/>
        <v>58212</v>
      </c>
      <c r="P17" s="202">
        <f t="shared" si="5"/>
        <v>2.52</v>
      </c>
      <c r="T17" s="184"/>
      <c r="U17" s="184"/>
    </row>
    <row r="18" s="169" customFormat="1" ht="15" spans="1:21">
      <c r="A18" s="48">
        <v>7</v>
      </c>
      <c r="B18" s="49">
        <v>1459890</v>
      </c>
      <c r="C18" s="49">
        <v>1037439</v>
      </c>
      <c r="D18" s="50" t="s">
        <v>567</v>
      </c>
      <c r="E18" s="51">
        <v>43554</v>
      </c>
      <c r="F18" s="51">
        <v>43556</v>
      </c>
      <c r="G18" s="199" t="s">
        <v>23</v>
      </c>
      <c r="H18" s="49">
        <f t="shared" si="0"/>
        <v>2</v>
      </c>
      <c r="I18" s="65">
        <v>1</v>
      </c>
      <c r="J18" s="66">
        <f t="shared" si="1"/>
        <v>1108800</v>
      </c>
      <c r="K18" s="67">
        <v>48</v>
      </c>
      <c r="L18" s="66">
        <f t="shared" si="2"/>
        <v>2217600</v>
      </c>
      <c r="M18" s="68">
        <f t="shared" si="3"/>
        <v>96</v>
      </c>
      <c r="N18" s="69">
        <v>1900</v>
      </c>
      <c r="O18" s="201">
        <f t="shared" si="4"/>
        <v>44352</v>
      </c>
      <c r="P18" s="202">
        <f t="shared" si="5"/>
        <v>1.92</v>
      </c>
      <c r="T18" s="184"/>
      <c r="U18" s="184"/>
    </row>
    <row r="19" s="169" customFormat="1" ht="15" spans="1:21">
      <c r="A19" s="48">
        <v>8</v>
      </c>
      <c r="B19" s="49">
        <v>1450361</v>
      </c>
      <c r="C19" s="49">
        <v>1036875</v>
      </c>
      <c r="D19" s="50" t="s">
        <v>568</v>
      </c>
      <c r="E19" s="51">
        <v>43553</v>
      </c>
      <c r="F19" s="51">
        <v>43557</v>
      </c>
      <c r="G19" s="199" t="s">
        <v>23</v>
      </c>
      <c r="H19" s="49">
        <f t="shared" si="0"/>
        <v>4</v>
      </c>
      <c r="I19" s="65">
        <v>1</v>
      </c>
      <c r="J19" s="66">
        <f t="shared" si="1"/>
        <v>1108800</v>
      </c>
      <c r="K19" s="67">
        <v>48</v>
      </c>
      <c r="L19" s="66">
        <f t="shared" si="2"/>
        <v>4435200</v>
      </c>
      <c r="M19" s="68">
        <f t="shared" si="3"/>
        <v>192</v>
      </c>
      <c r="N19" s="69">
        <v>1951</v>
      </c>
      <c r="O19" s="201">
        <f t="shared" si="4"/>
        <v>88704</v>
      </c>
      <c r="P19" s="202">
        <f t="shared" si="5"/>
        <v>3.84</v>
      </c>
      <c r="T19" s="184"/>
      <c r="U19" s="184"/>
    </row>
    <row r="20" s="169" customFormat="1" ht="15" spans="1:21">
      <c r="A20" s="48">
        <v>9</v>
      </c>
      <c r="B20" s="49">
        <v>1465505</v>
      </c>
      <c r="C20" s="49">
        <v>1037709</v>
      </c>
      <c r="D20" s="50" t="s">
        <v>569</v>
      </c>
      <c r="E20" s="51">
        <v>43555</v>
      </c>
      <c r="F20" s="51">
        <v>43557</v>
      </c>
      <c r="G20" s="199" t="s">
        <v>40</v>
      </c>
      <c r="H20" s="49">
        <f t="shared" si="0"/>
        <v>2</v>
      </c>
      <c r="I20" s="65">
        <v>1</v>
      </c>
      <c r="J20" s="66">
        <f t="shared" si="1"/>
        <v>1362900</v>
      </c>
      <c r="K20" s="67">
        <v>59</v>
      </c>
      <c r="L20" s="66">
        <f t="shared" si="2"/>
        <v>2725800</v>
      </c>
      <c r="M20" s="68">
        <f t="shared" si="3"/>
        <v>118</v>
      </c>
      <c r="N20" s="69">
        <v>1959</v>
      </c>
      <c r="O20" s="201">
        <f t="shared" si="4"/>
        <v>54516</v>
      </c>
      <c r="P20" s="202">
        <f t="shared" si="5"/>
        <v>2.36</v>
      </c>
      <c r="T20" s="184"/>
      <c r="U20" s="184"/>
    </row>
    <row r="21" s="169" customFormat="1" ht="15" spans="1:21">
      <c r="A21" s="48">
        <v>10</v>
      </c>
      <c r="B21" s="49">
        <v>1464536</v>
      </c>
      <c r="C21" s="49">
        <v>1037672</v>
      </c>
      <c r="D21" s="50" t="s">
        <v>548</v>
      </c>
      <c r="E21" s="51">
        <v>43554</v>
      </c>
      <c r="F21" s="51">
        <v>43557</v>
      </c>
      <c r="G21" s="199" t="s">
        <v>23</v>
      </c>
      <c r="H21" s="49">
        <f t="shared" si="0"/>
        <v>3</v>
      </c>
      <c r="I21" s="65">
        <v>1</v>
      </c>
      <c r="J21" s="66">
        <f t="shared" si="1"/>
        <v>1108800</v>
      </c>
      <c r="K21" s="67">
        <v>48</v>
      </c>
      <c r="L21" s="66">
        <f t="shared" si="2"/>
        <v>3326400</v>
      </c>
      <c r="M21" s="68">
        <f t="shared" si="3"/>
        <v>144</v>
      </c>
      <c r="N21" s="69">
        <v>1961</v>
      </c>
      <c r="O21" s="201">
        <f t="shared" si="4"/>
        <v>66528</v>
      </c>
      <c r="P21" s="202">
        <f t="shared" si="5"/>
        <v>2.88</v>
      </c>
      <c r="T21" s="184"/>
      <c r="U21" s="184"/>
    </row>
    <row r="22" s="169" customFormat="1" ht="15" spans="1:21">
      <c r="A22" s="48">
        <v>11</v>
      </c>
      <c r="B22" s="49">
        <v>1455042</v>
      </c>
      <c r="C22" s="49">
        <v>1037183</v>
      </c>
      <c r="D22" s="50" t="s">
        <v>570</v>
      </c>
      <c r="E22" s="51">
        <v>43554</v>
      </c>
      <c r="F22" s="51">
        <v>43557</v>
      </c>
      <c r="G22" s="199" t="s">
        <v>23</v>
      </c>
      <c r="H22" s="49">
        <f t="shared" si="0"/>
        <v>3</v>
      </c>
      <c r="I22" s="65">
        <v>1</v>
      </c>
      <c r="J22" s="66">
        <f t="shared" si="1"/>
        <v>1108800</v>
      </c>
      <c r="K22" s="67">
        <v>48</v>
      </c>
      <c r="L22" s="66">
        <f t="shared" si="2"/>
        <v>3326400</v>
      </c>
      <c r="M22" s="68">
        <f t="shared" si="3"/>
        <v>144</v>
      </c>
      <c r="N22" s="69">
        <v>1964</v>
      </c>
      <c r="O22" s="201">
        <f t="shared" si="4"/>
        <v>66528</v>
      </c>
      <c r="P22" s="202">
        <f t="shared" si="5"/>
        <v>2.88</v>
      </c>
      <c r="T22" s="184"/>
      <c r="U22" s="184"/>
    </row>
    <row r="23" s="169" customFormat="1" ht="15" spans="1:21">
      <c r="A23" s="48">
        <v>12</v>
      </c>
      <c r="B23" s="49">
        <v>1454499</v>
      </c>
      <c r="C23" s="49">
        <v>1037177</v>
      </c>
      <c r="D23" s="50" t="s">
        <v>571</v>
      </c>
      <c r="E23" s="51">
        <v>43555</v>
      </c>
      <c r="F23" s="51">
        <v>43557</v>
      </c>
      <c r="G23" s="199" t="s">
        <v>121</v>
      </c>
      <c r="H23" s="49">
        <f t="shared" si="0"/>
        <v>2</v>
      </c>
      <c r="I23" s="65">
        <v>1</v>
      </c>
      <c r="J23" s="66">
        <f t="shared" si="1"/>
        <v>1940400</v>
      </c>
      <c r="K23" s="67">
        <v>84</v>
      </c>
      <c r="L23" s="66">
        <f t="shared" si="2"/>
        <v>3880800</v>
      </c>
      <c r="M23" s="68">
        <f t="shared" si="3"/>
        <v>168</v>
      </c>
      <c r="N23" s="69">
        <v>1965</v>
      </c>
      <c r="O23" s="201">
        <f t="shared" si="4"/>
        <v>77616</v>
      </c>
      <c r="P23" s="202">
        <f t="shared" si="5"/>
        <v>3.36</v>
      </c>
      <c r="T23" s="184"/>
      <c r="U23" s="184"/>
    </row>
    <row r="24" s="169" customFormat="1" ht="15" spans="1:21">
      <c r="A24" s="48">
        <v>13</v>
      </c>
      <c r="B24" s="49">
        <v>1465524</v>
      </c>
      <c r="C24" s="49">
        <v>1037711</v>
      </c>
      <c r="D24" s="50" t="s">
        <v>572</v>
      </c>
      <c r="E24" s="51">
        <v>43556</v>
      </c>
      <c r="F24" s="51">
        <v>43557</v>
      </c>
      <c r="G24" s="199" t="s">
        <v>23</v>
      </c>
      <c r="H24" s="49">
        <f t="shared" si="0"/>
        <v>1</v>
      </c>
      <c r="I24" s="65">
        <v>1</v>
      </c>
      <c r="J24" s="66">
        <f t="shared" si="1"/>
        <v>1108800</v>
      </c>
      <c r="K24" s="67">
        <v>48</v>
      </c>
      <c r="L24" s="66">
        <f t="shared" si="2"/>
        <v>1108800</v>
      </c>
      <c r="M24" s="68">
        <f t="shared" si="3"/>
        <v>48</v>
      </c>
      <c r="N24" s="69"/>
      <c r="O24" s="201">
        <f t="shared" si="4"/>
        <v>22176</v>
      </c>
      <c r="P24" s="202">
        <f t="shared" si="5"/>
        <v>0.96</v>
      </c>
      <c r="T24" s="184"/>
      <c r="U24" s="184"/>
    </row>
    <row r="25" s="169" customFormat="1" ht="15" spans="1:21">
      <c r="A25" s="48">
        <v>14</v>
      </c>
      <c r="B25" s="49">
        <v>1473706</v>
      </c>
      <c r="C25" s="49">
        <v>1038032</v>
      </c>
      <c r="D25" s="50" t="s">
        <v>573</v>
      </c>
      <c r="E25" s="51">
        <v>43557</v>
      </c>
      <c r="F25" s="51">
        <v>43558</v>
      </c>
      <c r="G25" s="199" t="s">
        <v>23</v>
      </c>
      <c r="H25" s="49">
        <f t="shared" si="0"/>
        <v>1</v>
      </c>
      <c r="I25" s="65">
        <v>1</v>
      </c>
      <c r="J25" s="66">
        <f t="shared" si="1"/>
        <v>1108800</v>
      </c>
      <c r="K25" s="67">
        <v>48</v>
      </c>
      <c r="L25" s="66">
        <f t="shared" si="2"/>
        <v>1108800</v>
      </c>
      <c r="M25" s="68">
        <f t="shared" si="3"/>
        <v>48</v>
      </c>
      <c r="N25" s="69">
        <v>1976</v>
      </c>
      <c r="O25" s="201">
        <f t="shared" si="4"/>
        <v>22176</v>
      </c>
      <c r="P25" s="202">
        <f t="shared" si="5"/>
        <v>0.96</v>
      </c>
      <c r="T25" s="184"/>
      <c r="U25" s="184"/>
    </row>
    <row r="26" s="169" customFormat="1" ht="15" spans="1:21">
      <c r="A26" s="48">
        <v>15</v>
      </c>
      <c r="B26" s="49">
        <v>1464484</v>
      </c>
      <c r="C26" s="49">
        <v>1037670</v>
      </c>
      <c r="D26" s="50" t="s">
        <v>574</v>
      </c>
      <c r="E26" s="51">
        <v>43555</v>
      </c>
      <c r="F26" s="51">
        <v>43558</v>
      </c>
      <c r="G26" s="199" t="s">
        <v>23</v>
      </c>
      <c r="H26" s="49">
        <f t="shared" si="0"/>
        <v>3</v>
      </c>
      <c r="I26" s="65">
        <v>2</v>
      </c>
      <c r="J26" s="66">
        <f t="shared" si="1"/>
        <v>1108800</v>
      </c>
      <c r="K26" s="67">
        <v>48</v>
      </c>
      <c r="L26" s="66">
        <f t="shared" si="2"/>
        <v>6652800</v>
      </c>
      <c r="M26" s="68">
        <f t="shared" si="3"/>
        <v>288</v>
      </c>
      <c r="N26" s="69">
        <v>1980</v>
      </c>
      <c r="O26" s="201">
        <f t="shared" si="4"/>
        <v>133056</v>
      </c>
      <c r="P26" s="202">
        <f t="shared" si="5"/>
        <v>5.76</v>
      </c>
      <c r="T26" s="184"/>
      <c r="U26" s="184"/>
    </row>
    <row r="27" s="169" customFormat="1" ht="15" spans="1:21">
      <c r="A27" s="48">
        <v>16</v>
      </c>
      <c r="B27" s="49">
        <v>1448365</v>
      </c>
      <c r="C27" s="49">
        <v>1036737</v>
      </c>
      <c r="D27" s="50" t="s">
        <v>575</v>
      </c>
      <c r="E27" s="51">
        <v>43557</v>
      </c>
      <c r="F27" s="51">
        <v>43558</v>
      </c>
      <c r="G27" s="199" t="s">
        <v>23</v>
      </c>
      <c r="H27" s="49">
        <f t="shared" si="0"/>
        <v>1</v>
      </c>
      <c r="I27" s="65">
        <v>1</v>
      </c>
      <c r="J27" s="66">
        <f t="shared" si="1"/>
        <v>1455300</v>
      </c>
      <c r="K27" s="67">
        <v>63</v>
      </c>
      <c r="L27" s="66">
        <f t="shared" si="2"/>
        <v>1455300</v>
      </c>
      <c r="M27" s="68">
        <f t="shared" si="3"/>
        <v>63</v>
      </c>
      <c r="N27" s="69"/>
      <c r="O27" s="201">
        <f t="shared" si="4"/>
        <v>29106</v>
      </c>
      <c r="P27" s="202">
        <f t="shared" si="5"/>
        <v>1.26</v>
      </c>
      <c r="T27" s="184"/>
      <c r="U27" s="184"/>
    </row>
    <row r="28" s="169" customFormat="1" ht="15" spans="1:21">
      <c r="A28" s="48">
        <v>17</v>
      </c>
      <c r="B28" s="49">
        <v>1468122</v>
      </c>
      <c r="C28" s="49">
        <v>1037839</v>
      </c>
      <c r="D28" s="50" t="s">
        <v>576</v>
      </c>
      <c r="E28" s="51">
        <v>43555</v>
      </c>
      <c r="F28" s="51">
        <v>43559</v>
      </c>
      <c r="G28" s="199" t="s">
        <v>23</v>
      </c>
      <c r="H28" s="49">
        <f t="shared" si="0"/>
        <v>4</v>
      </c>
      <c r="I28" s="65">
        <v>1</v>
      </c>
      <c r="J28" s="66">
        <f t="shared" si="1"/>
        <v>1108800</v>
      </c>
      <c r="K28" s="67">
        <v>48</v>
      </c>
      <c r="L28" s="66">
        <f t="shared" si="2"/>
        <v>4435200</v>
      </c>
      <c r="M28" s="68">
        <f t="shared" si="3"/>
        <v>192</v>
      </c>
      <c r="N28" s="69">
        <v>1996</v>
      </c>
      <c r="O28" s="201">
        <f t="shared" si="4"/>
        <v>88704</v>
      </c>
      <c r="P28" s="202">
        <f t="shared" si="5"/>
        <v>3.84</v>
      </c>
      <c r="T28" s="184"/>
      <c r="U28" s="184"/>
    </row>
    <row r="29" s="169" customFormat="1" ht="15" spans="1:21">
      <c r="A29" s="48">
        <v>18</v>
      </c>
      <c r="B29" s="49">
        <v>1464089</v>
      </c>
      <c r="C29" s="49">
        <v>1037651</v>
      </c>
      <c r="D29" s="50" t="s">
        <v>577</v>
      </c>
      <c r="E29" s="51">
        <v>43557</v>
      </c>
      <c r="F29" s="51">
        <v>43559</v>
      </c>
      <c r="G29" s="199" t="s">
        <v>23</v>
      </c>
      <c r="H29" s="49">
        <f t="shared" si="0"/>
        <v>2</v>
      </c>
      <c r="I29" s="65">
        <v>1</v>
      </c>
      <c r="J29" s="66">
        <f t="shared" si="1"/>
        <v>1108800</v>
      </c>
      <c r="K29" s="67">
        <v>48</v>
      </c>
      <c r="L29" s="66">
        <f t="shared" si="2"/>
        <v>2217600</v>
      </c>
      <c r="M29" s="68">
        <f t="shared" si="3"/>
        <v>96</v>
      </c>
      <c r="N29" s="69"/>
      <c r="O29" s="201">
        <f t="shared" si="4"/>
        <v>44352</v>
      </c>
      <c r="P29" s="202">
        <f t="shared" si="5"/>
        <v>1.92</v>
      </c>
      <c r="T29" s="184"/>
      <c r="U29" s="184"/>
    </row>
    <row r="30" s="169" customFormat="1" ht="15" spans="1:21">
      <c r="A30" s="48">
        <v>19</v>
      </c>
      <c r="B30" s="49">
        <v>1456408</v>
      </c>
      <c r="C30" s="49">
        <v>1037263</v>
      </c>
      <c r="D30" s="50" t="s">
        <v>578</v>
      </c>
      <c r="E30" s="51">
        <v>43557</v>
      </c>
      <c r="F30" s="51">
        <v>43559</v>
      </c>
      <c r="G30" s="199" t="s">
        <v>23</v>
      </c>
      <c r="H30" s="49">
        <f t="shared" si="0"/>
        <v>2</v>
      </c>
      <c r="I30" s="65">
        <v>1</v>
      </c>
      <c r="J30" s="66">
        <f t="shared" si="1"/>
        <v>1455300</v>
      </c>
      <c r="K30" s="67">
        <v>63</v>
      </c>
      <c r="L30" s="66">
        <f t="shared" si="2"/>
        <v>2910600</v>
      </c>
      <c r="M30" s="68">
        <f t="shared" si="3"/>
        <v>126</v>
      </c>
      <c r="N30" s="69"/>
      <c r="O30" s="201">
        <f t="shared" si="4"/>
        <v>58212</v>
      </c>
      <c r="P30" s="202">
        <f t="shared" si="5"/>
        <v>2.52</v>
      </c>
      <c r="T30" s="184"/>
      <c r="U30" s="184"/>
    </row>
    <row r="31" s="169" customFormat="1" ht="15" spans="1:21">
      <c r="A31" s="48">
        <v>20</v>
      </c>
      <c r="B31" s="49">
        <v>1473447</v>
      </c>
      <c r="C31" s="49">
        <v>1038013</v>
      </c>
      <c r="D31" s="50" t="s">
        <v>579</v>
      </c>
      <c r="E31" s="51">
        <v>43556</v>
      </c>
      <c r="F31" s="51">
        <v>43559</v>
      </c>
      <c r="G31" s="199" t="s">
        <v>23</v>
      </c>
      <c r="H31" s="49">
        <f t="shared" si="0"/>
        <v>3</v>
      </c>
      <c r="I31" s="65">
        <v>5</v>
      </c>
      <c r="J31" s="66">
        <f t="shared" si="1"/>
        <v>1108800</v>
      </c>
      <c r="K31" s="67">
        <v>48</v>
      </c>
      <c r="L31" s="66">
        <f t="shared" si="2"/>
        <v>16632000</v>
      </c>
      <c r="M31" s="68">
        <f t="shared" si="3"/>
        <v>720</v>
      </c>
      <c r="N31" s="69"/>
      <c r="O31" s="201">
        <f t="shared" si="4"/>
        <v>332640</v>
      </c>
      <c r="P31" s="202">
        <f t="shared" si="5"/>
        <v>14.4</v>
      </c>
      <c r="T31" s="184"/>
      <c r="U31" s="184"/>
    </row>
    <row r="32" s="169" customFormat="1" ht="15" spans="1:21">
      <c r="A32" s="48">
        <v>21</v>
      </c>
      <c r="B32" s="49">
        <v>1472465</v>
      </c>
      <c r="C32" s="49">
        <v>1037981</v>
      </c>
      <c r="D32" s="50" t="s">
        <v>580</v>
      </c>
      <c r="E32" s="51">
        <v>43558</v>
      </c>
      <c r="F32" s="51">
        <v>43559</v>
      </c>
      <c r="G32" s="199" t="s">
        <v>23</v>
      </c>
      <c r="H32" s="49">
        <f t="shared" si="0"/>
        <v>1</v>
      </c>
      <c r="I32" s="65">
        <v>1</v>
      </c>
      <c r="J32" s="66">
        <f t="shared" si="1"/>
        <v>1108800</v>
      </c>
      <c r="K32" s="67">
        <v>48</v>
      </c>
      <c r="L32" s="66">
        <f t="shared" si="2"/>
        <v>1108800</v>
      </c>
      <c r="M32" s="68">
        <f t="shared" si="3"/>
        <v>48</v>
      </c>
      <c r="N32" s="69"/>
      <c r="O32" s="201">
        <f t="shared" si="4"/>
        <v>22176</v>
      </c>
      <c r="P32" s="202">
        <f t="shared" si="5"/>
        <v>0.96</v>
      </c>
      <c r="T32" s="184"/>
      <c r="U32" s="184"/>
    </row>
    <row r="33" s="169" customFormat="1" ht="15" spans="1:21">
      <c r="A33" s="48">
        <v>22</v>
      </c>
      <c r="B33" s="49">
        <v>1469424</v>
      </c>
      <c r="C33" s="49">
        <v>1037878</v>
      </c>
      <c r="D33" s="50" t="s">
        <v>581</v>
      </c>
      <c r="E33" s="51">
        <v>43556</v>
      </c>
      <c r="F33" s="51">
        <v>43559</v>
      </c>
      <c r="G33" s="199" t="s">
        <v>23</v>
      </c>
      <c r="H33" s="49">
        <f t="shared" si="0"/>
        <v>3</v>
      </c>
      <c r="I33" s="65">
        <v>1</v>
      </c>
      <c r="J33" s="66">
        <f t="shared" si="1"/>
        <v>1108800</v>
      </c>
      <c r="K33" s="67">
        <v>48</v>
      </c>
      <c r="L33" s="66">
        <f t="shared" si="2"/>
        <v>3326400</v>
      </c>
      <c r="M33" s="68">
        <f t="shared" si="3"/>
        <v>144</v>
      </c>
      <c r="N33" s="69"/>
      <c r="O33" s="201">
        <f t="shared" si="4"/>
        <v>66528</v>
      </c>
      <c r="P33" s="202">
        <f t="shared" si="5"/>
        <v>2.88</v>
      </c>
      <c r="T33" s="184"/>
      <c r="U33" s="184"/>
    </row>
    <row r="34" s="169" customFormat="1" ht="15" spans="1:21">
      <c r="A34" s="48">
        <v>23</v>
      </c>
      <c r="B34" s="49">
        <v>1466057</v>
      </c>
      <c r="C34" s="49">
        <v>1037742</v>
      </c>
      <c r="D34" s="50" t="s">
        <v>582</v>
      </c>
      <c r="E34" s="51">
        <v>43557</v>
      </c>
      <c r="F34" s="51">
        <v>43559</v>
      </c>
      <c r="G34" s="199" t="s">
        <v>40</v>
      </c>
      <c r="H34" s="49">
        <f t="shared" si="0"/>
        <v>2</v>
      </c>
      <c r="I34" s="65">
        <v>2</v>
      </c>
      <c r="J34" s="66">
        <f t="shared" si="1"/>
        <v>1362900</v>
      </c>
      <c r="K34" s="67">
        <v>59</v>
      </c>
      <c r="L34" s="66">
        <f t="shared" si="2"/>
        <v>5451600</v>
      </c>
      <c r="M34" s="68">
        <f t="shared" si="3"/>
        <v>236</v>
      </c>
      <c r="N34" s="69"/>
      <c r="O34" s="201">
        <f t="shared" si="4"/>
        <v>109032</v>
      </c>
      <c r="P34" s="202">
        <f t="shared" si="5"/>
        <v>4.72</v>
      </c>
      <c r="T34" s="184"/>
      <c r="U34" s="184"/>
    </row>
    <row r="35" s="169" customFormat="1" ht="15" spans="1:21">
      <c r="A35" s="48">
        <v>24</v>
      </c>
      <c r="B35" s="200">
        <v>1464972</v>
      </c>
      <c r="C35" s="49">
        <v>1037688</v>
      </c>
      <c r="D35" s="50" t="s">
        <v>583</v>
      </c>
      <c r="E35" s="51">
        <v>43558</v>
      </c>
      <c r="F35" s="51">
        <v>43559</v>
      </c>
      <c r="G35" s="199" t="s">
        <v>23</v>
      </c>
      <c r="H35" s="49">
        <f t="shared" si="0"/>
        <v>1</v>
      </c>
      <c r="I35" s="65">
        <v>1</v>
      </c>
      <c r="J35" s="66">
        <f t="shared" si="1"/>
        <v>1108800</v>
      </c>
      <c r="K35" s="67">
        <v>48</v>
      </c>
      <c r="L35" s="66">
        <f t="shared" si="2"/>
        <v>1108800</v>
      </c>
      <c r="M35" s="68">
        <f t="shared" si="3"/>
        <v>48</v>
      </c>
      <c r="N35" s="69"/>
      <c r="O35" s="201">
        <f t="shared" si="4"/>
        <v>22176</v>
      </c>
      <c r="P35" s="202">
        <f t="shared" si="5"/>
        <v>0.96</v>
      </c>
      <c r="T35" s="184"/>
      <c r="U35" s="184"/>
    </row>
    <row r="36" s="169" customFormat="1" ht="15" spans="1:21">
      <c r="A36" s="48">
        <v>25</v>
      </c>
      <c r="B36" s="200">
        <v>1457947</v>
      </c>
      <c r="C36" s="49">
        <v>1037336</v>
      </c>
      <c r="D36" s="50" t="s">
        <v>584</v>
      </c>
      <c r="E36" s="51">
        <v>43558</v>
      </c>
      <c r="F36" s="51">
        <v>43559</v>
      </c>
      <c r="G36" s="199" t="s">
        <v>23</v>
      </c>
      <c r="H36" s="49">
        <f t="shared" si="0"/>
        <v>1</v>
      </c>
      <c r="I36" s="65">
        <v>1</v>
      </c>
      <c r="J36" s="66">
        <f t="shared" si="1"/>
        <v>1108800</v>
      </c>
      <c r="K36" s="67">
        <v>48</v>
      </c>
      <c r="L36" s="66">
        <f t="shared" si="2"/>
        <v>1108800</v>
      </c>
      <c r="M36" s="68">
        <f t="shared" si="3"/>
        <v>48</v>
      </c>
      <c r="N36" s="69"/>
      <c r="O36" s="201">
        <f t="shared" si="4"/>
        <v>22176</v>
      </c>
      <c r="P36" s="202">
        <f t="shared" si="5"/>
        <v>0.96</v>
      </c>
      <c r="T36" s="184"/>
      <c r="U36" s="184"/>
    </row>
    <row r="37" s="169" customFormat="1" ht="15" spans="1:21">
      <c r="A37" s="48">
        <v>26</v>
      </c>
      <c r="B37" s="200">
        <v>1449724</v>
      </c>
      <c r="C37" s="49">
        <v>1036830</v>
      </c>
      <c r="D37" s="50" t="s">
        <v>585</v>
      </c>
      <c r="E37" s="51">
        <v>43557</v>
      </c>
      <c r="F37" s="51">
        <v>43559</v>
      </c>
      <c r="G37" s="199" t="s">
        <v>23</v>
      </c>
      <c r="H37" s="49">
        <f t="shared" si="0"/>
        <v>2</v>
      </c>
      <c r="I37" s="65">
        <v>1</v>
      </c>
      <c r="J37" s="66">
        <f t="shared" si="1"/>
        <v>1108800</v>
      </c>
      <c r="K37" s="67">
        <v>48</v>
      </c>
      <c r="L37" s="66">
        <f t="shared" si="2"/>
        <v>2217600</v>
      </c>
      <c r="M37" s="68">
        <f t="shared" si="3"/>
        <v>96</v>
      </c>
      <c r="N37" s="69"/>
      <c r="O37" s="201">
        <f t="shared" si="4"/>
        <v>44352</v>
      </c>
      <c r="P37" s="202">
        <f t="shared" si="5"/>
        <v>1.92</v>
      </c>
      <c r="T37" s="184"/>
      <c r="U37" s="184"/>
    </row>
    <row r="38" s="169" customFormat="1" ht="15" spans="1:21">
      <c r="A38" s="48">
        <v>27</v>
      </c>
      <c r="B38" s="200">
        <v>1451527</v>
      </c>
      <c r="C38" s="49">
        <v>1036968</v>
      </c>
      <c r="D38" s="50" t="s">
        <v>586</v>
      </c>
      <c r="E38" s="51">
        <v>43555</v>
      </c>
      <c r="F38" s="51">
        <v>43560</v>
      </c>
      <c r="G38" s="199" t="s">
        <v>23</v>
      </c>
      <c r="H38" s="49">
        <f t="shared" si="0"/>
        <v>5</v>
      </c>
      <c r="I38" s="65">
        <v>1</v>
      </c>
      <c r="J38" s="66">
        <f t="shared" si="1"/>
        <v>1108800</v>
      </c>
      <c r="K38" s="67">
        <v>48</v>
      </c>
      <c r="L38" s="66">
        <f t="shared" si="2"/>
        <v>5544000</v>
      </c>
      <c r="M38" s="68">
        <f t="shared" si="3"/>
        <v>240</v>
      </c>
      <c r="N38" s="69">
        <v>2003</v>
      </c>
      <c r="O38" s="201">
        <f t="shared" si="4"/>
        <v>110880</v>
      </c>
      <c r="P38" s="202">
        <f t="shared" si="5"/>
        <v>4.8</v>
      </c>
      <c r="T38" s="184"/>
      <c r="U38" s="184"/>
    </row>
    <row r="39" s="169" customFormat="1" ht="15" spans="1:21">
      <c r="A39" s="48">
        <v>28</v>
      </c>
      <c r="B39" s="200">
        <v>1473623</v>
      </c>
      <c r="C39" s="49">
        <v>1038027</v>
      </c>
      <c r="D39" s="50" t="s">
        <v>587</v>
      </c>
      <c r="E39" s="51">
        <v>43557</v>
      </c>
      <c r="F39" s="51">
        <v>43560</v>
      </c>
      <c r="G39" s="199" t="s">
        <v>23</v>
      </c>
      <c r="H39" s="49">
        <f t="shared" si="0"/>
        <v>3</v>
      </c>
      <c r="I39" s="65">
        <v>1</v>
      </c>
      <c r="J39" s="66">
        <f t="shared" si="1"/>
        <v>1108800</v>
      </c>
      <c r="K39" s="67">
        <v>48</v>
      </c>
      <c r="L39" s="66">
        <f t="shared" si="2"/>
        <v>3326400</v>
      </c>
      <c r="M39" s="68">
        <f t="shared" si="3"/>
        <v>144</v>
      </c>
      <c r="N39" s="69">
        <v>2008</v>
      </c>
      <c r="O39" s="201">
        <f t="shared" si="4"/>
        <v>66528</v>
      </c>
      <c r="P39" s="202">
        <f t="shared" si="5"/>
        <v>2.88</v>
      </c>
      <c r="T39" s="184"/>
      <c r="U39" s="184"/>
    </row>
    <row r="40" s="169" customFormat="1" ht="15" spans="1:21">
      <c r="A40" s="48">
        <v>29</v>
      </c>
      <c r="B40" s="200">
        <v>1453616</v>
      </c>
      <c r="C40" s="49">
        <v>1037095</v>
      </c>
      <c r="D40" s="50" t="s">
        <v>588</v>
      </c>
      <c r="E40" s="51">
        <v>43556</v>
      </c>
      <c r="F40" s="51">
        <v>43560</v>
      </c>
      <c r="G40" s="199" t="s">
        <v>23</v>
      </c>
      <c r="H40" s="49">
        <f t="shared" si="0"/>
        <v>4</v>
      </c>
      <c r="I40" s="65">
        <v>1</v>
      </c>
      <c r="J40" s="66">
        <f t="shared" si="1"/>
        <v>1108800</v>
      </c>
      <c r="K40" s="67">
        <v>48</v>
      </c>
      <c r="L40" s="66">
        <f t="shared" si="2"/>
        <v>4435200</v>
      </c>
      <c r="M40" s="68">
        <f t="shared" si="3"/>
        <v>192</v>
      </c>
      <c r="N40" s="69"/>
      <c r="O40" s="201">
        <f t="shared" si="4"/>
        <v>88704</v>
      </c>
      <c r="P40" s="202">
        <f t="shared" si="5"/>
        <v>3.84</v>
      </c>
      <c r="T40" s="184"/>
      <c r="U40" s="184"/>
    </row>
    <row r="41" s="169" customFormat="1" ht="15" spans="1:21">
      <c r="A41" s="48">
        <v>30</v>
      </c>
      <c r="B41" s="200">
        <v>1463591</v>
      </c>
      <c r="C41" s="49">
        <v>1037886</v>
      </c>
      <c r="D41" s="50" t="s">
        <v>589</v>
      </c>
      <c r="E41" s="51">
        <v>43559</v>
      </c>
      <c r="F41" s="51">
        <v>43560</v>
      </c>
      <c r="G41" s="199" t="s">
        <v>23</v>
      </c>
      <c r="H41" s="49">
        <f t="shared" si="0"/>
        <v>1</v>
      </c>
      <c r="I41" s="65">
        <v>1</v>
      </c>
      <c r="J41" s="66">
        <f t="shared" si="1"/>
        <v>1108800</v>
      </c>
      <c r="K41" s="67">
        <v>48</v>
      </c>
      <c r="L41" s="66">
        <f t="shared" si="2"/>
        <v>1108800</v>
      </c>
      <c r="M41" s="68">
        <f t="shared" si="3"/>
        <v>48</v>
      </c>
      <c r="N41" s="69"/>
      <c r="O41" s="201">
        <f t="shared" si="4"/>
        <v>22176</v>
      </c>
      <c r="P41" s="202">
        <f t="shared" si="5"/>
        <v>0.96</v>
      </c>
      <c r="T41" s="184"/>
      <c r="U41" s="184"/>
    </row>
    <row r="42" s="169" customFormat="1" ht="15" spans="1:21">
      <c r="A42" s="48">
        <v>31</v>
      </c>
      <c r="B42" s="200">
        <v>1476377</v>
      </c>
      <c r="C42" s="49">
        <v>1038145</v>
      </c>
      <c r="D42" s="50" t="s">
        <v>573</v>
      </c>
      <c r="E42" s="51">
        <v>43560</v>
      </c>
      <c r="F42" s="51">
        <v>43561</v>
      </c>
      <c r="G42" s="199" t="s">
        <v>23</v>
      </c>
      <c r="H42" s="49">
        <f t="shared" si="0"/>
        <v>1</v>
      </c>
      <c r="I42" s="65">
        <v>1</v>
      </c>
      <c r="J42" s="66">
        <f t="shared" si="1"/>
        <v>1108800</v>
      </c>
      <c r="K42" s="67">
        <v>48</v>
      </c>
      <c r="L42" s="66">
        <f t="shared" si="2"/>
        <v>1108800</v>
      </c>
      <c r="M42" s="68">
        <f t="shared" si="3"/>
        <v>48</v>
      </c>
      <c r="N42" s="69">
        <v>2032</v>
      </c>
      <c r="O42" s="201">
        <f t="shared" si="4"/>
        <v>22176</v>
      </c>
      <c r="P42" s="202">
        <f t="shared" si="5"/>
        <v>0.96</v>
      </c>
      <c r="T42" s="184"/>
      <c r="U42" s="184"/>
    </row>
    <row r="43" s="169" customFormat="1" ht="15" spans="1:21">
      <c r="A43" s="48">
        <v>32</v>
      </c>
      <c r="B43" s="200">
        <v>1459083</v>
      </c>
      <c r="C43" s="49">
        <v>1037400</v>
      </c>
      <c r="D43" s="50" t="s">
        <v>590</v>
      </c>
      <c r="E43" s="51">
        <v>43558</v>
      </c>
      <c r="F43" s="51">
        <v>43561</v>
      </c>
      <c r="G43" s="199" t="s">
        <v>23</v>
      </c>
      <c r="H43" s="49">
        <f t="shared" si="0"/>
        <v>3</v>
      </c>
      <c r="I43" s="65">
        <v>1</v>
      </c>
      <c r="J43" s="66">
        <f t="shared" si="1"/>
        <v>1362900</v>
      </c>
      <c r="K43" s="67">
        <v>59</v>
      </c>
      <c r="L43" s="66">
        <f t="shared" si="2"/>
        <v>4088700</v>
      </c>
      <c r="M43" s="68">
        <f t="shared" si="3"/>
        <v>177</v>
      </c>
      <c r="N43" s="69"/>
      <c r="O43" s="201">
        <f t="shared" si="4"/>
        <v>81774</v>
      </c>
      <c r="P43" s="202">
        <f t="shared" si="5"/>
        <v>3.54</v>
      </c>
      <c r="T43" s="184"/>
      <c r="U43" s="184"/>
    </row>
    <row r="44" s="169" customFormat="1" ht="15" spans="1:21">
      <c r="A44" s="48">
        <v>33</v>
      </c>
      <c r="B44" s="200">
        <v>1467218</v>
      </c>
      <c r="C44" s="49">
        <v>1037796</v>
      </c>
      <c r="D44" s="50" t="s">
        <v>591</v>
      </c>
      <c r="E44" s="51">
        <v>43560</v>
      </c>
      <c r="F44" s="51">
        <v>43561</v>
      </c>
      <c r="G44" s="199" t="s">
        <v>40</v>
      </c>
      <c r="H44" s="49">
        <f t="shared" si="0"/>
        <v>1</v>
      </c>
      <c r="I44" s="65">
        <v>1</v>
      </c>
      <c r="J44" s="66">
        <f t="shared" si="1"/>
        <v>1362900</v>
      </c>
      <c r="K44" s="67">
        <v>59</v>
      </c>
      <c r="L44" s="66">
        <f t="shared" si="2"/>
        <v>1362900</v>
      </c>
      <c r="M44" s="68">
        <f t="shared" si="3"/>
        <v>59</v>
      </c>
      <c r="N44" s="69"/>
      <c r="O44" s="201">
        <f t="shared" si="4"/>
        <v>27258</v>
      </c>
      <c r="P44" s="202">
        <f t="shared" si="5"/>
        <v>1.18</v>
      </c>
      <c r="T44" s="184"/>
      <c r="U44" s="184"/>
    </row>
    <row r="45" s="169" customFormat="1" ht="15" spans="1:21">
      <c r="A45" s="48">
        <v>34</v>
      </c>
      <c r="B45" s="200">
        <v>1470061</v>
      </c>
      <c r="C45" s="49">
        <v>1037900</v>
      </c>
      <c r="D45" s="50" t="s">
        <v>592</v>
      </c>
      <c r="E45" s="51">
        <v>43559</v>
      </c>
      <c r="F45" s="51">
        <v>43561</v>
      </c>
      <c r="G45" s="199" t="s">
        <v>23</v>
      </c>
      <c r="H45" s="49">
        <f t="shared" si="0"/>
        <v>2</v>
      </c>
      <c r="I45" s="65">
        <v>1</v>
      </c>
      <c r="J45" s="66">
        <f t="shared" si="1"/>
        <v>1108800</v>
      </c>
      <c r="K45" s="67">
        <v>48</v>
      </c>
      <c r="L45" s="66">
        <f t="shared" si="2"/>
        <v>2217600</v>
      </c>
      <c r="M45" s="68">
        <f t="shared" si="3"/>
        <v>96</v>
      </c>
      <c r="N45" s="69"/>
      <c r="O45" s="201">
        <f t="shared" si="4"/>
        <v>44352</v>
      </c>
      <c r="P45" s="202">
        <f t="shared" si="5"/>
        <v>1.92</v>
      </c>
      <c r="T45" s="184"/>
      <c r="U45" s="184"/>
    </row>
    <row r="46" s="169" customFormat="1" ht="15" spans="1:21">
      <c r="A46" s="48">
        <v>35</v>
      </c>
      <c r="B46" s="200">
        <v>1471983</v>
      </c>
      <c r="C46" s="49">
        <v>1037966</v>
      </c>
      <c r="D46" s="50" t="s">
        <v>593</v>
      </c>
      <c r="E46" s="51">
        <v>43557</v>
      </c>
      <c r="F46" s="51">
        <v>43561</v>
      </c>
      <c r="G46" s="199" t="s">
        <v>23</v>
      </c>
      <c r="H46" s="49">
        <f t="shared" si="0"/>
        <v>4</v>
      </c>
      <c r="I46" s="65">
        <v>1</v>
      </c>
      <c r="J46" s="66">
        <f t="shared" si="1"/>
        <v>1108800</v>
      </c>
      <c r="K46" s="67">
        <v>48</v>
      </c>
      <c r="L46" s="66">
        <f t="shared" si="2"/>
        <v>4435200</v>
      </c>
      <c r="M46" s="68">
        <f t="shared" si="3"/>
        <v>192</v>
      </c>
      <c r="N46" s="69"/>
      <c r="O46" s="201">
        <f t="shared" si="4"/>
        <v>88704</v>
      </c>
      <c r="P46" s="202">
        <f t="shared" si="5"/>
        <v>3.84</v>
      </c>
      <c r="T46" s="184"/>
      <c r="U46" s="184"/>
    </row>
    <row r="47" s="169" customFormat="1" ht="15" spans="1:21">
      <c r="A47" s="48">
        <v>36</v>
      </c>
      <c r="B47" s="200">
        <v>1446941</v>
      </c>
      <c r="C47" s="49">
        <v>1036644</v>
      </c>
      <c r="D47" s="50" t="s">
        <v>594</v>
      </c>
      <c r="E47" s="51">
        <v>43559</v>
      </c>
      <c r="F47" s="51">
        <v>43561</v>
      </c>
      <c r="G47" s="199" t="s">
        <v>23</v>
      </c>
      <c r="H47" s="49">
        <f t="shared" si="0"/>
        <v>2</v>
      </c>
      <c r="I47" s="65">
        <v>1</v>
      </c>
      <c r="J47" s="66">
        <f t="shared" si="1"/>
        <v>1455300</v>
      </c>
      <c r="K47" s="67">
        <v>63</v>
      </c>
      <c r="L47" s="66">
        <f t="shared" si="2"/>
        <v>2910600</v>
      </c>
      <c r="M47" s="68">
        <f t="shared" si="3"/>
        <v>126</v>
      </c>
      <c r="N47" s="69"/>
      <c r="O47" s="201">
        <f t="shared" si="4"/>
        <v>58212</v>
      </c>
      <c r="P47" s="202">
        <f t="shared" si="5"/>
        <v>2.52</v>
      </c>
      <c r="T47" s="184"/>
      <c r="U47" s="184"/>
    </row>
    <row r="48" s="169" customFormat="1" ht="15" spans="1:21">
      <c r="A48" s="48">
        <v>37</v>
      </c>
      <c r="B48" s="200">
        <v>1472807</v>
      </c>
      <c r="C48" s="49">
        <v>1037993</v>
      </c>
      <c r="D48" s="50" t="s">
        <v>595</v>
      </c>
      <c r="E48" s="51">
        <v>43558</v>
      </c>
      <c r="F48" s="51">
        <v>43561</v>
      </c>
      <c r="G48" s="199" t="s">
        <v>23</v>
      </c>
      <c r="H48" s="49">
        <f t="shared" si="0"/>
        <v>3</v>
      </c>
      <c r="I48" s="65">
        <v>1</v>
      </c>
      <c r="J48" s="66">
        <f t="shared" si="1"/>
        <v>1108800</v>
      </c>
      <c r="K48" s="67">
        <v>48</v>
      </c>
      <c r="L48" s="66">
        <f t="shared" si="2"/>
        <v>3326400</v>
      </c>
      <c r="M48" s="68">
        <f t="shared" si="3"/>
        <v>144</v>
      </c>
      <c r="N48" s="69"/>
      <c r="O48" s="201">
        <f t="shared" si="4"/>
        <v>66528</v>
      </c>
      <c r="P48" s="202">
        <f t="shared" si="5"/>
        <v>2.88</v>
      </c>
      <c r="T48" s="184"/>
      <c r="U48" s="184"/>
    </row>
    <row r="49" s="169" customFormat="1" ht="15" spans="1:21">
      <c r="A49" s="48">
        <v>38</v>
      </c>
      <c r="B49" s="200">
        <v>1455231</v>
      </c>
      <c r="C49" s="49">
        <v>1037195</v>
      </c>
      <c r="D49" s="50" t="s">
        <v>596</v>
      </c>
      <c r="E49" s="51">
        <v>43558</v>
      </c>
      <c r="F49" s="51">
        <v>43561</v>
      </c>
      <c r="G49" s="199" t="s">
        <v>23</v>
      </c>
      <c r="H49" s="49">
        <f t="shared" si="0"/>
        <v>3</v>
      </c>
      <c r="I49" s="65">
        <v>2</v>
      </c>
      <c r="J49" s="66">
        <f t="shared" si="1"/>
        <v>1455300</v>
      </c>
      <c r="K49" s="67">
        <v>63</v>
      </c>
      <c r="L49" s="66">
        <f t="shared" si="2"/>
        <v>8731800</v>
      </c>
      <c r="M49" s="68">
        <f t="shared" si="3"/>
        <v>378</v>
      </c>
      <c r="N49" s="69"/>
      <c r="O49" s="201">
        <f t="shared" si="4"/>
        <v>174636</v>
      </c>
      <c r="P49" s="202">
        <f t="shared" si="5"/>
        <v>7.56</v>
      </c>
      <c r="T49" s="184"/>
      <c r="U49" s="184"/>
    </row>
    <row r="50" s="169" customFormat="1" ht="15" spans="1:21">
      <c r="A50" s="48">
        <v>39</v>
      </c>
      <c r="B50" s="200">
        <v>1453162</v>
      </c>
      <c r="C50" s="49">
        <v>1037064</v>
      </c>
      <c r="D50" s="50" t="s">
        <v>597</v>
      </c>
      <c r="E50" s="51">
        <v>43558</v>
      </c>
      <c r="F50" s="51">
        <v>43561</v>
      </c>
      <c r="G50" s="199" t="s">
        <v>23</v>
      </c>
      <c r="H50" s="49">
        <f t="shared" si="0"/>
        <v>3</v>
      </c>
      <c r="I50" s="65">
        <v>2</v>
      </c>
      <c r="J50" s="66">
        <f t="shared" si="1"/>
        <v>1108800</v>
      </c>
      <c r="K50" s="67">
        <v>48</v>
      </c>
      <c r="L50" s="66">
        <f t="shared" si="2"/>
        <v>6652800</v>
      </c>
      <c r="M50" s="68">
        <f t="shared" si="3"/>
        <v>288</v>
      </c>
      <c r="N50" s="69"/>
      <c r="O50" s="201">
        <f t="shared" si="4"/>
        <v>133056</v>
      </c>
      <c r="P50" s="202">
        <f t="shared" si="5"/>
        <v>5.76</v>
      </c>
      <c r="T50" s="184"/>
      <c r="U50" s="184"/>
    </row>
    <row r="51" s="169" customFormat="1" ht="15" spans="1:21">
      <c r="A51" s="48">
        <v>40</v>
      </c>
      <c r="B51" s="200">
        <v>1450847</v>
      </c>
      <c r="C51" s="49">
        <v>1036934</v>
      </c>
      <c r="D51" s="50" t="s">
        <v>598</v>
      </c>
      <c r="E51" s="51">
        <v>43559</v>
      </c>
      <c r="F51" s="51">
        <v>43561</v>
      </c>
      <c r="G51" s="199" t="s">
        <v>23</v>
      </c>
      <c r="H51" s="49">
        <f t="shared" si="0"/>
        <v>2</v>
      </c>
      <c r="I51" s="65">
        <v>1</v>
      </c>
      <c r="J51" s="66">
        <f t="shared" si="1"/>
        <v>1108800</v>
      </c>
      <c r="K51" s="67">
        <v>48</v>
      </c>
      <c r="L51" s="66">
        <f t="shared" si="2"/>
        <v>2217600</v>
      </c>
      <c r="M51" s="68">
        <f t="shared" si="3"/>
        <v>96</v>
      </c>
      <c r="N51" s="69"/>
      <c r="O51" s="201">
        <f t="shared" si="4"/>
        <v>44352</v>
      </c>
      <c r="P51" s="202">
        <f t="shared" si="5"/>
        <v>1.92</v>
      </c>
      <c r="T51" s="184"/>
      <c r="U51" s="184"/>
    </row>
    <row r="52" s="169" customFormat="1" ht="15" spans="1:21">
      <c r="A52" s="48">
        <v>41</v>
      </c>
      <c r="B52" s="200">
        <v>1453552</v>
      </c>
      <c r="C52" s="49">
        <v>1037087</v>
      </c>
      <c r="D52" s="50" t="s">
        <v>599</v>
      </c>
      <c r="E52" s="51">
        <v>43558</v>
      </c>
      <c r="F52" s="51">
        <v>43562</v>
      </c>
      <c r="G52" s="199" t="s">
        <v>23</v>
      </c>
      <c r="H52" s="49">
        <f t="shared" si="0"/>
        <v>4</v>
      </c>
      <c r="I52" s="65">
        <v>1</v>
      </c>
      <c r="J52" s="66">
        <f t="shared" si="1"/>
        <v>1455300</v>
      </c>
      <c r="K52" s="67">
        <v>63</v>
      </c>
      <c r="L52" s="66">
        <f t="shared" si="2"/>
        <v>5821200</v>
      </c>
      <c r="M52" s="68">
        <f t="shared" si="3"/>
        <v>252</v>
      </c>
      <c r="N52" s="69"/>
      <c r="O52" s="201">
        <f t="shared" si="4"/>
        <v>116424</v>
      </c>
      <c r="P52" s="202">
        <f t="shared" si="5"/>
        <v>5.04</v>
      </c>
      <c r="T52" s="184"/>
      <c r="U52" s="184"/>
    </row>
    <row r="53" s="169" customFormat="1" ht="15" spans="1:21">
      <c r="A53" s="48">
        <v>42</v>
      </c>
      <c r="B53" s="200">
        <v>1453549</v>
      </c>
      <c r="C53" s="49">
        <v>1037088</v>
      </c>
      <c r="D53" s="50" t="s">
        <v>600</v>
      </c>
      <c r="E53" s="51">
        <v>43558</v>
      </c>
      <c r="F53" s="51">
        <v>43562</v>
      </c>
      <c r="G53" s="199" t="s">
        <v>23</v>
      </c>
      <c r="H53" s="49">
        <f t="shared" si="0"/>
        <v>4</v>
      </c>
      <c r="I53" s="65">
        <v>1</v>
      </c>
      <c r="J53" s="66">
        <f t="shared" si="1"/>
        <v>1108800</v>
      </c>
      <c r="K53" s="67">
        <v>48</v>
      </c>
      <c r="L53" s="66">
        <f t="shared" si="2"/>
        <v>4435200</v>
      </c>
      <c r="M53" s="68">
        <f t="shared" si="3"/>
        <v>192</v>
      </c>
      <c r="N53" s="69"/>
      <c r="O53" s="201">
        <f t="shared" si="4"/>
        <v>88704</v>
      </c>
      <c r="P53" s="202">
        <f t="shared" si="5"/>
        <v>3.84</v>
      </c>
      <c r="T53" s="184"/>
      <c r="U53" s="184"/>
    </row>
    <row r="54" s="169" customFormat="1" ht="15" spans="1:21">
      <c r="A54" s="48">
        <v>43</v>
      </c>
      <c r="B54" s="200">
        <v>1454876</v>
      </c>
      <c r="C54" s="49">
        <v>1037186</v>
      </c>
      <c r="D54" s="50" t="s">
        <v>601</v>
      </c>
      <c r="E54" s="51">
        <v>43560</v>
      </c>
      <c r="F54" s="51">
        <v>43562</v>
      </c>
      <c r="G54" s="199" t="s">
        <v>40</v>
      </c>
      <c r="H54" s="49">
        <f t="shared" si="0"/>
        <v>2</v>
      </c>
      <c r="I54" s="65">
        <v>1</v>
      </c>
      <c r="J54" s="66">
        <f t="shared" si="1"/>
        <v>1362900</v>
      </c>
      <c r="K54" s="67">
        <v>59</v>
      </c>
      <c r="L54" s="66">
        <f t="shared" si="2"/>
        <v>2725800</v>
      </c>
      <c r="M54" s="68">
        <f t="shared" si="3"/>
        <v>118</v>
      </c>
      <c r="N54" s="69"/>
      <c r="O54" s="201">
        <f t="shared" si="4"/>
        <v>54516</v>
      </c>
      <c r="P54" s="202">
        <f t="shared" si="5"/>
        <v>2.36</v>
      </c>
      <c r="T54" s="184"/>
      <c r="U54" s="184"/>
    </row>
    <row r="55" s="169" customFormat="1" ht="15" spans="1:21">
      <c r="A55" s="48">
        <v>44</v>
      </c>
      <c r="B55" s="200">
        <v>1455647</v>
      </c>
      <c r="C55" s="49">
        <v>1037226</v>
      </c>
      <c r="D55" s="50" t="s">
        <v>602</v>
      </c>
      <c r="E55" s="51">
        <v>43559</v>
      </c>
      <c r="F55" s="51">
        <v>43562</v>
      </c>
      <c r="G55" s="199" t="s">
        <v>40</v>
      </c>
      <c r="H55" s="49">
        <f t="shared" si="0"/>
        <v>3</v>
      </c>
      <c r="I55" s="65">
        <v>1</v>
      </c>
      <c r="J55" s="66">
        <f t="shared" si="1"/>
        <v>1362900</v>
      </c>
      <c r="K55" s="67">
        <v>59</v>
      </c>
      <c r="L55" s="66">
        <f t="shared" si="2"/>
        <v>4088700</v>
      </c>
      <c r="M55" s="68">
        <f t="shared" si="3"/>
        <v>177</v>
      </c>
      <c r="N55" s="69"/>
      <c r="O55" s="201">
        <f t="shared" si="4"/>
        <v>81774</v>
      </c>
      <c r="P55" s="202">
        <f t="shared" si="5"/>
        <v>3.54</v>
      </c>
      <c r="T55" s="184"/>
      <c r="U55" s="184"/>
    </row>
    <row r="56" s="169" customFormat="1" ht="15" spans="1:21">
      <c r="A56" s="48">
        <v>45</v>
      </c>
      <c r="B56" s="200">
        <v>1456745</v>
      </c>
      <c r="C56" s="49">
        <v>1037277</v>
      </c>
      <c r="D56" s="50" t="s">
        <v>603</v>
      </c>
      <c r="E56" s="51">
        <v>43559</v>
      </c>
      <c r="F56" s="51">
        <v>43562</v>
      </c>
      <c r="G56" s="199" t="s">
        <v>23</v>
      </c>
      <c r="H56" s="49">
        <f t="shared" si="0"/>
        <v>3</v>
      </c>
      <c r="I56" s="65">
        <v>1</v>
      </c>
      <c r="J56" s="66">
        <f t="shared" si="1"/>
        <v>1108800</v>
      </c>
      <c r="K56" s="67">
        <v>48</v>
      </c>
      <c r="L56" s="66">
        <f t="shared" si="2"/>
        <v>3326400</v>
      </c>
      <c r="M56" s="68">
        <f t="shared" si="3"/>
        <v>144</v>
      </c>
      <c r="N56" s="69"/>
      <c r="O56" s="201">
        <f t="shared" si="4"/>
        <v>66528</v>
      </c>
      <c r="P56" s="202">
        <f t="shared" si="5"/>
        <v>2.88</v>
      </c>
      <c r="T56" s="184"/>
      <c r="U56" s="184"/>
    </row>
    <row r="57" s="169" customFormat="1" ht="15" spans="1:21">
      <c r="A57" s="48">
        <v>46</v>
      </c>
      <c r="B57" s="200">
        <v>1457917</v>
      </c>
      <c r="C57" s="49">
        <v>1037337</v>
      </c>
      <c r="D57" s="50" t="s">
        <v>604</v>
      </c>
      <c r="E57" s="51">
        <v>43559</v>
      </c>
      <c r="F57" s="51">
        <v>43562</v>
      </c>
      <c r="G57" s="199" t="s">
        <v>40</v>
      </c>
      <c r="H57" s="49">
        <f t="shared" si="0"/>
        <v>3</v>
      </c>
      <c r="I57" s="65">
        <v>1</v>
      </c>
      <c r="J57" s="66">
        <f t="shared" si="1"/>
        <v>1362900</v>
      </c>
      <c r="K57" s="67">
        <v>59</v>
      </c>
      <c r="L57" s="66">
        <f t="shared" si="2"/>
        <v>4088700</v>
      </c>
      <c r="M57" s="68">
        <f t="shared" si="3"/>
        <v>177</v>
      </c>
      <c r="N57" s="69"/>
      <c r="O57" s="201">
        <f t="shared" si="4"/>
        <v>81774</v>
      </c>
      <c r="P57" s="202">
        <f t="shared" si="5"/>
        <v>3.54</v>
      </c>
      <c r="T57" s="184"/>
      <c r="U57" s="184"/>
    </row>
    <row r="58" s="169" customFormat="1" ht="15" spans="1:21">
      <c r="A58" s="48">
        <v>47</v>
      </c>
      <c r="B58" s="200">
        <v>1457948</v>
      </c>
      <c r="C58" s="49">
        <v>1037344</v>
      </c>
      <c r="D58" s="50" t="s">
        <v>584</v>
      </c>
      <c r="E58" s="51">
        <v>43561</v>
      </c>
      <c r="F58" s="51">
        <v>43562</v>
      </c>
      <c r="G58" s="199" t="s">
        <v>23</v>
      </c>
      <c r="H58" s="49">
        <f t="shared" si="0"/>
        <v>1</v>
      </c>
      <c r="I58" s="65">
        <v>1</v>
      </c>
      <c r="J58" s="66">
        <f t="shared" si="1"/>
        <v>1108800</v>
      </c>
      <c r="K58" s="67">
        <v>48</v>
      </c>
      <c r="L58" s="66">
        <f t="shared" si="2"/>
        <v>1108800</v>
      </c>
      <c r="M58" s="68">
        <f t="shared" si="3"/>
        <v>48</v>
      </c>
      <c r="N58" s="69"/>
      <c r="O58" s="201">
        <f t="shared" si="4"/>
        <v>22176</v>
      </c>
      <c r="P58" s="202">
        <f t="shared" si="5"/>
        <v>0.96</v>
      </c>
      <c r="T58" s="184"/>
      <c r="U58" s="184"/>
    </row>
    <row r="59" s="169" customFormat="1" ht="15" spans="1:21">
      <c r="A59" s="48">
        <v>48</v>
      </c>
      <c r="B59" s="200">
        <v>1458482</v>
      </c>
      <c r="C59" s="49">
        <v>1037407</v>
      </c>
      <c r="D59" s="50" t="s">
        <v>605</v>
      </c>
      <c r="E59" s="51">
        <v>43559</v>
      </c>
      <c r="F59" s="51">
        <v>43562</v>
      </c>
      <c r="G59" s="199" t="s">
        <v>23</v>
      </c>
      <c r="H59" s="49">
        <f t="shared" si="0"/>
        <v>3</v>
      </c>
      <c r="I59" s="65">
        <v>1</v>
      </c>
      <c r="J59" s="66">
        <f t="shared" si="1"/>
        <v>1108800</v>
      </c>
      <c r="K59" s="67">
        <v>48</v>
      </c>
      <c r="L59" s="66">
        <f t="shared" si="2"/>
        <v>3326400</v>
      </c>
      <c r="M59" s="68">
        <f t="shared" si="3"/>
        <v>144</v>
      </c>
      <c r="N59" s="69"/>
      <c r="O59" s="201">
        <f t="shared" si="4"/>
        <v>66528</v>
      </c>
      <c r="P59" s="202">
        <f t="shared" si="5"/>
        <v>2.88</v>
      </c>
      <c r="T59" s="184"/>
      <c r="U59" s="184"/>
    </row>
    <row r="60" s="169" customFormat="1" ht="15" spans="1:21">
      <c r="A60" s="48">
        <v>49</v>
      </c>
      <c r="B60" s="200">
        <v>1460161</v>
      </c>
      <c r="C60" s="49">
        <v>1037450</v>
      </c>
      <c r="D60" s="50" t="s">
        <v>606</v>
      </c>
      <c r="E60" s="51">
        <v>43559</v>
      </c>
      <c r="F60" s="51">
        <v>43562</v>
      </c>
      <c r="G60" s="199" t="s">
        <v>23</v>
      </c>
      <c r="H60" s="49">
        <f t="shared" si="0"/>
        <v>3</v>
      </c>
      <c r="I60" s="65">
        <v>1</v>
      </c>
      <c r="J60" s="66">
        <f t="shared" si="1"/>
        <v>1108800</v>
      </c>
      <c r="K60" s="67">
        <v>48</v>
      </c>
      <c r="L60" s="66">
        <f t="shared" si="2"/>
        <v>3326400</v>
      </c>
      <c r="M60" s="68">
        <f t="shared" si="3"/>
        <v>144</v>
      </c>
      <c r="N60" s="69"/>
      <c r="O60" s="201">
        <f t="shared" si="4"/>
        <v>66528</v>
      </c>
      <c r="P60" s="202">
        <f t="shared" si="5"/>
        <v>2.88</v>
      </c>
      <c r="T60" s="184"/>
      <c r="U60" s="184"/>
    </row>
    <row r="61" s="169" customFormat="1" ht="15" spans="1:21">
      <c r="A61" s="48">
        <v>50</v>
      </c>
      <c r="B61" s="200">
        <v>1460794</v>
      </c>
      <c r="C61" s="49">
        <v>1037490</v>
      </c>
      <c r="D61" s="50" t="s">
        <v>607</v>
      </c>
      <c r="E61" s="51">
        <v>43560</v>
      </c>
      <c r="F61" s="51">
        <v>43562</v>
      </c>
      <c r="G61" s="199" t="s">
        <v>23</v>
      </c>
      <c r="H61" s="49">
        <f t="shared" si="0"/>
        <v>2</v>
      </c>
      <c r="I61" s="65">
        <v>1</v>
      </c>
      <c r="J61" s="66">
        <f t="shared" si="1"/>
        <v>1108800</v>
      </c>
      <c r="K61" s="67">
        <v>48</v>
      </c>
      <c r="L61" s="66">
        <f t="shared" si="2"/>
        <v>2217600</v>
      </c>
      <c r="M61" s="68">
        <f t="shared" si="3"/>
        <v>96</v>
      </c>
      <c r="N61" s="69"/>
      <c r="O61" s="201">
        <f t="shared" si="4"/>
        <v>44352</v>
      </c>
      <c r="P61" s="202">
        <f t="shared" si="5"/>
        <v>1.92</v>
      </c>
      <c r="T61" s="184"/>
      <c r="U61" s="184"/>
    </row>
    <row r="62" s="169" customFormat="1" ht="15" spans="1:21">
      <c r="A62" s="48">
        <v>51</v>
      </c>
      <c r="B62" s="200">
        <v>1468636</v>
      </c>
      <c r="C62" s="49">
        <v>1037847</v>
      </c>
      <c r="D62" s="50" t="s">
        <v>608</v>
      </c>
      <c r="E62" s="51">
        <v>43560</v>
      </c>
      <c r="F62" s="51">
        <v>43562</v>
      </c>
      <c r="G62" s="199" t="s">
        <v>23</v>
      </c>
      <c r="H62" s="49">
        <f t="shared" si="0"/>
        <v>2</v>
      </c>
      <c r="I62" s="65">
        <v>2</v>
      </c>
      <c r="J62" s="66">
        <f t="shared" si="1"/>
        <v>1108800</v>
      </c>
      <c r="K62" s="67">
        <v>48</v>
      </c>
      <c r="L62" s="66">
        <f t="shared" si="2"/>
        <v>4435200</v>
      </c>
      <c r="M62" s="68">
        <f t="shared" si="3"/>
        <v>192</v>
      </c>
      <c r="N62" s="69"/>
      <c r="O62" s="201">
        <f t="shared" si="4"/>
        <v>88704</v>
      </c>
      <c r="P62" s="202">
        <f t="shared" si="5"/>
        <v>3.84</v>
      </c>
      <c r="T62" s="184"/>
      <c r="U62" s="184"/>
    </row>
    <row r="63" s="169" customFormat="1" ht="15" spans="1:21">
      <c r="A63" s="48">
        <v>52</v>
      </c>
      <c r="B63" s="200">
        <v>1470906</v>
      </c>
      <c r="C63" s="49">
        <v>1037922</v>
      </c>
      <c r="D63" s="50" t="s">
        <v>609</v>
      </c>
      <c r="E63" s="51">
        <v>43558</v>
      </c>
      <c r="F63" s="51">
        <v>43562</v>
      </c>
      <c r="G63" s="199" t="s">
        <v>23</v>
      </c>
      <c r="H63" s="49">
        <f t="shared" si="0"/>
        <v>4</v>
      </c>
      <c r="I63" s="65">
        <v>1</v>
      </c>
      <c r="J63" s="66">
        <f t="shared" si="1"/>
        <v>1108800</v>
      </c>
      <c r="K63" s="67">
        <v>48</v>
      </c>
      <c r="L63" s="66">
        <f t="shared" si="2"/>
        <v>4435200</v>
      </c>
      <c r="M63" s="68">
        <f t="shared" si="3"/>
        <v>192</v>
      </c>
      <c r="N63" s="69"/>
      <c r="O63" s="201">
        <f t="shared" si="4"/>
        <v>88704</v>
      </c>
      <c r="P63" s="202">
        <f t="shared" si="5"/>
        <v>3.84</v>
      </c>
      <c r="T63" s="184"/>
      <c r="U63" s="184"/>
    </row>
    <row r="64" s="169" customFormat="1" ht="15" spans="1:21">
      <c r="A64" s="48">
        <v>53</v>
      </c>
      <c r="B64" s="200">
        <v>1472686</v>
      </c>
      <c r="C64" s="49">
        <v>1037989</v>
      </c>
      <c r="D64" s="50" t="s">
        <v>610</v>
      </c>
      <c r="E64" s="51">
        <v>43561</v>
      </c>
      <c r="F64" s="51">
        <v>43562</v>
      </c>
      <c r="G64" s="199" t="s">
        <v>23</v>
      </c>
      <c r="H64" s="49">
        <f t="shared" si="0"/>
        <v>1</v>
      </c>
      <c r="I64" s="65">
        <v>2</v>
      </c>
      <c r="J64" s="66">
        <f t="shared" si="1"/>
        <v>1108800</v>
      </c>
      <c r="K64" s="67">
        <v>48</v>
      </c>
      <c r="L64" s="66">
        <f t="shared" si="2"/>
        <v>2217600</v>
      </c>
      <c r="M64" s="68">
        <f t="shared" si="3"/>
        <v>96</v>
      </c>
      <c r="N64" s="69"/>
      <c r="O64" s="201">
        <f t="shared" si="4"/>
        <v>44352</v>
      </c>
      <c r="P64" s="202">
        <f t="shared" si="5"/>
        <v>1.92</v>
      </c>
      <c r="T64" s="184"/>
      <c r="U64" s="184"/>
    </row>
    <row r="65" s="169" customFormat="1" ht="15" spans="1:21">
      <c r="A65" s="48">
        <v>54</v>
      </c>
      <c r="B65" s="200">
        <v>1472943</v>
      </c>
      <c r="C65" s="49">
        <v>1038016</v>
      </c>
      <c r="D65" s="50" t="s">
        <v>611</v>
      </c>
      <c r="E65" s="51">
        <v>43560</v>
      </c>
      <c r="F65" s="51">
        <v>43562</v>
      </c>
      <c r="G65" s="199" t="s">
        <v>23</v>
      </c>
      <c r="H65" s="49">
        <f t="shared" si="0"/>
        <v>2</v>
      </c>
      <c r="I65" s="65">
        <v>1</v>
      </c>
      <c r="J65" s="66">
        <f t="shared" si="1"/>
        <v>1108800</v>
      </c>
      <c r="K65" s="67">
        <v>48</v>
      </c>
      <c r="L65" s="66">
        <f t="shared" si="2"/>
        <v>2217600</v>
      </c>
      <c r="M65" s="68">
        <f t="shared" si="3"/>
        <v>96</v>
      </c>
      <c r="N65" s="69"/>
      <c r="O65" s="201">
        <f t="shared" si="4"/>
        <v>44352</v>
      </c>
      <c r="P65" s="202">
        <f t="shared" si="5"/>
        <v>1.92</v>
      </c>
      <c r="T65" s="184"/>
      <c r="U65" s="184"/>
    </row>
    <row r="66" s="169" customFormat="1" ht="15" spans="1:21">
      <c r="A66" s="48">
        <v>55</v>
      </c>
      <c r="B66" s="200">
        <v>1475303</v>
      </c>
      <c r="C66" s="49">
        <v>1038094</v>
      </c>
      <c r="D66" s="50" t="s">
        <v>612</v>
      </c>
      <c r="E66" s="51">
        <v>43561</v>
      </c>
      <c r="F66" s="51">
        <v>43562</v>
      </c>
      <c r="G66" s="199" t="s">
        <v>23</v>
      </c>
      <c r="H66" s="49">
        <f t="shared" si="0"/>
        <v>1</v>
      </c>
      <c r="I66" s="65">
        <v>2</v>
      </c>
      <c r="J66" s="66">
        <f t="shared" si="1"/>
        <v>1108800</v>
      </c>
      <c r="K66" s="67">
        <v>48</v>
      </c>
      <c r="L66" s="66">
        <f t="shared" si="2"/>
        <v>2217600</v>
      </c>
      <c r="M66" s="68">
        <f t="shared" si="3"/>
        <v>96</v>
      </c>
      <c r="N66" s="69"/>
      <c r="O66" s="201">
        <f t="shared" si="4"/>
        <v>44352</v>
      </c>
      <c r="P66" s="202">
        <f t="shared" si="5"/>
        <v>1.92</v>
      </c>
      <c r="T66" s="184"/>
      <c r="U66" s="184"/>
    </row>
    <row r="67" s="169" customFormat="1" ht="15" spans="1:21">
      <c r="A67" s="48">
        <v>56</v>
      </c>
      <c r="B67" s="200">
        <v>1475351</v>
      </c>
      <c r="C67" s="49">
        <v>1038100</v>
      </c>
      <c r="D67" s="50" t="s">
        <v>613</v>
      </c>
      <c r="E67" s="51">
        <v>43561</v>
      </c>
      <c r="F67" s="51">
        <v>43562</v>
      </c>
      <c r="G67" s="199" t="s">
        <v>23</v>
      </c>
      <c r="H67" s="49">
        <f t="shared" si="0"/>
        <v>1</v>
      </c>
      <c r="I67" s="65">
        <v>1</v>
      </c>
      <c r="J67" s="66">
        <f t="shared" si="1"/>
        <v>1108800</v>
      </c>
      <c r="K67" s="67">
        <v>48</v>
      </c>
      <c r="L67" s="66">
        <f t="shared" si="2"/>
        <v>1108800</v>
      </c>
      <c r="M67" s="68">
        <f t="shared" si="3"/>
        <v>48</v>
      </c>
      <c r="N67" s="69"/>
      <c r="O67" s="201">
        <f t="shared" si="4"/>
        <v>22176</v>
      </c>
      <c r="P67" s="202">
        <f t="shared" si="5"/>
        <v>0.96</v>
      </c>
      <c r="T67" s="184"/>
      <c r="U67" s="184"/>
    </row>
    <row r="68" s="169" customFormat="1" ht="15" spans="1:21">
      <c r="A68" s="48">
        <v>57</v>
      </c>
      <c r="B68" s="200">
        <v>1475354</v>
      </c>
      <c r="C68" s="49">
        <v>1038102</v>
      </c>
      <c r="D68" s="50" t="s">
        <v>614</v>
      </c>
      <c r="E68" s="51">
        <v>43561</v>
      </c>
      <c r="F68" s="51">
        <v>43562</v>
      </c>
      <c r="G68" s="199" t="s">
        <v>23</v>
      </c>
      <c r="H68" s="49">
        <f t="shared" si="0"/>
        <v>1</v>
      </c>
      <c r="I68" s="65">
        <v>1</v>
      </c>
      <c r="J68" s="66">
        <f t="shared" si="1"/>
        <v>1108800</v>
      </c>
      <c r="K68" s="67">
        <v>48</v>
      </c>
      <c r="L68" s="66">
        <f t="shared" si="2"/>
        <v>1108800</v>
      </c>
      <c r="M68" s="68">
        <f t="shared" si="3"/>
        <v>48</v>
      </c>
      <c r="N68" s="69"/>
      <c r="O68" s="201">
        <f t="shared" si="4"/>
        <v>22176</v>
      </c>
      <c r="P68" s="202">
        <f t="shared" si="5"/>
        <v>0.96</v>
      </c>
      <c r="T68" s="184"/>
      <c r="U68" s="184"/>
    </row>
    <row r="69" s="169" customFormat="1" ht="15" spans="1:21">
      <c r="A69" s="48">
        <v>58</v>
      </c>
      <c r="B69" s="200">
        <v>1477333</v>
      </c>
      <c r="C69" s="49">
        <v>1038180</v>
      </c>
      <c r="D69" s="50" t="s">
        <v>615</v>
      </c>
      <c r="E69" s="51">
        <v>43562</v>
      </c>
      <c r="F69" s="51">
        <v>43563</v>
      </c>
      <c r="G69" s="199" t="s">
        <v>23</v>
      </c>
      <c r="H69" s="49">
        <f t="shared" si="0"/>
        <v>1</v>
      </c>
      <c r="I69" s="65">
        <v>2</v>
      </c>
      <c r="J69" s="66">
        <f t="shared" si="1"/>
        <v>1108800</v>
      </c>
      <c r="K69" s="67">
        <v>48</v>
      </c>
      <c r="L69" s="66">
        <f t="shared" si="2"/>
        <v>2217600</v>
      </c>
      <c r="M69" s="68">
        <f t="shared" si="3"/>
        <v>96</v>
      </c>
      <c r="N69" s="69">
        <v>2064</v>
      </c>
      <c r="O69" s="201">
        <f t="shared" si="4"/>
        <v>44352</v>
      </c>
      <c r="P69" s="202">
        <f t="shared" si="5"/>
        <v>1.92</v>
      </c>
      <c r="T69" s="184"/>
      <c r="U69" s="184"/>
    </row>
    <row r="70" s="169" customFormat="1" ht="15" spans="1:21">
      <c r="A70" s="48">
        <v>59</v>
      </c>
      <c r="B70" s="200">
        <v>1470558</v>
      </c>
      <c r="C70" s="49">
        <v>1037906</v>
      </c>
      <c r="D70" s="50" t="s">
        <v>616</v>
      </c>
      <c r="E70" s="51">
        <v>43558</v>
      </c>
      <c r="F70" s="51">
        <v>43563</v>
      </c>
      <c r="G70" s="199" t="s">
        <v>23</v>
      </c>
      <c r="H70" s="49">
        <f t="shared" si="0"/>
        <v>5</v>
      </c>
      <c r="I70" s="65">
        <v>1</v>
      </c>
      <c r="J70" s="66">
        <f t="shared" si="1"/>
        <v>1108800</v>
      </c>
      <c r="K70" s="67">
        <v>48</v>
      </c>
      <c r="L70" s="66">
        <f t="shared" si="2"/>
        <v>5544000</v>
      </c>
      <c r="M70" s="68">
        <f t="shared" si="3"/>
        <v>240</v>
      </c>
      <c r="N70" s="69"/>
      <c r="O70" s="201">
        <f t="shared" si="4"/>
        <v>110880</v>
      </c>
      <c r="P70" s="202">
        <f t="shared" si="5"/>
        <v>4.8</v>
      </c>
      <c r="T70" s="184"/>
      <c r="U70" s="184"/>
    </row>
    <row r="71" s="169" customFormat="1" ht="15" spans="1:21">
      <c r="A71" s="48">
        <v>60</v>
      </c>
      <c r="B71" s="200">
        <v>1456499</v>
      </c>
      <c r="C71" s="49">
        <v>1037269</v>
      </c>
      <c r="D71" s="50" t="s">
        <v>617</v>
      </c>
      <c r="E71" s="51">
        <v>43561</v>
      </c>
      <c r="F71" s="51">
        <v>43563</v>
      </c>
      <c r="G71" s="199" t="s">
        <v>23</v>
      </c>
      <c r="H71" s="49">
        <f t="shared" si="0"/>
        <v>2</v>
      </c>
      <c r="I71" s="65">
        <v>2</v>
      </c>
      <c r="J71" s="66">
        <f t="shared" si="1"/>
        <v>1108800</v>
      </c>
      <c r="K71" s="67">
        <v>48</v>
      </c>
      <c r="L71" s="66">
        <f t="shared" si="2"/>
        <v>4435200</v>
      </c>
      <c r="M71" s="68">
        <f t="shared" si="3"/>
        <v>192</v>
      </c>
      <c r="N71" s="69"/>
      <c r="O71" s="201">
        <f t="shared" si="4"/>
        <v>88704</v>
      </c>
      <c r="P71" s="202">
        <f t="shared" si="5"/>
        <v>3.84</v>
      </c>
      <c r="T71" s="184"/>
      <c r="U71" s="184"/>
    </row>
    <row r="72" s="169" customFormat="1" ht="15" spans="1:21">
      <c r="A72" s="48">
        <v>61</v>
      </c>
      <c r="B72" s="200">
        <v>1473041</v>
      </c>
      <c r="C72" s="49">
        <v>1038051</v>
      </c>
      <c r="D72" s="50" t="s">
        <v>618</v>
      </c>
      <c r="E72" s="51">
        <v>43561</v>
      </c>
      <c r="F72" s="51">
        <v>43563</v>
      </c>
      <c r="G72" s="199" t="s">
        <v>23</v>
      </c>
      <c r="H72" s="49">
        <f t="shared" si="0"/>
        <v>2</v>
      </c>
      <c r="I72" s="65">
        <v>1</v>
      </c>
      <c r="J72" s="66">
        <f t="shared" si="1"/>
        <v>1108800</v>
      </c>
      <c r="K72" s="67">
        <v>48</v>
      </c>
      <c r="L72" s="66">
        <f t="shared" si="2"/>
        <v>2217600</v>
      </c>
      <c r="M72" s="68">
        <f t="shared" si="3"/>
        <v>96</v>
      </c>
      <c r="N72" s="69"/>
      <c r="O72" s="201">
        <f t="shared" si="4"/>
        <v>44352</v>
      </c>
      <c r="P72" s="202">
        <f t="shared" si="5"/>
        <v>1.92</v>
      </c>
      <c r="T72" s="184"/>
      <c r="U72" s="184"/>
    </row>
    <row r="73" s="169" customFormat="1" ht="15" spans="1:21">
      <c r="A73" s="48">
        <v>62</v>
      </c>
      <c r="B73" s="200">
        <v>1467128</v>
      </c>
      <c r="C73" s="49">
        <v>1037797</v>
      </c>
      <c r="D73" s="50" t="s">
        <v>619</v>
      </c>
      <c r="E73" s="51">
        <v>43560</v>
      </c>
      <c r="F73" s="51">
        <v>43563</v>
      </c>
      <c r="G73" s="199" t="s">
        <v>40</v>
      </c>
      <c r="H73" s="49">
        <f t="shared" si="0"/>
        <v>3</v>
      </c>
      <c r="I73" s="65">
        <v>1</v>
      </c>
      <c r="J73" s="66">
        <f t="shared" si="1"/>
        <v>1362900</v>
      </c>
      <c r="K73" s="67">
        <v>59</v>
      </c>
      <c r="L73" s="66">
        <f t="shared" si="2"/>
        <v>4088700</v>
      </c>
      <c r="M73" s="68">
        <f t="shared" si="3"/>
        <v>177</v>
      </c>
      <c r="N73" s="69"/>
      <c r="O73" s="201">
        <f t="shared" si="4"/>
        <v>81774</v>
      </c>
      <c r="P73" s="202">
        <f t="shared" si="5"/>
        <v>3.54</v>
      </c>
      <c r="T73" s="184"/>
      <c r="U73" s="184"/>
    </row>
    <row r="74" s="169" customFormat="1" ht="15" spans="1:21">
      <c r="A74" s="48">
        <v>63</v>
      </c>
      <c r="B74" s="200">
        <v>1455395</v>
      </c>
      <c r="C74" s="49">
        <v>1037207</v>
      </c>
      <c r="D74" s="50" t="s">
        <v>620</v>
      </c>
      <c r="E74" s="51">
        <v>43561</v>
      </c>
      <c r="F74" s="51">
        <v>43563</v>
      </c>
      <c r="G74" s="199" t="s">
        <v>40</v>
      </c>
      <c r="H74" s="49">
        <f t="shared" si="0"/>
        <v>2</v>
      </c>
      <c r="I74" s="65">
        <v>1</v>
      </c>
      <c r="J74" s="66">
        <f t="shared" si="1"/>
        <v>1362900</v>
      </c>
      <c r="K74" s="67">
        <v>59</v>
      </c>
      <c r="L74" s="66">
        <f t="shared" si="2"/>
        <v>2725800</v>
      </c>
      <c r="M74" s="68">
        <f t="shared" si="3"/>
        <v>118</v>
      </c>
      <c r="N74" s="69"/>
      <c r="O74" s="201">
        <f t="shared" si="4"/>
        <v>54516</v>
      </c>
      <c r="P74" s="202">
        <f t="shared" si="5"/>
        <v>2.36</v>
      </c>
      <c r="T74" s="184"/>
      <c r="U74" s="184"/>
    </row>
    <row r="75" s="169" customFormat="1" ht="15" spans="1:21">
      <c r="A75" s="48">
        <v>64</v>
      </c>
      <c r="B75" s="200">
        <v>1474603</v>
      </c>
      <c r="C75" s="49">
        <v>1038068</v>
      </c>
      <c r="D75" s="50" t="s">
        <v>621</v>
      </c>
      <c r="E75" s="51">
        <v>43561</v>
      </c>
      <c r="F75" s="51">
        <v>43563</v>
      </c>
      <c r="G75" s="199" t="s">
        <v>23</v>
      </c>
      <c r="H75" s="49">
        <f t="shared" si="0"/>
        <v>2</v>
      </c>
      <c r="I75" s="65">
        <v>1</v>
      </c>
      <c r="J75" s="66">
        <f t="shared" si="1"/>
        <v>1108800</v>
      </c>
      <c r="K75" s="67">
        <v>48</v>
      </c>
      <c r="L75" s="66">
        <f t="shared" si="2"/>
        <v>2217600</v>
      </c>
      <c r="M75" s="68">
        <f t="shared" si="3"/>
        <v>96</v>
      </c>
      <c r="N75" s="69"/>
      <c r="O75" s="201">
        <f t="shared" si="4"/>
        <v>44352</v>
      </c>
      <c r="P75" s="202">
        <f t="shared" si="5"/>
        <v>1.92</v>
      </c>
      <c r="T75" s="184"/>
      <c r="U75" s="184"/>
    </row>
    <row r="76" s="169" customFormat="1" ht="15" spans="1:21">
      <c r="A76" s="48">
        <v>65</v>
      </c>
      <c r="B76" s="200">
        <v>1470555</v>
      </c>
      <c r="C76" s="49">
        <v>1037907</v>
      </c>
      <c r="D76" s="50" t="s">
        <v>622</v>
      </c>
      <c r="E76" s="51">
        <v>43559</v>
      </c>
      <c r="F76" s="51">
        <v>43564</v>
      </c>
      <c r="G76" s="199" t="s">
        <v>23</v>
      </c>
      <c r="H76" s="49">
        <f t="shared" ref="H76:H114" si="6">F76-E76</f>
        <v>5</v>
      </c>
      <c r="I76" s="65">
        <v>2</v>
      </c>
      <c r="J76" s="66">
        <f t="shared" ref="J76:J114" si="7">K76*23100</f>
        <v>1108800</v>
      </c>
      <c r="K76" s="67">
        <v>48</v>
      </c>
      <c r="L76" s="66">
        <f t="shared" ref="L76:L114" si="8">J76*I76*H76</f>
        <v>11088000</v>
      </c>
      <c r="M76" s="68">
        <f t="shared" ref="M76:M114" si="9">K76*I76*H76</f>
        <v>480</v>
      </c>
      <c r="N76" s="69"/>
      <c r="O76" s="201">
        <f t="shared" ref="O76:O114" si="10">L76*2%</f>
        <v>221760</v>
      </c>
      <c r="P76" s="202">
        <f t="shared" ref="P76:P114" si="11">M76*2%</f>
        <v>9.6</v>
      </c>
      <c r="T76" s="184"/>
      <c r="U76" s="184"/>
    </row>
    <row r="77" s="169" customFormat="1" ht="15" spans="1:21">
      <c r="A77" s="48">
        <v>66</v>
      </c>
      <c r="B77" s="200">
        <v>1454804</v>
      </c>
      <c r="C77" s="49">
        <v>1037173</v>
      </c>
      <c r="D77" s="50" t="s">
        <v>623</v>
      </c>
      <c r="E77" s="51">
        <v>43563</v>
      </c>
      <c r="F77" s="51">
        <v>43564</v>
      </c>
      <c r="G77" s="199" t="s">
        <v>40</v>
      </c>
      <c r="H77" s="49">
        <f t="shared" si="6"/>
        <v>1</v>
      </c>
      <c r="I77" s="65">
        <v>1</v>
      </c>
      <c r="J77" s="66">
        <f t="shared" si="7"/>
        <v>1362900</v>
      </c>
      <c r="K77" s="67">
        <v>59</v>
      </c>
      <c r="L77" s="66">
        <f t="shared" si="8"/>
        <v>1362900</v>
      </c>
      <c r="M77" s="68">
        <f t="shared" si="9"/>
        <v>59</v>
      </c>
      <c r="N77" s="69"/>
      <c r="O77" s="201">
        <f t="shared" si="10"/>
        <v>27258</v>
      </c>
      <c r="P77" s="202">
        <f t="shared" si="11"/>
        <v>1.18</v>
      </c>
      <c r="T77" s="184"/>
      <c r="U77" s="184"/>
    </row>
    <row r="78" s="169" customFormat="1" ht="15" spans="1:21">
      <c r="A78" s="48">
        <v>67</v>
      </c>
      <c r="B78" s="200">
        <v>1465255</v>
      </c>
      <c r="C78" s="49">
        <v>1037696</v>
      </c>
      <c r="D78" s="50" t="s">
        <v>624</v>
      </c>
      <c r="E78" s="51">
        <v>43563</v>
      </c>
      <c r="F78" s="51">
        <v>43564</v>
      </c>
      <c r="G78" s="199" t="s">
        <v>23</v>
      </c>
      <c r="H78" s="49">
        <f t="shared" si="6"/>
        <v>1</v>
      </c>
      <c r="I78" s="65">
        <v>1</v>
      </c>
      <c r="J78" s="66">
        <f t="shared" si="7"/>
        <v>1108800</v>
      </c>
      <c r="K78" s="67">
        <v>48</v>
      </c>
      <c r="L78" s="66">
        <f t="shared" si="8"/>
        <v>1108800</v>
      </c>
      <c r="M78" s="68">
        <f t="shared" si="9"/>
        <v>48</v>
      </c>
      <c r="N78" s="69"/>
      <c r="O78" s="201">
        <f t="shared" si="10"/>
        <v>22176</v>
      </c>
      <c r="P78" s="202">
        <f t="shared" si="11"/>
        <v>0.96</v>
      </c>
      <c r="T78" s="184"/>
      <c r="U78" s="184"/>
    </row>
    <row r="79" s="169" customFormat="1" ht="15" spans="1:21">
      <c r="A79" s="48">
        <v>68</v>
      </c>
      <c r="B79" s="200">
        <v>1473857</v>
      </c>
      <c r="C79" s="49">
        <v>1038035</v>
      </c>
      <c r="D79" s="50" t="s">
        <v>625</v>
      </c>
      <c r="E79" s="51">
        <v>43562</v>
      </c>
      <c r="F79" s="51">
        <v>43564</v>
      </c>
      <c r="G79" s="199" t="s">
        <v>23</v>
      </c>
      <c r="H79" s="49">
        <f t="shared" si="6"/>
        <v>2</v>
      </c>
      <c r="I79" s="65">
        <v>1</v>
      </c>
      <c r="J79" s="66">
        <f t="shared" si="7"/>
        <v>1108800</v>
      </c>
      <c r="K79" s="67">
        <v>48</v>
      </c>
      <c r="L79" s="66">
        <f t="shared" si="8"/>
        <v>2217600</v>
      </c>
      <c r="M79" s="68">
        <f t="shared" si="9"/>
        <v>96</v>
      </c>
      <c r="N79" s="69"/>
      <c r="O79" s="201">
        <f t="shared" si="10"/>
        <v>44352</v>
      </c>
      <c r="P79" s="202">
        <f t="shared" si="11"/>
        <v>1.92</v>
      </c>
      <c r="T79" s="184"/>
      <c r="U79" s="184"/>
    </row>
    <row r="80" s="169" customFormat="1" ht="15" spans="1:21">
      <c r="A80" s="48">
        <v>69</v>
      </c>
      <c r="B80" s="200">
        <v>1469571</v>
      </c>
      <c r="C80" s="49">
        <v>1037879</v>
      </c>
      <c r="D80" s="50" t="s">
        <v>626</v>
      </c>
      <c r="E80" s="51">
        <v>43562</v>
      </c>
      <c r="F80" s="51">
        <v>43564</v>
      </c>
      <c r="G80" s="199" t="s">
        <v>23</v>
      </c>
      <c r="H80" s="49">
        <f t="shared" si="6"/>
        <v>2</v>
      </c>
      <c r="I80" s="65">
        <v>1</v>
      </c>
      <c r="J80" s="66">
        <f t="shared" si="7"/>
        <v>1108800</v>
      </c>
      <c r="K80" s="67">
        <v>48</v>
      </c>
      <c r="L80" s="66">
        <f t="shared" si="8"/>
        <v>2217600</v>
      </c>
      <c r="M80" s="68">
        <f t="shared" si="9"/>
        <v>96</v>
      </c>
      <c r="N80" s="69"/>
      <c r="O80" s="201">
        <f t="shared" si="10"/>
        <v>44352</v>
      </c>
      <c r="P80" s="202">
        <f t="shared" si="11"/>
        <v>1.92</v>
      </c>
      <c r="T80" s="184"/>
      <c r="U80" s="184"/>
    </row>
    <row r="81" s="169" customFormat="1" ht="15" spans="1:21">
      <c r="A81" s="48">
        <v>70</v>
      </c>
      <c r="B81" s="200">
        <v>1477284</v>
      </c>
      <c r="C81" s="49">
        <v>1038174</v>
      </c>
      <c r="D81" s="50" t="s">
        <v>604</v>
      </c>
      <c r="E81" s="51">
        <v>43562</v>
      </c>
      <c r="F81" s="51">
        <v>43564</v>
      </c>
      <c r="G81" s="199" t="s">
        <v>23</v>
      </c>
      <c r="H81" s="49">
        <f t="shared" si="6"/>
        <v>2</v>
      </c>
      <c r="I81" s="65">
        <v>1</v>
      </c>
      <c r="J81" s="66">
        <f t="shared" si="7"/>
        <v>1108800</v>
      </c>
      <c r="K81" s="67">
        <v>48</v>
      </c>
      <c r="L81" s="66">
        <f t="shared" si="8"/>
        <v>2217600</v>
      </c>
      <c r="M81" s="68">
        <f t="shared" si="9"/>
        <v>96</v>
      </c>
      <c r="N81" s="69">
        <v>2078</v>
      </c>
      <c r="O81" s="201">
        <f t="shared" si="10"/>
        <v>44352</v>
      </c>
      <c r="P81" s="202">
        <f t="shared" si="11"/>
        <v>1.92</v>
      </c>
      <c r="T81" s="184"/>
      <c r="U81" s="184"/>
    </row>
    <row r="82" s="169" customFormat="1" ht="15" spans="1:21">
      <c r="A82" s="48">
        <v>71</v>
      </c>
      <c r="B82" s="200">
        <v>1477478</v>
      </c>
      <c r="C82" s="49">
        <v>1038200</v>
      </c>
      <c r="D82" s="50" t="s">
        <v>620</v>
      </c>
      <c r="E82" s="51">
        <v>43563</v>
      </c>
      <c r="F82" s="51">
        <v>43564</v>
      </c>
      <c r="G82" s="199" t="s">
        <v>40</v>
      </c>
      <c r="H82" s="49">
        <f t="shared" si="6"/>
        <v>1</v>
      </c>
      <c r="I82" s="65">
        <v>1</v>
      </c>
      <c r="J82" s="66">
        <f t="shared" si="7"/>
        <v>1362900</v>
      </c>
      <c r="K82" s="67">
        <v>59</v>
      </c>
      <c r="L82" s="66">
        <f t="shared" si="8"/>
        <v>1362900</v>
      </c>
      <c r="M82" s="68">
        <f t="shared" si="9"/>
        <v>59</v>
      </c>
      <c r="N82" s="69">
        <v>2079</v>
      </c>
      <c r="O82" s="201">
        <f t="shared" si="10"/>
        <v>27258</v>
      </c>
      <c r="P82" s="202">
        <f t="shared" si="11"/>
        <v>1.18</v>
      </c>
      <c r="T82" s="184"/>
      <c r="U82" s="184"/>
    </row>
    <row r="83" s="169" customFormat="1" ht="15" spans="1:21">
      <c r="A83" s="48">
        <v>72</v>
      </c>
      <c r="B83" s="200">
        <v>1471838</v>
      </c>
      <c r="C83" s="49">
        <v>1037958</v>
      </c>
      <c r="D83" s="50" t="s">
        <v>627</v>
      </c>
      <c r="E83" s="51">
        <v>43556</v>
      </c>
      <c r="F83" s="51">
        <v>43565</v>
      </c>
      <c r="G83" s="199" t="s">
        <v>23</v>
      </c>
      <c r="H83" s="49">
        <f t="shared" si="6"/>
        <v>9</v>
      </c>
      <c r="I83" s="65">
        <v>1</v>
      </c>
      <c r="J83" s="66">
        <f t="shared" si="7"/>
        <v>1108800</v>
      </c>
      <c r="K83" s="67">
        <v>48</v>
      </c>
      <c r="L83" s="66">
        <f t="shared" si="8"/>
        <v>9979200</v>
      </c>
      <c r="M83" s="68">
        <f t="shared" si="9"/>
        <v>432</v>
      </c>
      <c r="N83" s="69"/>
      <c r="O83" s="201">
        <f t="shared" si="10"/>
        <v>199584</v>
      </c>
      <c r="P83" s="202">
        <f t="shared" si="11"/>
        <v>8.64</v>
      </c>
      <c r="T83" s="184"/>
      <c r="U83" s="184"/>
    </row>
    <row r="84" s="169" customFormat="1" ht="15" spans="1:21">
      <c r="A84" s="48">
        <v>73</v>
      </c>
      <c r="B84" s="200">
        <v>1455286</v>
      </c>
      <c r="C84" s="49">
        <v>1037198</v>
      </c>
      <c r="D84" s="50" t="s">
        <v>628</v>
      </c>
      <c r="E84" s="51">
        <v>43563</v>
      </c>
      <c r="F84" s="51">
        <v>43565</v>
      </c>
      <c r="G84" s="199" t="s">
        <v>23</v>
      </c>
      <c r="H84" s="49">
        <f t="shared" si="6"/>
        <v>2</v>
      </c>
      <c r="I84" s="65">
        <v>1</v>
      </c>
      <c r="J84" s="66">
        <f t="shared" si="7"/>
        <v>1108800</v>
      </c>
      <c r="K84" s="67">
        <v>48</v>
      </c>
      <c r="L84" s="66">
        <f t="shared" si="8"/>
        <v>2217600</v>
      </c>
      <c r="M84" s="68">
        <f t="shared" si="9"/>
        <v>96</v>
      </c>
      <c r="N84" s="69"/>
      <c r="O84" s="201">
        <f t="shared" si="10"/>
        <v>44352</v>
      </c>
      <c r="P84" s="202">
        <f t="shared" si="11"/>
        <v>1.92</v>
      </c>
      <c r="T84" s="184"/>
      <c r="U84" s="184"/>
    </row>
    <row r="85" s="169" customFormat="1" ht="15" spans="1:21">
      <c r="A85" s="48">
        <v>74</v>
      </c>
      <c r="B85" s="200">
        <v>1475629</v>
      </c>
      <c r="C85" s="49">
        <v>1038116</v>
      </c>
      <c r="D85" s="50" t="s">
        <v>629</v>
      </c>
      <c r="E85" s="51">
        <v>43564</v>
      </c>
      <c r="F85" s="51">
        <v>43566</v>
      </c>
      <c r="G85" s="199" t="s">
        <v>23</v>
      </c>
      <c r="H85" s="49">
        <f t="shared" si="6"/>
        <v>2</v>
      </c>
      <c r="I85" s="65">
        <v>1</v>
      </c>
      <c r="J85" s="66">
        <f t="shared" si="7"/>
        <v>1108800</v>
      </c>
      <c r="K85" s="67">
        <v>48</v>
      </c>
      <c r="L85" s="66">
        <f t="shared" si="8"/>
        <v>2217600</v>
      </c>
      <c r="M85" s="68">
        <f t="shared" si="9"/>
        <v>96</v>
      </c>
      <c r="N85" s="69"/>
      <c r="O85" s="201">
        <f t="shared" si="10"/>
        <v>44352</v>
      </c>
      <c r="P85" s="202">
        <f t="shared" si="11"/>
        <v>1.92</v>
      </c>
      <c r="T85" s="184"/>
      <c r="U85" s="184"/>
    </row>
    <row r="86" s="169" customFormat="1" ht="15" spans="1:21">
      <c r="A86" s="48">
        <v>75</v>
      </c>
      <c r="B86" s="200">
        <v>1470489</v>
      </c>
      <c r="C86" s="49">
        <v>1037905</v>
      </c>
      <c r="D86" s="50" t="s">
        <v>630</v>
      </c>
      <c r="E86" s="51">
        <v>43564</v>
      </c>
      <c r="F86" s="51">
        <v>43566</v>
      </c>
      <c r="G86" s="199" t="s">
        <v>23</v>
      </c>
      <c r="H86" s="49">
        <f t="shared" si="6"/>
        <v>2</v>
      </c>
      <c r="I86" s="65">
        <v>1</v>
      </c>
      <c r="J86" s="66">
        <f t="shared" si="7"/>
        <v>1108800</v>
      </c>
      <c r="K86" s="67">
        <v>48</v>
      </c>
      <c r="L86" s="66">
        <f t="shared" si="8"/>
        <v>2217600</v>
      </c>
      <c r="M86" s="68">
        <f t="shared" si="9"/>
        <v>96</v>
      </c>
      <c r="N86" s="69"/>
      <c r="O86" s="201">
        <f t="shared" si="10"/>
        <v>44352</v>
      </c>
      <c r="P86" s="202">
        <f t="shared" si="11"/>
        <v>1.92</v>
      </c>
      <c r="T86" s="184"/>
      <c r="U86" s="184"/>
    </row>
    <row r="87" s="169" customFormat="1" ht="15" spans="1:21">
      <c r="A87" s="48">
        <v>76</v>
      </c>
      <c r="B87" s="200">
        <v>1475699</v>
      </c>
      <c r="C87" s="49">
        <v>1038118</v>
      </c>
      <c r="D87" s="50" t="s">
        <v>631</v>
      </c>
      <c r="E87" s="51">
        <v>43563</v>
      </c>
      <c r="F87" s="51">
        <v>43566</v>
      </c>
      <c r="G87" s="199" t="s">
        <v>40</v>
      </c>
      <c r="H87" s="49">
        <f t="shared" si="6"/>
        <v>3</v>
      </c>
      <c r="I87" s="65">
        <v>1</v>
      </c>
      <c r="J87" s="66">
        <f t="shared" si="7"/>
        <v>1362900</v>
      </c>
      <c r="K87" s="67">
        <v>59</v>
      </c>
      <c r="L87" s="66">
        <f t="shared" si="8"/>
        <v>4088700</v>
      </c>
      <c r="M87" s="68">
        <f t="shared" si="9"/>
        <v>177</v>
      </c>
      <c r="N87" s="69"/>
      <c r="O87" s="201">
        <f t="shared" si="10"/>
        <v>81774</v>
      </c>
      <c r="P87" s="202">
        <f t="shared" si="11"/>
        <v>3.54</v>
      </c>
      <c r="T87" s="184"/>
      <c r="U87" s="184"/>
    </row>
    <row r="88" s="169" customFormat="1" ht="15" spans="1:21">
      <c r="A88" s="48">
        <v>77</v>
      </c>
      <c r="B88" s="200">
        <v>1451022</v>
      </c>
      <c r="C88" s="49">
        <v>1036931</v>
      </c>
      <c r="D88" s="50" t="s">
        <v>479</v>
      </c>
      <c r="E88" s="51">
        <v>43561</v>
      </c>
      <c r="F88" s="51">
        <v>43566</v>
      </c>
      <c r="G88" s="199" t="s">
        <v>40</v>
      </c>
      <c r="H88" s="49">
        <f t="shared" si="6"/>
        <v>5</v>
      </c>
      <c r="I88" s="65">
        <v>2</v>
      </c>
      <c r="J88" s="66">
        <f t="shared" si="7"/>
        <v>1362900</v>
      </c>
      <c r="K88" s="67">
        <v>59</v>
      </c>
      <c r="L88" s="66">
        <f t="shared" si="8"/>
        <v>13629000</v>
      </c>
      <c r="M88" s="68">
        <f t="shared" si="9"/>
        <v>590</v>
      </c>
      <c r="N88" s="69"/>
      <c r="O88" s="201">
        <f t="shared" si="10"/>
        <v>272580</v>
      </c>
      <c r="P88" s="202">
        <f t="shared" si="11"/>
        <v>11.8</v>
      </c>
      <c r="T88" s="184"/>
      <c r="U88" s="184"/>
    </row>
    <row r="89" s="169" customFormat="1" ht="15" spans="1:21">
      <c r="A89" s="48">
        <v>78</v>
      </c>
      <c r="B89" s="200">
        <v>1467468</v>
      </c>
      <c r="C89" s="49">
        <v>1037794</v>
      </c>
      <c r="D89" s="50" t="s">
        <v>632</v>
      </c>
      <c r="E89" s="51">
        <v>43562</v>
      </c>
      <c r="F89" s="51">
        <v>43566</v>
      </c>
      <c r="G89" s="199" t="s">
        <v>23</v>
      </c>
      <c r="H89" s="49">
        <f t="shared" si="6"/>
        <v>4</v>
      </c>
      <c r="I89" s="65">
        <v>4</v>
      </c>
      <c r="J89" s="66">
        <f t="shared" si="7"/>
        <v>1108800</v>
      </c>
      <c r="K89" s="67">
        <v>48</v>
      </c>
      <c r="L89" s="66">
        <f t="shared" si="8"/>
        <v>17740800</v>
      </c>
      <c r="M89" s="68">
        <f t="shared" si="9"/>
        <v>768</v>
      </c>
      <c r="N89" s="69"/>
      <c r="O89" s="201">
        <f t="shared" si="10"/>
        <v>354816</v>
      </c>
      <c r="P89" s="202">
        <f t="shared" si="11"/>
        <v>15.36</v>
      </c>
      <c r="T89" s="184"/>
      <c r="U89" s="184"/>
    </row>
    <row r="90" s="169" customFormat="1" ht="15" spans="1:21">
      <c r="A90" s="48">
        <v>79</v>
      </c>
      <c r="B90" s="200">
        <v>1454961</v>
      </c>
      <c r="C90" s="49">
        <v>1037185</v>
      </c>
      <c r="D90" s="50" t="s">
        <v>633</v>
      </c>
      <c r="E90" s="51">
        <v>43564</v>
      </c>
      <c r="F90" s="51">
        <v>43566</v>
      </c>
      <c r="G90" s="199" t="s">
        <v>23</v>
      </c>
      <c r="H90" s="49">
        <f t="shared" si="6"/>
        <v>2</v>
      </c>
      <c r="I90" s="65">
        <v>4</v>
      </c>
      <c r="J90" s="66">
        <f t="shared" si="7"/>
        <v>1108800</v>
      </c>
      <c r="K90" s="67">
        <v>48</v>
      </c>
      <c r="L90" s="66">
        <f t="shared" si="8"/>
        <v>8870400</v>
      </c>
      <c r="M90" s="68">
        <f t="shared" si="9"/>
        <v>384</v>
      </c>
      <c r="N90" s="69"/>
      <c r="O90" s="201">
        <f t="shared" si="10"/>
        <v>177408</v>
      </c>
      <c r="P90" s="202">
        <f t="shared" si="11"/>
        <v>7.68</v>
      </c>
      <c r="T90" s="184"/>
      <c r="U90" s="184"/>
    </row>
    <row r="91" s="169" customFormat="1" ht="15" spans="1:21">
      <c r="A91" s="48">
        <v>80</v>
      </c>
      <c r="B91" s="200">
        <v>1453258</v>
      </c>
      <c r="C91" s="49">
        <v>1037086</v>
      </c>
      <c r="D91" s="50" t="s">
        <v>634</v>
      </c>
      <c r="E91" s="51">
        <v>43563</v>
      </c>
      <c r="F91" s="51">
        <v>43567</v>
      </c>
      <c r="G91" s="199" t="s">
        <v>40</v>
      </c>
      <c r="H91" s="49">
        <f t="shared" si="6"/>
        <v>4</v>
      </c>
      <c r="I91" s="65">
        <v>1</v>
      </c>
      <c r="J91" s="66">
        <f t="shared" si="7"/>
        <v>1362900</v>
      </c>
      <c r="K91" s="67">
        <v>59</v>
      </c>
      <c r="L91" s="66">
        <f t="shared" si="8"/>
        <v>5451600</v>
      </c>
      <c r="M91" s="68">
        <f t="shared" si="9"/>
        <v>236</v>
      </c>
      <c r="N91" s="69"/>
      <c r="O91" s="201">
        <f t="shared" si="10"/>
        <v>109032</v>
      </c>
      <c r="P91" s="202">
        <f t="shared" si="11"/>
        <v>4.72</v>
      </c>
      <c r="T91" s="184"/>
      <c r="U91" s="184"/>
    </row>
    <row r="92" s="169" customFormat="1" ht="15" spans="1:21">
      <c r="A92" s="48">
        <v>81</v>
      </c>
      <c r="B92" s="200">
        <v>1466049</v>
      </c>
      <c r="C92" s="49">
        <v>1037741</v>
      </c>
      <c r="D92" s="50" t="s">
        <v>635</v>
      </c>
      <c r="E92" s="51">
        <v>43565</v>
      </c>
      <c r="F92" s="51">
        <v>43567</v>
      </c>
      <c r="G92" s="199" t="s">
        <v>23</v>
      </c>
      <c r="H92" s="49">
        <f t="shared" si="6"/>
        <v>2</v>
      </c>
      <c r="I92" s="65">
        <v>1</v>
      </c>
      <c r="J92" s="66">
        <f t="shared" si="7"/>
        <v>1455300</v>
      </c>
      <c r="K92" s="67">
        <v>63</v>
      </c>
      <c r="L92" s="66">
        <f t="shared" si="8"/>
        <v>2910600</v>
      </c>
      <c r="M92" s="68">
        <f t="shared" si="9"/>
        <v>126</v>
      </c>
      <c r="N92" s="69"/>
      <c r="O92" s="201">
        <f t="shared" si="10"/>
        <v>58212</v>
      </c>
      <c r="P92" s="202">
        <f t="shared" si="11"/>
        <v>2.52</v>
      </c>
      <c r="T92" s="184"/>
      <c r="U92" s="184"/>
    </row>
    <row r="93" s="169" customFormat="1" ht="15" spans="1:21">
      <c r="A93" s="48">
        <v>82</v>
      </c>
      <c r="B93" s="200">
        <v>1476293</v>
      </c>
      <c r="C93" s="49">
        <v>1038146</v>
      </c>
      <c r="D93" s="50" t="s">
        <v>636</v>
      </c>
      <c r="E93" s="51">
        <v>43564</v>
      </c>
      <c r="F93" s="51">
        <v>43567</v>
      </c>
      <c r="G93" s="199" t="s">
        <v>23</v>
      </c>
      <c r="H93" s="49">
        <f t="shared" si="6"/>
        <v>3</v>
      </c>
      <c r="I93" s="65">
        <v>4</v>
      </c>
      <c r="J93" s="66">
        <f t="shared" si="7"/>
        <v>1108800</v>
      </c>
      <c r="K93" s="67">
        <v>48</v>
      </c>
      <c r="L93" s="66">
        <f t="shared" si="8"/>
        <v>13305600</v>
      </c>
      <c r="M93" s="68">
        <f t="shared" si="9"/>
        <v>576</v>
      </c>
      <c r="N93" s="69"/>
      <c r="O93" s="201">
        <f t="shared" si="10"/>
        <v>266112</v>
      </c>
      <c r="P93" s="202">
        <f t="shared" si="11"/>
        <v>11.52</v>
      </c>
      <c r="T93" s="184"/>
      <c r="U93" s="184"/>
    </row>
    <row r="94" s="169" customFormat="1" ht="15" spans="1:21">
      <c r="A94" s="48">
        <v>83</v>
      </c>
      <c r="B94" s="200">
        <v>1463112</v>
      </c>
      <c r="C94" s="49">
        <v>1037653</v>
      </c>
      <c r="D94" s="50" t="s">
        <v>637</v>
      </c>
      <c r="E94" s="51">
        <v>43565</v>
      </c>
      <c r="F94" s="51">
        <v>43567</v>
      </c>
      <c r="G94" s="199" t="s">
        <v>23</v>
      </c>
      <c r="H94" s="49">
        <f t="shared" si="6"/>
        <v>2</v>
      </c>
      <c r="I94" s="65">
        <v>1</v>
      </c>
      <c r="J94" s="66">
        <f t="shared" si="7"/>
        <v>1108800</v>
      </c>
      <c r="K94" s="67">
        <v>48</v>
      </c>
      <c r="L94" s="66">
        <f t="shared" si="8"/>
        <v>2217600</v>
      </c>
      <c r="M94" s="68">
        <f t="shared" si="9"/>
        <v>96</v>
      </c>
      <c r="N94" s="69"/>
      <c r="O94" s="201">
        <f t="shared" si="10"/>
        <v>44352</v>
      </c>
      <c r="P94" s="202">
        <f t="shared" si="11"/>
        <v>1.92</v>
      </c>
      <c r="T94" s="184"/>
      <c r="U94" s="184"/>
    </row>
    <row r="95" s="169" customFormat="1" ht="15" spans="1:21">
      <c r="A95" s="48">
        <v>84</v>
      </c>
      <c r="B95" s="200">
        <v>1441327</v>
      </c>
      <c r="C95" s="49">
        <v>1036294</v>
      </c>
      <c r="D95" s="50" t="s">
        <v>638</v>
      </c>
      <c r="E95" s="51">
        <v>43564</v>
      </c>
      <c r="F95" s="51">
        <v>43567</v>
      </c>
      <c r="G95" s="199" t="s">
        <v>23</v>
      </c>
      <c r="H95" s="49">
        <f t="shared" si="6"/>
        <v>3</v>
      </c>
      <c r="I95" s="65">
        <v>2</v>
      </c>
      <c r="J95" s="66">
        <f t="shared" si="7"/>
        <v>1108800</v>
      </c>
      <c r="K95" s="67">
        <v>48</v>
      </c>
      <c r="L95" s="66">
        <f t="shared" si="8"/>
        <v>6652800</v>
      </c>
      <c r="M95" s="68">
        <f t="shared" si="9"/>
        <v>288</v>
      </c>
      <c r="N95" s="69"/>
      <c r="O95" s="201">
        <f t="shared" si="10"/>
        <v>133056</v>
      </c>
      <c r="P95" s="202">
        <f t="shared" si="11"/>
        <v>5.76</v>
      </c>
      <c r="T95" s="184"/>
      <c r="U95" s="184"/>
    </row>
    <row r="96" s="169" customFormat="1" ht="15" spans="1:21">
      <c r="A96" s="48">
        <v>85</v>
      </c>
      <c r="B96" s="200">
        <v>1476466</v>
      </c>
      <c r="C96" s="49">
        <v>1038142</v>
      </c>
      <c r="D96" s="50" t="s">
        <v>639</v>
      </c>
      <c r="E96" s="51">
        <v>43565</v>
      </c>
      <c r="F96" s="51">
        <v>43567</v>
      </c>
      <c r="G96" s="199" t="s">
        <v>23</v>
      </c>
      <c r="H96" s="49">
        <f t="shared" si="6"/>
        <v>2</v>
      </c>
      <c r="I96" s="65">
        <v>1</v>
      </c>
      <c r="J96" s="66">
        <f t="shared" si="7"/>
        <v>1108800</v>
      </c>
      <c r="K96" s="67">
        <v>48</v>
      </c>
      <c r="L96" s="66">
        <f t="shared" si="8"/>
        <v>2217600</v>
      </c>
      <c r="M96" s="68">
        <f t="shared" si="9"/>
        <v>96</v>
      </c>
      <c r="N96" s="69"/>
      <c r="O96" s="201">
        <f t="shared" si="10"/>
        <v>44352</v>
      </c>
      <c r="P96" s="202">
        <f t="shared" si="11"/>
        <v>1.92</v>
      </c>
      <c r="T96" s="184"/>
      <c r="U96" s="184"/>
    </row>
    <row r="97" s="169" customFormat="1" ht="15" spans="1:21">
      <c r="A97" s="48">
        <v>86</v>
      </c>
      <c r="B97" s="200">
        <v>1448528</v>
      </c>
      <c r="C97" s="49">
        <v>1036744</v>
      </c>
      <c r="D97" s="50" t="s">
        <v>640</v>
      </c>
      <c r="E97" s="51">
        <v>43566</v>
      </c>
      <c r="F97" s="51">
        <v>43567</v>
      </c>
      <c r="G97" s="199" t="s">
        <v>23</v>
      </c>
      <c r="H97" s="49">
        <f t="shared" si="6"/>
        <v>1</v>
      </c>
      <c r="I97" s="65">
        <v>3</v>
      </c>
      <c r="J97" s="66">
        <f t="shared" si="7"/>
        <v>1108800</v>
      </c>
      <c r="K97" s="67">
        <v>48</v>
      </c>
      <c r="L97" s="66">
        <f t="shared" si="8"/>
        <v>3326400</v>
      </c>
      <c r="M97" s="68">
        <f t="shared" si="9"/>
        <v>144</v>
      </c>
      <c r="N97" s="69"/>
      <c r="O97" s="201">
        <f t="shared" si="10"/>
        <v>66528</v>
      </c>
      <c r="P97" s="202">
        <f t="shared" si="11"/>
        <v>2.88</v>
      </c>
      <c r="T97" s="184"/>
      <c r="U97" s="184"/>
    </row>
    <row r="98" s="169" customFormat="1" ht="15" spans="1:21">
      <c r="A98" s="48">
        <v>87</v>
      </c>
      <c r="B98" s="200">
        <v>1458539</v>
      </c>
      <c r="C98" s="49">
        <v>1037408</v>
      </c>
      <c r="D98" s="50" t="s">
        <v>641</v>
      </c>
      <c r="E98" s="51">
        <v>43565</v>
      </c>
      <c r="F98" s="51">
        <v>43568</v>
      </c>
      <c r="G98" s="199" t="s">
        <v>23</v>
      </c>
      <c r="H98" s="49">
        <f t="shared" si="6"/>
        <v>3</v>
      </c>
      <c r="I98" s="65">
        <v>2</v>
      </c>
      <c r="J98" s="66">
        <f t="shared" si="7"/>
        <v>1108800</v>
      </c>
      <c r="K98" s="67">
        <v>48</v>
      </c>
      <c r="L98" s="66">
        <f t="shared" si="8"/>
        <v>6652800</v>
      </c>
      <c r="M98" s="68">
        <f t="shared" si="9"/>
        <v>288</v>
      </c>
      <c r="N98" s="69"/>
      <c r="O98" s="201">
        <f t="shared" si="10"/>
        <v>133056</v>
      </c>
      <c r="P98" s="202">
        <f t="shared" si="11"/>
        <v>5.76</v>
      </c>
      <c r="T98" s="184"/>
      <c r="U98" s="184"/>
    </row>
    <row r="99" s="169" customFormat="1" ht="15" spans="1:21">
      <c r="A99" s="48">
        <v>88</v>
      </c>
      <c r="B99" s="200">
        <v>1462142</v>
      </c>
      <c r="C99" s="49">
        <v>1037549</v>
      </c>
      <c r="D99" s="50" t="s">
        <v>642</v>
      </c>
      <c r="E99" s="51">
        <v>43565</v>
      </c>
      <c r="F99" s="51">
        <v>43568</v>
      </c>
      <c r="G99" s="199" t="s">
        <v>23</v>
      </c>
      <c r="H99" s="49">
        <f t="shared" si="6"/>
        <v>3</v>
      </c>
      <c r="I99" s="65">
        <v>2</v>
      </c>
      <c r="J99" s="66">
        <f t="shared" si="7"/>
        <v>1108800</v>
      </c>
      <c r="K99" s="67">
        <v>48</v>
      </c>
      <c r="L99" s="66">
        <f t="shared" si="8"/>
        <v>6652800</v>
      </c>
      <c r="M99" s="68">
        <f t="shared" si="9"/>
        <v>288</v>
      </c>
      <c r="N99" s="69"/>
      <c r="O99" s="201">
        <f t="shared" si="10"/>
        <v>133056</v>
      </c>
      <c r="P99" s="202">
        <f t="shared" si="11"/>
        <v>5.76</v>
      </c>
      <c r="T99" s="184"/>
      <c r="U99" s="184"/>
    </row>
    <row r="100" s="169" customFormat="1" ht="15" spans="1:21">
      <c r="A100" s="48">
        <v>89</v>
      </c>
      <c r="B100" s="200">
        <v>1464307</v>
      </c>
      <c r="C100" s="49">
        <v>1037679</v>
      </c>
      <c r="D100" s="50" t="s">
        <v>477</v>
      </c>
      <c r="E100" s="51">
        <v>43565</v>
      </c>
      <c r="F100" s="51">
        <v>43568</v>
      </c>
      <c r="G100" s="199" t="s">
        <v>23</v>
      </c>
      <c r="H100" s="49">
        <f t="shared" si="6"/>
        <v>3</v>
      </c>
      <c r="I100" s="65">
        <v>1</v>
      </c>
      <c r="J100" s="66">
        <f t="shared" si="7"/>
        <v>1108800</v>
      </c>
      <c r="K100" s="67">
        <v>48</v>
      </c>
      <c r="L100" s="66">
        <f t="shared" si="8"/>
        <v>3326400</v>
      </c>
      <c r="M100" s="68">
        <f t="shared" si="9"/>
        <v>144</v>
      </c>
      <c r="N100" s="69"/>
      <c r="O100" s="201">
        <f t="shared" si="10"/>
        <v>66528</v>
      </c>
      <c r="P100" s="202">
        <f t="shared" si="11"/>
        <v>2.88</v>
      </c>
      <c r="T100" s="184"/>
      <c r="U100" s="184"/>
    </row>
    <row r="101" s="169" customFormat="1" ht="15" spans="1:21">
      <c r="A101" s="48">
        <v>90</v>
      </c>
      <c r="B101" s="200">
        <v>1463803</v>
      </c>
      <c r="C101" s="49">
        <v>1037634</v>
      </c>
      <c r="D101" s="50" t="s">
        <v>643</v>
      </c>
      <c r="E101" s="51">
        <v>43565</v>
      </c>
      <c r="F101" s="51">
        <v>43568</v>
      </c>
      <c r="G101" s="199" t="s">
        <v>23</v>
      </c>
      <c r="H101" s="49">
        <f t="shared" si="6"/>
        <v>3</v>
      </c>
      <c r="I101" s="65">
        <v>1</v>
      </c>
      <c r="J101" s="66">
        <f t="shared" si="7"/>
        <v>1108800</v>
      </c>
      <c r="K101" s="67">
        <v>48</v>
      </c>
      <c r="L101" s="66">
        <f t="shared" si="8"/>
        <v>3326400</v>
      </c>
      <c r="M101" s="68">
        <f t="shared" si="9"/>
        <v>144</v>
      </c>
      <c r="N101" s="69"/>
      <c r="O101" s="201">
        <f t="shared" si="10"/>
        <v>66528</v>
      </c>
      <c r="P101" s="202">
        <f t="shared" si="11"/>
        <v>2.88</v>
      </c>
      <c r="T101" s="184"/>
      <c r="U101" s="184"/>
    </row>
    <row r="102" s="169" customFormat="1" ht="15" spans="1:21">
      <c r="A102" s="48">
        <v>91</v>
      </c>
      <c r="B102" s="200">
        <v>1464308</v>
      </c>
      <c r="C102" s="49">
        <v>1037677</v>
      </c>
      <c r="D102" s="50" t="s">
        <v>644</v>
      </c>
      <c r="E102" s="51">
        <v>43565</v>
      </c>
      <c r="F102" s="51">
        <v>43568</v>
      </c>
      <c r="G102" s="199" t="s">
        <v>23</v>
      </c>
      <c r="H102" s="49">
        <f t="shared" si="6"/>
        <v>3</v>
      </c>
      <c r="I102" s="65">
        <v>1</v>
      </c>
      <c r="J102" s="66">
        <f t="shared" si="7"/>
        <v>1108800</v>
      </c>
      <c r="K102" s="67">
        <v>48</v>
      </c>
      <c r="L102" s="66">
        <f t="shared" si="8"/>
        <v>3326400</v>
      </c>
      <c r="M102" s="68">
        <f t="shared" si="9"/>
        <v>144</v>
      </c>
      <c r="N102" s="69"/>
      <c r="O102" s="201">
        <f t="shared" si="10"/>
        <v>66528</v>
      </c>
      <c r="P102" s="202">
        <f t="shared" si="11"/>
        <v>2.88</v>
      </c>
      <c r="T102" s="184"/>
      <c r="U102" s="184"/>
    </row>
    <row r="103" s="169" customFormat="1" ht="15" spans="1:21">
      <c r="A103" s="48">
        <v>92</v>
      </c>
      <c r="B103" s="200">
        <v>1473311</v>
      </c>
      <c r="C103" s="49">
        <v>1038022</v>
      </c>
      <c r="D103" s="50" t="s">
        <v>645</v>
      </c>
      <c r="E103" s="51">
        <v>43568</v>
      </c>
      <c r="F103" s="51">
        <v>43569</v>
      </c>
      <c r="G103" s="199" t="s">
        <v>23</v>
      </c>
      <c r="H103" s="49">
        <f t="shared" si="6"/>
        <v>1</v>
      </c>
      <c r="I103" s="65">
        <v>1</v>
      </c>
      <c r="J103" s="66">
        <f t="shared" si="7"/>
        <v>1108800</v>
      </c>
      <c r="K103" s="67">
        <v>48</v>
      </c>
      <c r="L103" s="66">
        <f t="shared" si="8"/>
        <v>1108800</v>
      </c>
      <c r="M103" s="68">
        <f t="shared" si="9"/>
        <v>48</v>
      </c>
      <c r="N103" s="69"/>
      <c r="O103" s="201">
        <f t="shared" si="10"/>
        <v>22176</v>
      </c>
      <c r="P103" s="202">
        <f t="shared" si="11"/>
        <v>0.96</v>
      </c>
      <c r="T103" s="184"/>
      <c r="U103" s="184"/>
    </row>
    <row r="104" s="169" customFormat="1" ht="15" spans="1:21">
      <c r="A104" s="48">
        <v>93</v>
      </c>
      <c r="B104" s="200">
        <v>1429336</v>
      </c>
      <c r="C104" s="49">
        <v>1035659</v>
      </c>
      <c r="D104" s="50" t="s">
        <v>646</v>
      </c>
      <c r="E104" s="51">
        <v>43565</v>
      </c>
      <c r="F104" s="51">
        <v>43569</v>
      </c>
      <c r="G104" s="199" t="s">
        <v>23</v>
      </c>
      <c r="H104" s="49">
        <f t="shared" si="6"/>
        <v>4</v>
      </c>
      <c r="I104" s="65">
        <v>1</v>
      </c>
      <c r="J104" s="66">
        <f t="shared" si="7"/>
        <v>1108800</v>
      </c>
      <c r="K104" s="67">
        <v>48</v>
      </c>
      <c r="L104" s="66">
        <f t="shared" si="8"/>
        <v>4435200</v>
      </c>
      <c r="M104" s="68">
        <f t="shared" si="9"/>
        <v>192</v>
      </c>
      <c r="N104" s="69"/>
      <c r="O104" s="201">
        <f t="shared" si="10"/>
        <v>88704</v>
      </c>
      <c r="P104" s="202">
        <f t="shared" si="11"/>
        <v>3.84</v>
      </c>
      <c r="T104" s="184"/>
      <c r="U104" s="184"/>
    </row>
    <row r="105" s="169" customFormat="1" ht="15" spans="1:21">
      <c r="A105" s="48">
        <v>94</v>
      </c>
      <c r="B105" s="200">
        <v>1467259</v>
      </c>
      <c r="C105" s="49">
        <v>1037798</v>
      </c>
      <c r="D105" s="50" t="s">
        <v>647</v>
      </c>
      <c r="E105" s="51">
        <v>43567</v>
      </c>
      <c r="F105" s="51">
        <v>43569</v>
      </c>
      <c r="G105" s="199" t="s">
        <v>23</v>
      </c>
      <c r="H105" s="49">
        <f t="shared" si="6"/>
        <v>2</v>
      </c>
      <c r="I105" s="65">
        <v>1</v>
      </c>
      <c r="J105" s="66">
        <f t="shared" si="7"/>
        <v>1108800</v>
      </c>
      <c r="K105" s="67">
        <v>48</v>
      </c>
      <c r="L105" s="66">
        <f t="shared" si="8"/>
        <v>2217600</v>
      </c>
      <c r="M105" s="68">
        <f t="shared" si="9"/>
        <v>96</v>
      </c>
      <c r="N105" s="69"/>
      <c r="O105" s="201">
        <f t="shared" si="10"/>
        <v>44352</v>
      </c>
      <c r="P105" s="202">
        <f t="shared" si="11"/>
        <v>1.92</v>
      </c>
      <c r="T105" s="184"/>
      <c r="U105" s="184"/>
    </row>
    <row r="106" s="169" customFormat="1" ht="15" spans="1:21">
      <c r="A106" s="48">
        <v>95</v>
      </c>
      <c r="B106" s="200">
        <v>1469081</v>
      </c>
      <c r="C106" s="49">
        <v>1037862</v>
      </c>
      <c r="D106" s="50" t="s">
        <v>648</v>
      </c>
      <c r="E106" s="51">
        <v>43567</v>
      </c>
      <c r="F106" s="51">
        <v>43569</v>
      </c>
      <c r="G106" s="199" t="s">
        <v>40</v>
      </c>
      <c r="H106" s="49">
        <f t="shared" si="6"/>
        <v>2</v>
      </c>
      <c r="I106" s="65">
        <v>1</v>
      </c>
      <c r="J106" s="66">
        <f t="shared" si="7"/>
        <v>1362900</v>
      </c>
      <c r="K106" s="67">
        <v>59</v>
      </c>
      <c r="L106" s="66">
        <f t="shared" si="8"/>
        <v>2725800</v>
      </c>
      <c r="M106" s="68">
        <f t="shared" si="9"/>
        <v>118</v>
      </c>
      <c r="N106" s="69"/>
      <c r="O106" s="201">
        <f t="shared" si="10"/>
        <v>54516</v>
      </c>
      <c r="P106" s="202">
        <f t="shared" si="11"/>
        <v>2.36</v>
      </c>
      <c r="T106" s="184"/>
      <c r="U106" s="184"/>
    </row>
    <row r="107" s="169" customFormat="1" ht="15" spans="1:21">
      <c r="A107" s="48">
        <v>96</v>
      </c>
      <c r="B107" s="200">
        <v>1455195</v>
      </c>
      <c r="C107" s="49">
        <v>1037194</v>
      </c>
      <c r="D107" s="50" t="s">
        <v>649</v>
      </c>
      <c r="E107" s="51">
        <v>43564</v>
      </c>
      <c r="F107" s="51">
        <v>43569</v>
      </c>
      <c r="G107" s="199" t="s">
        <v>40</v>
      </c>
      <c r="H107" s="49">
        <f t="shared" si="6"/>
        <v>5</v>
      </c>
      <c r="I107" s="65">
        <v>1</v>
      </c>
      <c r="J107" s="66">
        <f t="shared" si="7"/>
        <v>1362900</v>
      </c>
      <c r="K107" s="67">
        <v>59</v>
      </c>
      <c r="L107" s="66">
        <f t="shared" si="8"/>
        <v>6814500</v>
      </c>
      <c r="M107" s="68">
        <f t="shared" si="9"/>
        <v>295</v>
      </c>
      <c r="N107" s="69"/>
      <c r="O107" s="201">
        <f t="shared" si="10"/>
        <v>136290</v>
      </c>
      <c r="P107" s="202">
        <f t="shared" si="11"/>
        <v>5.9</v>
      </c>
      <c r="T107" s="184"/>
      <c r="U107" s="184"/>
    </row>
    <row r="108" s="169" customFormat="1" ht="15" spans="1:21">
      <c r="A108" s="48">
        <v>97</v>
      </c>
      <c r="B108" s="200">
        <v>1474333</v>
      </c>
      <c r="C108" s="49">
        <v>1038049</v>
      </c>
      <c r="D108" s="50" t="s">
        <v>650</v>
      </c>
      <c r="E108" s="51">
        <v>43566</v>
      </c>
      <c r="F108" s="51">
        <v>43569</v>
      </c>
      <c r="G108" s="199" t="s">
        <v>40</v>
      </c>
      <c r="H108" s="49">
        <f t="shared" si="6"/>
        <v>3</v>
      </c>
      <c r="I108" s="65">
        <v>1</v>
      </c>
      <c r="J108" s="66">
        <f t="shared" si="7"/>
        <v>1362900</v>
      </c>
      <c r="K108" s="67">
        <v>59</v>
      </c>
      <c r="L108" s="66">
        <f t="shared" si="8"/>
        <v>4088700</v>
      </c>
      <c r="M108" s="68">
        <f t="shared" si="9"/>
        <v>177</v>
      </c>
      <c r="N108" s="69"/>
      <c r="O108" s="201">
        <f t="shared" si="10"/>
        <v>81774</v>
      </c>
      <c r="P108" s="202">
        <f t="shared" si="11"/>
        <v>3.54</v>
      </c>
      <c r="T108" s="184"/>
      <c r="U108" s="184"/>
    </row>
    <row r="109" s="169" customFormat="1" ht="15" spans="1:21">
      <c r="A109" s="48">
        <v>98</v>
      </c>
      <c r="B109" s="200">
        <v>1476744</v>
      </c>
      <c r="C109" s="49">
        <v>1038155</v>
      </c>
      <c r="D109" s="50" t="s">
        <v>651</v>
      </c>
      <c r="E109" s="51">
        <v>43566</v>
      </c>
      <c r="F109" s="51">
        <v>43570</v>
      </c>
      <c r="G109" s="199" t="s">
        <v>40</v>
      </c>
      <c r="H109" s="49">
        <f t="shared" si="6"/>
        <v>4</v>
      </c>
      <c r="I109" s="65">
        <v>1</v>
      </c>
      <c r="J109" s="66">
        <f t="shared" si="7"/>
        <v>1362900</v>
      </c>
      <c r="K109" s="67">
        <v>59</v>
      </c>
      <c r="L109" s="66">
        <f t="shared" si="8"/>
        <v>5451600</v>
      </c>
      <c r="M109" s="68">
        <f t="shared" si="9"/>
        <v>236</v>
      </c>
      <c r="N109" s="69"/>
      <c r="O109" s="201">
        <f t="shared" si="10"/>
        <v>109032</v>
      </c>
      <c r="P109" s="202">
        <f t="shared" si="11"/>
        <v>4.72</v>
      </c>
      <c r="T109" s="184"/>
      <c r="U109" s="184"/>
    </row>
    <row r="110" s="169" customFormat="1" ht="15" spans="1:21">
      <c r="A110" s="48">
        <v>99</v>
      </c>
      <c r="B110" s="200">
        <v>1475594</v>
      </c>
      <c r="C110" s="49">
        <v>1038119</v>
      </c>
      <c r="D110" s="50" t="s">
        <v>652</v>
      </c>
      <c r="E110" s="51">
        <v>43568</v>
      </c>
      <c r="F110" s="51">
        <v>43570</v>
      </c>
      <c r="G110" s="199" t="s">
        <v>23</v>
      </c>
      <c r="H110" s="49">
        <f t="shared" si="6"/>
        <v>2</v>
      </c>
      <c r="I110" s="65">
        <v>2</v>
      </c>
      <c r="J110" s="66">
        <f t="shared" si="7"/>
        <v>1108800</v>
      </c>
      <c r="K110" s="67">
        <v>48</v>
      </c>
      <c r="L110" s="66">
        <f t="shared" si="8"/>
        <v>4435200</v>
      </c>
      <c r="M110" s="68">
        <f t="shared" si="9"/>
        <v>192</v>
      </c>
      <c r="N110" s="69"/>
      <c r="O110" s="201">
        <f t="shared" si="10"/>
        <v>88704</v>
      </c>
      <c r="P110" s="202">
        <f t="shared" si="11"/>
        <v>3.84</v>
      </c>
      <c r="T110" s="184"/>
      <c r="U110" s="184"/>
    </row>
    <row r="111" s="169" customFormat="1" ht="15" spans="1:21">
      <c r="A111" s="48">
        <v>100</v>
      </c>
      <c r="B111" s="200">
        <v>1465288</v>
      </c>
      <c r="C111" s="49">
        <v>1037698</v>
      </c>
      <c r="D111" s="50" t="s">
        <v>653</v>
      </c>
      <c r="E111" s="51">
        <v>43569</v>
      </c>
      <c r="F111" s="51">
        <v>43570</v>
      </c>
      <c r="G111" s="199" t="s">
        <v>23</v>
      </c>
      <c r="H111" s="49">
        <f t="shared" si="6"/>
        <v>1</v>
      </c>
      <c r="I111" s="65">
        <v>3</v>
      </c>
      <c r="J111" s="66">
        <f t="shared" si="7"/>
        <v>1108800</v>
      </c>
      <c r="K111" s="67">
        <v>48</v>
      </c>
      <c r="L111" s="66">
        <f t="shared" si="8"/>
        <v>3326400</v>
      </c>
      <c r="M111" s="68">
        <f t="shared" si="9"/>
        <v>144</v>
      </c>
      <c r="N111" s="69"/>
      <c r="O111" s="201">
        <f t="shared" si="10"/>
        <v>66528</v>
      </c>
      <c r="P111" s="202">
        <f t="shared" si="11"/>
        <v>2.88</v>
      </c>
      <c r="T111" s="184"/>
      <c r="U111" s="184"/>
    </row>
    <row r="112" s="169" customFormat="1" ht="15" spans="1:21">
      <c r="A112" s="48">
        <v>101</v>
      </c>
      <c r="B112" s="200">
        <v>1481074</v>
      </c>
      <c r="C112" s="49">
        <v>1038303</v>
      </c>
      <c r="D112" s="50" t="s">
        <v>654</v>
      </c>
      <c r="E112" s="51">
        <v>43568</v>
      </c>
      <c r="F112" s="51">
        <v>43570</v>
      </c>
      <c r="G112" s="199" t="s">
        <v>40</v>
      </c>
      <c r="H112" s="49">
        <f t="shared" si="6"/>
        <v>2</v>
      </c>
      <c r="I112" s="65">
        <v>1</v>
      </c>
      <c r="J112" s="66">
        <f t="shared" si="7"/>
        <v>1316700</v>
      </c>
      <c r="K112" s="67">
        <v>57</v>
      </c>
      <c r="L112" s="66">
        <f t="shared" si="8"/>
        <v>2633400</v>
      </c>
      <c r="M112" s="68">
        <f t="shared" si="9"/>
        <v>114</v>
      </c>
      <c r="N112" s="69"/>
      <c r="O112" s="201">
        <f t="shared" si="10"/>
        <v>52668</v>
      </c>
      <c r="P112" s="202">
        <f t="shared" si="11"/>
        <v>2.28</v>
      </c>
      <c r="T112" s="184"/>
      <c r="U112" s="184"/>
    </row>
    <row r="113" s="169" customFormat="1" ht="15" spans="1:21">
      <c r="A113" s="48">
        <v>102</v>
      </c>
      <c r="B113" s="200">
        <v>1456788</v>
      </c>
      <c r="C113" s="49">
        <v>1037280</v>
      </c>
      <c r="D113" s="50" t="s">
        <v>655</v>
      </c>
      <c r="E113" s="51">
        <v>43568</v>
      </c>
      <c r="F113" s="51">
        <v>43570</v>
      </c>
      <c r="G113" s="199" t="s">
        <v>23</v>
      </c>
      <c r="H113" s="49">
        <f t="shared" si="6"/>
        <v>2</v>
      </c>
      <c r="I113" s="65">
        <v>1</v>
      </c>
      <c r="J113" s="66">
        <f t="shared" si="7"/>
        <v>1108800</v>
      </c>
      <c r="K113" s="67">
        <v>48</v>
      </c>
      <c r="L113" s="66">
        <f t="shared" si="8"/>
        <v>2217600</v>
      </c>
      <c r="M113" s="68">
        <f t="shared" si="9"/>
        <v>96</v>
      </c>
      <c r="N113" s="69"/>
      <c r="O113" s="201">
        <f t="shared" si="10"/>
        <v>44352</v>
      </c>
      <c r="P113" s="202">
        <f t="shared" si="11"/>
        <v>1.92</v>
      </c>
      <c r="T113" s="184"/>
      <c r="U113" s="184"/>
    </row>
    <row r="114" s="169" customFormat="1" ht="15.75" spans="1:21">
      <c r="A114" s="48">
        <v>103</v>
      </c>
      <c r="B114" s="200">
        <v>1474674</v>
      </c>
      <c r="C114" s="49">
        <v>1038074</v>
      </c>
      <c r="D114" s="50" t="s">
        <v>656</v>
      </c>
      <c r="E114" s="51">
        <v>43568</v>
      </c>
      <c r="F114" s="51">
        <v>43570</v>
      </c>
      <c r="G114" s="199" t="s">
        <v>23</v>
      </c>
      <c r="H114" s="49">
        <f t="shared" si="6"/>
        <v>2</v>
      </c>
      <c r="I114" s="65">
        <v>1</v>
      </c>
      <c r="J114" s="66">
        <f t="shared" si="7"/>
        <v>1108800</v>
      </c>
      <c r="K114" s="67">
        <v>48</v>
      </c>
      <c r="L114" s="66">
        <f t="shared" si="8"/>
        <v>2217600</v>
      </c>
      <c r="M114" s="68">
        <f t="shared" si="9"/>
        <v>96</v>
      </c>
      <c r="N114" s="69"/>
      <c r="O114" s="201">
        <f t="shared" si="10"/>
        <v>44352</v>
      </c>
      <c r="P114" s="202">
        <f t="shared" si="11"/>
        <v>1.92</v>
      </c>
      <c r="T114" s="184"/>
      <c r="U114" s="184"/>
    </row>
    <row r="115" s="169" customFormat="1" ht="15" spans="1:21">
      <c r="A115" s="203" t="s">
        <v>26</v>
      </c>
      <c r="B115" s="204"/>
      <c r="C115" s="204"/>
      <c r="D115" s="204"/>
      <c r="E115" s="204"/>
      <c r="F115" s="204"/>
      <c r="G115" s="204"/>
      <c r="H115" s="204"/>
      <c r="I115" s="204"/>
      <c r="J115" s="218"/>
      <c r="K115" s="166"/>
      <c r="L115" s="219">
        <f t="shared" ref="L115:P115" si="12">SUM(L12:L114)</f>
        <v>399029400</v>
      </c>
      <c r="M115" s="220">
        <f t="shared" si="12"/>
        <v>17274</v>
      </c>
      <c r="N115" s="221"/>
      <c r="O115" s="222">
        <f t="shared" si="12"/>
        <v>7980588</v>
      </c>
      <c r="P115" s="223">
        <f t="shared" si="12"/>
        <v>345.48</v>
      </c>
      <c r="T115" s="184"/>
      <c r="U115" s="184"/>
    </row>
    <row r="116" s="169" customFormat="1" ht="15.75" spans="1:21">
      <c r="A116" s="3"/>
      <c r="B116" s="2"/>
      <c r="C116" s="3"/>
      <c r="I116" s="2"/>
      <c r="J116" s="2"/>
      <c r="K116" s="2"/>
      <c r="L116" s="224"/>
      <c r="M116" s="225" t="s">
        <v>657</v>
      </c>
      <c r="N116" s="4"/>
      <c r="O116" s="226"/>
      <c r="P116" s="227"/>
      <c r="T116" s="184"/>
      <c r="U116" s="184"/>
    </row>
    <row r="117" s="169" customFormat="1" ht="14.25" spans="1:21">
      <c r="A117" s="205" t="s">
        <v>28</v>
      </c>
      <c r="B117" s="206"/>
      <c r="C117" s="207" t="s">
        <v>29</v>
      </c>
      <c r="D117" s="207"/>
      <c r="E117" s="207"/>
      <c r="F117" s="207"/>
      <c r="L117" s="79"/>
      <c r="M117" s="80"/>
      <c r="T117" s="184"/>
      <c r="U117" s="184"/>
    </row>
    <row r="118" s="169" customFormat="1" ht="14.25" spans="1:21">
      <c r="A118" s="208" t="s">
        <v>168</v>
      </c>
      <c r="B118" s="209"/>
      <c r="C118" s="210">
        <v>60210370001077</v>
      </c>
      <c r="D118" s="210"/>
      <c r="E118" s="210"/>
      <c r="F118" s="210"/>
      <c r="I118" s="2"/>
      <c r="J118" s="2"/>
      <c r="K118" s="2"/>
      <c r="L118" s="3"/>
      <c r="M118" s="3"/>
      <c r="N118" s="4"/>
      <c r="T118" s="184"/>
      <c r="U118" s="184"/>
    </row>
    <row r="119" s="169" customFormat="1" ht="14.25" spans="1:21">
      <c r="A119" s="205" t="s">
        <v>31</v>
      </c>
      <c r="B119" s="206"/>
      <c r="C119" s="211" t="s">
        <v>32</v>
      </c>
      <c r="D119" s="211"/>
      <c r="E119" s="211"/>
      <c r="F119" s="211"/>
      <c r="I119" s="2"/>
      <c r="J119" s="2"/>
      <c r="K119" s="2"/>
      <c r="L119" s="3"/>
      <c r="M119" s="3"/>
      <c r="N119" s="4"/>
      <c r="T119" s="184"/>
      <c r="U119" s="184"/>
    </row>
    <row r="120" s="169" customFormat="1" ht="14.25" spans="1:21">
      <c r="A120" s="205" t="s">
        <v>33</v>
      </c>
      <c r="B120" s="206"/>
      <c r="C120" s="212" t="s">
        <v>34</v>
      </c>
      <c r="D120" s="213"/>
      <c r="E120" s="213"/>
      <c r="F120" s="214"/>
      <c r="I120" s="2"/>
      <c r="J120" s="2"/>
      <c r="K120" s="2"/>
      <c r="L120" s="3"/>
      <c r="M120" s="3"/>
      <c r="N120" s="4"/>
      <c r="T120" s="184"/>
      <c r="U120" s="184"/>
    </row>
    <row r="121" s="169" customFormat="1" ht="15" spans="1:21">
      <c r="A121" s="205" t="s">
        <v>35</v>
      </c>
      <c r="B121" s="206"/>
      <c r="C121" s="215" t="s">
        <v>36</v>
      </c>
      <c r="D121" s="216"/>
      <c r="E121" s="216"/>
      <c r="F121" s="217"/>
      <c r="T121" s="184"/>
      <c r="U121" s="184"/>
    </row>
    <row r="122" s="169" customFormat="1" spans="1:21">
      <c r="A122" s="3"/>
      <c r="B122" s="2"/>
      <c r="C122" s="3"/>
      <c r="T122" s="184"/>
      <c r="U122" s="184"/>
    </row>
    <row r="123" spans="20:21">
      <c r="T123" s="184"/>
      <c r="U123" s="184"/>
    </row>
    <row r="124" spans="20:21">
      <c r="T124" s="184"/>
      <c r="U124" s="184"/>
    </row>
    <row r="125" spans="20:21">
      <c r="T125" s="184"/>
      <c r="U125" s="184"/>
    </row>
    <row r="126" spans="20:21">
      <c r="T126" s="184"/>
      <c r="U126" s="184"/>
    </row>
    <row r="127" spans="20:21">
      <c r="T127" s="184"/>
      <c r="U127" s="184"/>
    </row>
    <row r="128" spans="20:21">
      <c r="T128" s="184"/>
      <c r="U128" s="184"/>
    </row>
    <row r="129" spans="20:21">
      <c r="T129" s="184"/>
      <c r="U129" s="184"/>
    </row>
    <row r="130" spans="20:21">
      <c r="T130" s="184"/>
      <c r="U130" s="184"/>
    </row>
    <row r="131" spans="20:21">
      <c r="T131" s="184"/>
      <c r="U131" s="184"/>
    </row>
  </sheetData>
  <mergeCells count="15">
    <mergeCell ref="A5:I5"/>
    <mergeCell ref="B7:E7"/>
    <mergeCell ref="A115:J115"/>
    <mergeCell ref="A117:B117"/>
    <mergeCell ref="C117:F117"/>
    <mergeCell ref="A118:B118"/>
    <mergeCell ref="C118:F118"/>
    <mergeCell ref="A119:B119"/>
    <mergeCell ref="C119:F119"/>
    <mergeCell ref="A120:B120"/>
    <mergeCell ref="C120:F120"/>
    <mergeCell ref="A121:B121"/>
    <mergeCell ref="C121:F121"/>
    <mergeCell ref="A2:B3"/>
    <mergeCell ref="D2:G3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7"/>
  <sheetViews>
    <sheetView topLeftCell="A130" workbookViewId="0">
      <selection activeCell="A1" sqref="$A1:$XFD1048576"/>
    </sheetView>
  </sheetViews>
  <sheetFormatPr defaultColWidth="9" defaultRowHeight="13.5"/>
  <cols>
    <col min="1" max="1" width="5" customWidth="1"/>
    <col min="4" max="4" width="18.8583333333333" customWidth="1"/>
    <col min="5" max="5" width="11" customWidth="1"/>
    <col min="6" max="6" width="10.7083333333333" customWidth="1"/>
    <col min="7" max="7" width="14.5666666666667" customWidth="1"/>
    <col min="10" max="10" width="10.5666666666667" style="143" customWidth="1"/>
    <col min="11" max="11" width="9.14166666666667" style="144"/>
    <col min="12" max="12" width="14" style="143" customWidth="1"/>
    <col min="13" max="13" width="9.14166666666667" style="144"/>
    <col min="14" max="14" width="8.56666666666667" hidden="1" customWidth="1"/>
    <col min="15" max="15" width="11.5666666666667" style="143" hidden="1" customWidth="1"/>
    <col min="16" max="16" width="9" style="144" hidden="1" customWidth="1"/>
  </cols>
  <sheetData>
    <row r="1" s="1" customFormat="1" ht="15" spans="1:16">
      <c r="A1" s="145"/>
      <c r="B1" s="6"/>
      <c r="C1" s="145"/>
      <c r="D1" s="8"/>
      <c r="E1" s="8"/>
      <c r="F1" s="8"/>
      <c r="G1" s="8"/>
      <c r="H1" s="8"/>
      <c r="I1" s="156"/>
      <c r="J1" s="157"/>
      <c r="K1" s="158"/>
      <c r="L1" s="159"/>
      <c r="M1" s="160"/>
      <c r="N1" s="4"/>
      <c r="O1" s="172"/>
      <c r="P1" s="173"/>
    </row>
    <row r="2" s="1" customFormat="1" ht="15.75" customHeight="1" spans="1:16">
      <c r="A2" s="11"/>
      <c r="B2" s="11"/>
      <c r="C2" s="146"/>
      <c r="D2" s="13" t="s">
        <v>0</v>
      </c>
      <c r="E2" s="14"/>
      <c r="F2" s="14"/>
      <c r="G2" s="15"/>
      <c r="H2" s="23"/>
      <c r="I2" s="156"/>
      <c r="J2" s="157"/>
      <c r="K2" s="158"/>
      <c r="L2" s="159"/>
      <c r="M2" s="160"/>
      <c r="N2" s="4"/>
      <c r="O2" s="172"/>
      <c r="P2" s="173"/>
    </row>
    <row r="3" s="1" customFormat="1" ht="15" spans="1:16">
      <c r="A3" s="11"/>
      <c r="B3" s="11"/>
      <c r="C3" s="146"/>
      <c r="D3" s="17"/>
      <c r="E3" s="18"/>
      <c r="F3" s="18"/>
      <c r="G3" s="19"/>
      <c r="H3" s="23"/>
      <c r="I3" s="156"/>
      <c r="J3" s="157"/>
      <c r="K3" s="158"/>
      <c r="L3" s="159"/>
      <c r="M3" s="160"/>
      <c r="N3" s="4"/>
      <c r="O3" s="172"/>
      <c r="P3" s="173"/>
    </row>
    <row r="4" s="1" customFormat="1" ht="15" spans="1:16">
      <c r="A4" s="147"/>
      <c r="B4" s="147"/>
      <c r="C4" s="147"/>
      <c r="D4" s="147"/>
      <c r="E4" s="147"/>
      <c r="F4" s="194"/>
      <c r="G4" s="194"/>
      <c r="H4" s="194"/>
      <c r="I4" s="161"/>
      <c r="J4" s="157"/>
      <c r="K4" s="158"/>
      <c r="L4" s="159"/>
      <c r="M4" s="160"/>
      <c r="N4" s="4"/>
      <c r="O4" s="172"/>
      <c r="P4" s="173"/>
    </row>
    <row r="5" s="1" customFormat="1" ht="34.5" spans="1:16">
      <c r="A5" s="24" t="s">
        <v>1</v>
      </c>
      <c r="B5" s="25"/>
      <c r="C5" s="25"/>
      <c r="D5" s="25"/>
      <c r="E5" s="25"/>
      <c r="F5" s="25"/>
      <c r="G5" s="25"/>
      <c r="H5" s="25"/>
      <c r="I5" s="162"/>
      <c r="J5" s="157"/>
      <c r="K5" s="158"/>
      <c r="L5" s="159"/>
      <c r="M5" s="160"/>
      <c r="N5" s="4"/>
      <c r="O5" s="172"/>
      <c r="P5" s="173"/>
    </row>
    <row r="6" s="1" customFormat="1" ht="34.5" spans="1:16">
      <c r="A6" s="25"/>
      <c r="B6" s="29"/>
      <c r="C6" s="30"/>
      <c r="D6" s="30"/>
      <c r="E6" s="30"/>
      <c r="F6" s="30"/>
      <c r="G6" s="31" t="s">
        <v>658</v>
      </c>
      <c r="H6" s="32"/>
      <c r="I6" s="59"/>
      <c r="J6" s="157"/>
      <c r="K6" s="158"/>
      <c r="L6" s="159"/>
      <c r="M6" s="160"/>
      <c r="N6" s="4"/>
      <c r="O6" s="172"/>
      <c r="P6" s="173"/>
    </row>
    <row r="7" s="1" customFormat="1" ht="15.75" spans="1:16">
      <c r="A7" s="106" t="s">
        <v>3</v>
      </c>
      <c r="B7" s="107" t="s">
        <v>4</v>
      </c>
      <c r="C7" s="107"/>
      <c r="D7" s="107"/>
      <c r="E7" s="108"/>
      <c r="F7" s="36"/>
      <c r="G7" s="37" t="s">
        <v>659</v>
      </c>
      <c r="H7" s="36"/>
      <c r="I7" s="58"/>
      <c r="J7" s="157"/>
      <c r="K7" s="158"/>
      <c r="L7" s="159"/>
      <c r="M7" s="160"/>
      <c r="N7" s="4"/>
      <c r="O7" s="172"/>
      <c r="P7" s="173"/>
    </row>
    <row r="8" s="1" customFormat="1" ht="16.5" spans="1:16">
      <c r="A8" s="109"/>
      <c r="B8" s="39"/>
      <c r="C8" s="110"/>
      <c r="D8" s="40"/>
      <c r="E8" s="41"/>
      <c r="F8" s="36"/>
      <c r="G8" s="42" t="s">
        <v>6</v>
      </c>
      <c r="H8" s="43"/>
      <c r="I8" s="60"/>
      <c r="J8" s="157"/>
      <c r="K8" s="158"/>
      <c r="L8" s="159"/>
      <c r="M8" s="160"/>
      <c r="N8" s="4"/>
      <c r="O8" s="172"/>
      <c r="P8" s="173"/>
    </row>
    <row r="10" ht="14.25" spans="12:12">
      <c r="L10" s="163">
        <f>SUBTOTAL(9,L12:L144)</f>
        <v>437537100</v>
      </c>
    </row>
    <row r="11" s="193" customFormat="1" ht="55.5" customHeight="1" spans="1:19">
      <c r="A11" s="149" t="s">
        <v>7</v>
      </c>
      <c r="B11" s="150" t="s">
        <v>8</v>
      </c>
      <c r="C11" s="149" t="s">
        <v>9</v>
      </c>
      <c r="D11" s="149" t="s">
        <v>10</v>
      </c>
      <c r="E11" s="150" t="s">
        <v>11</v>
      </c>
      <c r="F11" s="150" t="s">
        <v>12</v>
      </c>
      <c r="G11" s="150" t="s">
        <v>13</v>
      </c>
      <c r="H11" s="150" t="s">
        <v>14</v>
      </c>
      <c r="I11" s="150" t="s">
        <v>15</v>
      </c>
      <c r="J11" s="164" t="s">
        <v>16</v>
      </c>
      <c r="K11" s="165" t="s">
        <v>17</v>
      </c>
      <c r="L11" s="164" t="s">
        <v>18</v>
      </c>
      <c r="M11" s="165" t="s">
        <v>19</v>
      </c>
      <c r="N11" s="149" t="s">
        <v>20</v>
      </c>
      <c r="O11" s="164" t="s">
        <v>86</v>
      </c>
      <c r="P11" s="165" t="s">
        <v>87</v>
      </c>
      <c r="S11" s="195"/>
    </row>
    <row r="12" s="54" customFormat="1" ht="15" spans="1:16">
      <c r="A12" s="48">
        <v>1</v>
      </c>
      <c r="B12" s="48">
        <v>1490329</v>
      </c>
      <c r="C12" s="48">
        <v>1038625</v>
      </c>
      <c r="D12" s="151" t="s">
        <v>660</v>
      </c>
      <c r="E12" s="152">
        <v>43583</v>
      </c>
      <c r="F12" s="152">
        <v>43586</v>
      </c>
      <c r="G12" s="48" t="s">
        <v>23</v>
      </c>
      <c r="H12" s="48">
        <f t="shared" ref="H12:H75" si="0">F12-E12</f>
        <v>3</v>
      </c>
      <c r="I12" s="48">
        <v>1</v>
      </c>
      <c r="J12" s="66">
        <f t="shared" ref="J12:J75" si="1">K12*23100</f>
        <v>1524600</v>
      </c>
      <c r="K12" s="67">
        <v>66</v>
      </c>
      <c r="L12" s="66">
        <f t="shared" ref="L12:L75" si="2">J12*I12*H12</f>
        <v>4573800</v>
      </c>
      <c r="M12" s="67">
        <f t="shared" ref="M12:M75" si="3">K12*I12*H12</f>
        <v>198</v>
      </c>
      <c r="N12" s="48">
        <v>2482</v>
      </c>
      <c r="O12" s="66">
        <f t="shared" ref="O12:O75" si="4">L12*2%</f>
        <v>91476</v>
      </c>
      <c r="P12" s="67">
        <f t="shared" ref="P12:P75" si="5">M12*2%</f>
        <v>3.96</v>
      </c>
    </row>
    <row r="13" s="54" customFormat="1" ht="15" spans="1:21">
      <c r="A13" s="48">
        <v>2</v>
      </c>
      <c r="B13" s="48">
        <v>1452106</v>
      </c>
      <c r="C13" s="48">
        <v>1037004</v>
      </c>
      <c r="D13" s="151" t="s">
        <v>661</v>
      </c>
      <c r="E13" s="152">
        <v>43585</v>
      </c>
      <c r="F13" s="152">
        <v>43586</v>
      </c>
      <c r="G13" s="48" t="s">
        <v>23</v>
      </c>
      <c r="H13" s="48">
        <f t="shared" si="0"/>
        <v>1</v>
      </c>
      <c r="I13" s="48">
        <v>1</v>
      </c>
      <c r="J13" s="66">
        <f t="shared" si="1"/>
        <v>1917300</v>
      </c>
      <c r="K13" s="67">
        <v>83</v>
      </c>
      <c r="L13" s="66">
        <f t="shared" si="2"/>
        <v>1917300</v>
      </c>
      <c r="M13" s="67">
        <f t="shared" si="3"/>
        <v>83</v>
      </c>
      <c r="N13" s="48">
        <v>2483</v>
      </c>
      <c r="O13" s="66">
        <f t="shared" si="4"/>
        <v>38346</v>
      </c>
      <c r="P13" s="67">
        <f t="shared" si="5"/>
        <v>1.66</v>
      </c>
      <c r="U13" s="196"/>
    </row>
    <row r="14" s="54" customFormat="1" ht="15" spans="1:16">
      <c r="A14" s="48">
        <v>3</v>
      </c>
      <c r="B14" s="48">
        <v>1490226</v>
      </c>
      <c r="C14" s="48">
        <v>1038617</v>
      </c>
      <c r="D14" s="151" t="s">
        <v>662</v>
      </c>
      <c r="E14" s="152">
        <v>43583</v>
      </c>
      <c r="F14" s="152">
        <v>43586</v>
      </c>
      <c r="G14" s="48" t="s">
        <v>40</v>
      </c>
      <c r="H14" s="48">
        <f t="shared" si="0"/>
        <v>3</v>
      </c>
      <c r="I14" s="48">
        <v>1</v>
      </c>
      <c r="J14" s="66">
        <f t="shared" si="1"/>
        <v>1778700</v>
      </c>
      <c r="K14" s="67">
        <v>77</v>
      </c>
      <c r="L14" s="66">
        <f t="shared" si="2"/>
        <v>5336100</v>
      </c>
      <c r="M14" s="67">
        <f t="shared" si="3"/>
        <v>231</v>
      </c>
      <c r="N14" s="48">
        <v>2484</v>
      </c>
      <c r="O14" s="66">
        <f t="shared" si="4"/>
        <v>106722</v>
      </c>
      <c r="P14" s="67">
        <f t="shared" si="5"/>
        <v>4.62</v>
      </c>
    </row>
    <row r="15" s="54" customFormat="1" ht="15" spans="1:16">
      <c r="A15" s="48">
        <v>4</v>
      </c>
      <c r="B15" s="48">
        <v>1473364</v>
      </c>
      <c r="C15" s="48">
        <v>1038020</v>
      </c>
      <c r="D15" s="151" t="s">
        <v>663</v>
      </c>
      <c r="E15" s="152">
        <v>43585</v>
      </c>
      <c r="F15" s="152">
        <v>43586</v>
      </c>
      <c r="G15" s="48" t="s">
        <v>23</v>
      </c>
      <c r="H15" s="48">
        <f t="shared" si="0"/>
        <v>1</v>
      </c>
      <c r="I15" s="48">
        <v>1</v>
      </c>
      <c r="J15" s="66">
        <f t="shared" si="1"/>
        <v>1570800</v>
      </c>
      <c r="K15" s="67">
        <v>68</v>
      </c>
      <c r="L15" s="66">
        <f t="shared" si="2"/>
        <v>1570800</v>
      </c>
      <c r="M15" s="67">
        <f t="shared" si="3"/>
        <v>68</v>
      </c>
      <c r="N15" s="48">
        <v>2489</v>
      </c>
      <c r="O15" s="66">
        <f t="shared" si="4"/>
        <v>31416</v>
      </c>
      <c r="P15" s="67">
        <f t="shared" si="5"/>
        <v>1.36</v>
      </c>
    </row>
    <row r="16" s="54" customFormat="1" ht="15" spans="1:16">
      <c r="A16" s="48">
        <v>5</v>
      </c>
      <c r="B16" s="48">
        <v>1475353</v>
      </c>
      <c r="C16" s="48">
        <v>1038101</v>
      </c>
      <c r="D16" s="151" t="s">
        <v>664</v>
      </c>
      <c r="E16" s="152">
        <v>43585</v>
      </c>
      <c r="F16" s="152">
        <v>43586</v>
      </c>
      <c r="G16" s="48" t="s">
        <v>40</v>
      </c>
      <c r="H16" s="48">
        <f t="shared" si="0"/>
        <v>1</v>
      </c>
      <c r="I16" s="48">
        <v>1</v>
      </c>
      <c r="J16" s="66">
        <f t="shared" si="1"/>
        <v>1824900</v>
      </c>
      <c r="K16" s="67">
        <v>79</v>
      </c>
      <c r="L16" s="66">
        <f t="shared" si="2"/>
        <v>1824900</v>
      </c>
      <c r="M16" s="67">
        <f t="shared" si="3"/>
        <v>79</v>
      </c>
      <c r="N16" s="48">
        <v>2491</v>
      </c>
      <c r="O16" s="66">
        <f t="shared" si="4"/>
        <v>36498</v>
      </c>
      <c r="P16" s="67">
        <f t="shared" si="5"/>
        <v>1.58</v>
      </c>
    </row>
    <row r="17" s="54" customFormat="1" ht="15" spans="1:16">
      <c r="A17" s="48">
        <v>6</v>
      </c>
      <c r="B17" s="48">
        <v>1492261</v>
      </c>
      <c r="C17" s="48">
        <v>1038730</v>
      </c>
      <c r="D17" s="151" t="s">
        <v>665</v>
      </c>
      <c r="E17" s="152">
        <v>43583</v>
      </c>
      <c r="F17" s="152">
        <v>43586</v>
      </c>
      <c r="G17" s="48" t="s">
        <v>40</v>
      </c>
      <c r="H17" s="48">
        <f t="shared" si="0"/>
        <v>3</v>
      </c>
      <c r="I17" s="48">
        <v>1</v>
      </c>
      <c r="J17" s="66">
        <f t="shared" si="1"/>
        <v>1778700</v>
      </c>
      <c r="K17" s="67">
        <v>77</v>
      </c>
      <c r="L17" s="66">
        <f t="shared" si="2"/>
        <v>5336100</v>
      </c>
      <c r="M17" s="67">
        <f t="shared" si="3"/>
        <v>231</v>
      </c>
      <c r="N17" s="48">
        <v>2506</v>
      </c>
      <c r="O17" s="66">
        <f t="shared" si="4"/>
        <v>106722</v>
      </c>
      <c r="P17" s="67">
        <f t="shared" si="5"/>
        <v>4.62</v>
      </c>
    </row>
    <row r="18" s="54" customFormat="1" ht="15" spans="1:16">
      <c r="A18" s="48">
        <v>7</v>
      </c>
      <c r="B18" s="48">
        <v>1482216</v>
      </c>
      <c r="C18" s="48">
        <v>1038355</v>
      </c>
      <c r="D18" s="151" t="s">
        <v>666</v>
      </c>
      <c r="E18" s="152">
        <v>43584</v>
      </c>
      <c r="F18" s="152">
        <v>43586</v>
      </c>
      <c r="G18" s="48" t="s">
        <v>40</v>
      </c>
      <c r="H18" s="48">
        <f t="shared" si="0"/>
        <v>2</v>
      </c>
      <c r="I18" s="48">
        <v>1</v>
      </c>
      <c r="J18" s="66">
        <f t="shared" si="1"/>
        <v>1778700</v>
      </c>
      <c r="K18" s="67">
        <v>77</v>
      </c>
      <c r="L18" s="66">
        <f t="shared" si="2"/>
        <v>3557400</v>
      </c>
      <c r="M18" s="67">
        <f t="shared" si="3"/>
        <v>154</v>
      </c>
      <c r="N18" s="48">
        <v>2508</v>
      </c>
      <c r="O18" s="66">
        <f t="shared" si="4"/>
        <v>71148</v>
      </c>
      <c r="P18" s="67">
        <f t="shared" si="5"/>
        <v>3.08</v>
      </c>
    </row>
    <row r="19" s="54" customFormat="1" ht="15" spans="1:16">
      <c r="A19" s="48">
        <v>8</v>
      </c>
      <c r="B19" s="48">
        <v>1482880</v>
      </c>
      <c r="C19" s="48">
        <v>1038385</v>
      </c>
      <c r="D19" s="151" t="s">
        <v>667</v>
      </c>
      <c r="E19" s="152">
        <v>43584</v>
      </c>
      <c r="F19" s="152">
        <v>43586</v>
      </c>
      <c r="G19" s="48" t="s">
        <v>40</v>
      </c>
      <c r="H19" s="48">
        <f t="shared" si="0"/>
        <v>2</v>
      </c>
      <c r="I19" s="48">
        <v>1</v>
      </c>
      <c r="J19" s="66">
        <f t="shared" si="1"/>
        <v>1778700</v>
      </c>
      <c r="K19" s="67">
        <v>77</v>
      </c>
      <c r="L19" s="66">
        <f t="shared" si="2"/>
        <v>3557400</v>
      </c>
      <c r="M19" s="67">
        <f t="shared" si="3"/>
        <v>154</v>
      </c>
      <c r="N19" s="48">
        <v>2511</v>
      </c>
      <c r="O19" s="66">
        <f t="shared" si="4"/>
        <v>71148</v>
      </c>
      <c r="P19" s="67">
        <f t="shared" si="5"/>
        <v>3.08</v>
      </c>
    </row>
    <row r="20" s="54" customFormat="1" ht="15" spans="1:16">
      <c r="A20" s="48">
        <v>9</v>
      </c>
      <c r="B20" s="48">
        <v>1472370</v>
      </c>
      <c r="C20" s="48">
        <v>1037977</v>
      </c>
      <c r="D20" s="151" t="s">
        <v>668</v>
      </c>
      <c r="E20" s="152">
        <v>43583</v>
      </c>
      <c r="F20" s="152">
        <v>43586</v>
      </c>
      <c r="G20" s="48" t="s">
        <v>23</v>
      </c>
      <c r="H20" s="48">
        <f t="shared" si="0"/>
        <v>3</v>
      </c>
      <c r="I20" s="48">
        <v>3</v>
      </c>
      <c r="J20" s="66">
        <f t="shared" si="1"/>
        <v>1570800</v>
      </c>
      <c r="K20" s="67">
        <v>68</v>
      </c>
      <c r="L20" s="66">
        <f t="shared" si="2"/>
        <v>14137200</v>
      </c>
      <c r="M20" s="67">
        <f t="shared" si="3"/>
        <v>612</v>
      </c>
      <c r="N20" s="48">
        <v>2514</v>
      </c>
      <c r="O20" s="66">
        <f t="shared" si="4"/>
        <v>282744</v>
      </c>
      <c r="P20" s="67">
        <f t="shared" si="5"/>
        <v>12.24</v>
      </c>
    </row>
    <row r="21" s="54" customFormat="1" ht="15" spans="1:16">
      <c r="A21" s="48">
        <v>10</v>
      </c>
      <c r="B21" s="48">
        <v>1463041</v>
      </c>
      <c r="C21" s="48">
        <v>1037657</v>
      </c>
      <c r="D21" s="151" t="s">
        <v>669</v>
      </c>
      <c r="E21" s="152">
        <v>43582</v>
      </c>
      <c r="F21" s="152">
        <v>43586</v>
      </c>
      <c r="G21" s="48" t="s">
        <v>23</v>
      </c>
      <c r="H21" s="48">
        <f t="shared" si="0"/>
        <v>4</v>
      </c>
      <c r="I21" s="48">
        <v>1</v>
      </c>
      <c r="J21" s="66">
        <f t="shared" si="1"/>
        <v>1917300</v>
      </c>
      <c r="K21" s="67">
        <v>83</v>
      </c>
      <c r="L21" s="66">
        <f t="shared" si="2"/>
        <v>7669200</v>
      </c>
      <c r="M21" s="67">
        <f t="shared" si="3"/>
        <v>332</v>
      </c>
      <c r="N21" s="48">
        <v>2517</v>
      </c>
      <c r="O21" s="66">
        <f t="shared" si="4"/>
        <v>153384</v>
      </c>
      <c r="P21" s="67">
        <f t="shared" si="5"/>
        <v>6.64</v>
      </c>
    </row>
    <row r="22" s="54" customFormat="1" ht="15" spans="1:16">
      <c r="A22" s="48">
        <v>11</v>
      </c>
      <c r="B22" s="48">
        <v>1487931</v>
      </c>
      <c r="C22" s="48">
        <v>1038560</v>
      </c>
      <c r="D22" s="151" t="s">
        <v>670</v>
      </c>
      <c r="E22" s="152">
        <v>43584</v>
      </c>
      <c r="F22" s="152">
        <v>43586</v>
      </c>
      <c r="G22" s="48" t="s">
        <v>40</v>
      </c>
      <c r="H22" s="48">
        <f t="shared" si="0"/>
        <v>2</v>
      </c>
      <c r="I22" s="48">
        <v>1</v>
      </c>
      <c r="J22" s="66">
        <f t="shared" si="1"/>
        <v>1778700</v>
      </c>
      <c r="K22" s="67">
        <v>77</v>
      </c>
      <c r="L22" s="66">
        <f t="shared" si="2"/>
        <v>3557400</v>
      </c>
      <c r="M22" s="67">
        <f t="shared" si="3"/>
        <v>154</v>
      </c>
      <c r="N22" s="48">
        <v>2518</v>
      </c>
      <c r="O22" s="66">
        <f t="shared" si="4"/>
        <v>71148</v>
      </c>
      <c r="P22" s="67">
        <f t="shared" si="5"/>
        <v>3.08</v>
      </c>
    </row>
    <row r="23" s="54" customFormat="1" ht="15" spans="1:16">
      <c r="A23" s="48">
        <v>12</v>
      </c>
      <c r="B23" s="48">
        <v>1479797</v>
      </c>
      <c r="C23" s="48">
        <v>1038255</v>
      </c>
      <c r="D23" s="151" t="s">
        <v>671</v>
      </c>
      <c r="E23" s="152">
        <v>43583</v>
      </c>
      <c r="F23" s="152">
        <v>43586</v>
      </c>
      <c r="G23" s="48" t="s">
        <v>23</v>
      </c>
      <c r="H23" s="48">
        <f t="shared" si="0"/>
        <v>3</v>
      </c>
      <c r="I23" s="48">
        <v>1</v>
      </c>
      <c r="J23" s="66">
        <f t="shared" si="1"/>
        <v>1524600</v>
      </c>
      <c r="K23" s="67">
        <v>66</v>
      </c>
      <c r="L23" s="66">
        <f t="shared" si="2"/>
        <v>4573800</v>
      </c>
      <c r="M23" s="67">
        <f t="shared" si="3"/>
        <v>198</v>
      </c>
      <c r="N23" s="48">
        <v>2541</v>
      </c>
      <c r="O23" s="66">
        <f t="shared" si="4"/>
        <v>91476</v>
      </c>
      <c r="P23" s="67">
        <f t="shared" si="5"/>
        <v>3.96</v>
      </c>
    </row>
    <row r="24" s="54" customFormat="1" ht="15" spans="1:16">
      <c r="A24" s="48">
        <v>13</v>
      </c>
      <c r="B24" s="48">
        <v>1479797</v>
      </c>
      <c r="C24" s="48">
        <v>1038255</v>
      </c>
      <c r="D24" s="151" t="s">
        <v>671</v>
      </c>
      <c r="E24" s="152">
        <v>43586</v>
      </c>
      <c r="F24" s="152">
        <v>43587</v>
      </c>
      <c r="G24" s="48" t="s">
        <v>23</v>
      </c>
      <c r="H24" s="48">
        <f t="shared" si="0"/>
        <v>1</v>
      </c>
      <c r="I24" s="48">
        <v>1</v>
      </c>
      <c r="J24" s="66">
        <f t="shared" si="1"/>
        <v>1570800</v>
      </c>
      <c r="K24" s="67">
        <v>68</v>
      </c>
      <c r="L24" s="66">
        <f t="shared" si="2"/>
        <v>1570800</v>
      </c>
      <c r="M24" s="67">
        <f t="shared" si="3"/>
        <v>68</v>
      </c>
      <c r="N24" s="48">
        <v>2541</v>
      </c>
      <c r="O24" s="66">
        <f t="shared" si="4"/>
        <v>31416</v>
      </c>
      <c r="P24" s="67">
        <f t="shared" si="5"/>
        <v>1.36</v>
      </c>
    </row>
    <row r="25" s="54" customFormat="1" ht="15" spans="1:16">
      <c r="A25" s="48">
        <v>14</v>
      </c>
      <c r="B25" s="48">
        <v>1482201</v>
      </c>
      <c r="C25" s="48">
        <v>1038353</v>
      </c>
      <c r="D25" s="151" t="s">
        <v>672</v>
      </c>
      <c r="E25" s="152">
        <v>43584</v>
      </c>
      <c r="F25" s="152">
        <v>43586</v>
      </c>
      <c r="G25" s="48" t="s">
        <v>40</v>
      </c>
      <c r="H25" s="48">
        <f t="shared" si="0"/>
        <v>2</v>
      </c>
      <c r="I25" s="48">
        <v>1</v>
      </c>
      <c r="J25" s="66">
        <f t="shared" si="1"/>
        <v>1778700</v>
      </c>
      <c r="K25" s="67">
        <v>77</v>
      </c>
      <c r="L25" s="66">
        <f t="shared" si="2"/>
        <v>3557400</v>
      </c>
      <c r="M25" s="67">
        <f t="shared" si="3"/>
        <v>154</v>
      </c>
      <c r="N25" s="48">
        <v>2543</v>
      </c>
      <c r="O25" s="66">
        <f t="shared" si="4"/>
        <v>71148</v>
      </c>
      <c r="P25" s="67">
        <f t="shared" si="5"/>
        <v>3.08</v>
      </c>
    </row>
    <row r="26" s="54" customFormat="1" ht="15" spans="1:16">
      <c r="A26" s="48">
        <v>15</v>
      </c>
      <c r="B26" s="48">
        <v>1482201</v>
      </c>
      <c r="C26" s="48">
        <v>1038353</v>
      </c>
      <c r="D26" s="151" t="s">
        <v>672</v>
      </c>
      <c r="E26" s="152">
        <v>43586</v>
      </c>
      <c r="F26" s="152">
        <v>43587</v>
      </c>
      <c r="G26" s="48" t="s">
        <v>40</v>
      </c>
      <c r="H26" s="48">
        <f t="shared" si="0"/>
        <v>1</v>
      </c>
      <c r="I26" s="48">
        <v>1</v>
      </c>
      <c r="J26" s="66">
        <f t="shared" si="1"/>
        <v>1824900</v>
      </c>
      <c r="K26" s="67">
        <v>79</v>
      </c>
      <c r="L26" s="66">
        <f t="shared" si="2"/>
        <v>1824900</v>
      </c>
      <c r="M26" s="67">
        <f t="shared" si="3"/>
        <v>79</v>
      </c>
      <c r="N26" s="48">
        <v>2543</v>
      </c>
      <c r="O26" s="66">
        <f t="shared" si="4"/>
        <v>36498</v>
      </c>
      <c r="P26" s="67">
        <f t="shared" si="5"/>
        <v>1.58</v>
      </c>
    </row>
    <row r="27" s="54" customFormat="1" ht="15" spans="1:16">
      <c r="A27" s="48">
        <v>16</v>
      </c>
      <c r="B27" s="48">
        <v>1486697</v>
      </c>
      <c r="C27" s="48">
        <v>1038485</v>
      </c>
      <c r="D27" s="151" t="s">
        <v>673</v>
      </c>
      <c r="E27" s="152">
        <v>43585</v>
      </c>
      <c r="F27" s="152">
        <v>43586</v>
      </c>
      <c r="G27" s="48" t="s">
        <v>40</v>
      </c>
      <c r="H27" s="48">
        <f t="shared" si="0"/>
        <v>1</v>
      </c>
      <c r="I27" s="48">
        <v>3</v>
      </c>
      <c r="J27" s="66">
        <f t="shared" si="1"/>
        <v>1778700</v>
      </c>
      <c r="K27" s="67">
        <v>77</v>
      </c>
      <c r="L27" s="66">
        <f t="shared" si="2"/>
        <v>5336100</v>
      </c>
      <c r="M27" s="67">
        <f t="shared" si="3"/>
        <v>231</v>
      </c>
      <c r="N27" s="48">
        <v>2523</v>
      </c>
      <c r="O27" s="66">
        <f t="shared" si="4"/>
        <v>106722</v>
      </c>
      <c r="P27" s="67">
        <f t="shared" si="5"/>
        <v>4.62</v>
      </c>
    </row>
    <row r="28" s="54" customFormat="1" ht="15" spans="1:16">
      <c r="A28" s="48">
        <v>17</v>
      </c>
      <c r="B28" s="48">
        <v>1486697</v>
      </c>
      <c r="C28" s="48">
        <v>1038485</v>
      </c>
      <c r="D28" s="151" t="s">
        <v>673</v>
      </c>
      <c r="E28" s="152">
        <v>43586</v>
      </c>
      <c r="F28" s="152">
        <v>43587</v>
      </c>
      <c r="G28" s="48" t="s">
        <v>40</v>
      </c>
      <c r="H28" s="48">
        <f t="shared" si="0"/>
        <v>1</v>
      </c>
      <c r="I28" s="48">
        <v>3</v>
      </c>
      <c r="J28" s="66">
        <f t="shared" si="1"/>
        <v>1824900</v>
      </c>
      <c r="K28" s="67">
        <v>79</v>
      </c>
      <c r="L28" s="66">
        <f t="shared" si="2"/>
        <v>5474700</v>
      </c>
      <c r="M28" s="67">
        <f t="shared" si="3"/>
        <v>237</v>
      </c>
      <c r="N28" s="48">
        <v>2523</v>
      </c>
      <c r="O28" s="66">
        <f t="shared" si="4"/>
        <v>109494</v>
      </c>
      <c r="P28" s="67">
        <f t="shared" si="5"/>
        <v>4.74</v>
      </c>
    </row>
    <row r="29" s="54" customFormat="1" ht="15" spans="1:16">
      <c r="A29" s="48">
        <v>18</v>
      </c>
      <c r="B29" s="48">
        <v>1489580</v>
      </c>
      <c r="C29" s="48">
        <v>1038607</v>
      </c>
      <c r="D29" s="151" t="s">
        <v>674</v>
      </c>
      <c r="E29" s="152">
        <v>43583</v>
      </c>
      <c r="F29" s="152">
        <v>43586</v>
      </c>
      <c r="G29" s="48" t="s">
        <v>40</v>
      </c>
      <c r="H29" s="48">
        <f t="shared" si="0"/>
        <v>3</v>
      </c>
      <c r="I29" s="48">
        <v>2</v>
      </c>
      <c r="J29" s="66">
        <f t="shared" si="1"/>
        <v>1778700</v>
      </c>
      <c r="K29" s="67">
        <v>77</v>
      </c>
      <c r="L29" s="66">
        <f t="shared" si="2"/>
        <v>10672200</v>
      </c>
      <c r="M29" s="67">
        <f t="shared" si="3"/>
        <v>462</v>
      </c>
      <c r="N29" s="48">
        <v>2534</v>
      </c>
      <c r="O29" s="66">
        <f t="shared" si="4"/>
        <v>213444</v>
      </c>
      <c r="P29" s="67">
        <f t="shared" si="5"/>
        <v>9.24</v>
      </c>
    </row>
    <row r="30" s="54" customFormat="1" ht="15" spans="1:16">
      <c r="A30" s="48">
        <v>19</v>
      </c>
      <c r="B30" s="48">
        <v>1489580</v>
      </c>
      <c r="C30" s="48">
        <v>1038607</v>
      </c>
      <c r="D30" s="151" t="s">
        <v>674</v>
      </c>
      <c r="E30" s="152">
        <v>43586</v>
      </c>
      <c r="F30" s="152">
        <v>43587</v>
      </c>
      <c r="G30" s="48" t="s">
        <v>40</v>
      </c>
      <c r="H30" s="48">
        <f t="shared" si="0"/>
        <v>1</v>
      </c>
      <c r="I30" s="48">
        <v>2</v>
      </c>
      <c r="J30" s="66">
        <f t="shared" si="1"/>
        <v>1824900</v>
      </c>
      <c r="K30" s="67">
        <v>79</v>
      </c>
      <c r="L30" s="66">
        <f t="shared" si="2"/>
        <v>3649800</v>
      </c>
      <c r="M30" s="67">
        <f t="shared" si="3"/>
        <v>158</v>
      </c>
      <c r="N30" s="48">
        <v>2534</v>
      </c>
      <c r="O30" s="66">
        <f t="shared" si="4"/>
        <v>72996</v>
      </c>
      <c r="P30" s="67">
        <f t="shared" si="5"/>
        <v>3.16</v>
      </c>
    </row>
    <row r="31" s="54" customFormat="1" ht="15" spans="1:16">
      <c r="A31" s="48">
        <v>20</v>
      </c>
      <c r="B31" s="48">
        <v>1472766</v>
      </c>
      <c r="C31" s="48">
        <v>1037992</v>
      </c>
      <c r="D31" s="151" t="s">
        <v>675</v>
      </c>
      <c r="E31" s="152">
        <v>43585</v>
      </c>
      <c r="F31" s="152">
        <v>43587</v>
      </c>
      <c r="G31" s="48" t="s">
        <v>40</v>
      </c>
      <c r="H31" s="48">
        <f t="shared" si="0"/>
        <v>2</v>
      </c>
      <c r="I31" s="48">
        <v>1</v>
      </c>
      <c r="J31" s="66">
        <f t="shared" si="1"/>
        <v>1824900</v>
      </c>
      <c r="K31" s="67">
        <v>79</v>
      </c>
      <c r="L31" s="66">
        <f t="shared" si="2"/>
        <v>3649800</v>
      </c>
      <c r="M31" s="67">
        <f t="shared" si="3"/>
        <v>158</v>
      </c>
      <c r="N31" s="48">
        <v>2539</v>
      </c>
      <c r="O31" s="66">
        <f t="shared" si="4"/>
        <v>72996</v>
      </c>
      <c r="P31" s="67">
        <f t="shared" si="5"/>
        <v>3.16</v>
      </c>
    </row>
    <row r="32" s="54" customFormat="1" ht="15" spans="1:16">
      <c r="A32" s="48">
        <v>21</v>
      </c>
      <c r="B32" s="48">
        <v>1468300</v>
      </c>
      <c r="C32" s="48">
        <v>1037843</v>
      </c>
      <c r="D32" s="151" t="s">
        <v>676</v>
      </c>
      <c r="E32" s="152">
        <v>43586</v>
      </c>
      <c r="F32" s="152">
        <v>43587</v>
      </c>
      <c r="G32" s="48" t="s">
        <v>23</v>
      </c>
      <c r="H32" s="48">
        <f t="shared" si="0"/>
        <v>1</v>
      </c>
      <c r="I32" s="48">
        <v>1</v>
      </c>
      <c r="J32" s="66">
        <f t="shared" si="1"/>
        <v>1570800</v>
      </c>
      <c r="K32" s="67">
        <v>68</v>
      </c>
      <c r="L32" s="66">
        <f t="shared" si="2"/>
        <v>1570800</v>
      </c>
      <c r="M32" s="67">
        <f t="shared" si="3"/>
        <v>68</v>
      </c>
      <c r="N32" s="48"/>
      <c r="O32" s="66">
        <f t="shared" si="4"/>
        <v>31416</v>
      </c>
      <c r="P32" s="67">
        <f t="shared" si="5"/>
        <v>1.36</v>
      </c>
    </row>
    <row r="33" s="54" customFormat="1" ht="15" spans="1:16">
      <c r="A33" s="48">
        <v>22</v>
      </c>
      <c r="B33" s="48">
        <v>1482033</v>
      </c>
      <c r="C33" s="48">
        <v>1038342</v>
      </c>
      <c r="D33" s="151" t="s">
        <v>677</v>
      </c>
      <c r="E33" s="152">
        <v>43585</v>
      </c>
      <c r="F33" s="152">
        <v>43586</v>
      </c>
      <c r="G33" s="48" t="s">
        <v>40</v>
      </c>
      <c r="H33" s="48">
        <f t="shared" si="0"/>
        <v>1</v>
      </c>
      <c r="I33" s="48">
        <v>2</v>
      </c>
      <c r="J33" s="66">
        <f t="shared" si="1"/>
        <v>1778700</v>
      </c>
      <c r="K33" s="67">
        <v>77</v>
      </c>
      <c r="L33" s="66">
        <f t="shared" si="2"/>
        <v>3557400</v>
      </c>
      <c r="M33" s="67">
        <f t="shared" si="3"/>
        <v>154</v>
      </c>
      <c r="N33" s="48">
        <v>2554</v>
      </c>
      <c r="O33" s="66">
        <f t="shared" si="4"/>
        <v>71148</v>
      </c>
      <c r="P33" s="67">
        <f t="shared" si="5"/>
        <v>3.08</v>
      </c>
    </row>
    <row r="34" s="54" customFormat="1" ht="15" spans="1:16">
      <c r="A34" s="48">
        <v>23</v>
      </c>
      <c r="B34" s="48">
        <v>1482033</v>
      </c>
      <c r="C34" s="48">
        <v>1038342</v>
      </c>
      <c r="D34" s="151" t="s">
        <v>677</v>
      </c>
      <c r="E34" s="152">
        <v>43586</v>
      </c>
      <c r="F34" s="152">
        <v>43587</v>
      </c>
      <c r="G34" s="48" t="s">
        <v>40</v>
      </c>
      <c r="H34" s="48">
        <f t="shared" si="0"/>
        <v>1</v>
      </c>
      <c r="I34" s="48">
        <v>2</v>
      </c>
      <c r="J34" s="66">
        <f t="shared" si="1"/>
        <v>1824900</v>
      </c>
      <c r="K34" s="67">
        <v>79</v>
      </c>
      <c r="L34" s="66">
        <f t="shared" si="2"/>
        <v>3649800</v>
      </c>
      <c r="M34" s="67">
        <f t="shared" si="3"/>
        <v>158</v>
      </c>
      <c r="N34" s="48">
        <v>2554</v>
      </c>
      <c r="O34" s="66">
        <f t="shared" si="4"/>
        <v>72996</v>
      </c>
      <c r="P34" s="67">
        <f t="shared" si="5"/>
        <v>3.16</v>
      </c>
    </row>
    <row r="35" s="54" customFormat="1" ht="15" spans="1:16">
      <c r="A35" s="48">
        <v>24</v>
      </c>
      <c r="B35" s="48">
        <v>1482033</v>
      </c>
      <c r="C35" s="48">
        <v>1038342</v>
      </c>
      <c r="D35" s="151" t="s">
        <v>677</v>
      </c>
      <c r="E35" s="152">
        <v>43587</v>
      </c>
      <c r="F35" s="152">
        <v>43588</v>
      </c>
      <c r="G35" s="48" t="s">
        <v>40</v>
      </c>
      <c r="H35" s="48">
        <f t="shared" si="0"/>
        <v>1</v>
      </c>
      <c r="I35" s="48">
        <v>2</v>
      </c>
      <c r="J35" s="66">
        <f t="shared" si="1"/>
        <v>1362900</v>
      </c>
      <c r="K35" s="67">
        <v>59</v>
      </c>
      <c r="L35" s="66">
        <f t="shared" si="2"/>
        <v>2725800</v>
      </c>
      <c r="M35" s="67">
        <f t="shared" si="3"/>
        <v>118</v>
      </c>
      <c r="N35" s="48">
        <v>2554</v>
      </c>
      <c r="O35" s="66">
        <f t="shared" si="4"/>
        <v>54516</v>
      </c>
      <c r="P35" s="67">
        <f t="shared" si="5"/>
        <v>2.36</v>
      </c>
    </row>
    <row r="36" s="54" customFormat="1" ht="15" spans="1:16">
      <c r="A36" s="48">
        <v>25</v>
      </c>
      <c r="B36" s="48">
        <v>1475580</v>
      </c>
      <c r="C36" s="48">
        <v>1038115</v>
      </c>
      <c r="D36" s="151" t="s">
        <v>678</v>
      </c>
      <c r="E36" s="152">
        <v>43585</v>
      </c>
      <c r="F36" s="152">
        <v>43587</v>
      </c>
      <c r="G36" s="48" t="s">
        <v>23</v>
      </c>
      <c r="H36" s="48">
        <f t="shared" si="0"/>
        <v>2</v>
      </c>
      <c r="I36" s="48">
        <v>1</v>
      </c>
      <c r="J36" s="66">
        <f t="shared" si="1"/>
        <v>1570800</v>
      </c>
      <c r="K36" s="67">
        <v>68</v>
      </c>
      <c r="L36" s="66">
        <f t="shared" si="2"/>
        <v>3141600</v>
      </c>
      <c r="M36" s="67">
        <f t="shared" si="3"/>
        <v>136</v>
      </c>
      <c r="N36" s="48">
        <v>2556</v>
      </c>
      <c r="O36" s="66">
        <f t="shared" si="4"/>
        <v>62832</v>
      </c>
      <c r="P36" s="67">
        <f t="shared" si="5"/>
        <v>2.72</v>
      </c>
    </row>
    <row r="37" s="54" customFormat="1" ht="15" spans="1:16">
      <c r="A37" s="48">
        <v>26</v>
      </c>
      <c r="B37" s="48">
        <v>1475580</v>
      </c>
      <c r="C37" s="48">
        <v>1038115</v>
      </c>
      <c r="D37" s="151" t="s">
        <v>678</v>
      </c>
      <c r="E37" s="152">
        <v>43587</v>
      </c>
      <c r="F37" s="152">
        <v>43588</v>
      </c>
      <c r="G37" s="48" t="s">
        <v>23</v>
      </c>
      <c r="H37" s="48">
        <f t="shared" si="0"/>
        <v>1</v>
      </c>
      <c r="I37" s="48">
        <v>1</v>
      </c>
      <c r="J37" s="66">
        <f t="shared" si="1"/>
        <v>1108800</v>
      </c>
      <c r="K37" s="67">
        <v>48</v>
      </c>
      <c r="L37" s="66">
        <f t="shared" si="2"/>
        <v>1108800</v>
      </c>
      <c r="M37" s="67">
        <f t="shared" si="3"/>
        <v>48</v>
      </c>
      <c r="N37" s="48">
        <v>2556</v>
      </c>
      <c r="O37" s="66">
        <f t="shared" si="4"/>
        <v>22176</v>
      </c>
      <c r="P37" s="67">
        <f t="shared" si="5"/>
        <v>0.96</v>
      </c>
    </row>
    <row r="38" s="54" customFormat="1" ht="15" spans="1:16">
      <c r="A38" s="48">
        <v>27</v>
      </c>
      <c r="B38" s="48">
        <v>1481454</v>
      </c>
      <c r="C38" s="48">
        <v>1038323</v>
      </c>
      <c r="D38" s="151" t="s">
        <v>679</v>
      </c>
      <c r="E38" s="152">
        <v>43584</v>
      </c>
      <c r="F38" s="152">
        <v>43586</v>
      </c>
      <c r="G38" s="48" t="s">
        <v>23</v>
      </c>
      <c r="H38" s="48">
        <f t="shared" si="0"/>
        <v>2</v>
      </c>
      <c r="I38" s="48">
        <v>1</v>
      </c>
      <c r="J38" s="66">
        <f t="shared" si="1"/>
        <v>1524600</v>
      </c>
      <c r="K38" s="67">
        <v>66</v>
      </c>
      <c r="L38" s="66">
        <f t="shared" si="2"/>
        <v>3049200</v>
      </c>
      <c r="M38" s="67">
        <f t="shared" si="3"/>
        <v>132</v>
      </c>
      <c r="N38" s="48">
        <v>2560</v>
      </c>
      <c r="O38" s="66">
        <f t="shared" si="4"/>
        <v>60984</v>
      </c>
      <c r="P38" s="67">
        <f t="shared" si="5"/>
        <v>2.64</v>
      </c>
    </row>
    <row r="39" s="54" customFormat="1" ht="15" spans="1:16">
      <c r="A39" s="48">
        <v>28</v>
      </c>
      <c r="B39" s="48">
        <v>1481454</v>
      </c>
      <c r="C39" s="48">
        <v>1038323</v>
      </c>
      <c r="D39" s="151" t="s">
        <v>679</v>
      </c>
      <c r="E39" s="152">
        <v>43586</v>
      </c>
      <c r="F39" s="152">
        <v>43587</v>
      </c>
      <c r="G39" s="48" t="s">
        <v>23</v>
      </c>
      <c r="H39" s="48">
        <f t="shared" si="0"/>
        <v>1</v>
      </c>
      <c r="I39" s="48">
        <v>1</v>
      </c>
      <c r="J39" s="66">
        <f t="shared" si="1"/>
        <v>1570800</v>
      </c>
      <c r="K39" s="67">
        <v>68</v>
      </c>
      <c r="L39" s="66">
        <f t="shared" si="2"/>
        <v>1570800</v>
      </c>
      <c r="M39" s="67">
        <f t="shared" si="3"/>
        <v>68</v>
      </c>
      <c r="N39" s="48">
        <v>2560</v>
      </c>
      <c r="O39" s="66">
        <f t="shared" si="4"/>
        <v>31416</v>
      </c>
      <c r="P39" s="67">
        <f t="shared" si="5"/>
        <v>1.36</v>
      </c>
    </row>
    <row r="40" s="54" customFormat="1" ht="15" spans="1:16">
      <c r="A40" s="48">
        <v>29</v>
      </c>
      <c r="B40" s="48">
        <v>1481454</v>
      </c>
      <c r="C40" s="48">
        <v>1038323</v>
      </c>
      <c r="D40" s="151" t="s">
        <v>679</v>
      </c>
      <c r="E40" s="152">
        <v>43587</v>
      </c>
      <c r="F40" s="152">
        <v>43588</v>
      </c>
      <c r="G40" s="48" t="s">
        <v>23</v>
      </c>
      <c r="H40" s="48">
        <f t="shared" si="0"/>
        <v>1</v>
      </c>
      <c r="I40" s="48">
        <v>1</v>
      </c>
      <c r="J40" s="66">
        <f t="shared" si="1"/>
        <v>1108800</v>
      </c>
      <c r="K40" s="67">
        <v>48</v>
      </c>
      <c r="L40" s="66">
        <f t="shared" si="2"/>
        <v>1108800</v>
      </c>
      <c r="M40" s="67">
        <f t="shared" si="3"/>
        <v>48</v>
      </c>
      <c r="N40" s="48">
        <v>2560</v>
      </c>
      <c r="O40" s="66">
        <f t="shared" si="4"/>
        <v>22176</v>
      </c>
      <c r="P40" s="67">
        <f t="shared" si="5"/>
        <v>0.96</v>
      </c>
    </row>
    <row r="41" s="54" customFormat="1" ht="15" spans="1:16">
      <c r="A41" s="48">
        <v>30</v>
      </c>
      <c r="B41" s="48">
        <v>1471098</v>
      </c>
      <c r="C41" s="48">
        <v>1037924</v>
      </c>
      <c r="D41" s="151" t="s">
        <v>680</v>
      </c>
      <c r="E41" s="152">
        <v>43584</v>
      </c>
      <c r="F41" s="152">
        <v>43587</v>
      </c>
      <c r="G41" s="48" t="s">
        <v>23</v>
      </c>
      <c r="H41" s="48">
        <f t="shared" si="0"/>
        <v>3</v>
      </c>
      <c r="I41" s="48">
        <v>1</v>
      </c>
      <c r="J41" s="66">
        <f t="shared" si="1"/>
        <v>1570800</v>
      </c>
      <c r="K41" s="67">
        <v>68</v>
      </c>
      <c r="L41" s="66">
        <f t="shared" si="2"/>
        <v>4712400</v>
      </c>
      <c r="M41" s="67">
        <f t="shared" si="3"/>
        <v>204</v>
      </c>
      <c r="N41" s="48">
        <v>2563</v>
      </c>
      <c r="O41" s="66">
        <f t="shared" si="4"/>
        <v>94248</v>
      </c>
      <c r="P41" s="67">
        <f t="shared" si="5"/>
        <v>4.08</v>
      </c>
    </row>
    <row r="42" s="54" customFormat="1" ht="15" spans="1:16">
      <c r="A42" s="48">
        <v>31</v>
      </c>
      <c r="B42" s="48">
        <v>1471098</v>
      </c>
      <c r="C42" s="48">
        <v>1037924</v>
      </c>
      <c r="D42" s="151" t="s">
        <v>680</v>
      </c>
      <c r="E42" s="152">
        <v>43587</v>
      </c>
      <c r="F42" s="152">
        <v>43588</v>
      </c>
      <c r="G42" s="48" t="s">
        <v>23</v>
      </c>
      <c r="H42" s="48">
        <f t="shared" si="0"/>
        <v>1</v>
      </c>
      <c r="I42" s="48">
        <v>1</v>
      </c>
      <c r="J42" s="66">
        <f t="shared" si="1"/>
        <v>1108800</v>
      </c>
      <c r="K42" s="67">
        <v>48</v>
      </c>
      <c r="L42" s="66">
        <f t="shared" si="2"/>
        <v>1108800</v>
      </c>
      <c r="M42" s="67">
        <f t="shared" si="3"/>
        <v>48</v>
      </c>
      <c r="N42" s="48">
        <v>2563</v>
      </c>
      <c r="O42" s="66">
        <f t="shared" si="4"/>
        <v>22176</v>
      </c>
      <c r="P42" s="67">
        <f t="shared" si="5"/>
        <v>0.96</v>
      </c>
    </row>
    <row r="43" s="54" customFormat="1" ht="15" spans="1:16">
      <c r="A43" s="48">
        <v>32</v>
      </c>
      <c r="B43" s="48">
        <v>1494666</v>
      </c>
      <c r="C43" s="48">
        <v>1038843</v>
      </c>
      <c r="D43" s="151" t="s">
        <v>681</v>
      </c>
      <c r="E43" s="152">
        <v>43587</v>
      </c>
      <c r="F43" s="152">
        <v>43588</v>
      </c>
      <c r="G43" s="48" t="s">
        <v>23</v>
      </c>
      <c r="H43" s="48">
        <f t="shared" si="0"/>
        <v>1</v>
      </c>
      <c r="I43" s="48">
        <v>1</v>
      </c>
      <c r="J43" s="66">
        <f t="shared" si="1"/>
        <v>1108800</v>
      </c>
      <c r="K43" s="67">
        <v>48</v>
      </c>
      <c r="L43" s="66">
        <f t="shared" si="2"/>
        <v>1108800</v>
      </c>
      <c r="M43" s="67">
        <f t="shared" si="3"/>
        <v>48</v>
      </c>
      <c r="N43" s="48">
        <v>2566</v>
      </c>
      <c r="O43" s="66">
        <f t="shared" si="4"/>
        <v>22176</v>
      </c>
      <c r="P43" s="67">
        <f t="shared" si="5"/>
        <v>0.96</v>
      </c>
    </row>
    <row r="44" s="54" customFormat="1" ht="15" spans="1:16">
      <c r="A44" s="48">
        <v>33</v>
      </c>
      <c r="B44" s="48">
        <v>1475254</v>
      </c>
      <c r="C44" s="48">
        <v>1038093</v>
      </c>
      <c r="D44" s="151" t="s">
        <v>682</v>
      </c>
      <c r="E44" s="152">
        <v>43585</v>
      </c>
      <c r="F44" s="152">
        <v>43587</v>
      </c>
      <c r="G44" s="48" t="s">
        <v>23</v>
      </c>
      <c r="H44" s="48">
        <f t="shared" si="0"/>
        <v>2</v>
      </c>
      <c r="I44" s="48">
        <v>1</v>
      </c>
      <c r="J44" s="66">
        <f t="shared" si="1"/>
        <v>1570800</v>
      </c>
      <c r="K44" s="67">
        <v>68</v>
      </c>
      <c r="L44" s="66">
        <f t="shared" si="2"/>
        <v>3141600</v>
      </c>
      <c r="M44" s="67">
        <f t="shared" si="3"/>
        <v>136</v>
      </c>
      <c r="N44" s="48">
        <v>2567</v>
      </c>
      <c r="O44" s="66">
        <f t="shared" si="4"/>
        <v>62832</v>
      </c>
      <c r="P44" s="67">
        <f t="shared" si="5"/>
        <v>2.72</v>
      </c>
    </row>
    <row r="45" s="54" customFormat="1" ht="15" spans="1:16">
      <c r="A45" s="48">
        <v>34</v>
      </c>
      <c r="B45" s="48">
        <v>1475254</v>
      </c>
      <c r="C45" s="48">
        <v>1038093</v>
      </c>
      <c r="D45" s="151" t="s">
        <v>682</v>
      </c>
      <c r="E45" s="152">
        <v>43587</v>
      </c>
      <c r="F45" s="152">
        <v>43588</v>
      </c>
      <c r="G45" s="48" t="s">
        <v>23</v>
      </c>
      <c r="H45" s="48">
        <f t="shared" si="0"/>
        <v>1</v>
      </c>
      <c r="I45" s="48">
        <v>1</v>
      </c>
      <c r="J45" s="66">
        <f t="shared" si="1"/>
        <v>1108800</v>
      </c>
      <c r="K45" s="67">
        <v>48</v>
      </c>
      <c r="L45" s="66">
        <f t="shared" si="2"/>
        <v>1108800</v>
      </c>
      <c r="M45" s="67">
        <f t="shared" si="3"/>
        <v>48</v>
      </c>
      <c r="N45" s="48">
        <v>2567</v>
      </c>
      <c r="O45" s="66">
        <f t="shared" si="4"/>
        <v>22176</v>
      </c>
      <c r="P45" s="67">
        <f t="shared" si="5"/>
        <v>0.96</v>
      </c>
    </row>
    <row r="46" s="54" customFormat="1" ht="15" spans="1:16">
      <c r="A46" s="48">
        <v>35</v>
      </c>
      <c r="B46" s="48">
        <v>1452610</v>
      </c>
      <c r="C46" s="48">
        <v>1037039</v>
      </c>
      <c r="D46" s="151" t="s">
        <v>683</v>
      </c>
      <c r="E46" s="152">
        <v>43583</v>
      </c>
      <c r="F46" s="152">
        <v>43587</v>
      </c>
      <c r="G46" s="48" t="s">
        <v>23</v>
      </c>
      <c r="H46" s="48">
        <f t="shared" si="0"/>
        <v>4</v>
      </c>
      <c r="I46" s="48">
        <v>2</v>
      </c>
      <c r="J46" s="66">
        <f t="shared" si="1"/>
        <v>1917300</v>
      </c>
      <c r="K46" s="67">
        <v>83</v>
      </c>
      <c r="L46" s="66">
        <f t="shared" si="2"/>
        <v>15338400</v>
      </c>
      <c r="M46" s="67">
        <f t="shared" si="3"/>
        <v>664</v>
      </c>
      <c r="N46" s="48">
        <v>2568</v>
      </c>
      <c r="O46" s="66">
        <f t="shared" si="4"/>
        <v>306768</v>
      </c>
      <c r="P46" s="67">
        <f t="shared" si="5"/>
        <v>13.28</v>
      </c>
    </row>
    <row r="47" s="54" customFormat="1" ht="15" spans="1:16">
      <c r="A47" s="48">
        <v>36</v>
      </c>
      <c r="B47" s="48">
        <v>1452610</v>
      </c>
      <c r="C47" s="48">
        <v>1037039</v>
      </c>
      <c r="D47" s="151" t="s">
        <v>683</v>
      </c>
      <c r="E47" s="152">
        <v>43587</v>
      </c>
      <c r="F47" s="152">
        <v>43588</v>
      </c>
      <c r="G47" s="48" t="s">
        <v>23</v>
      </c>
      <c r="H47" s="48">
        <f t="shared" si="0"/>
        <v>1</v>
      </c>
      <c r="I47" s="48">
        <v>2</v>
      </c>
      <c r="J47" s="66">
        <f t="shared" si="1"/>
        <v>1455300</v>
      </c>
      <c r="K47" s="67">
        <v>63</v>
      </c>
      <c r="L47" s="66">
        <f t="shared" si="2"/>
        <v>2910600</v>
      </c>
      <c r="M47" s="67">
        <f t="shared" si="3"/>
        <v>126</v>
      </c>
      <c r="N47" s="48">
        <v>2568</v>
      </c>
      <c r="O47" s="66">
        <f t="shared" si="4"/>
        <v>58212</v>
      </c>
      <c r="P47" s="67">
        <f t="shared" si="5"/>
        <v>2.52</v>
      </c>
    </row>
    <row r="48" s="54" customFormat="1" ht="15" spans="1:16">
      <c r="A48" s="48">
        <v>37</v>
      </c>
      <c r="B48" s="48">
        <v>1479842</v>
      </c>
      <c r="C48" s="48">
        <v>1038258</v>
      </c>
      <c r="D48" s="151" t="s">
        <v>281</v>
      </c>
      <c r="E48" s="152">
        <v>43585</v>
      </c>
      <c r="F48" s="152">
        <v>43586</v>
      </c>
      <c r="G48" s="48" t="s">
        <v>23</v>
      </c>
      <c r="H48" s="48">
        <f t="shared" si="0"/>
        <v>1</v>
      </c>
      <c r="I48" s="48">
        <v>1</v>
      </c>
      <c r="J48" s="66">
        <f t="shared" si="1"/>
        <v>1524600</v>
      </c>
      <c r="K48" s="67">
        <v>66</v>
      </c>
      <c r="L48" s="66">
        <f t="shared" si="2"/>
        <v>1524600</v>
      </c>
      <c r="M48" s="67">
        <f t="shared" si="3"/>
        <v>66</v>
      </c>
      <c r="N48" s="48">
        <v>2569</v>
      </c>
      <c r="O48" s="66">
        <f t="shared" si="4"/>
        <v>30492</v>
      </c>
      <c r="P48" s="67">
        <f t="shared" si="5"/>
        <v>1.32</v>
      </c>
    </row>
    <row r="49" s="54" customFormat="1" ht="15" spans="1:16">
      <c r="A49" s="48">
        <v>38</v>
      </c>
      <c r="B49" s="48">
        <v>1479842</v>
      </c>
      <c r="C49" s="48">
        <v>1038258</v>
      </c>
      <c r="D49" s="151" t="s">
        <v>281</v>
      </c>
      <c r="E49" s="152">
        <v>43586</v>
      </c>
      <c r="F49" s="152">
        <v>43587</v>
      </c>
      <c r="G49" s="48" t="s">
        <v>23</v>
      </c>
      <c r="H49" s="48">
        <f t="shared" si="0"/>
        <v>1</v>
      </c>
      <c r="I49" s="48">
        <v>1</v>
      </c>
      <c r="J49" s="66">
        <f t="shared" si="1"/>
        <v>1570800</v>
      </c>
      <c r="K49" s="67">
        <v>68</v>
      </c>
      <c r="L49" s="66">
        <f t="shared" si="2"/>
        <v>1570800</v>
      </c>
      <c r="M49" s="67">
        <f t="shared" si="3"/>
        <v>68</v>
      </c>
      <c r="N49" s="48">
        <v>2569</v>
      </c>
      <c r="O49" s="66">
        <f t="shared" si="4"/>
        <v>31416</v>
      </c>
      <c r="P49" s="67">
        <f t="shared" si="5"/>
        <v>1.36</v>
      </c>
    </row>
    <row r="50" s="54" customFormat="1" ht="15" spans="1:16">
      <c r="A50" s="48">
        <v>39</v>
      </c>
      <c r="B50" s="48">
        <v>1479842</v>
      </c>
      <c r="C50" s="48">
        <v>1038258</v>
      </c>
      <c r="D50" s="151" t="s">
        <v>281</v>
      </c>
      <c r="E50" s="152">
        <v>43587</v>
      </c>
      <c r="F50" s="152">
        <v>43588</v>
      </c>
      <c r="G50" s="48" t="s">
        <v>23</v>
      </c>
      <c r="H50" s="48">
        <f t="shared" si="0"/>
        <v>1</v>
      </c>
      <c r="I50" s="48">
        <v>1</v>
      </c>
      <c r="J50" s="66">
        <f t="shared" si="1"/>
        <v>1108800</v>
      </c>
      <c r="K50" s="67">
        <v>48</v>
      </c>
      <c r="L50" s="66">
        <f t="shared" si="2"/>
        <v>1108800</v>
      </c>
      <c r="M50" s="67">
        <f t="shared" si="3"/>
        <v>48</v>
      </c>
      <c r="N50" s="48">
        <v>2569</v>
      </c>
      <c r="O50" s="66">
        <f t="shared" si="4"/>
        <v>22176</v>
      </c>
      <c r="P50" s="67">
        <f t="shared" si="5"/>
        <v>0.96</v>
      </c>
    </row>
    <row r="51" s="54" customFormat="1" ht="15" spans="1:16">
      <c r="A51" s="48">
        <v>40</v>
      </c>
      <c r="B51" s="48">
        <v>1481042</v>
      </c>
      <c r="C51" s="48">
        <v>1038306</v>
      </c>
      <c r="D51" s="151" t="s">
        <v>684</v>
      </c>
      <c r="E51" s="152">
        <v>43585</v>
      </c>
      <c r="F51" s="152">
        <v>43586</v>
      </c>
      <c r="G51" s="48" t="s">
        <v>23</v>
      </c>
      <c r="H51" s="48">
        <f t="shared" si="0"/>
        <v>1</v>
      </c>
      <c r="I51" s="48">
        <v>1</v>
      </c>
      <c r="J51" s="66">
        <f t="shared" si="1"/>
        <v>1524600</v>
      </c>
      <c r="K51" s="67">
        <v>66</v>
      </c>
      <c r="L51" s="66">
        <f t="shared" si="2"/>
        <v>1524600</v>
      </c>
      <c r="M51" s="67">
        <f t="shared" si="3"/>
        <v>66</v>
      </c>
      <c r="N51" s="48">
        <v>2606</v>
      </c>
      <c r="O51" s="66">
        <f t="shared" si="4"/>
        <v>30492</v>
      </c>
      <c r="P51" s="67">
        <f t="shared" si="5"/>
        <v>1.32</v>
      </c>
    </row>
    <row r="52" s="54" customFormat="1" ht="15" spans="1:16">
      <c r="A52" s="48">
        <v>41</v>
      </c>
      <c r="B52" s="48">
        <v>1481042</v>
      </c>
      <c r="C52" s="48">
        <v>1038306</v>
      </c>
      <c r="D52" s="151" t="s">
        <v>684</v>
      </c>
      <c r="E52" s="152">
        <v>43586</v>
      </c>
      <c r="F52" s="152">
        <v>43587</v>
      </c>
      <c r="G52" s="48" t="s">
        <v>23</v>
      </c>
      <c r="H52" s="48">
        <f t="shared" si="0"/>
        <v>1</v>
      </c>
      <c r="I52" s="48">
        <v>1</v>
      </c>
      <c r="J52" s="66">
        <f t="shared" si="1"/>
        <v>1570800</v>
      </c>
      <c r="K52" s="67">
        <v>68</v>
      </c>
      <c r="L52" s="66">
        <f t="shared" si="2"/>
        <v>1570800</v>
      </c>
      <c r="M52" s="67">
        <f t="shared" si="3"/>
        <v>68</v>
      </c>
      <c r="N52" s="48">
        <v>2606</v>
      </c>
      <c r="O52" s="66">
        <f t="shared" si="4"/>
        <v>31416</v>
      </c>
      <c r="P52" s="67">
        <f t="shared" si="5"/>
        <v>1.36</v>
      </c>
    </row>
    <row r="53" s="54" customFormat="1" ht="15" spans="1:16">
      <c r="A53" s="48">
        <v>42</v>
      </c>
      <c r="B53" s="48">
        <v>1481042</v>
      </c>
      <c r="C53" s="48">
        <v>1038306</v>
      </c>
      <c r="D53" s="151" t="s">
        <v>684</v>
      </c>
      <c r="E53" s="152">
        <v>43587</v>
      </c>
      <c r="F53" s="152">
        <v>43588</v>
      </c>
      <c r="G53" s="48" t="s">
        <v>23</v>
      </c>
      <c r="H53" s="48">
        <f t="shared" si="0"/>
        <v>1</v>
      </c>
      <c r="I53" s="48">
        <v>1</v>
      </c>
      <c r="J53" s="66">
        <f t="shared" si="1"/>
        <v>1108800</v>
      </c>
      <c r="K53" s="67">
        <v>48</v>
      </c>
      <c r="L53" s="66">
        <f t="shared" si="2"/>
        <v>1108800</v>
      </c>
      <c r="M53" s="67">
        <f t="shared" si="3"/>
        <v>48</v>
      </c>
      <c r="N53" s="48">
        <v>2606</v>
      </c>
      <c r="O53" s="66">
        <f t="shared" si="4"/>
        <v>22176</v>
      </c>
      <c r="P53" s="67">
        <f t="shared" si="5"/>
        <v>0.96</v>
      </c>
    </row>
    <row r="54" s="54" customFormat="1" ht="15" spans="1:16">
      <c r="A54" s="48">
        <v>43</v>
      </c>
      <c r="B54" s="48">
        <v>1477960</v>
      </c>
      <c r="C54" s="48">
        <v>1038196</v>
      </c>
      <c r="D54" s="151" t="s">
        <v>685</v>
      </c>
      <c r="E54" s="152">
        <v>43587</v>
      </c>
      <c r="F54" s="152">
        <v>43588</v>
      </c>
      <c r="G54" s="48" t="s">
        <v>23</v>
      </c>
      <c r="H54" s="48">
        <f t="shared" si="0"/>
        <v>1</v>
      </c>
      <c r="I54" s="48">
        <v>1</v>
      </c>
      <c r="J54" s="66">
        <f t="shared" si="1"/>
        <v>1108800</v>
      </c>
      <c r="K54" s="67">
        <v>48</v>
      </c>
      <c r="L54" s="66">
        <f t="shared" si="2"/>
        <v>1108800</v>
      </c>
      <c r="M54" s="67">
        <f t="shared" si="3"/>
        <v>48</v>
      </c>
      <c r="N54" s="48"/>
      <c r="O54" s="66">
        <f t="shared" si="4"/>
        <v>22176</v>
      </c>
      <c r="P54" s="67">
        <f t="shared" si="5"/>
        <v>0.96</v>
      </c>
    </row>
    <row r="55" s="54" customFormat="1" ht="15" spans="1:16">
      <c r="A55" s="48">
        <v>44</v>
      </c>
      <c r="B55" s="48">
        <v>1471839</v>
      </c>
      <c r="C55" s="48">
        <v>1037959</v>
      </c>
      <c r="D55" s="151" t="s">
        <v>686</v>
      </c>
      <c r="E55" s="152">
        <v>43587</v>
      </c>
      <c r="F55" s="152">
        <v>43588</v>
      </c>
      <c r="G55" s="48" t="s">
        <v>23</v>
      </c>
      <c r="H55" s="48">
        <f t="shared" si="0"/>
        <v>1</v>
      </c>
      <c r="I55" s="48">
        <v>1</v>
      </c>
      <c r="J55" s="66">
        <f t="shared" si="1"/>
        <v>1108800</v>
      </c>
      <c r="K55" s="67">
        <v>48</v>
      </c>
      <c r="L55" s="66">
        <f t="shared" si="2"/>
        <v>1108800</v>
      </c>
      <c r="M55" s="67">
        <f t="shared" si="3"/>
        <v>48</v>
      </c>
      <c r="N55" s="48"/>
      <c r="O55" s="66">
        <f t="shared" si="4"/>
        <v>22176</v>
      </c>
      <c r="P55" s="67">
        <f t="shared" si="5"/>
        <v>0.96</v>
      </c>
    </row>
    <row r="56" s="54" customFormat="1" ht="15" spans="1:16">
      <c r="A56" s="48">
        <v>45</v>
      </c>
      <c r="B56" s="48">
        <v>1474265</v>
      </c>
      <c r="C56" s="48">
        <v>1038050</v>
      </c>
      <c r="D56" s="151" t="s">
        <v>687</v>
      </c>
      <c r="E56" s="152">
        <v>43586</v>
      </c>
      <c r="F56" s="152">
        <v>43587</v>
      </c>
      <c r="G56" s="48" t="s">
        <v>40</v>
      </c>
      <c r="H56" s="48">
        <f t="shared" si="0"/>
        <v>1</v>
      </c>
      <c r="I56" s="48">
        <v>1</v>
      </c>
      <c r="J56" s="66">
        <f t="shared" si="1"/>
        <v>1824900</v>
      </c>
      <c r="K56" s="67">
        <v>79</v>
      </c>
      <c r="L56" s="66">
        <f t="shared" si="2"/>
        <v>1824900</v>
      </c>
      <c r="M56" s="67">
        <f t="shared" si="3"/>
        <v>79</v>
      </c>
      <c r="N56" s="48"/>
      <c r="O56" s="66">
        <f t="shared" si="4"/>
        <v>36498</v>
      </c>
      <c r="P56" s="67">
        <f t="shared" si="5"/>
        <v>1.58</v>
      </c>
    </row>
    <row r="57" s="54" customFormat="1" ht="15" spans="1:16">
      <c r="A57" s="48">
        <v>46</v>
      </c>
      <c r="B57" s="48">
        <v>1474265</v>
      </c>
      <c r="C57" s="48">
        <v>1038050</v>
      </c>
      <c r="D57" s="151" t="s">
        <v>687</v>
      </c>
      <c r="E57" s="152">
        <v>43587</v>
      </c>
      <c r="F57" s="152">
        <v>43588</v>
      </c>
      <c r="G57" s="48" t="s">
        <v>40</v>
      </c>
      <c r="H57" s="48">
        <f t="shared" si="0"/>
        <v>1</v>
      </c>
      <c r="I57" s="48">
        <v>1</v>
      </c>
      <c r="J57" s="66">
        <f t="shared" si="1"/>
        <v>1362900</v>
      </c>
      <c r="K57" s="67">
        <v>59</v>
      </c>
      <c r="L57" s="66">
        <f t="shared" si="2"/>
        <v>1362900</v>
      </c>
      <c r="M57" s="67">
        <f t="shared" si="3"/>
        <v>59</v>
      </c>
      <c r="N57" s="48"/>
      <c r="O57" s="66">
        <f t="shared" si="4"/>
        <v>27258</v>
      </c>
      <c r="P57" s="67">
        <f t="shared" si="5"/>
        <v>1.18</v>
      </c>
    </row>
    <row r="58" s="54" customFormat="1" ht="15" spans="1:16">
      <c r="A58" s="48">
        <v>47</v>
      </c>
      <c r="B58" s="48">
        <v>1476246</v>
      </c>
      <c r="C58" s="48">
        <v>1038144</v>
      </c>
      <c r="D58" s="151" t="s">
        <v>688</v>
      </c>
      <c r="E58" s="152">
        <v>43587</v>
      </c>
      <c r="F58" s="152">
        <v>43588</v>
      </c>
      <c r="G58" s="48" t="s">
        <v>23</v>
      </c>
      <c r="H58" s="48">
        <f t="shared" si="0"/>
        <v>1</v>
      </c>
      <c r="I58" s="48">
        <v>1</v>
      </c>
      <c r="J58" s="66">
        <f t="shared" si="1"/>
        <v>1108800</v>
      </c>
      <c r="K58" s="67">
        <v>48</v>
      </c>
      <c r="L58" s="66">
        <f t="shared" si="2"/>
        <v>1108800</v>
      </c>
      <c r="M58" s="67">
        <f t="shared" si="3"/>
        <v>48</v>
      </c>
      <c r="N58" s="48"/>
      <c r="O58" s="66">
        <f t="shared" si="4"/>
        <v>22176</v>
      </c>
      <c r="P58" s="67">
        <f t="shared" si="5"/>
        <v>0.96</v>
      </c>
    </row>
    <row r="59" s="54" customFormat="1" ht="15" spans="1:16">
      <c r="A59" s="48">
        <v>48</v>
      </c>
      <c r="B59" s="48">
        <v>1489119</v>
      </c>
      <c r="C59" s="48">
        <v>1038579</v>
      </c>
      <c r="D59" s="151" t="s">
        <v>689</v>
      </c>
      <c r="E59" s="152">
        <v>43587</v>
      </c>
      <c r="F59" s="152">
        <v>43588</v>
      </c>
      <c r="G59" s="48" t="s">
        <v>23</v>
      </c>
      <c r="H59" s="48">
        <f t="shared" si="0"/>
        <v>1</v>
      </c>
      <c r="I59" s="48">
        <v>1</v>
      </c>
      <c r="J59" s="66">
        <f t="shared" si="1"/>
        <v>1108800</v>
      </c>
      <c r="K59" s="67">
        <v>48</v>
      </c>
      <c r="L59" s="66">
        <f t="shared" si="2"/>
        <v>1108800</v>
      </c>
      <c r="M59" s="67">
        <f t="shared" si="3"/>
        <v>48</v>
      </c>
      <c r="N59" s="48"/>
      <c r="O59" s="66">
        <f t="shared" si="4"/>
        <v>22176</v>
      </c>
      <c r="P59" s="67">
        <f t="shared" si="5"/>
        <v>0.96</v>
      </c>
    </row>
    <row r="60" s="54" customFormat="1" ht="15" spans="1:16">
      <c r="A60" s="48">
        <v>49</v>
      </c>
      <c r="B60" s="48">
        <v>1488169</v>
      </c>
      <c r="C60" s="48">
        <v>1038543</v>
      </c>
      <c r="D60" s="151" t="s">
        <v>690</v>
      </c>
      <c r="E60" s="152">
        <v>43587</v>
      </c>
      <c r="F60" s="152">
        <v>43588</v>
      </c>
      <c r="G60" s="48" t="s">
        <v>40</v>
      </c>
      <c r="H60" s="48">
        <f t="shared" si="0"/>
        <v>1</v>
      </c>
      <c r="I60" s="48">
        <v>1</v>
      </c>
      <c r="J60" s="66">
        <f t="shared" si="1"/>
        <v>1362900</v>
      </c>
      <c r="K60" s="67">
        <v>59</v>
      </c>
      <c r="L60" s="66">
        <f t="shared" si="2"/>
        <v>1362900</v>
      </c>
      <c r="M60" s="67">
        <f t="shared" si="3"/>
        <v>59</v>
      </c>
      <c r="N60" s="48"/>
      <c r="O60" s="66">
        <f t="shared" si="4"/>
        <v>27258</v>
      </c>
      <c r="P60" s="67">
        <f t="shared" si="5"/>
        <v>1.18</v>
      </c>
    </row>
    <row r="61" s="54" customFormat="1" ht="15" spans="1:16">
      <c r="A61" s="48">
        <v>50</v>
      </c>
      <c r="B61" s="48">
        <v>1468004</v>
      </c>
      <c r="C61" s="48">
        <v>1037845</v>
      </c>
      <c r="D61" s="151" t="s">
        <v>691</v>
      </c>
      <c r="E61" s="152">
        <v>43586</v>
      </c>
      <c r="F61" s="152">
        <v>43587</v>
      </c>
      <c r="G61" s="48" t="s">
        <v>23</v>
      </c>
      <c r="H61" s="48">
        <f t="shared" si="0"/>
        <v>1</v>
      </c>
      <c r="I61" s="48">
        <v>1</v>
      </c>
      <c r="J61" s="66">
        <f t="shared" si="1"/>
        <v>1917300</v>
      </c>
      <c r="K61" s="67">
        <v>83</v>
      </c>
      <c r="L61" s="66">
        <f t="shared" si="2"/>
        <v>1917300</v>
      </c>
      <c r="M61" s="67">
        <f t="shared" si="3"/>
        <v>83</v>
      </c>
      <c r="N61" s="48"/>
      <c r="O61" s="66">
        <f t="shared" si="4"/>
        <v>38346</v>
      </c>
      <c r="P61" s="67">
        <f t="shared" si="5"/>
        <v>1.66</v>
      </c>
    </row>
    <row r="62" s="54" customFormat="1" ht="15" spans="1:16">
      <c r="A62" s="48">
        <v>51</v>
      </c>
      <c r="B62" s="48">
        <v>1468004</v>
      </c>
      <c r="C62" s="48">
        <v>1037845</v>
      </c>
      <c r="D62" s="151" t="s">
        <v>691</v>
      </c>
      <c r="E62" s="152">
        <v>43587</v>
      </c>
      <c r="F62" s="152">
        <v>43588</v>
      </c>
      <c r="G62" s="48" t="s">
        <v>23</v>
      </c>
      <c r="H62" s="48">
        <f t="shared" si="0"/>
        <v>1</v>
      </c>
      <c r="I62" s="48">
        <v>1</v>
      </c>
      <c r="J62" s="66">
        <f t="shared" si="1"/>
        <v>1455300</v>
      </c>
      <c r="K62" s="67">
        <v>63</v>
      </c>
      <c r="L62" s="66">
        <f t="shared" si="2"/>
        <v>1455300</v>
      </c>
      <c r="M62" s="67">
        <f t="shared" si="3"/>
        <v>63</v>
      </c>
      <c r="N62" s="48"/>
      <c r="O62" s="66">
        <f t="shared" si="4"/>
        <v>29106</v>
      </c>
      <c r="P62" s="67">
        <f t="shared" si="5"/>
        <v>1.26</v>
      </c>
    </row>
    <row r="63" s="54" customFormat="1" ht="15" spans="1:16">
      <c r="A63" s="48">
        <v>52</v>
      </c>
      <c r="B63" s="48">
        <v>1471207</v>
      </c>
      <c r="C63" s="48">
        <v>1037936</v>
      </c>
      <c r="D63" s="151" t="s">
        <v>692</v>
      </c>
      <c r="E63" s="152">
        <v>43586</v>
      </c>
      <c r="F63" s="152">
        <v>43587</v>
      </c>
      <c r="G63" s="48" t="s">
        <v>23</v>
      </c>
      <c r="H63" s="48">
        <f t="shared" si="0"/>
        <v>1</v>
      </c>
      <c r="I63" s="48">
        <v>2</v>
      </c>
      <c r="J63" s="66">
        <f t="shared" si="1"/>
        <v>1570800</v>
      </c>
      <c r="K63" s="67">
        <v>68</v>
      </c>
      <c r="L63" s="66">
        <f t="shared" si="2"/>
        <v>3141600</v>
      </c>
      <c r="M63" s="67">
        <f t="shared" si="3"/>
        <v>136</v>
      </c>
      <c r="N63" s="48"/>
      <c r="O63" s="66">
        <f t="shared" si="4"/>
        <v>62832</v>
      </c>
      <c r="P63" s="67">
        <f t="shared" si="5"/>
        <v>2.72</v>
      </c>
    </row>
    <row r="64" s="54" customFormat="1" ht="15" spans="1:16">
      <c r="A64" s="48">
        <v>53</v>
      </c>
      <c r="B64" s="48">
        <v>1471207</v>
      </c>
      <c r="C64" s="48">
        <v>1037936</v>
      </c>
      <c r="D64" s="151" t="s">
        <v>692</v>
      </c>
      <c r="E64" s="152">
        <v>43587</v>
      </c>
      <c r="F64" s="152">
        <v>43588</v>
      </c>
      <c r="G64" s="48" t="s">
        <v>23</v>
      </c>
      <c r="H64" s="48">
        <f t="shared" si="0"/>
        <v>1</v>
      </c>
      <c r="I64" s="48">
        <v>2</v>
      </c>
      <c r="J64" s="66">
        <f t="shared" si="1"/>
        <v>1108800</v>
      </c>
      <c r="K64" s="67">
        <v>48</v>
      </c>
      <c r="L64" s="66">
        <f t="shared" si="2"/>
        <v>2217600</v>
      </c>
      <c r="M64" s="67">
        <f t="shared" si="3"/>
        <v>96</v>
      </c>
      <c r="N64" s="48"/>
      <c r="O64" s="66">
        <f t="shared" si="4"/>
        <v>44352</v>
      </c>
      <c r="P64" s="67">
        <f t="shared" si="5"/>
        <v>1.92</v>
      </c>
    </row>
    <row r="65" s="54" customFormat="1" ht="15" spans="1:16">
      <c r="A65" s="48">
        <v>54</v>
      </c>
      <c r="B65" s="48">
        <v>1471037</v>
      </c>
      <c r="C65" s="48">
        <v>1037921</v>
      </c>
      <c r="D65" s="151" t="s">
        <v>693</v>
      </c>
      <c r="E65" s="152">
        <v>43587</v>
      </c>
      <c r="F65" s="152">
        <v>43588</v>
      </c>
      <c r="G65" s="48" t="s">
        <v>47</v>
      </c>
      <c r="H65" s="48">
        <f t="shared" si="0"/>
        <v>1</v>
      </c>
      <c r="I65" s="48">
        <v>1</v>
      </c>
      <c r="J65" s="66">
        <f t="shared" si="1"/>
        <v>2356200</v>
      </c>
      <c r="K65" s="67">
        <v>102</v>
      </c>
      <c r="L65" s="66">
        <f t="shared" si="2"/>
        <v>2356200</v>
      </c>
      <c r="M65" s="67">
        <f t="shared" si="3"/>
        <v>102</v>
      </c>
      <c r="N65" s="48"/>
      <c r="O65" s="66">
        <f t="shared" si="4"/>
        <v>47124</v>
      </c>
      <c r="P65" s="67">
        <f t="shared" si="5"/>
        <v>2.04</v>
      </c>
    </row>
    <row r="66" s="54" customFormat="1" ht="15" spans="1:16">
      <c r="A66" s="48">
        <v>55</v>
      </c>
      <c r="B66" s="48">
        <v>1491456</v>
      </c>
      <c r="C66" s="48">
        <v>1038672</v>
      </c>
      <c r="D66" s="151" t="s">
        <v>694</v>
      </c>
      <c r="E66" s="152">
        <v>43587</v>
      </c>
      <c r="F66" s="152">
        <v>43589</v>
      </c>
      <c r="G66" s="48" t="s">
        <v>40</v>
      </c>
      <c r="H66" s="48">
        <f t="shared" si="0"/>
        <v>2</v>
      </c>
      <c r="I66" s="48">
        <v>1</v>
      </c>
      <c r="J66" s="66">
        <f t="shared" si="1"/>
        <v>1362900</v>
      </c>
      <c r="K66" s="67">
        <v>59</v>
      </c>
      <c r="L66" s="66">
        <f t="shared" si="2"/>
        <v>2725800</v>
      </c>
      <c r="M66" s="67">
        <f t="shared" si="3"/>
        <v>118</v>
      </c>
      <c r="N66" s="48" t="s">
        <v>695</v>
      </c>
      <c r="O66" s="66">
        <f t="shared" si="4"/>
        <v>54516</v>
      </c>
      <c r="P66" s="67">
        <f t="shared" si="5"/>
        <v>2.36</v>
      </c>
    </row>
    <row r="67" s="54" customFormat="1" ht="15" spans="1:16">
      <c r="A67" s="48">
        <v>56</v>
      </c>
      <c r="B67" s="48">
        <v>1488644</v>
      </c>
      <c r="C67" s="48">
        <v>1038557</v>
      </c>
      <c r="D67" s="151" t="s">
        <v>696</v>
      </c>
      <c r="E67" s="152">
        <v>43585</v>
      </c>
      <c r="F67" s="152">
        <v>43586</v>
      </c>
      <c r="G67" s="48" t="s">
        <v>40</v>
      </c>
      <c r="H67" s="48">
        <f t="shared" si="0"/>
        <v>1</v>
      </c>
      <c r="I67" s="48">
        <v>1</v>
      </c>
      <c r="J67" s="66">
        <f t="shared" si="1"/>
        <v>1778700</v>
      </c>
      <c r="K67" s="67">
        <v>77</v>
      </c>
      <c r="L67" s="66">
        <f t="shared" si="2"/>
        <v>1778700</v>
      </c>
      <c r="M67" s="67">
        <f t="shared" si="3"/>
        <v>77</v>
      </c>
      <c r="N67" s="48">
        <v>2571</v>
      </c>
      <c r="O67" s="66">
        <f t="shared" si="4"/>
        <v>35574</v>
      </c>
      <c r="P67" s="67">
        <f t="shared" si="5"/>
        <v>1.54</v>
      </c>
    </row>
    <row r="68" s="54" customFormat="1" ht="15" spans="1:16">
      <c r="A68" s="48">
        <v>57</v>
      </c>
      <c r="B68" s="48">
        <v>1488644</v>
      </c>
      <c r="C68" s="48">
        <v>1038557</v>
      </c>
      <c r="D68" s="151" t="s">
        <v>696</v>
      </c>
      <c r="E68" s="152">
        <v>43586</v>
      </c>
      <c r="F68" s="152">
        <v>43587</v>
      </c>
      <c r="G68" s="48" t="s">
        <v>40</v>
      </c>
      <c r="H68" s="48">
        <f t="shared" si="0"/>
        <v>1</v>
      </c>
      <c r="I68" s="48">
        <v>1</v>
      </c>
      <c r="J68" s="66">
        <f t="shared" si="1"/>
        <v>1824900</v>
      </c>
      <c r="K68" s="67">
        <v>79</v>
      </c>
      <c r="L68" s="66">
        <f t="shared" si="2"/>
        <v>1824900</v>
      </c>
      <c r="M68" s="67">
        <f t="shared" si="3"/>
        <v>79</v>
      </c>
      <c r="N68" s="48">
        <v>2571</v>
      </c>
      <c r="O68" s="66">
        <f t="shared" si="4"/>
        <v>36498</v>
      </c>
      <c r="P68" s="67">
        <f t="shared" si="5"/>
        <v>1.58</v>
      </c>
    </row>
    <row r="69" s="54" customFormat="1" ht="15" spans="1:16">
      <c r="A69" s="48">
        <v>58</v>
      </c>
      <c r="B69" s="48">
        <v>1488644</v>
      </c>
      <c r="C69" s="48">
        <v>1038557</v>
      </c>
      <c r="D69" s="151" t="s">
        <v>696</v>
      </c>
      <c r="E69" s="152">
        <v>43587</v>
      </c>
      <c r="F69" s="152">
        <v>43589</v>
      </c>
      <c r="G69" s="48" t="s">
        <v>40</v>
      </c>
      <c r="H69" s="48">
        <f t="shared" si="0"/>
        <v>2</v>
      </c>
      <c r="I69" s="48">
        <v>1</v>
      </c>
      <c r="J69" s="66">
        <f t="shared" si="1"/>
        <v>1362900</v>
      </c>
      <c r="K69" s="67">
        <v>59</v>
      </c>
      <c r="L69" s="66">
        <f t="shared" si="2"/>
        <v>2725800</v>
      </c>
      <c r="M69" s="67">
        <f t="shared" si="3"/>
        <v>118</v>
      </c>
      <c r="N69" s="48">
        <v>2571</v>
      </c>
      <c r="O69" s="66">
        <f t="shared" si="4"/>
        <v>54516</v>
      </c>
      <c r="P69" s="67">
        <f t="shared" si="5"/>
        <v>2.36</v>
      </c>
    </row>
    <row r="70" s="54" customFormat="1" ht="15" spans="1:16">
      <c r="A70" s="48">
        <v>59</v>
      </c>
      <c r="B70" s="48">
        <v>1482150</v>
      </c>
      <c r="C70" s="48">
        <v>1038346</v>
      </c>
      <c r="D70" s="151" t="s">
        <v>697</v>
      </c>
      <c r="E70" s="152">
        <v>43585</v>
      </c>
      <c r="F70" s="152">
        <v>43586</v>
      </c>
      <c r="G70" s="48" t="s">
        <v>40</v>
      </c>
      <c r="H70" s="48">
        <f t="shared" si="0"/>
        <v>1</v>
      </c>
      <c r="I70" s="48">
        <v>1</v>
      </c>
      <c r="J70" s="66">
        <f t="shared" si="1"/>
        <v>1778700</v>
      </c>
      <c r="K70" s="67">
        <v>77</v>
      </c>
      <c r="L70" s="66">
        <f t="shared" si="2"/>
        <v>1778700</v>
      </c>
      <c r="M70" s="67">
        <f t="shared" si="3"/>
        <v>77</v>
      </c>
      <c r="N70" s="48">
        <v>2573</v>
      </c>
      <c r="O70" s="66">
        <f t="shared" si="4"/>
        <v>35574</v>
      </c>
      <c r="P70" s="67">
        <f t="shared" si="5"/>
        <v>1.54</v>
      </c>
    </row>
    <row r="71" s="54" customFormat="1" ht="15" spans="1:16">
      <c r="A71" s="48">
        <v>60</v>
      </c>
      <c r="B71" s="48">
        <v>1482150</v>
      </c>
      <c r="C71" s="48">
        <v>1038346</v>
      </c>
      <c r="D71" s="151" t="s">
        <v>697</v>
      </c>
      <c r="E71" s="152">
        <v>43586</v>
      </c>
      <c r="F71" s="152">
        <v>43587</v>
      </c>
      <c r="G71" s="48" t="s">
        <v>40</v>
      </c>
      <c r="H71" s="48">
        <f t="shared" si="0"/>
        <v>1</v>
      </c>
      <c r="I71" s="48">
        <v>1</v>
      </c>
      <c r="J71" s="66">
        <f t="shared" si="1"/>
        <v>1824900</v>
      </c>
      <c r="K71" s="67">
        <v>79</v>
      </c>
      <c r="L71" s="66">
        <f t="shared" si="2"/>
        <v>1824900</v>
      </c>
      <c r="M71" s="67">
        <f t="shared" si="3"/>
        <v>79</v>
      </c>
      <c r="N71" s="48">
        <v>2573</v>
      </c>
      <c r="O71" s="66">
        <f t="shared" si="4"/>
        <v>36498</v>
      </c>
      <c r="P71" s="67">
        <f t="shared" si="5"/>
        <v>1.58</v>
      </c>
    </row>
    <row r="72" s="54" customFormat="1" ht="15" spans="1:16">
      <c r="A72" s="48">
        <v>61</v>
      </c>
      <c r="B72" s="48">
        <v>1482150</v>
      </c>
      <c r="C72" s="48">
        <v>1038346</v>
      </c>
      <c r="D72" s="151" t="s">
        <v>697</v>
      </c>
      <c r="E72" s="152">
        <v>43587</v>
      </c>
      <c r="F72" s="152">
        <v>43589</v>
      </c>
      <c r="G72" s="48" t="s">
        <v>40</v>
      </c>
      <c r="H72" s="48">
        <f t="shared" si="0"/>
        <v>2</v>
      </c>
      <c r="I72" s="48">
        <v>1</v>
      </c>
      <c r="J72" s="66">
        <f t="shared" si="1"/>
        <v>1362900</v>
      </c>
      <c r="K72" s="67">
        <v>59</v>
      </c>
      <c r="L72" s="66">
        <f t="shared" si="2"/>
        <v>2725800</v>
      </c>
      <c r="M72" s="67">
        <f t="shared" si="3"/>
        <v>118</v>
      </c>
      <c r="N72" s="48">
        <v>2573</v>
      </c>
      <c r="O72" s="66">
        <f t="shared" si="4"/>
        <v>54516</v>
      </c>
      <c r="P72" s="67">
        <f t="shared" si="5"/>
        <v>2.36</v>
      </c>
    </row>
    <row r="73" s="54" customFormat="1" ht="15" spans="1:16">
      <c r="A73" s="48">
        <v>62</v>
      </c>
      <c r="B73" s="48">
        <v>1494469</v>
      </c>
      <c r="C73" s="48">
        <v>1038829</v>
      </c>
      <c r="D73" s="151" t="s">
        <v>698</v>
      </c>
      <c r="E73" s="152">
        <v>43587</v>
      </c>
      <c r="F73" s="152">
        <v>43589</v>
      </c>
      <c r="G73" s="48" t="s">
        <v>40</v>
      </c>
      <c r="H73" s="48">
        <f t="shared" si="0"/>
        <v>2</v>
      </c>
      <c r="I73" s="48">
        <v>1</v>
      </c>
      <c r="J73" s="66">
        <f t="shared" si="1"/>
        <v>1362900</v>
      </c>
      <c r="K73" s="67">
        <v>59</v>
      </c>
      <c r="L73" s="66">
        <f t="shared" si="2"/>
        <v>2725800</v>
      </c>
      <c r="M73" s="67">
        <f t="shared" si="3"/>
        <v>118</v>
      </c>
      <c r="N73" s="48">
        <v>2574</v>
      </c>
      <c r="O73" s="66">
        <f t="shared" si="4"/>
        <v>54516</v>
      </c>
      <c r="P73" s="67">
        <f t="shared" si="5"/>
        <v>2.36</v>
      </c>
    </row>
    <row r="74" s="54" customFormat="1" ht="15" spans="1:16">
      <c r="A74" s="48">
        <v>63</v>
      </c>
      <c r="B74" s="48">
        <v>1468366</v>
      </c>
      <c r="C74" s="48">
        <v>1037840</v>
      </c>
      <c r="D74" s="151" t="s">
        <v>699</v>
      </c>
      <c r="E74" s="152">
        <v>43585</v>
      </c>
      <c r="F74" s="152">
        <v>43587</v>
      </c>
      <c r="G74" s="48" t="s">
        <v>23</v>
      </c>
      <c r="H74" s="48">
        <f t="shared" si="0"/>
        <v>2</v>
      </c>
      <c r="I74" s="48">
        <v>2</v>
      </c>
      <c r="J74" s="66">
        <f t="shared" si="1"/>
        <v>1570800</v>
      </c>
      <c r="K74" s="67">
        <v>68</v>
      </c>
      <c r="L74" s="66">
        <f t="shared" si="2"/>
        <v>6283200</v>
      </c>
      <c r="M74" s="67">
        <f t="shared" si="3"/>
        <v>272</v>
      </c>
      <c r="N74" s="48">
        <v>2580</v>
      </c>
      <c r="O74" s="66">
        <f t="shared" si="4"/>
        <v>125664</v>
      </c>
      <c r="P74" s="67">
        <f t="shared" si="5"/>
        <v>5.44</v>
      </c>
    </row>
    <row r="75" s="54" customFormat="1" ht="15" spans="1:16">
      <c r="A75" s="48">
        <v>64</v>
      </c>
      <c r="B75" s="48">
        <v>1468366</v>
      </c>
      <c r="C75" s="48">
        <v>1037840</v>
      </c>
      <c r="D75" s="151" t="s">
        <v>699</v>
      </c>
      <c r="E75" s="152">
        <v>43587</v>
      </c>
      <c r="F75" s="152">
        <v>43589</v>
      </c>
      <c r="G75" s="48" t="s">
        <v>23</v>
      </c>
      <c r="H75" s="48">
        <f t="shared" si="0"/>
        <v>2</v>
      </c>
      <c r="I75" s="48">
        <v>2</v>
      </c>
      <c r="J75" s="66">
        <f t="shared" si="1"/>
        <v>1108800</v>
      </c>
      <c r="K75" s="67">
        <v>48</v>
      </c>
      <c r="L75" s="66">
        <f t="shared" si="2"/>
        <v>4435200</v>
      </c>
      <c r="M75" s="67">
        <f t="shared" si="3"/>
        <v>192</v>
      </c>
      <c r="N75" s="48">
        <v>2580</v>
      </c>
      <c r="O75" s="66">
        <f t="shared" si="4"/>
        <v>88704</v>
      </c>
      <c r="P75" s="67">
        <f t="shared" si="5"/>
        <v>3.84</v>
      </c>
    </row>
    <row r="76" s="54" customFormat="1" ht="15" spans="1:16">
      <c r="A76" s="48">
        <v>65</v>
      </c>
      <c r="B76" s="48">
        <v>1468335</v>
      </c>
      <c r="C76" s="48">
        <v>1037841</v>
      </c>
      <c r="D76" s="151" t="s">
        <v>700</v>
      </c>
      <c r="E76" s="152">
        <v>43585</v>
      </c>
      <c r="F76" s="152">
        <v>43587</v>
      </c>
      <c r="G76" s="48" t="s">
        <v>23</v>
      </c>
      <c r="H76" s="48">
        <f t="shared" ref="H76:H139" si="6">F76-E76</f>
        <v>2</v>
      </c>
      <c r="I76" s="48">
        <v>1</v>
      </c>
      <c r="J76" s="66">
        <f t="shared" ref="J76:J139" si="7">K76*23100</f>
        <v>1570800</v>
      </c>
      <c r="K76" s="67">
        <v>68</v>
      </c>
      <c r="L76" s="66">
        <f t="shared" ref="L76:L139" si="8">J76*I76*H76</f>
        <v>3141600</v>
      </c>
      <c r="M76" s="67">
        <f t="shared" ref="M76:M139" si="9">K76*I76*H76</f>
        <v>136</v>
      </c>
      <c r="N76" s="48">
        <v>2581</v>
      </c>
      <c r="O76" s="66">
        <f t="shared" ref="O76:O139" si="10">L76*2%</f>
        <v>62832</v>
      </c>
      <c r="P76" s="67">
        <f t="shared" ref="P76:P139" si="11">M76*2%</f>
        <v>2.72</v>
      </c>
    </row>
    <row r="77" s="54" customFormat="1" ht="15" spans="1:16">
      <c r="A77" s="48">
        <v>66</v>
      </c>
      <c r="B77" s="48">
        <v>1468335</v>
      </c>
      <c r="C77" s="48">
        <v>1037841</v>
      </c>
      <c r="D77" s="151" t="s">
        <v>700</v>
      </c>
      <c r="E77" s="152">
        <v>43587</v>
      </c>
      <c r="F77" s="152">
        <v>43589</v>
      </c>
      <c r="G77" s="48" t="s">
        <v>23</v>
      </c>
      <c r="H77" s="48">
        <f t="shared" si="6"/>
        <v>2</v>
      </c>
      <c r="I77" s="48">
        <v>1</v>
      </c>
      <c r="J77" s="66">
        <f t="shared" si="7"/>
        <v>1108800</v>
      </c>
      <c r="K77" s="67">
        <v>48</v>
      </c>
      <c r="L77" s="66">
        <f t="shared" si="8"/>
        <v>2217600</v>
      </c>
      <c r="M77" s="67">
        <f t="shared" si="9"/>
        <v>96</v>
      </c>
      <c r="N77" s="48">
        <v>2581</v>
      </c>
      <c r="O77" s="66">
        <f t="shared" si="10"/>
        <v>44352</v>
      </c>
      <c r="P77" s="67">
        <f t="shared" si="11"/>
        <v>1.92</v>
      </c>
    </row>
    <row r="78" s="54" customFormat="1" ht="15" spans="1:16">
      <c r="A78" s="48">
        <v>67</v>
      </c>
      <c r="B78" s="48">
        <v>1472416</v>
      </c>
      <c r="C78" s="48">
        <v>1037910</v>
      </c>
      <c r="D78" s="151" t="s">
        <v>692</v>
      </c>
      <c r="E78" s="152">
        <v>43588</v>
      </c>
      <c r="F78" s="152">
        <v>43589</v>
      </c>
      <c r="G78" s="48" t="s">
        <v>23</v>
      </c>
      <c r="H78" s="48">
        <f t="shared" si="6"/>
        <v>1</v>
      </c>
      <c r="I78" s="48">
        <v>2</v>
      </c>
      <c r="J78" s="66">
        <f t="shared" si="7"/>
        <v>1108800</v>
      </c>
      <c r="K78" s="67">
        <v>48</v>
      </c>
      <c r="L78" s="66">
        <f t="shared" si="8"/>
        <v>2217600</v>
      </c>
      <c r="M78" s="67">
        <f t="shared" si="9"/>
        <v>96</v>
      </c>
      <c r="N78" s="48"/>
      <c r="O78" s="66">
        <f t="shared" si="10"/>
        <v>44352</v>
      </c>
      <c r="P78" s="67">
        <f t="shared" si="11"/>
        <v>1.92</v>
      </c>
    </row>
    <row r="79" s="54" customFormat="1" ht="15" spans="1:16">
      <c r="A79" s="48">
        <v>68</v>
      </c>
      <c r="B79" s="48">
        <v>1480170</v>
      </c>
      <c r="C79" s="48">
        <v>1038274</v>
      </c>
      <c r="D79" s="151" t="s">
        <v>701</v>
      </c>
      <c r="E79" s="152">
        <v>43587</v>
      </c>
      <c r="F79" s="152">
        <v>43589</v>
      </c>
      <c r="G79" s="48" t="s">
        <v>23</v>
      </c>
      <c r="H79" s="48">
        <f t="shared" si="6"/>
        <v>2</v>
      </c>
      <c r="I79" s="48">
        <v>1</v>
      </c>
      <c r="J79" s="66">
        <f t="shared" si="7"/>
        <v>1108800</v>
      </c>
      <c r="K79" s="67">
        <v>48</v>
      </c>
      <c r="L79" s="66">
        <f t="shared" si="8"/>
        <v>2217600</v>
      </c>
      <c r="M79" s="67">
        <f t="shared" si="9"/>
        <v>96</v>
      </c>
      <c r="N79" s="48"/>
      <c r="O79" s="66">
        <f t="shared" si="10"/>
        <v>44352</v>
      </c>
      <c r="P79" s="67">
        <f t="shared" si="11"/>
        <v>1.92</v>
      </c>
    </row>
    <row r="80" s="54" customFormat="1" ht="15" spans="1:16">
      <c r="A80" s="48">
        <v>69</v>
      </c>
      <c r="B80" s="48">
        <v>1481819</v>
      </c>
      <c r="C80" s="48">
        <v>1038333</v>
      </c>
      <c r="D80" s="151" t="s">
        <v>702</v>
      </c>
      <c r="E80" s="152">
        <v>43587</v>
      </c>
      <c r="F80" s="152">
        <v>43589</v>
      </c>
      <c r="G80" s="48" t="s">
        <v>23</v>
      </c>
      <c r="H80" s="48">
        <f t="shared" si="6"/>
        <v>2</v>
      </c>
      <c r="I80" s="48">
        <v>1</v>
      </c>
      <c r="J80" s="66">
        <f t="shared" si="7"/>
        <v>1108800</v>
      </c>
      <c r="K80" s="67">
        <v>48</v>
      </c>
      <c r="L80" s="66">
        <f t="shared" si="8"/>
        <v>2217600</v>
      </c>
      <c r="M80" s="67">
        <f t="shared" si="9"/>
        <v>96</v>
      </c>
      <c r="N80" s="48"/>
      <c r="O80" s="66">
        <f t="shared" si="10"/>
        <v>44352</v>
      </c>
      <c r="P80" s="67">
        <f t="shared" si="11"/>
        <v>1.92</v>
      </c>
    </row>
    <row r="81" s="54" customFormat="1" ht="15" spans="1:16">
      <c r="A81" s="48">
        <v>70</v>
      </c>
      <c r="B81" s="48">
        <v>1476857</v>
      </c>
      <c r="C81" s="48">
        <v>1038171</v>
      </c>
      <c r="D81" s="151" t="s">
        <v>703</v>
      </c>
      <c r="E81" s="152">
        <v>43587</v>
      </c>
      <c r="F81" s="152">
        <v>43589</v>
      </c>
      <c r="G81" s="48" t="s">
        <v>23</v>
      </c>
      <c r="H81" s="48">
        <f t="shared" si="6"/>
        <v>2</v>
      </c>
      <c r="I81" s="48">
        <v>1</v>
      </c>
      <c r="J81" s="66">
        <f t="shared" si="7"/>
        <v>1108800</v>
      </c>
      <c r="K81" s="67">
        <v>48</v>
      </c>
      <c r="L81" s="66">
        <f t="shared" si="8"/>
        <v>2217600</v>
      </c>
      <c r="M81" s="67">
        <f t="shared" si="9"/>
        <v>96</v>
      </c>
      <c r="N81" s="48"/>
      <c r="O81" s="66">
        <f t="shared" si="10"/>
        <v>44352</v>
      </c>
      <c r="P81" s="67">
        <f t="shared" si="11"/>
        <v>1.92</v>
      </c>
    </row>
    <row r="82" s="54" customFormat="1" ht="15" spans="1:16">
      <c r="A82" s="48">
        <v>71</v>
      </c>
      <c r="B82" s="48">
        <v>1476817</v>
      </c>
      <c r="C82" s="48">
        <v>1038159</v>
      </c>
      <c r="D82" s="151" t="s">
        <v>704</v>
      </c>
      <c r="E82" s="152">
        <v>43587</v>
      </c>
      <c r="F82" s="152">
        <v>43589</v>
      </c>
      <c r="G82" s="48" t="s">
        <v>23</v>
      </c>
      <c r="H82" s="48">
        <f t="shared" si="6"/>
        <v>2</v>
      </c>
      <c r="I82" s="48">
        <v>1</v>
      </c>
      <c r="J82" s="66">
        <f t="shared" si="7"/>
        <v>1108800</v>
      </c>
      <c r="K82" s="67">
        <v>48</v>
      </c>
      <c r="L82" s="66">
        <f t="shared" si="8"/>
        <v>2217600</v>
      </c>
      <c r="M82" s="67">
        <f t="shared" si="9"/>
        <v>96</v>
      </c>
      <c r="N82" s="48"/>
      <c r="O82" s="66">
        <f t="shared" si="10"/>
        <v>44352</v>
      </c>
      <c r="P82" s="67">
        <f t="shared" si="11"/>
        <v>1.92</v>
      </c>
    </row>
    <row r="83" s="54" customFormat="1" ht="15" spans="1:16">
      <c r="A83" s="48">
        <v>72</v>
      </c>
      <c r="B83" s="48">
        <v>1482945</v>
      </c>
      <c r="C83" s="48">
        <v>1038386</v>
      </c>
      <c r="D83" s="151" t="s">
        <v>705</v>
      </c>
      <c r="E83" s="152">
        <v>43586</v>
      </c>
      <c r="F83" s="152">
        <v>43587</v>
      </c>
      <c r="G83" s="48" t="s">
        <v>40</v>
      </c>
      <c r="H83" s="48">
        <f t="shared" si="6"/>
        <v>1</v>
      </c>
      <c r="I83" s="48">
        <v>1</v>
      </c>
      <c r="J83" s="66">
        <f t="shared" si="7"/>
        <v>1824900</v>
      </c>
      <c r="K83" s="67">
        <v>79</v>
      </c>
      <c r="L83" s="66">
        <f t="shared" si="8"/>
        <v>1824900</v>
      </c>
      <c r="M83" s="67">
        <f t="shared" si="9"/>
        <v>79</v>
      </c>
      <c r="N83" s="48"/>
      <c r="O83" s="66">
        <f t="shared" si="10"/>
        <v>36498</v>
      </c>
      <c r="P83" s="67">
        <f t="shared" si="11"/>
        <v>1.58</v>
      </c>
    </row>
    <row r="84" s="54" customFormat="1" ht="15" spans="1:16">
      <c r="A84" s="48">
        <v>73</v>
      </c>
      <c r="B84" s="48">
        <v>1482945</v>
      </c>
      <c r="C84" s="48">
        <v>1038386</v>
      </c>
      <c r="D84" s="151" t="s">
        <v>705</v>
      </c>
      <c r="E84" s="152">
        <v>43587</v>
      </c>
      <c r="F84" s="152">
        <v>43589</v>
      </c>
      <c r="G84" s="48" t="s">
        <v>40</v>
      </c>
      <c r="H84" s="48">
        <f t="shared" si="6"/>
        <v>2</v>
      </c>
      <c r="I84" s="48">
        <v>1</v>
      </c>
      <c r="J84" s="66">
        <f t="shared" si="7"/>
        <v>1362900</v>
      </c>
      <c r="K84" s="67">
        <v>59</v>
      </c>
      <c r="L84" s="66">
        <f t="shared" si="8"/>
        <v>2725800</v>
      </c>
      <c r="M84" s="67">
        <f t="shared" si="9"/>
        <v>118</v>
      </c>
      <c r="N84" s="48"/>
      <c r="O84" s="66">
        <f t="shared" si="10"/>
        <v>54516</v>
      </c>
      <c r="P84" s="67">
        <f t="shared" si="11"/>
        <v>2.36</v>
      </c>
    </row>
    <row r="85" s="54" customFormat="1" ht="15" spans="1:16">
      <c r="A85" s="48">
        <v>74</v>
      </c>
      <c r="B85" s="48">
        <v>1495211</v>
      </c>
      <c r="C85" s="48">
        <v>1038863</v>
      </c>
      <c r="D85" s="151" t="s">
        <v>706</v>
      </c>
      <c r="E85" s="152">
        <v>43588</v>
      </c>
      <c r="F85" s="152">
        <v>43590</v>
      </c>
      <c r="G85" s="48" t="s">
        <v>23</v>
      </c>
      <c r="H85" s="48">
        <f t="shared" si="6"/>
        <v>2</v>
      </c>
      <c r="I85" s="48">
        <v>1</v>
      </c>
      <c r="J85" s="66">
        <f t="shared" si="7"/>
        <v>1108800</v>
      </c>
      <c r="K85" s="67">
        <v>48</v>
      </c>
      <c r="L85" s="66">
        <f t="shared" si="8"/>
        <v>2217600</v>
      </c>
      <c r="M85" s="67">
        <f t="shared" si="9"/>
        <v>96</v>
      </c>
      <c r="N85" s="48">
        <v>2590</v>
      </c>
      <c r="O85" s="66">
        <f t="shared" si="10"/>
        <v>44352</v>
      </c>
      <c r="P85" s="67">
        <f t="shared" si="11"/>
        <v>1.92</v>
      </c>
    </row>
    <row r="86" s="54" customFormat="1" ht="15" spans="1:16">
      <c r="A86" s="48">
        <v>75</v>
      </c>
      <c r="B86" s="48">
        <v>1468014</v>
      </c>
      <c r="C86" s="48">
        <v>1037844</v>
      </c>
      <c r="D86" s="151" t="s">
        <v>691</v>
      </c>
      <c r="E86" s="152">
        <v>43589</v>
      </c>
      <c r="F86" s="152">
        <v>43590</v>
      </c>
      <c r="G86" s="48" t="s">
        <v>23</v>
      </c>
      <c r="H86" s="48">
        <f t="shared" si="6"/>
        <v>1</v>
      </c>
      <c r="I86" s="48">
        <v>1</v>
      </c>
      <c r="J86" s="66">
        <f t="shared" si="7"/>
        <v>1455300</v>
      </c>
      <c r="K86" s="67">
        <v>63</v>
      </c>
      <c r="L86" s="66">
        <f t="shared" si="8"/>
        <v>1455300</v>
      </c>
      <c r="M86" s="67">
        <f t="shared" si="9"/>
        <v>63</v>
      </c>
      <c r="N86" s="48"/>
      <c r="O86" s="66">
        <f t="shared" si="10"/>
        <v>29106</v>
      </c>
      <c r="P86" s="67">
        <f t="shared" si="11"/>
        <v>1.26</v>
      </c>
    </row>
    <row r="87" s="54" customFormat="1" ht="15" spans="1:16">
      <c r="A87" s="48">
        <v>76</v>
      </c>
      <c r="B87" s="48">
        <v>1475599</v>
      </c>
      <c r="C87" s="48">
        <v>1038122</v>
      </c>
      <c r="D87" s="151" t="s">
        <v>707</v>
      </c>
      <c r="E87" s="152">
        <v>43586</v>
      </c>
      <c r="F87" s="152">
        <v>43587</v>
      </c>
      <c r="G87" s="48" t="s">
        <v>40</v>
      </c>
      <c r="H87" s="48">
        <f t="shared" si="6"/>
        <v>1</v>
      </c>
      <c r="I87" s="48">
        <v>1</v>
      </c>
      <c r="J87" s="66">
        <f t="shared" si="7"/>
        <v>1824900</v>
      </c>
      <c r="K87" s="67">
        <v>79</v>
      </c>
      <c r="L87" s="66">
        <f t="shared" si="8"/>
        <v>1824900</v>
      </c>
      <c r="M87" s="67">
        <f t="shared" si="9"/>
        <v>79</v>
      </c>
      <c r="N87" s="48"/>
      <c r="O87" s="66">
        <f t="shared" si="10"/>
        <v>36498</v>
      </c>
      <c r="P87" s="67">
        <f t="shared" si="11"/>
        <v>1.58</v>
      </c>
    </row>
    <row r="88" s="54" customFormat="1" ht="15" spans="1:16">
      <c r="A88" s="48">
        <v>77</v>
      </c>
      <c r="B88" s="48">
        <v>1475599</v>
      </c>
      <c r="C88" s="48">
        <v>1038122</v>
      </c>
      <c r="D88" s="151" t="s">
        <v>707</v>
      </c>
      <c r="E88" s="152">
        <v>43587</v>
      </c>
      <c r="F88" s="152">
        <v>43590</v>
      </c>
      <c r="G88" s="48" t="s">
        <v>40</v>
      </c>
      <c r="H88" s="48">
        <f t="shared" si="6"/>
        <v>3</v>
      </c>
      <c r="I88" s="48">
        <v>1</v>
      </c>
      <c r="J88" s="66">
        <f t="shared" si="7"/>
        <v>1362900</v>
      </c>
      <c r="K88" s="67">
        <v>59</v>
      </c>
      <c r="L88" s="66">
        <f t="shared" si="8"/>
        <v>4088700</v>
      </c>
      <c r="M88" s="67">
        <f t="shared" si="9"/>
        <v>177</v>
      </c>
      <c r="N88" s="48"/>
      <c r="O88" s="66">
        <f t="shared" si="10"/>
        <v>81774</v>
      </c>
      <c r="P88" s="67">
        <f t="shared" si="11"/>
        <v>3.54</v>
      </c>
    </row>
    <row r="89" s="54" customFormat="1" ht="15" spans="1:16">
      <c r="A89" s="48">
        <v>78</v>
      </c>
      <c r="B89" s="48">
        <v>1474626</v>
      </c>
      <c r="C89" s="48">
        <v>1038073</v>
      </c>
      <c r="D89" s="151" t="s">
        <v>708</v>
      </c>
      <c r="E89" s="152">
        <v>43589</v>
      </c>
      <c r="F89" s="152">
        <v>43590</v>
      </c>
      <c r="G89" s="48" t="s">
        <v>47</v>
      </c>
      <c r="H89" s="48">
        <f t="shared" si="6"/>
        <v>1</v>
      </c>
      <c r="I89" s="48">
        <v>1</v>
      </c>
      <c r="J89" s="66">
        <f t="shared" si="7"/>
        <v>2356200</v>
      </c>
      <c r="K89" s="67">
        <v>102</v>
      </c>
      <c r="L89" s="66">
        <f t="shared" si="8"/>
        <v>2356200</v>
      </c>
      <c r="M89" s="67">
        <f t="shared" si="9"/>
        <v>102</v>
      </c>
      <c r="N89" s="48"/>
      <c r="O89" s="66">
        <f t="shared" si="10"/>
        <v>47124</v>
      </c>
      <c r="P89" s="67">
        <f t="shared" si="11"/>
        <v>2.04</v>
      </c>
    </row>
    <row r="90" s="54" customFormat="1" ht="15" spans="1:16">
      <c r="A90" s="48">
        <v>79</v>
      </c>
      <c r="B90" s="48">
        <v>1491367</v>
      </c>
      <c r="C90" s="48">
        <v>1038669</v>
      </c>
      <c r="D90" s="151" t="s">
        <v>709</v>
      </c>
      <c r="E90" s="152">
        <v>43589</v>
      </c>
      <c r="F90" s="152">
        <v>43590</v>
      </c>
      <c r="G90" s="48" t="s">
        <v>23</v>
      </c>
      <c r="H90" s="48">
        <f t="shared" si="6"/>
        <v>1</v>
      </c>
      <c r="I90" s="48">
        <v>1</v>
      </c>
      <c r="J90" s="66">
        <f t="shared" si="7"/>
        <v>1108800</v>
      </c>
      <c r="K90" s="67">
        <v>48</v>
      </c>
      <c r="L90" s="66">
        <f t="shared" si="8"/>
        <v>1108800</v>
      </c>
      <c r="M90" s="67">
        <f t="shared" si="9"/>
        <v>48</v>
      </c>
      <c r="N90" s="48"/>
      <c r="O90" s="66">
        <f t="shared" si="10"/>
        <v>22176</v>
      </c>
      <c r="P90" s="67">
        <f t="shared" si="11"/>
        <v>0.96</v>
      </c>
    </row>
    <row r="91" s="54" customFormat="1" ht="15" spans="1:16">
      <c r="A91" s="48">
        <v>80</v>
      </c>
      <c r="B91" s="48">
        <v>1467109</v>
      </c>
      <c r="C91" s="48">
        <v>1037800</v>
      </c>
      <c r="D91" s="151" t="s">
        <v>710</v>
      </c>
      <c r="E91" s="152">
        <v>43586</v>
      </c>
      <c r="F91" s="152">
        <v>43587</v>
      </c>
      <c r="G91" s="48" t="s">
        <v>23</v>
      </c>
      <c r="H91" s="48">
        <f t="shared" si="6"/>
        <v>1</v>
      </c>
      <c r="I91" s="48">
        <v>1</v>
      </c>
      <c r="J91" s="66">
        <f t="shared" si="7"/>
        <v>1570800</v>
      </c>
      <c r="K91" s="67">
        <v>68</v>
      </c>
      <c r="L91" s="66">
        <f t="shared" si="8"/>
        <v>1570800</v>
      </c>
      <c r="M91" s="67">
        <f t="shared" si="9"/>
        <v>68</v>
      </c>
      <c r="N91" s="48"/>
      <c r="O91" s="66">
        <f t="shared" si="10"/>
        <v>31416</v>
      </c>
      <c r="P91" s="67">
        <f t="shared" si="11"/>
        <v>1.36</v>
      </c>
    </row>
    <row r="92" s="54" customFormat="1" ht="15" spans="1:16">
      <c r="A92" s="48">
        <v>81</v>
      </c>
      <c r="B92" s="48">
        <v>1467109</v>
      </c>
      <c r="C92" s="48">
        <v>1037800</v>
      </c>
      <c r="D92" s="151" t="s">
        <v>710</v>
      </c>
      <c r="E92" s="152">
        <v>43587</v>
      </c>
      <c r="F92" s="152">
        <v>43590</v>
      </c>
      <c r="G92" s="48" t="s">
        <v>23</v>
      </c>
      <c r="H92" s="48">
        <f t="shared" si="6"/>
        <v>3</v>
      </c>
      <c r="I92" s="48">
        <v>1</v>
      </c>
      <c r="J92" s="66">
        <f t="shared" si="7"/>
        <v>1108800</v>
      </c>
      <c r="K92" s="67">
        <v>48</v>
      </c>
      <c r="L92" s="66">
        <f t="shared" si="8"/>
        <v>3326400</v>
      </c>
      <c r="M92" s="67">
        <f t="shared" si="9"/>
        <v>144</v>
      </c>
      <c r="N92" s="48"/>
      <c r="O92" s="66">
        <f t="shared" si="10"/>
        <v>66528</v>
      </c>
      <c r="P92" s="67">
        <f t="shared" si="11"/>
        <v>2.88</v>
      </c>
    </row>
    <row r="93" s="54" customFormat="1" ht="15" spans="1:16">
      <c r="A93" s="48">
        <v>82</v>
      </c>
      <c r="B93" s="48">
        <v>1475341</v>
      </c>
      <c r="C93" s="48">
        <v>1038099</v>
      </c>
      <c r="D93" s="151" t="s">
        <v>711</v>
      </c>
      <c r="E93" s="152">
        <v>43588</v>
      </c>
      <c r="F93" s="152">
        <v>43590</v>
      </c>
      <c r="G93" s="48" t="s">
        <v>23</v>
      </c>
      <c r="H93" s="48">
        <f t="shared" si="6"/>
        <v>2</v>
      </c>
      <c r="I93" s="48">
        <v>1</v>
      </c>
      <c r="J93" s="66">
        <f t="shared" si="7"/>
        <v>1108800</v>
      </c>
      <c r="K93" s="67">
        <v>48</v>
      </c>
      <c r="L93" s="66">
        <f t="shared" si="8"/>
        <v>2217600</v>
      </c>
      <c r="M93" s="67">
        <f t="shared" si="9"/>
        <v>96</v>
      </c>
      <c r="N93" s="48"/>
      <c r="O93" s="66">
        <f t="shared" si="10"/>
        <v>44352</v>
      </c>
      <c r="P93" s="67">
        <f t="shared" si="11"/>
        <v>1.92</v>
      </c>
    </row>
    <row r="94" s="54" customFormat="1" ht="15" spans="1:16">
      <c r="A94" s="48">
        <v>83</v>
      </c>
      <c r="B94" s="48">
        <v>1467220</v>
      </c>
      <c r="C94" s="48">
        <v>1037799</v>
      </c>
      <c r="D94" s="151" t="s">
        <v>712</v>
      </c>
      <c r="E94" s="152">
        <v>43586</v>
      </c>
      <c r="F94" s="152">
        <v>43587</v>
      </c>
      <c r="G94" s="48" t="s">
        <v>23</v>
      </c>
      <c r="H94" s="48">
        <f t="shared" si="6"/>
        <v>1</v>
      </c>
      <c r="I94" s="48">
        <v>1</v>
      </c>
      <c r="J94" s="66">
        <f t="shared" si="7"/>
        <v>1917300</v>
      </c>
      <c r="K94" s="67">
        <v>83</v>
      </c>
      <c r="L94" s="66">
        <f t="shared" si="8"/>
        <v>1917300</v>
      </c>
      <c r="M94" s="67">
        <f t="shared" si="9"/>
        <v>83</v>
      </c>
      <c r="N94" s="48"/>
      <c r="O94" s="66">
        <f t="shared" si="10"/>
        <v>38346</v>
      </c>
      <c r="P94" s="67">
        <f t="shared" si="11"/>
        <v>1.66</v>
      </c>
    </row>
    <row r="95" s="54" customFormat="1" ht="15" spans="1:16">
      <c r="A95" s="48">
        <v>84</v>
      </c>
      <c r="B95" s="48">
        <v>1467220</v>
      </c>
      <c r="C95" s="48">
        <v>1037799</v>
      </c>
      <c r="D95" s="151" t="s">
        <v>712</v>
      </c>
      <c r="E95" s="152">
        <v>43587</v>
      </c>
      <c r="F95" s="152">
        <v>43591</v>
      </c>
      <c r="G95" s="48" t="s">
        <v>23</v>
      </c>
      <c r="H95" s="48">
        <f t="shared" si="6"/>
        <v>4</v>
      </c>
      <c r="I95" s="48">
        <v>1</v>
      </c>
      <c r="J95" s="66">
        <f t="shared" si="7"/>
        <v>1455300</v>
      </c>
      <c r="K95" s="67">
        <v>63</v>
      </c>
      <c r="L95" s="66">
        <f t="shared" si="8"/>
        <v>5821200</v>
      </c>
      <c r="M95" s="67">
        <f t="shared" si="9"/>
        <v>252</v>
      </c>
      <c r="N95" s="48"/>
      <c r="O95" s="66">
        <f t="shared" si="10"/>
        <v>116424</v>
      </c>
      <c r="P95" s="67">
        <f t="shared" si="11"/>
        <v>5.04</v>
      </c>
    </row>
    <row r="96" s="54" customFormat="1" ht="15" spans="1:16">
      <c r="A96" s="48">
        <v>85</v>
      </c>
      <c r="B96" s="48">
        <v>1491211</v>
      </c>
      <c r="C96" s="48">
        <v>1038670</v>
      </c>
      <c r="D96" s="151" t="s">
        <v>713</v>
      </c>
      <c r="E96" s="152">
        <v>43589</v>
      </c>
      <c r="F96" s="152">
        <v>43591</v>
      </c>
      <c r="G96" s="48" t="s">
        <v>23</v>
      </c>
      <c r="H96" s="48">
        <f t="shared" si="6"/>
        <v>2</v>
      </c>
      <c r="I96" s="48">
        <v>1</v>
      </c>
      <c r="J96" s="66">
        <f t="shared" si="7"/>
        <v>1108800</v>
      </c>
      <c r="K96" s="67">
        <v>48</v>
      </c>
      <c r="L96" s="66">
        <f t="shared" si="8"/>
        <v>2217600</v>
      </c>
      <c r="M96" s="67">
        <f t="shared" si="9"/>
        <v>96</v>
      </c>
      <c r="N96" s="48"/>
      <c r="O96" s="66">
        <f t="shared" si="10"/>
        <v>44352</v>
      </c>
      <c r="P96" s="67">
        <f t="shared" si="11"/>
        <v>1.92</v>
      </c>
    </row>
    <row r="97" s="54" customFormat="1" ht="15" spans="1:16">
      <c r="A97" s="48">
        <v>86</v>
      </c>
      <c r="B97" s="48">
        <v>1471025</v>
      </c>
      <c r="C97" s="48">
        <v>1037920</v>
      </c>
      <c r="D97" s="151" t="s">
        <v>714</v>
      </c>
      <c r="E97" s="152">
        <v>43588</v>
      </c>
      <c r="F97" s="152">
        <v>43591</v>
      </c>
      <c r="G97" s="48" t="s">
        <v>23</v>
      </c>
      <c r="H97" s="48">
        <f t="shared" si="6"/>
        <v>3</v>
      </c>
      <c r="I97" s="48">
        <v>1</v>
      </c>
      <c r="J97" s="66">
        <f t="shared" si="7"/>
        <v>1455300</v>
      </c>
      <c r="K97" s="67">
        <v>63</v>
      </c>
      <c r="L97" s="66">
        <f t="shared" si="8"/>
        <v>4365900</v>
      </c>
      <c r="M97" s="67">
        <f t="shared" si="9"/>
        <v>189</v>
      </c>
      <c r="N97" s="48"/>
      <c r="O97" s="66">
        <f t="shared" si="10"/>
        <v>87318</v>
      </c>
      <c r="P97" s="67">
        <f t="shared" si="11"/>
        <v>3.78</v>
      </c>
    </row>
    <row r="98" s="54" customFormat="1" ht="15" spans="1:16">
      <c r="A98" s="48">
        <v>87</v>
      </c>
      <c r="B98" s="48">
        <v>1480294</v>
      </c>
      <c r="C98" s="48">
        <v>1038273</v>
      </c>
      <c r="D98" s="151" t="s">
        <v>715</v>
      </c>
      <c r="E98" s="152">
        <v>43587</v>
      </c>
      <c r="F98" s="152">
        <v>43591</v>
      </c>
      <c r="G98" s="48" t="s">
        <v>23</v>
      </c>
      <c r="H98" s="48">
        <f t="shared" si="6"/>
        <v>4</v>
      </c>
      <c r="I98" s="48">
        <v>1</v>
      </c>
      <c r="J98" s="66">
        <f t="shared" si="7"/>
        <v>1108800</v>
      </c>
      <c r="K98" s="67">
        <v>48</v>
      </c>
      <c r="L98" s="66">
        <f t="shared" si="8"/>
        <v>4435200</v>
      </c>
      <c r="M98" s="67">
        <f t="shared" si="9"/>
        <v>192</v>
      </c>
      <c r="N98" s="48"/>
      <c r="O98" s="66">
        <f t="shared" si="10"/>
        <v>88704</v>
      </c>
      <c r="P98" s="67">
        <f t="shared" si="11"/>
        <v>3.84</v>
      </c>
    </row>
    <row r="99" s="54" customFormat="1" ht="15" spans="1:16">
      <c r="A99" s="48">
        <v>88</v>
      </c>
      <c r="B99" s="48">
        <v>1478176</v>
      </c>
      <c r="C99" s="48">
        <v>1038205</v>
      </c>
      <c r="D99" s="151" t="s">
        <v>716</v>
      </c>
      <c r="E99" s="152">
        <v>43586</v>
      </c>
      <c r="F99" s="152">
        <v>43587</v>
      </c>
      <c r="G99" s="48" t="s">
        <v>40</v>
      </c>
      <c r="H99" s="48">
        <f t="shared" si="6"/>
        <v>1</v>
      </c>
      <c r="I99" s="48">
        <v>1</v>
      </c>
      <c r="J99" s="66">
        <f t="shared" si="7"/>
        <v>1824900</v>
      </c>
      <c r="K99" s="67">
        <v>79</v>
      </c>
      <c r="L99" s="66">
        <f t="shared" si="8"/>
        <v>1824900</v>
      </c>
      <c r="M99" s="67">
        <f t="shared" si="9"/>
        <v>79</v>
      </c>
      <c r="N99" s="48"/>
      <c r="O99" s="66">
        <f t="shared" si="10"/>
        <v>36498</v>
      </c>
      <c r="P99" s="67">
        <f t="shared" si="11"/>
        <v>1.58</v>
      </c>
    </row>
    <row r="100" s="54" customFormat="1" ht="15" spans="1:16">
      <c r="A100" s="48">
        <v>89</v>
      </c>
      <c r="B100" s="48">
        <v>1478176</v>
      </c>
      <c r="C100" s="48">
        <v>1038205</v>
      </c>
      <c r="D100" s="151" t="s">
        <v>716</v>
      </c>
      <c r="E100" s="152">
        <v>43587</v>
      </c>
      <c r="F100" s="152">
        <v>43591</v>
      </c>
      <c r="G100" s="48" t="s">
        <v>40</v>
      </c>
      <c r="H100" s="48">
        <f t="shared" si="6"/>
        <v>4</v>
      </c>
      <c r="I100" s="48">
        <v>1</v>
      </c>
      <c r="J100" s="66">
        <f t="shared" si="7"/>
        <v>1362900</v>
      </c>
      <c r="K100" s="67">
        <v>59</v>
      </c>
      <c r="L100" s="66">
        <f t="shared" si="8"/>
        <v>5451600</v>
      </c>
      <c r="M100" s="67">
        <f t="shared" si="9"/>
        <v>236</v>
      </c>
      <c r="N100" s="48"/>
      <c r="O100" s="66">
        <f t="shared" si="10"/>
        <v>109032</v>
      </c>
      <c r="P100" s="67">
        <f t="shared" si="11"/>
        <v>4.72</v>
      </c>
    </row>
    <row r="101" s="54" customFormat="1" ht="15" spans="1:16">
      <c r="A101" s="48">
        <v>90</v>
      </c>
      <c r="B101" s="48">
        <v>1474720</v>
      </c>
      <c r="C101" s="48">
        <v>1038076</v>
      </c>
      <c r="D101" s="151" t="s">
        <v>717</v>
      </c>
      <c r="E101" s="152">
        <v>43587</v>
      </c>
      <c r="F101" s="152">
        <v>43591</v>
      </c>
      <c r="G101" s="48" t="s">
        <v>23</v>
      </c>
      <c r="H101" s="48">
        <f t="shared" si="6"/>
        <v>4</v>
      </c>
      <c r="I101" s="48">
        <v>1</v>
      </c>
      <c r="J101" s="66">
        <f t="shared" si="7"/>
        <v>1108800</v>
      </c>
      <c r="K101" s="67">
        <v>48</v>
      </c>
      <c r="L101" s="66">
        <f t="shared" si="8"/>
        <v>4435200</v>
      </c>
      <c r="M101" s="67">
        <f t="shared" si="9"/>
        <v>192</v>
      </c>
      <c r="N101" s="48"/>
      <c r="O101" s="66">
        <f t="shared" si="10"/>
        <v>88704</v>
      </c>
      <c r="P101" s="67">
        <f t="shared" si="11"/>
        <v>3.84</v>
      </c>
    </row>
    <row r="102" s="54" customFormat="1" ht="15" spans="1:16">
      <c r="A102" s="48">
        <v>91</v>
      </c>
      <c r="B102" s="48">
        <v>1471151</v>
      </c>
      <c r="C102" s="48">
        <v>1037930</v>
      </c>
      <c r="D102" s="151" t="s">
        <v>718</v>
      </c>
      <c r="E102" s="152">
        <v>43589</v>
      </c>
      <c r="F102" s="152">
        <v>43591</v>
      </c>
      <c r="G102" s="48" t="s">
        <v>40</v>
      </c>
      <c r="H102" s="48">
        <f t="shared" si="6"/>
        <v>2</v>
      </c>
      <c r="I102" s="48">
        <v>1</v>
      </c>
      <c r="J102" s="66">
        <f t="shared" si="7"/>
        <v>1362900</v>
      </c>
      <c r="K102" s="67">
        <v>59</v>
      </c>
      <c r="L102" s="66">
        <f t="shared" si="8"/>
        <v>2725800</v>
      </c>
      <c r="M102" s="67">
        <f t="shared" si="9"/>
        <v>118</v>
      </c>
      <c r="N102" s="48"/>
      <c r="O102" s="66">
        <f t="shared" si="10"/>
        <v>54516</v>
      </c>
      <c r="P102" s="67">
        <f t="shared" si="11"/>
        <v>2.36</v>
      </c>
    </row>
    <row r="103" s="54" customFormat="1" ht="15" spans="1:16">
      <c r="A103" s="48">
        <v>92</v>
      </c>
      <c r="B103" s="48">
        <v>1477234</v>
      </c>
      <c r="C103" s="48">
        <v>1038173</v>
      </c>
      <c r="D103" s="151" t="s">
        <v>719</v>
      </c>
      <c r="E103" s="152">
        <v>43589</v>
      </c>
      <c r="F103" s="152">
        <v>43591</v>
      </c>
      <c r="G103" s="48" t="s">
        <v>40</v>
      </c>
      <c r="H103" s="48">
        <f t="shared" si="6"/>
        <v>2</v>
      </c>
      <c r="I103" s="48">
        <v>1</v>
      </c>
      <c r="J103" s="66">
        <f t="shared" si="7"/>
        <v>1362900</v>
      </c>
      <c r="K103" s="67">
        <v>59</v>
      </c>
      <c r="L103" s="66">
        <f t="shared" si="8"/>
        <v>2725800</v>
      </c>
      <c r="M103" s="67">
        <f t="shared" si="9"/>
        <v>118</v>
      </c>
      <c r="N103" s="48"/>
      <c r="O103" s="66">
        <f t="shared" si="10"/>
        <v>54516</v>
      </c>
      <c r="P103" s="67">
        <f t="shared" si="11"/>
        <v>2.36</v>
      </c>
    </row>
    <row r="104" s="54" customFormat="1" ht="15" spans="1:16">
      <c r="A104" s="48">
        <v>93</v>
      </c>
      <c r="B104" s="48">
        <v>1467782</v>
      </c>
      <c r="C104" s="48">
        <v>1037805</v>
      </c>
      <c r="D104" s="151" t="s">
        <v>720</v>
      </c>
      <c r="E104" s="152">
        <v>43586</v>
      </c>
      <c r="F104" s="152">
        <v>43587</v>
      </c>
      <c r="G104" s="48" t="s">
        <v>47</v>
      </c>
      <c r="H104" s="48">
        <f t="shared" si="6"/>
        <v>1</v>
      </c>
      <c r="I104" s="48">
        <v>1</v>
      </c>
      <c r="J104" s="66">
        <f t="shared" si="7"/>
        <v>2818200</v>
      </c>
      <c r="K104" s="67">
        <v>122</v>
      </c>
      <c r="L104" s="66">
        <f t="shared" si="8"/>
        <v>2818200</v>
      </c>
      <c r="M104" s="67">
        <f t="shared" si="9"/>
        <v>122</v>
      </c>
      <c r="N104" s="48"/>
      <c r="O104" s="66">
        <f t="shared" si="10"/>
        <v>56364</v>
      </c>
      <c r="P104" s="67">
        <f t="shared" si="11"/>
        <v>2.44</v>
      </c>
    </row>
    <row r="105" s="54" customFormat="1" ht="15" spans="1:16">
      <c r="A105" s="48">
        <v>94</v>
      </c>
      <c r="B105" s="48">
        <v>1467782</v>
      </c>
      <c r="C105" s="48">
        <v>1037805</v>
      </c>
      <c r="D105" s="151" t="s">
        <v>720</v>
      </c>
      <c r="E105" s="152">
        <v>43587</v>
      </c>
      <c r="F105" s="152">
        <v>43591</v>
      </c>
      <c r="G105" s="48" t="s">
        <v>47</v>
      </c>
      <c r="H105" s="48">
        <f t="shared" si="6"/>
        <v>4</v>
      </c>
      <c r="I105" s="48">
        <v>1</v>
      </c>
      <c r="J105" s="66">
        <f t="shared" si="7"/>
        <v>2356200</v>
      </c>
      <c r="K105" s="67">
        <v>102</v>
      </c>
      <c r="L105" s="66">
        <f t="shared" si="8"/>
        <v>9424800</v>
      </c>
      <c r="M105" s="67">
        <f t="shared" si="9"/>
        <v>408</v>
      </c>
      <c r="N105" s="48"/>
      <c r="O105" s="66">
        <f t="shared" si="10"/>
        <v>188496</v>
      </c>
      <c r="P105" s="67">
        <f t="shared" si="11"/>
        <v>8.16</v>
      </c>
    </row>
    <row r="106" s="54" customFormat="1" ht="15" spans="1:16">
      <c r="A106" s="48">
        <v>95</v>
      </c>
      <c r="B106" s="48">
        <v>1465161</v>
      </c>
      <c r="C106" s="48">
        <v>1037697</v>
      </c>
      <c r="D106" s="151" t="s">
        <v>721</v>
      </c>
      <c r="E106" s="152">
        <v>43588</v>
      </c>
      <c r="F106" s="152">
        <v>43591</v>
      </c>
      <c r="G106" s="48" t="s">
        <v>23</v>
      </c>
      <c r="H106" s="48">
        <f t="shared" si="6"/>
        <v>3</v>
      </c>
      <c r="I106" s="48">
        <v>1</v>
      </c>
      <c r="J106" s="66">
        <f t="shared" si="7"/>
        <v>1108800</v>
      </c>
      <c r="K106" s="67">
        <v>48</v>
      </c>
      <c r="L106" s="66">
        <f t="shared" si="8"/>
        <v>3326400</v>
      </c>
      <c r="M106" s="67">
        <f t="shared" si="9"/>
        <v>144</v>
      </c>
      <c r="N106" s="48"/>
      <c r="O106" s="66">
        <f t="shared" si="10"/>
        <v>66528</v>
      </c>
      <c r="P106" s="67">
        <f t="shared" si="11"/>
        <v>2.88</v>
      </c>
    </row>
    <row r="107" s="54" customFormat="1" ht="15" spans="1:16">
      <c r="A107" s="48">
        <v>96</v>
      </c>
      <c r="B107" s="48">
        <v>1492716</v>
      </c>
      <c r="C107" s="48">
        <v>1038776</v>
      </c>
      <c r="D107" s="151" t="s">
        <v>722</v>
      </c>
      <c r="E107" s="152">
        <v>43590</v>
      </c>
      <c r="F107" s="152">
        <v>43591</v>
      </c>
      <c r="G107" s="48" t="s">
        <v>40</v>
      </c>
      <c r="H107" s="48">
        <f t="shared" si="6"/>
        <v>1</v>
      </c>
      <c r="I107" s="48">
        <v>3</v>
      </c>
      <c r="J107" s="66">
        <f t="shared" si="7"/>
        <v>1362900</v>
      </c>
      <c r="K107" s="67">
        <v>59</v>
      </c>
      <c r="L107" s="66">
        <f t="shared" si="8"/>
        <v>4088700</v>
      </c>
      <c r="M107" s="67">
        <f t="shared" si="9"/>
        <v>177</v>
      </c>
      <c r="N107" s="48"/>
      <c r="O107" s="66">
        <f t="shared" si="10"/>
        <v>81774</v>
      </c>
      <c r="P107" s="67">
        <f t="shared" si="11"/>
        <v>3.54</v>
      </c>
    </row>
    <row r="108" s="54" customFormat="1" ht="15" spans="1:16">
      <c r="A108" s="48">
        <v>97</v>
      </c>
      <c r="B108" s="48">
        <v>1464151</v>
      </c>
      <c r="C108" s="48">
        <v>1037658</v>
      </c>
      <c r="D108" s="151" t="s">
        <v>723</v>
      </c>
      <c r="E108" s="152">
        <v>43588</v>
      </c>
      <c r="F108" s="152">
        <v>43591</v>
      </c>
      <c r="G108" s="48" t="s">
        <v>47</v>
      </c>
      <c r="H108" s="48">
        <f t="shared" si="6"/>
        <v>3</v>
      </c>
      <c r="I108" s="48">
        <v>1</v>
      </c>
      <c r="J108" s="66">
        <f t="shared" si="7"/>
        <v>2356200</v>
      </c>
      <c r="K108" s="67">
        <v>102</v>
      </c>
      <c r="L108" s="66">
        <f t="shared" si="8"/>
        <v>7068600</v>
      </c>
      <c r="M108" s="67">
        <f t="shared" si="9"/>
        <v>306</v>
      </c>
      <c r="N108" s="48"/>
      <c r="O108" s="66">
        <f t="shared" si="10"/>
        <v>141372</v>
      </c>
      <c r="P108" s="67">
        <f t="shared" si="11"/>
        <v>6.12</v>
      </c>
    </row>
    <row r="109" s="54" customFormat="1" ht="15" spans="1:16">
      <c r="A109" s="48">
        <v>98</v>
      </c>
      <c r="B109" s="48">
        <v>1497182</v>
      </c>
      <c r="C109" s="48">
        <v>1038913</v>
      </c>
      <c r="D109" s="151" t="s">
        <v>724</v>
      </c>
      <c r="E109" s="152">
        <v>43591</v>
      </c>
      <c r="F109" s="152">
        <v>43592</v>
      </c>
      <c r="G109" s="48" t="s">
        <v>23</v>
      </c>
      <c r="H109" s="48">
        <f t="shared" si="6"/>
        <v>1</v>
      </c>
      <c r="I109" s="48">
        <v>2</v>
      </c>
      <c r="J109" s="66">
        <f t="shared" si="7"/>
        <v>1108800</v>
      </c>
      <c r="K109" s="67">
        <v>48</v>
      </c>
      <c r="L109" s="66">
        <f t="shared" si="8"/>
        <v>2217600</v>
      </c>
      <c r="M109" s="67">
        <f t="shared" si="9"/>
        <v>96</v>
      </c>
      <c r="N109" s="48">
        <v>2617</v>
      </c>
      <c r="O109" s="66">
        <f t="shared" si="10"/>
        <v>44352</v>
      </c>
      <c r="P109" s="67">
        <f t="shared" si="11"/>
        <v>1.92</v>
      </c>
    </row>
    <row r="110" s="54" customFormat="1" ht="15" spans="1:16">
      <c r="A110" s="48">
        <v>99</v>
      </c>
      <c r="B110" s="48">
        <v>1479423</v>
      </c>
      <c r="C110" s="48">
        <v>1038245</v>
      </c>
      <c r="D110" s="151" t="s">
        <v>725</v>
      </c>
      <c r="E110" s="152">
        <v>43589</v>
      </c>
      <c r="F110" s="152">
        <v>43592</v>
      </c>
      <c r="G110" s="48" t="s">
        <v>23</v>
      </c>
      <c r="H110" s="48">
        <f t="shared" si="6"/>
        <v>3</v>
      </c>
      <c r="I110" s="48">
        <v>2</v>
      </c>
      <c r="J110" s="66">
        <f t="shared" si="7"/>
        <v>1108800</v>
      </c>
      <c r="K110" s="67">
        <v>48</v>
      </c>
      <c r="L110" s="66">
        <f t="shared" si="8"/>
        <v>6652800</v>
      </c>
      <c r="M110" s="67">
        <f t="shared" si="9"/>
        <v>288</v>
      </c>
      <c r="N110" s="48"/>
      <c r="O110" s="66">
        <f t="shared" si="10"/>
        <v>133056</v>
      </c>
      <c r="P110" s="67">
        <f t="shared" si="11"/>
        <v>5.76</v>
      </c>
    </row>
    <row r="111" s="54" customFormat="1" ht="15" spans="1:16">
      <c r="A111" s="48">
        <v>100</v>
      </c>
      <c r="B111" s="48">
        <v>1449491</v>
      </c>
      <c r="C111" s="48">
        <v>1036811</v>
      </c>
      <c r="D111" s="151" t="s">
        <v>726</v>
      </c>
      <c r="E111" s="152">
        <v>43590</v>
      </c>
      <c r="F111" s="152">
        <v>43593</v>
      </c>
      <c r="G111" s="48" t="s">
        <v>23</v>
      </c>
      <c r="H111" s="48">
        <f t="shared" si="6"/>
        <v>3</v>
      </c>
      <c r="I111" s="48">
        <v>1</v>
      </c>
      <c r="J111" s="66">
        <f t="shared" si="7"/>
        <v>1108800</v>
      </c>
      <c r="K111" s="67">
        <v>48</v>
      </c>
      <c r="L111" s="66">
        <f t="shared" si="8"/>
        <v>3326400</v>
      </c>
      <c r="M111" s="67">
        <f t="shared" si="9"/>
        <v>144</v>
      </c>
      <c r="N111" s="48"/>
      <c r="O111" s="66">
        <f t="shared" si="10"/>
        <v>66528</v>
      </c>
      <c r="P111" s="67">
        <f t="shared" si="11"/>
        <v>2.88</v>
      </c>
    </row>
    <row r="112" s="54" customFormat="1" ht="15" spans="1:16">
      <c r="A112" s="48">
        <v>101</v>
      </c>
      <c r="B112" s="48">
        <v>1494791</v>
      </c>
      <c r="C112" s="48">
        <v>1038841</v>
      </c>
      <c r="D112" s="151" t="s">
        <v>727</v>
      </c>
      <c r="E112" s="152">
        <v>43592</v>
      </c>
      <c r="F112" s="152">
        <v>43593</v>
      </c>
      <c r="G112" s="48" t="s">
        <v>23</v>
      </c>
      <c r="H112" s="48">
        <f t="shared" si="6"/>
        <v>1</v>
      </c>
      <c r="I112" s="48">
        <v>1</v>
      </c>
      <c r="J112" s="66">
        <f t="shared" si="7"/>
        <v>1108800</v>
      </c>
      <c r="K112" s="67">
        <v>48</v>
      </c>
      <c r="L112" s="66">
        <f t="shared" si="8"/>
        <v>1108800</v>
      </c>
      <c r="M112" s="67">
        <f t="shared" si="9"/>
        <v>48</v>
      </c>
      <c r="N112" s="48"/>
      <c r="O112" s="66">
        <f t="shared" si="10"/>
        <v>22176</v>
      </c>
      <c r="P112" s="67">
        <f t="shared" si="11"/>
        <v>0.96</v>
      </c>
    </row>
    <row r="113" s="54" customFormat="1" ht="15" spans="1:16">
      <c r="A113" s="48">
        <v>102</v>
      </c>
      <c r="B113" s="48">
        <v>1473633</v>
      </c>
      <c r="C113" s="48">
        <v>1038026</v>
      </c>
      <c r="D113" s="151" t="s">
        <v>728</v>
      </c>
      <c r="E113" s="152">
        <v>43591</v>
      </c>
      <c r="F113" s="152">
        <v>43593</v>
      </c>
      <c r="G113" s="48" t="s">
        <v>40</v>
      </c>
      <c r="H113" s="48">
        <f t="shared" si="6"/>
        <v>2</v>
      </c>
      <c r="I113" s="48">
        <v>1</v>
      </c>
      <c r="J113" s="66">
        <f t="shared" si="7"/>
        <v>1362900</v>
      </c>
      <c r="K113" s="67">
        <v>59</v>
      </c>
      <c r="L113" s="66">
        <f t="shared" si="8"/>
        <v>2725800</v>
      </c>
      <c r="M113" s="67">
        <f t="shared" si="9"/>
        <v>118</v>
      </c>
      <c r="N113" s="48"/>
      <c r="O113" s="66">
        <f t="shared" si="10"/>
        <v>54516</v>
      </c>
      <c r="P113" s="67">
        <f t="shared" si="11"/>
        <v>2.36</v>
      </c>
    </row>
    <row r="114" s="54" customFormat="1" ht="15" spans="1:16">
      <c r="A114" s="48">
        <v>103</v>
      </c>
      <c r="B114" s="48">
        <v>1451856</v>
      </c>
      <c r="C114" s="48">
        <v>1036982</v>
      </c>
      <c r="D114" s="151" t="s">
        <v>729</v>
      </c>
      <c r="E114" s="152">
        <v>43592</v>
      </c>
      <c r="F114" s="152">
        <v>43593</v>
      </c>
      <c r="G114" s="48" t="s">
        <v>23</v>
      </c>
      <c r="H114" s="48">
        <f t="shared" si="6"/>
        <v>1</v>
      </c>
      <c r="I114" s="48">
        <v>1</v>
      </c>
      <c r="J114" s="66">
        <f t="shared" si="7"/>
        <v>1108800</v>
      </c>
      <c r="K114" s="67">
        <v>48</v>
      </c>
      <c r="L114" s="66">
        <f t="shared" si="8"/>
        <v>1108800</v>
      </c>
      <c r="M114" s="67">
        <f t="shared" si="9"/>
        <v>48</v>
      </c>
      <c r="N114" s="48"/>
      <c r="O114" s="66">
        <f t="shared" si="10"/>
        <v>22176</v>
      </c>
      <c r="P114" s="67">
        <f t="shared" si="11"/>
        <v>0.96</v>
      </c>
    </row>
    <row r="115" s="54" customFormat="1" ht="15" spans="1:16">
      <c r="A115" s="48">
        <v>104</v>
      </c>
      <c r="B115" s="48">
        <v>1486024</v>
      </c>
      <c r="C115" s="48">
        <v>1038481</v>
      </c>
      <c r="D115" s="151" t="s">
        <v>730</v>
      </c>
      <c r="E115" s="152">
        <v>43592</v>
      </c>
      <c r="F115" s="152">
        <v>43593</v>
      </c>
      <c r="G115" s="48" t="s">
        <v>23</v>
      </c>
      <c r="H115" s="48">
        <f t="shared" si="6"/>
        <v>1</v>
      </c>
      <c r="I115" s="48">
        <v>1</v>
      </c>
      <c r="J115" s="66">
        <f t="shared" si="7"/>
        <v>1108800</v>
      </c>
      <c r="K115" s="67">
        <v>48</v>
      </c>
      <c r="L115" s="66">
        <f t="shared" si="8"/>
        <v>1108800</v>
      </c>
      <c r="M115" s="67">
        <f t="shared" si="9"/>
        <v>48</v>
      </c>
      <c r="N115" s="48"/>
      <c r="O115" s="66">
        <f t="shared" si="10"/>
        <v>22176</v>
      </c>
      <c r="P115" s="67">
        <f t="shared" si="11"/>
        <v>0.96</v>
      </c>
    </row>
    <row r="116" s="54" customFormat="1" ht="15" spans="1:16">
      <c r="A116" s="48">
        <v>105</v>
      </c>
      <c r="B116" s="48">
        <v>1464079</v>
      </c>
      <c r="C116" s="48">
        <v>1037652</v>
      </c>
      <c r="D116" s="151" t="s">
        <v>731</v>
      </c>
      <c r="E116" s="152">
        <v>43592</v>
      </c>
      <c r="F116" s="152">
        <v>43594</v>
      </c>
      <c r="G116" s="48" t="s">
        <v>23</v>
      </c>
      <c r="H116" s="48">
        <f t="shared" si="6"/>
        <v>2</v>
      </c>
      <c r="I116" s="48">
        <v>1</v>
      </c>
      <c r="J116" s="66">
        <f t="shared" si="7"/>
        <v>1108800</v>
      </c>
      <c r="K116" s="67">
        <v>48</v>
      </c>
      <c r="L116" s="66">
        <f t="shared" si="8"/>
        <v>2217600</v>
      </c>
      <c r="M116" s="67">
        <f t="shared" si="9"/>
        <v>96</v>
      </c>
      <c r="N116" s="48"/>
      <c r="O116" s="66">
        <f t="shared" si="10"/>
        <v>44352</v>
      </c>
      <c r="P116" s="67">
        <f t="shared" si="11"/>
        <v>1.92</v>
      </c>
    </row>
    <row r="117" s="54" customFormat="1" ht="15" spans="1:16">
      <c r="A117" s="48">
        <v>106</v>
      </c>
      <c r="B117" s="48">
        <v>1464124</v>
      </c>
      <c r="C117" s="48">
        <v>1037687</v>
      </c>
      <c r="D117" s="151" t="s">
        <v>732</v>
      </c>
      <c r="E117" s="152">
        <v>43592</v>
      </c>
      <c r="F117" s="152">
        <v>43594</v>
      </c>
      <c r="G117" s="48" t="s">
        <v>23</v>
      </c>
      <c r="H117" s="48">
        <f t="shared" si="6"/>
        <v>2</v>
      </c>
      <c r="I117" s="48">
        <v>2</v>
      </c>
      <c r="J117" s="66">
        <f t="shared" si="7"/>
        <v>1108800</v>
      </c>
      <c r="K117" s="67">
        <v>48</v>
      </c>
      <c r="L117" s="66">
        <f t="shared" si="8"/>
        <v>4435200</v>
      </c>
      <c r="M117" s="67">
        <f t="shared" si="9"/>
        <v>192</v>
      </c>
      <c r="N117" s="48"/>
      <c r="O117" s="66">
        <f t="shared" si="10"/>
        <v>88704</v>
      </c>
      <c r="P117" s="67">
        <f t="shared" si="11"/>
        <v>3.84</v>
      </c>
    </row>
    <row r="118" s="54" customFormat="1" ht="15" spans="1:16">
      <c r="A118" s="48">
        <v>107</v>
      </c>
      <c r="B118" s="48">
        <v>1494942</v>
      </c>
      <c r="C118" s="48">
        <v>1038846</v>
      </c>
      <c r="D118" s="151" t="s">
        <v>733</v>
      </c>
      <c r="E118" s="152">
        <v>43592</v>
      </c>
      <c r="F118" s="152">
        <v>43594</v>
      </c>
      <c r="G118" s="48" t="s">
        <v>40</v>
      </c>
      <c r="H118" s="48">
        <f t="shared" si="6"/>
        <v>2</v>
      </c>
      <c r="I118" s="48">
        <v>1</v>
      </c>
      <c r="J118" s="66">
        <f t="shared" si="7"/>
        <v>1362900</v>
      </c>
      <c r="K118" s="67">
        <v>59</v>
      </c>
      <c r="L118" s="66">
        <f t="shared" si="8"/>
        <v>2725800</v>
      </c>
      <c r="M118" s="67">
        <f t="shared" si="9"/>
        <v>118</v>
      </c>
      <c r="N118" s="48"/>
      <c r="O118" s="66">
        <f t="shared" si="10"/>
        <v>54516</v>
      </c>
      <c r="P118" s="67">
        <f t="shared" si="11"/>
        <v>2.36</v>
      </c>
    </row>
    <row r="119" s="54" customFormat="1" ht="15" spans="1:16">
      <c r="A119" s="48">
        <v>108</v>
      </c>
      <c r="B119" s="48">
        <v>1498370</v>
      </c>
      <c r="C119" s="48">
        <v>1038965</v>
      </c>
      <c r="D119" s="151" t="s">
        <v>734</v>
      </c>
      <c r="E119" s="152">
        <v>43593</v>
      </c>
      <c r="F119" s="152">
        <v>43594</v>
      </c>
      <c r="G119" s="48" t="s">
        <v>23</v>
      </c>
      <c r="H119" s="48">
        <f t="shared" si="6"/>
        <v>1</v>
      </c>
      <c r="I119" s="48">
        <v>1</v>
      </c>
      <c r="J119" s="66">
        <f t="shared" si="7"/>
        <v>1108800</v>
      </c>
      <c r="K119" s="67">
        <v>48</v>
      </c>
      <c r="L119" s="66">
        <f t="shared" si="8"/>
        <v>1108800</v>
      </c>
      <c r="M119" s="67">
        <f t="shared" si="9"/>
        <v>48</v>
      </c>
      <c r="N119" s="48"/>
      <c r="O119" s="66">
        <f t="shared" si="10"/>
        <v>22176</v>
      </c>
      <c r="P119" s="67">
        <f t="shared" si="11"/>
        <v>0.96</v>
      </c>
    </row>
    <row r="120" s="54" customFormat="1" ht="15" spans="1:16">
      <c r="A120" s="48">
        <v>109</v>
      </c>
      <c r="B120" s="48">
        <v>1494946</v>
      </c>
      <c r="C120" s="48">
        <v>1038850</v>
      </c>
      <c r="D120" s="151" t="s">
        <v>735</v>
      </c>
      <c r="E120" s="152">
        <v>43592</v>
      </c>
      <c r="F120" s="152">
        <v>43594</v>
      </c>
      <c r="G120" s="48" t="s">
        <v>40</v>
      </c>
      <c r="H120" s="48">
        <f t="shared" si="6"/>
        <v>2</v>
      </c>
      <c r="I120" s="48">
        <v>1</v>
      </c>
      <c r="J120" s="66">
        <f t="shared" si="7"/>
        <v>1362900</v>
      </c>
      <c r="K120" s="67">
        <v>59</v>
      </c>
      <c r="L120" s="66">
        <f t="shared" si="8"/>
        <v>2725800</v>
      </c>
      <c r="M120" s="67">
        <f t="shared" si="9"/>
        <v>118</v>
      </c>
      <c r="N120" s="48"/>
      <c r="O120" s="66">
        <f t="shared" si="10"/>
        <v>54516</v>
      </c>
      <c r="P120" s="67">
        <f t="shared" si="11"/>
        <v>2.36</v>
      </c>
    </row>
    <row r="121" s="54" customFormat="1" ht="15" spans="1:16">
      <c r="A121" s="48">
        <v>110</v>
      </c>
      <c r="B121" s="48">
        <v>1494944</v>
      </c>
      <c r="C121" s="48">
        <v>1038849</v>
      </c>
      <c r="D121" s="151" t="s">
        <v>736</v>
      </c>
      <c r="E121" s="152">
        <v>43592</v>
      </c>
      <c r="F121" s="152">
        <v>43594</v>
      </c>
      <c r="G121" s="48" t="s">
        <v>40</v>
      </c>
      <c r="H121" s="48">
        <f t="shared" si="6"/>
        <v>2</v>
      </c>
      <c r="I121" s="48">
        <v>1</v>
      </c>
      <c r="J121" s="66">
        <f t="shared" si="7"/>
        <v>1362900</v>
      </c>
      <c r="K121" s="67">
        <v>59</v>
      </c>
      <c r="L121" s="66">
        <f t="shared" si="8"/>
        <v>2725800</v>
      </c>
      <c r="M121" s="67">
        <f t="shared" si="9"/>
        <v>118</v>
      </c>
      <c r="N121" s="48"/>
      <c r="O121" s="66">
        <f t="shared" si="10"/>
        <v>54516</v>
      </c>
      <c r="P121" s="67">
        <f t="shared" si="11"/>
        <v>2.36</v>
      </c>
    </row>
    <row r="122" s="54" customFormat="1" ht="15" spans="1:16">
      <c r="A122" s="48">
        <v>111</v>
      </c>
      <c r="B122" s="48">
        <v>1491111</v>
      </c>
      <c r="C122" s="48">
        <v>1038657</v>
      </c>
      <c r="D122" s="151" t="s">
        <v>737</v>
      </c>
      <c r="E122" s="152">
        <v>43583</v>
      </c>
      <c r="F122" s="152">
        <v>43586</v>
      </c>
      <c r="G122" s="48" t="s">
        <v>40</v>
      </c>
      <c r="H122" s="48">
        <f t="shared" si="6"/>
        <v>3</v>
      </c>
      <c r="I122" s="48">
        <v>1</v>
      </c>
      <c r="J122" s="66">
        <f t="shared" si="7"/>
        <v>1778700</v>
      </c>
      <c r="K122" s="67">
        <v>77</v>
      </c>
      <c r="L122" s="66">
        <f t="shared" si="8"/>
        <v>5336100</v>
      </c>
      <c r="M122" s="67">
        <f t="shared" si="9"/>
        <v>231</v>
      </c>
      <c r="N122" s="48">
        <v>2660</v>
      </c>
      <c r="O122" s="66">
        <f t="shared" si="10"/>
        <v>106722</v>
      </c>
      <c r="P122" s="67">
        <f t="shared" si="11"/>
        <v>4.62</v>
      </c>
    </row>
    <row r="123" s="54" customFormat="1" ht="15" spans="1:16">
      <c r="A123" s="48">
        <v>112</v>
      </c>
      <c r="B123" s="48">
        <v>1491111</v>
      </c>
      <c r="C123" s="48">
        <v>1038657</v>
      </c>
      <c r="D123" s="151" t="s">
        <v>737</v>
      </c>
      <c r="E123" s="152">
        <v>43586</v>
      </c>
      <c r="F123" s="152">
        <v>43587</v>
      </c>
      <c r="G123" s="48" t="s">
        <v>40</v>
      </c>
      <c r="H123" s="48">
        <f t="shared" si="6"/>
        <v>1</v>
      </c>
      <c r="I123" s="48">
        <v>1</v>
      </c>
      <c r="J123" s="66">
        <f t="shared" si="7"/>
        <v>1824900</v>
      </c>
      <c r="K123" s="67">
        <v>79</v>
      </c>
      <c r="L123" s="66">
        <f t="shared" si="8"/>
        <v>1824900</v>
      </c>
      <c r="M123" s="67">
        <f t="shared" si="9"/>
        <v>79</v>
      </c>
      <c r="N123" s="48">
        <v>2660</v>
      </c>
      <c r="O123" s="66">
        <f t="shared" si="10"/>
        <v>36498</v>
      </c>
      <c r="P123" s="67">
        <f t="shared" si="11"/>
        <v>1.58</v>
      </c>
    </row>
    <row r="124" s="54" customFormat="1" ht="15" spans="1:16">
      <c r="A124" s="48">
        <v>113</v>
      </c>
      <c r="B124" s="48">
        <v>1491111</v>
      </c>
      <c r="C124" s="48">
        <v>1038657</v>
      </c>
      <c r="D124" s="151" t="s">
        <v>737</v>
      </c>
      <c r="E124" s="152">
        <v>43587</v>
      </c>
      <c r="F124" s="152">
        <v>43595</v>
      </c>
      <c r="G124" s="48" t="s">
        <v>40</v>
      </c>
      <c r="H124" s="48">
        <f t="shared" si="6"/>
        <v>8</v>
      </c>
      <c r="I124" s="48">
        <v>1</v>
      </c>
      <c r="J124" s="66">
        <f t="shared" si="7"/>
        <v>1362900</v>
      </c>
      <c r="K124" s="67">
        <v>59</v>
      </c>
      <c r="L124" s="66">
        <f t="shared" si="8"/>
        <v>10903200</v>
      </c>
      <c r="M124" s="67">
        <f t="shared" si="9"/>
        <v>472</v>
      </c>
      <c r="N124" s="48">
        <v>2660</v>
      </c>
      <c r="O124" s="66">
        <f t="shared" si="10"/>
        <v>218064</v>
      </c>
      <c r="P124" s="67">
        <f t="shared" si="11"/>
        <v>9.44</v>
      </c>
    </row>
    <row r="125" s="54" customFormat="1" ht="15" spans="1:16">
      <c r="A125" s="48">
        <v>114</v>
      </c>
      <c r="B125" s="48">
        <v>1448429</v>
      </c>
      <c r="C125" s="48">
        <v>1036733</v>
      </c>
      <c r="D125" s="151" t="s">
        <v>738</v>
      </c>
      <c r="E125" s="152">
        <v>43590</v>
      </c>
      <c r="F125" s="152">
        <v>43595</v>
      </c>
      <c r="G125" s="48" t="s">
        <v>23</v>
      </c>
      <c r="H125" s="48">
        <f t="shared" si="6"/>
        <v>5</v>
      </c>
      <c r="I125" s="48">
        <v>2</v>
      </c>
      <c r="J125" s="66">
        <f t="shared" si="7"/>
        <v>1108800</v>
      </c>
      <c r="K125" s="67">
        <v>48</v>
      </c>
      <c r="L125" s="66">
        <f t="shared" si="8"/>
        <v>11088000</v>
      </c>
      <c r="M125" s="67">
        <f t="shared" si="9"/>
        <v>480</v>
      </c>
      <c r="N125" s="48"/>
      <c r="O125" s="66">
        <f t="shared" si="10"/>
        <v>221760</v>
      </c>
      <c r="P125" s="67">
        <f t="shared" si="11"/>
        <v>9.6</v>
      </c>
    </row>
    <row r="126" s="54" customFormat="1" ht="15" spans="1:16">
      <c r="A126" s="48">
        <v>115</v>
      </c>
      <c r="B126" s="48">
        <v>1497358</v>
      </c>
      <c r="C126" s="48">
        <v>1038915</v>
      </c>
      <c r="D126" s="151" t="s">
        <v>739</v>
      </c>
      <c r="E126" s="152">
        <v>43593</v>
      </c>
      <c r="F126" s="152">
        <v>43595</v>
      </c>
      <c r="G126" s="48" t="s">
        <v>23</v>
      </c>
      <c r="H126" s="48">
        <f t="shared" si="6"/>
        <v>2</v>
      </c>
      <c r="I126" s="48">
        <v>1</v>
      </c>
      <c r="J126" s="66">
        <f t="shared" si="7"/>
        <v>1108800</v>
      </c>
      <c r="K126" s="67">
        <v>48</v>
      </c>
      <c r="L126" s="66">
        <f t="shared" si="8"/>
        <v>2217600</v>
      </c>
      <c r="M126" s="67">
        <f t="shared" si="9"/>
        <v>96</v>
      </c>
      <c r="N126" s="48"/>
      <c r="O126" s="66">
        <f t="shared" si="10"/>
        <v>44352</v>
      </c>
      <c r="P126" s="67">
        <f t="shared" si="11"/>
        <v>1.92</v>
      </c>
    </row>
    <row r="127" s="54" customFormat="1" ht="15" spans="1:16">
      <c r="A127" s="48">
        <v>116</v>
      </c>
      <c r="B127" s="48">
        <v>1496765</v>
      </c>
      <c r="C127" s="48">
        <v>1038914</v>
      </c>
      <c r="D127" s="151" t="s">
        <v>740</v>
      </c>
      <c r="E127" s="152">
        <v>43593</v>
      </c>
      <c r="F127" s="152">
        <v>43595</v>
      </c>
      <c r="G127" s="48" t="s">
        <v>23</v>
      </c>
      <c r="H127" s="48">
        <f t="shared" si="6"/>
        <v>2</v>
      </c>
      <c r="I127" s="48">
        <v>1</v>
      </c>
      <c r="J127" s="66">
        <f t="shared" si="7"/>
        <v>1455300</v>
      </c>
      <c r="K127" s="67">
        <v>63</v>
      </c>
      <c r="L127" s="66">
        <f t="shared" si="8"/>
        <v>2910600</v>
      </c>
      <c r="M127" s="67">
        <f t="shared" si="9"/>
        <v>126</v>
      </c>
      <c r="N127" s="48"/>
      <c r="O127" s="66">
        <f t="shared" si="10"/>
        <v>58212</v>
      </c>
      <c r="P127" s="67">
        <f t="shared" si="11"/>
        <v>2.52</v>
      </c>
    </row>
    <row r="128" s="54" customFormat="1" ht="15" spans="1:16">
      <c r="A128" s="48">
        <v>117</v>
      </c>
      <c r="B128" s="48">
        <v>1500379</v>
      </c>
      <c r="C128" s="48">
        <v>1039019</v>
      </c>
      <c r="D128" s="151" t="s">
        <v>741</v>
      </c>
      <c r="E128" s="152">
        <v>43595</v>
      </c>
      <c r="F128" s="152">
        <v>43596</v>
      </c>
      <c r="G128" s="48" t="s">
        <v>23</v>
      </c>
      <c r="H128" s="48">
        <f t="shared" si="6"/>
        <v>1</v>
      </c>
      <c r="I128" s="48">
        <v>2</v>
      </c>
      <c r="J128" s="66">
        <f t="shared" si="7"/>
        <v>1108800</v>
      </c>
      <c r="K128" s="67">
        <v>48</v>
      </c>
      <c r="L128" s="66">
        <f t="shared" si="8"/>
        <v>2217600</v>
      </c>
      <c r="M128" s="67">
        <f t="shared" si="9"/>
        <v>96</v>
      </c>
      <c r="N128" s="48">
        <v>2668</v>
      </c>
      <c r="O128" s="66">
        <f t="shared" si="10"/>
        <v>44352</v>
      </c>
      <c r="P128" s="67">
        <f t="shared" si="11"/>
        <v>1.92</v>
      </c>
    </row>
    <row r="129" s="54" customFormat="1" ht="15" spans="1:16">
      <c r="A129" s="48">
        <v>118</v>
      </c>
      <c r="B129" s="48">
        <v>1480615</v>
      </c>
      <c r="C129" s="48">
        <v>1038289</v>
      </c>
      <c r="D129" s="151" t="s">
        <v>742</v>
      </c>
      <c r="E129" s="152">
        <v>43595</v>
      </c>
      <c r="F129" s="152">
        <v>43596</v>
      </c>
      <c r="G129" s="48" t="s">
        <v>23</v>
      </c>
      <c r="H129" s="48">
        <f t="shared" si="6"/>
        <v>1</v>
      </c>
      <c r="I129" s="48">
        <v>1</v>
      </c>
      <c r="J129" s="66">
        <f t="shared" si="7"/>
        <v>1108800</v>
      </c>
      <c r="K129" s="67">
        <v>48</v>
      </c>
      <c r="L129" s="66">
        <f t="shared" si="8"/>
        <v>1108800</v>
      </c>
      <c r="M129" s="67">
        <f t="shared" si="9"/>
        <v>48</v>
      </c>
      <c r="N129" s="48"/>
      <c r="O129" s="66">
        <f t="shared" si="10"/>
        <v>22176</v>
      </c>
      <c r="P129" s="67">
        <f t="shared" si="11"/>
        <v>0.96</v>
      </c>
    </row>
    <row r="130" s="54" customFormat="1" ht="15" spans="1:16">
      <c r="A130" s="48">
        <v>119</v>
      </c>
      <c r="B130" s="48">
        <v>1479619</v>
      </c>
      <c r="C130" s="48">
        <v>1038247</v>
      </c>
      <c r="D130" s="151" t="s">
        <v>743</v>
      </c>
      <c r="E130" s="152">
        <v>43595</v>
      </c>
      <c r="F130" s="152">
        <v>43596</v>
      </c>
      <c r="G130" s="48" t="s">
        <v>23</v>
      </c>
      <c r="H130" s="48">
        <f t="shared" si="6"/>
        <v>1</v>
      </c>
      <c r="I130" s="48">
        <v>1</v>
      </c>
      <c r="J130" s="66">
        <f t="shared" si="7"/>
        <v>1108800</v>
      </c>
      <c r="K130" s="67">
        <v>48</v>
      </c>
      <c r="L130" s="66">
        <f t="shared" si="8"/>
        <v>1108800</v>
      </c>
      <c r="M130" s="67">
        <f t="shared" si="9"/>
        <v>48</v>
      </c>
      <c r="N130" s="48"/>
      <c r="O130" s="66">
        <f t="shared" si="10"/>
        <v>22176</v>
      </c>
      <c r="P130" s="67">
        <f t="shared" si="11"/>
        <v>0.96</v>
      </c>
    </row>
    <row r="131" s="54" customFormat="1" ht="15" spans="1:16">
      <c r="A131" s="48">
        <v>120</v>
      </c>
      <c r="B131" s="48">
        <v>1489020</v>
      </c>
      <c r="C131" s="48">
        <v>1038569</v>
      </c>
      <c r="D131" s="151" t="s">
        <v>744</v>
      </c>
      <c r="E131" s="152">
        <v>43593</v>
      </c>
      <c r="F131" s="152">
        <v>43597</v>
      </c>
      <c r="G131" s="48" t="s">
        <v>23</v>
      </c>
      <c r="H131" s="48">
        <f t="shared" si="6"/>
        <v>4</v>
      </c>
      <c r="I131" s="48">
        <v>1</v>
      </c>
      <c r="J131" s="66">
        <f t="shared" si="7"/>
        <v>1108800</v>
      </c>
      <c r="K131" s="67">
        <v>48</v>
      </c>
      <c r="L131" s="66">
        <f t="shared" si="8"/>
        <v>4435200</v>
      </c>
      <c r="M131" s="67">
        <f t="shared" si="9"/>
        <v>192</v>
      </c>
      <c r="N131" s="48"/>
      <c r="O131" s="66">
        <f t="shared" si="10"/>
        <v>88704</v>
      </c>
      <c r="P131" s="67">
        <f t="shared" si="11"/>
        <v>3.84</v>
      </c>
    </row>
    <row r="132" s="54" customFormat="1" ht="15" spans="1:16">
      <c r="A132" s="48">
        <v>121</v>
      </c>
      <c r="B132" s="48">
        <v>1501843</v>
      </c>
      <c r="C132" s="48">
        <v>1039063</v>
      </c>
      <c r="D132" s="151" t="s">
        <v>745</v>
      </c>
      <c r="E132" s="152">
        <v>43597</v>
      </c>
      <c r="F132" s="152">
        <v>43598</v>
      </c>
      <c r="G132" s="48" t="s">
        <v>23</v>
      </c>
      <c r="H132" s="48">
        <f t="shared" si="6"/>
        <v>1</v>
      </c>
      <c r="I132" s="48">
        <v>1</v>
      </c>
      <c r="J132" s="66">
        <f t="shared" si="7"/>
        <v>1108800</v>
      </c>
      <c r="K132" s="67">
        <v>48</v>
      </c>
      <c r="L132" s="66">
        <f t="shared" si="8"/>
        <v>1108800</v>
      </c>
      <c r="M132" s="67">
        <f t="shared" si="9"/>
        <v>48</v>
      </c>
      <c r="N132" s="48">
        <v>2688</v>
      </c>
      <c r="O132" s="66">
        <f t="shared" si="10"/>
        <v>22176</v>
      </c>
      <c r="P132" s="67">
        <f t="shared" si="11"/>
        <v>0.96</v>
      </c>
    </row>
    <row r="133" s="54" customFormat="1" ht="15" spans="1:16">
      <c r="A133" s="48">
        <v>122</v>
      </c>
      <c r="B133" s="48">
        <v>1487477</v>
      </c>
      <c r="C133" s="48">
        <v>1038512</v>
      </c>
      <c r="D133" s="151" t="s">
        <v>746</v>
      </c>
      <c r="E133" s="152">
        <v>43594</v>
      </c>
      <c r="F133" s="152">
        <v>43598</v>
      </c>
      <c r="G133" s="48" t="s">
        <v>23</v>
      </c>
      <c r="H133" s="48">
        <f t="shared" si="6"/>
        <v>4</v>
      </c>
      <c r="I133" s="48">
        <v>1</v>
      </c>
      <c r="J133" s="66">
        <f t="shared" si="7"/>
        <v>1108800</v>
      </c>
      <c r="K133" s="67">
        <v>48</v>
      </c>
      <c r="L133" s="66">
        <f t="shared" si="8"/>
        <v>4435200</v>
      </c>
      <c r="M133" s="67">
        <f t="shared" si="9"/>
        <v>192</v>
      </c>
      <c r="N133" s="48"/>
      <c r="O133" s="66">
        <f t="shared" si="10"/>
        <v>88704</v>
      </c>
      <c r="P133" s="67">
        <f t="shared" si="11"/>
        <v>3.84</v>
      </c>
    </row>
    <row r="134" s="54" customFormat="1" ht="15" spans="1:16">
      <c r="A134" s="48">
        <v>123</v>
      </c>
      <c r="B134" s="48">
        <v>1476971</v>
      </c>
      <c r="C134" s="48">
        <v>1038172</v>
      </c>
      <c r="D134" s="151" t="s">
        <v>747</v>
      </c>
      <c r="E134" s="152">
        <v>43594</v>
      </c>
      <c r="F134" s="152">
        <v>43598</v>
      </c>
      <c r="G134" s="48" t="s">
        <v>47</v>
      </c>
      <c r="H134" s="48">
        <f t="shared" si="6"/>
        <v>4</v>
      </c>
      <c r="I134" s="48">
        <v>1</v>
      </c>
      <c r="J134" s="66">
        <f t="shared" si="7"/>
        <v>2356200</v>
      </c>
      <c r="K134" s="67">
        <v>102</v>
      </c>
      <c r="L134" s="66">
        <f t="shared" si="8"/>
        <v>9424800</v>
      </c>
      <c r="M134" s="67">
        <f t="shared" si="9"/>
        <v>408</v>
      </c>
      <c r="N134" s="48"/>
      <c r="O134" s="66">
        <f t="shared" si="10"/>
        <v>188496</v>
      </c>
      <c r="P134" s="67">
        <f t="shared" si="11"/>
        <v>8.16</v>
      </c>
    </row>
    <row r="135" s="54" customFormat="1" ht="15" spans="1:16">
      <c r="A135" s="48">
        <v>124</v>
      </c>
      <c r="B135" s="48">
        <v>1481540</v>
      </c>
      <c r="C135" s="48">
        <v>1038326</v>
      </c>
      <c r="D135" s="151" t="s">
        <v>748</v>
      </c>
      <c r="E135" s="152">
        <v>43594</v>
      </c>
      <c r="F135" s="152">
        <v>43598</v>
      </c>
      <c r="G135" s="48" t="s">
        <v>23</v>
      </c>
      <c r="H135" s="48">
        <f t="shared" si="6"/>
        <v>4</v>
      </c>
      <c r="I135" s="48">
        <v>1</v>
      </c>
      <c r="J135" s="66">
        <f t="shared" si="7"/>
        <v>1108800</v>
      </c>
      <c r="K135" s="67">
        <v>48</v>
      </c>
      <c r="L135" s="66">
        <f t="shared" si="8"/>
        <v>4435200</v>
      </c>
      <c r="M135" s="67">
        <f t="shared" si="9"/>
        <v>192</v>
      </c>
      <c r="N135" s="48"/>
      <c r="O135" s="66">
        <f t="shared" si="10"/>
        <v>88704</v>
      </c>
      <c r="P135" s="67">
        <f t="shared" si="11"/>
        <v>3.84</v>
      </c>
    </row>
    <row r="136" s="54" customFormat="1" ht="15" spans="1:16">
      <c r="A136" s="48">
        <v>125</v>
      </c>
      <c r="B136" s="48">
        <v>1498079</v>
      </c>
      <c r="C136" s="48">
        <v>1038958</v>
      </c>
      <c r="D136" s="151" t="s">
        <v>749</v>
      </c>
      <c r="E136" s="152">
        <v>43595</v>
      </c>
      <c r="F136" s="152">
        <v>43598</v>
      </c>
      <c r="G136" s="48" t="s">
        <v>23</v>
      </c>
      <c r="H136" s="48">
        <f t="shared" si="6"/>
        <v>3</v>
      </c>
      <c r="I136" s="48">
        <v>1</v>
      </c>
      <c r="J136" s="66">
        <f t="shared" si="7"/>
        <v>1455300</v>
      </c>
      <c r="K136" s="67">
        <v>63</v>
      </c>
      <c r="L136" s="66">
        <f t="shared" si="8"/>
        <v>4365900</v>
      </c>
      <c r="M136" s="67">
        <f t="shared" si="9"/>
        <v>189</v>
      </c>
      <c r="N136" s="48"/>
      <c r="O136" s="66">
        <f t="shared" si="10"/>
        <v>87318</v>
      </c>
      <c r="P136" s="67">
        <f t="shared" si="11"/>
        <v>3.78</v>
      </c>
    </row>
    <row r="137" s="54" customFormat="1" ht="15" spans="1:16">
      <c r="A137" s="48">
        <v>126</v>
      </c>
      <c r="B137" s="48">
        <v>1481666</v>
      </c>
      <c r="C137" s="48">
        <v>1038335</v>
      </c>
      <c r="D137" s="151" t="s">
        <v>750</v>
      </c>
      <c r="E137" s="152">
        <v>43594</v>
      </c>
      <c r="F137" s="152">
        <v>43598</v>
      </c>
      <c r="G137" s="48" t="s">
        <v>23</v>
      </c>
      <c r="H137" s="48">
        <f t="shared" si="6"/>
        <v>4</v>
      </c>
      <c r="I137" s="48">
        <v>1</v>
      </c>
      <c r="J137" s="66">
        <f t="shared" si="7"/>
        <v>1108800</v>
      </c>
      <c r="K137" s="67">
        <v>48</v>
      </c>
      <c r="L137" s="66">
        <f t="shared" si="8"/>
        <v>4435200</v>
      </c>
      <c r="M137" s="67">
        <f t="shared" si="9"/>
        <v>192</v>
      </c>
      <c r="N137" s="48"/>
      <c r="O137" s="66">
        <f t="shared" si="10"/>
        <v>88704</v>
      </c>
      <c r="P137" s="67">
        <f t="shared" si="11"/>
        <v>3.84</v>
      </c>
    </row>
    <row r="138" s="54" customFormat="1" ht="15" spans="1:16">
      <c r="A138" s="48">
        <v>127</v>
      </c>
      <c r="B138" s="48">
        <v>1497792</v>
      </c>
      <c r="C138" s="48">
        <v>1038943</v>
      </c>
      <c r="D138" s="151" t="s">
        <v>751</v>
      </c>
      <c r="E138" s="152">
        <v>43598</v>
      </c>
      <c r="F138" s="152">
        <v>43599</v>
      </c>
      <c r="G138" s="48" t="s">
        <v>23</v>
      </c>
      <c r="H138" s="48">
        <f t="shared" si="6"/>
        <v>1</v>
      </c>
      <c r="I138" s="48">
        <v>1</v>
      </c>
      <c r="J138" s="66">
        <f t="shared" si="7"/>
        <v>1455300</v>
      </c>
      <c r="K138" s="67">
        <v>63</v>
      </c>
      <c r="L138" s="66">
        <f t="shared" si="8"/>
        <v>1455300</v>
      </c>
      <c r="M138" s="67">
        <f t="shared" si="9"/>
        <v>63</v>
      </c>
      <c r="N138" s="48"/>
      <c r="O138" s="66">
        <f t="shared" si="10"/>
        <v>29106</v>
      </c>
      <c r="P138" s="67">
        <f t="shared" si="11"/>
        <v>1.26</v>
      </c>
    </row>
    <row r="139" s="54" customFormat="1" ht="15" spans="1:16">
      <c r="A139" s="48">
        <v>128</v>
      </c>
      <c r="B139" s="48">
        <v>1497893</v>
      </c>
      <c r="C139" s="48">
        <v>1038953</v>
      </c>
      <c r="D139" s="151" t="s">
        <v>752</v>
      </c>
      <c r="E139" s="152">
        <v>43598</v>
      </c>
      <c r="F139" s="152">
        <v>43599</v>
      </c>
      <c r="G139" s="48" t="s">
        <v>23</v>
      </c>
      <c r="H139" s="48">
        <f t="shared" si="6"/>
        <v>1</v>
      </c>
      <c r="I139" s="48">
        <v>1</v>
      </c>
      <c r="J139" s="66">
        <f t="shared" si="7"/>
        <v>1108800</v>
      </c>
      <c r="K139" s="67">
        <v>48</v>
      </c>
      <c r="L139" s="66">
        <f t="shared" si="8"/>
        <v>1108800</v>
      </c>
      <c r="M139" s="67">
        <f t="shared" si="9"/>
        <v>48</v>
      </c>
      <c r="N139" s="48"/>
      <c r="O139" s="66">
        <f t="shared" si="10"/>
        <v>22176</v>
      </c>
      <c r="P139" s="67">
        <f t="shared" si="11"/>
        <v>0.96</v>
      </c>
    </row>
    <row r="140" s="54" customFormat="1" ht="15" spans="1:16">
      <c r="A140" s="48">
        <v>129</v>
      </c>
      <c r="B140" s="48">
        <v>1498288</v>
      </c>
      <c r="C140" s="48">
        <v>1038959</v>
      </c>
      <c r="D140" s="151" t="s">
        <v>753</v>
      </c>
      <c r="E140" s="152">
        <v>43594</v>
      </c>
      <c r="F140" s="152">
        <v>43599</v>
      </c>
      <c r="G140" s="48" t="s">
        <v>23</v>
      </c>
      <c r="H140" s="48">
        <f t="shared" ref="H140:H144" si="12">F140-E140</f>
        <v>5</v>
      </c>
      <c r="I140" s="48">
        <v>1</v>
      </c>
      <c r="J140" s="66">
        <f t="shared" ref="J140:J144" si="13">K140*23100</f>
        <v>1108800</v>
      </c>
      <c r="K140" s="67">
        <v>48</v>
      </c>
      <c r="L140" s="66">
        <f t="shared" ref="L140:L144" si="14">J140*I140*H140</f>
        <v>5544000</v>
      </c>
      <c r="M140" s="67">
        <f t="shared" ref="M140:M144" si="15">K140*I140*H140</f>
        <v>240</v>
      </c>
      <c r="N140" s="48"/>
      <c r="O140" s="66">
        <f t="shared" ref="O140:O144" si="16">L140*2%</f>
        <v>110880</v>
      </c>
      <c r="P140" s="67">
        <f t="shared" ref="P140:P144" si="17">M140*2%</f>
        <v>4.8</v>
      </c>
    </row>
    <row r="141" s="54" customFormat="1" ht="15" spans="1:16">
      <c r="A141" s="48">
        <v>130</v>
      </c>
      <c r="B141" s="48">
        <v>1497567</v>
      </c>
      <c r="C141" s="48">
        <v>1038936</v>
      </c>
      <c r="D141" s="151" t="s">
        <v>754</v>
      </c>
      <c r="E141" s="152">
        <v>43599</v>
      </c>
      <c r="F141" s="152">
        <v>43600</v>
      </c>
      <c r="G141" s="48" t="s">
        <v>23</v>
      </c>
      <c r="H141" s="48">
        <f t="shared" si="12"/>
        <v>1</v>
      </c>
      <c r="I141" s="48">
        <v>1</v>
      </c>
      <c r="J141" s="66">
        <f t="shared" si="13"/>
        <v>1108800</v>
      </c>
      <c r="K141" s="67">
        <v>48</v>
      </c>
      <c r="L141" s="66">
        <f t="shared" si="14"/>
        <v>1108800</v>
      </c>
      <c r="M141" s="67">
        <f t="shared" si="15"/>
        <v>48</v>
      </c>
      <c r="N141" s="48"/>
      <c r="O141" s="66">
        <f t="shared" si="16"/>
        <v>22176</v>
      </c>
      <c r="P141" s="67">
        <f t="shared" si="17"/>
        <v>0.96</v>
      </c>
    </row>
    <row r="142" s="54" customFormat="1" ht="15" spans="1:16">
      <c r="A142" s="48">
        <v>131</v>
      </c>
      <c r="B142" s="48">
        <v>1495264</v>
      </c>
      <c r="C142" s="48">
        <v>1038864</v>
      </c>
      <c r="D142" s="151" t="s">
        <v>755</v>
      </c>
      <c r="E142" s="152">
        <v>43597</v>
      </c>
      <c r="F142" s="152">
        <v>43600</v>
      </c>
      <c r="G142" s="48" t="s">
        <v>40</v>
      </c>
      <c r="H142" s="48">
        <f t="shared" si="12"/>
        <v>3</v>
      </c>
      <c r="I142" s="48">
        <v>1</v>
      </c>
      <c r="J142" s="66">
        <f t="shared" si="13"/>
        <v>1362900</v>
      </c>
      <c r="K142" s="67">
        <v>59</v>
      </c>
      <c r="L142" s="66">
        <f t="shared" si="14"/>
        <v>4088700</v>
      </c>
      <c r="M142" s="67">
        <f t="shared" si="15"/>
        <v>177</v>
      </c>
      <c r="N142" s="48"/>
      <c r="O142" s="66">
        <f t="shared" si="16"/>
        <v>81774</v>
      </c>
      <c r="P142" s="67">
        <f t="shared" si="17"/>
        <v>3.54</v>
      </c>
    </row>
    <row r="143" s="54" customFormat="1" ht="15" spans="1:16">
      <c r="A143" s="48">
        <v>132</v>
      </c>
      <c r="B143" s="48">
        <v>1484370</v>
      </c>
      <c r="C143" s="48">
        <v>1038436</v>
      </c>
      <c r="D143" s="151" t="s">
        <v>756</v>
      </c>
      <c r="E143" s="152">
        <v>43598</v>
      </c>
      <c r="F143" s="152">
        <v>43600</v>
      </c>
      <c r="G143" s="48" t="s">
        <v>23</v>
      </c>
      <c r="H143" s="48">
        <f t="shared" si="12"/>
        <v>2</v>
      </c>
      <c r="I143" s="48">
        <v>1</v>
      </c>
      <c r="J143" s="66">
        <f t="shared" si="13"/>
        <v>1108800</v>
      </c>
      <c r="K143" s="67">
        <v>48</v>
      </c>
      <c r="L143" s="66">
        <f t="shared" si="14"/>
        <v>2217600</v>
      </c>
      <c r="M143" s="67">
        <f t="shared" si="15"/>
        <v>96</v>
      </c>
      <c r="N143" s="48"/>
      <c r="O143" s="66">
        <f t="shared" si="16"/>
        <v>44352</v>
      </c>
      <c r="P143" s="67">
        <f t="shared" si="17"/>
        <v>1.92</v>
      </c>
    </row>
    <row r="144" s="54" customFormat="1" ht="15.75" spans="1:16">
      <c r="A144" s="185">
        <v>133</v>
      </c>
      <c r="B144" s="185">
        <v>1477736</v>
      </c>
      <c r="C144" s="185">
        <v>1038195</v>
      </c>
      <c r="D144" s="186" t="s">
        <v>757</v>
      </c>
      <c r="E144" s="187">
        <v>43595</v>
      </c>
      <c r="F144" s="187">
        <v>43600</v>
      </c>
      <c r="G144" s="185" t="s">
        <v>23</v>
      </c>
      <c r="H144" s="185">
        <f t="shared" si="12"/>
        <v>5</v>
      </c>
      <c r="I144" s="185">
        <v>2</v>
      </c>
      <c r="J144" s="188">
        <f t="shared" si="13"/>
        <v>1108800</v>
      </c>
      <c r="K144" s="189">
        <v>48</v>
      </c>
      <c r="L144" s="188">
        <f t="shared" si="14"/>
        <v>11088000</v>
      </c>
      <c r="M144" s="189">
        <f t="shared" si="15"/>
        <v>480</v>
      </c>
      <c r="N144" s="185"/>
      <c r="O144" s="188">
        <f t="shared" si="16"/>
        <v>221760</v>
      </c>
      <c r="P144" s="189">
        <f t="shared" si="17"/>
        <v>9.6</v>
      </c>
    </row>
    <row r="145" s="171" customFormat="1" ht="15" spans="1:16">
      <c r="A145" s="154" t="s">
        <v>26</v>
      </c>
      <c r="B145" s="155"/>
      <c r="C145" s="155"/>
      <c r="D145" s="155"/>
      <c r="E145" s="155"/>
      <c r="F145" s="155"/>
      <c r="G145" s="155"/>
      <c r="H145" s="155"/>
      <c r="I145" s="155"/>
      <c r="J145" s="155"/>
      <c r="K145" s="166"/>
      <c r="L145" s="167">
        <f t="shared" ref="L145:P145" si="18">SUM(L12:L144)</f>
        <v>437537100</v>
      </c>
      <c r="M145" s="167">
        <f t="shared" si="18"/>
        <v>18941</v>
      </c>
      <c r="N145" s="174"/>
      <c r="O145" s="167">
        <f t="shared" si="18"/>
        <v>8750742</v>
      </c>
      <c r="P145" s="180">
        <f t="shared" si="18"/>
        <v>378.82</v>
      </c>
    </row>
    <row r="146" ht="14.25"/>
    <row r="147" ht="26.25" spans="13:13">
      <c r="M147" s="177" t="s">
        <v>758</v>
      </c>
    </row>
  </sheetData>
  <mergeCells count="5">
    <mergeCell ref="A5:I5"/>
    <mergeCell ref="B7:E7"/>
    <mergeCell ref="A145:K145"/>
    <mergeCell ref="A2:B3"/>
    <mergeCell ref="D2:G3"/>
  </mergeCells>
  <conditionalFormatting sqref="B$1:B$1048576">
    <cfRule type="duplicateValues" dxfId="1" priority="1"/>
  </conditionalFormatting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6"/>
  <sheetViews>
    <sheetView topLeftCell="A61" workbookViewId="0">
      <selection activeCell="G87" sqref="G87"/>
    </sheetView>
  </sheetViews>
  <sheetFormatPr defaultColWidth="9" defaultRowHeight="13.5"/>
  <cols>
    <col min="1" max="1" width="5" style="142" customWidth="1"/>
    <col min="2" max="3" width="9" style="142"/>
    <col min="4" max="4" width="18.8583333333333" style="142" customWidth="1"/>
    <col min="5" max="5" width="11" style="142" customWidth="1"/>
    <col min="6" max="6" width="10.7083333333333" style="142" customWidth="1"/>
    <col min="7" max="7" width="13.2833333333333" style="142" customWidth="1"/>
    <col min="8" max="8" width="6.14166666666667" style="142" customWidth="1"/>
    <col min="9" max="9" width="6.56666666666667" style="142" customWidth="1"/>
    <col min="10" max="10" width="10.5666666666667" style="143" customWidth="1"/>
    <col min="11" max="11" width="7.70833333333333" style="144" customWidth="1"/>
    <col min="12" max="12" width="14" style="143" customWidth="1"/>
    <col min="13" max="13" width="9" style="144" customWidth="1"/>
    <col min="14" max="14" width="8.56666666666667" style="142" customWidth="1"/>
  </cols>
  <sheetData>
    <row r="1" ht="15" spans="1:14">
      <c r="A1" s="145"/>
      <c r="B1" s="6"/>
      <c r="C1" s="145"/>
      <c r="D1" s="7"/>
      <c r="E1" s="7"/>
      <c r="F1" s="7"/>
      <c r="G1" s="7"/>
      <c r="H1" s="7"/>
      <c r="I1" s="156"/>
      <c r="J1" s="157"/>
      <c r="K1" s="158"/>
      <c r="L1" s="159"/>
      <c r="M1" s="160"/>
      <c r="N1" s="4"/>
    </row>
    <row r="2" ht="14.25" spans="1:14">
      <c r="A2" s="11"/>
      <c r="B2" s="11"/>
      <c r="C2" s="146"/>
      <c r="D2" s="13" t="s">
        <v>0</v>
      </c>
      <c r="E2" s="14"/>
      <c r="F2" s="14"/>
      <c r="G2" s="15"/>
      <c r="H2" s="12"/>
      <c r="I2" s="156"/>
      <c r="J2" s="157"/>
      <c r="K2" s="158"/>
      <c r="L2" s="159"/>
      <c r="M2" s="160"/>
      <c r="N2" s="4"/>
    </row>
    <row r="3" ht="15" spans="1:14">
      <c r="A3" s="11"/>
      <c r="B3" s="11"/>
      <c r="C3" s="146"/>
      <c r="D3" s="17"/>
      <c r="E3" s="18"/>
      <c r="F3" s="18"/>
      <c r="G3" s="19"/>
      <c r="H3" s="12"/>
      <c r="I3" s="156"/>
      <c r="J3" s="157"/>
      <c r="K3" s="158"/>
      <c r="L3" s="159"/>
      <c r="M3" s="160"/>
      <c r="N3" s="4"/>
    </row>
    <row r="4" ht="15" spans="1:14">
      <c r="A4" s="147"/>
      <c r="B4" s="147"/>
      <c r="C4" s="147"/>
      <c r="D4" s="147"/>
      <c r="E4" s="147"/>
      <c r="F4" s="148"/>
      <c r="G4" s="148"/>
      <c r="H4" s="148"/>
      <c r="I4" s="161"/>
      <c r="J4" s="157"/>
      <c r="K4" s="158"/>
      <c r="L4" s="159"/>
      <c r="M4" s="160"/>
      <c r="N4" s="4"/>
    </row>
    <row r="5" ht="34.5" spans="1:14">
      <c r="A5" s="24" t="s">
        <v>1</v>
      </c>
      <c r="B5" s="25"/>
      <c r="C5" s="25"/>
      <c r="D5" s="25"/>
      <c r="E5" s="25"/>
      <c r="F5" s="25"/>
      <c r="G5" s="25"/>
      <c r="H5" s="25"/>
      <c r="I5" s="162"/>
      <c r="J5" s="157"/>
      <c r="K5" s="158"/>
      <c r="L5" s="159"/>
      <c r="M5" s="160"/>
      <c r="N5" s="4"/>
    </row>
    <row r="6" ht="34.5" spans="1:14">
      <c r="A6" s="25"/>
      <c r="B6" s="29"/>
      <c r="C6" s="30"/>
      <c r="D6" s="30"/>
      <c r="E6" s="30"/>
      <c r="F6" s="30"/>
      <c r="G6" s="31" t="s">
        <v>759</v>
      </c>
      <c r="H6" s="32"/>
      <c r="I6" s="59"/>
      <c r="J6" s="157"/>
      <c r="K6" s="158"/>
      <c r="L6" s="159"/>
      <c r="M6" s="160"/>
      <c r="N6" s="4"/>
    </row>
    <row r="7" ht="15.75" spans="1:14">
      <c r="A7" s="106" t="s">
        <v>3</v>
      </c>
      <c r="B7" s="107" t="s">
        <v>4</v>
      </c>
      <c r="C7" s="107"/>
      <c r="D7" s="107"/>
      <c r="E7" s="108"/>
      <c r="F7" s="36"/>
      <c r="G7" s="37" t="s">
        <v>760</v>
      </c>
      <c r="H7" s="36"/>
      <c r="I7" s="58"/>
      <c r="J7" s="157"/>
      <c r="K7" s="158"/>
      <c r="L7" s="159"/>
      <c r="M7" s="160"/>
      <c r="N7" s="4"/>
    </row>
    <row r="8" ht="16.5" spans="1:14">
      <c r="A8" s="109"/>
      <c r="B8" s="39"/>
      <c r="C8" s="110"/>
      <c r="D8" s="40"/>
      <c r="E8" s="41"/>
      <c r="F8" s="36"/>
      <c r="G8" s="42" t="s">
        <v>6</v>
      </c>
      <c r="H8" s="43"/>
      <c r="I8" s="60"/>
      <c r="J8" s="157"/>
      <c r="K8" s="158"/>
      <c r="L8" s="159"/>
      <c r="M8" s="160"/>
      <c r="N8" s="4"/>
    </row>
    <row r="10" ht="14.25" spans="12:12">
      <c r="L10" s="163">
        <f>SUBTOTAL(9,L12:L95)</f>
        <v>373296000</v>
      </c>
    </row>
    <row r="11" ht="42.75" spans="1:14">
      <c r="A11" s="149" t="s">
        <v>7</v>
      </c>
      <c r="B11" s="150" t="s">
        <v>8</v>
      </c>
      <c r="C11" s="149" t="s">
        <v>9</v>
      </c>
      <c r="D11" s="149" t="s">
        <v>10</v>
      </c>
      <c r="E11" s="150" t="s">
        <v>11</v>
      </c>
      <c r="F11" s="150" t="s">
        <v>12</v>
      </c>
      <c r="G11" s="150" t="s">
        <v>13</v>
      </c>
      <c r="H11" s="150" t="s">
        <v>14</v>
      </c>
      <c r="I11" s="150" t="s">
        <v>15</v>
      </c>
      <c r="J11" s="164" t="s">
        <v>16</v>
      </c>
      <c r="K11" s="165" t="s">
        <v>17</v>
      </c>
      <c r="L11" s="164" t="s">
        <v>18</v>
      </c>
      <c r="M11" s="165" t="s">
        <v>19</v>
      </c>
      <c r="N11" s="149" t="s">
        <v>20</v>
      </c>
    </row>
    <row r="12" ht="15" spans="1:14">
      <c r="A12" s="48">
        <v>1</v>
      </c>
      <c r="B12" s="48">
        <v>1485643</v>
      </c>
      <c r="C12" s="48">
        <v>1038459</v>
      </c>
      <c r="D12" s="151" t="s">
        <v>761</v>
      </c>
      <c r="E12" s="152">
        <v>43596</v>
      </c>
      <c r="F12" s="152">
        <v>43601</v>
      </c>
      <c r="G12" s="48" t="s">
        <v>23</v>
      </c>
      <c r="H12" s="48">
        <f t="shared" ref="H12:H75" si="0">F12-E12</f>
        <v>5</v>
      </c>
      <c r="I12" s="48">
        <v>3</v>
      </c>
      <c r="J12" s="66">
        <f t="shared" ref="J12:J75" si="1">K12*23100</f>
        <v>1108800</v>
      </c>
      <c r="K12" s="67">
        <v>48</v>
      </c>
      <c r="L12" s="66">
        <f t="shared" ref="L12:L75" si="2">J12*I12*H12</f>
        <v>16632000</v>
      </c>
      <c r="M12" s="67">
        <f t="shared" ref="M12:M75" si="3">K12*I12*H12</f>
        <v>720</v>
      </c>
      <c r="N12" s="48"/>
    </row>
    <row r="13" ht="15" spans="1:14">
      <c r="A13" s="48">
        <v>2</v>
      </c>
      <c r="B13" s="48">
        <v>1455015</v>
      </c>
      <c r="C13" s="48">
        <v>1037184</v>
      </c>
      <c r="D13" s="151" t="s">
        <v>762</v>
      </c>
      <c r="E13" s="152">
        <v>43600</v>
      </c>
      <c r="F13" s="152">
        <v>43601</v>
      </c>
      <c r="G13" s="48" t="s">
        <v>23</v>
      </c>
      <c r="H13" s="48">
        <f t="shared" si="0"/>
        <v>1</v>
      </c>
      <c r="I13" s="48">
        <v>1</v>
      </c>
      <c r="J13" s="66">
        <f t="shared" si="1"/>
        <v>1108800</v>
      </c>
      <c r="K13" s="67">
        <v>48</v>
      </c>
      <c r="L13" s="66">
        <f t="shared" si="2"/>
        <v>1108800</v>
      </c>
      <c r="M13" s="67">
        <f t="shared" si="3"/>
        <v>48</v>
      </c>
      <c r="N13" s="48"/>
    </row>
    <row r="14" ht="15" spans="1:14">
      <c r="A14" s="48">
        <v>3</v>
      </c>
      <c r="B14" s="48">
        <v>1459311</v>
      </c>
      <c r="C14" s="48">
        <v>1037412</v>
      </c>
      <c r="D14" s="151" t="s">
        <v>763</v>
      </c>
      <c r="E14" s="152">
        <v>43596</v>
      </c>
      <c r="F14" s="152">
        <v>43601</v>
      </c>
      <c r="G14" s="48" t="s">
        <v>40</v>
      </c>
      <c r="H14" s="48">
        <f t="shared" si="0"/>
        <v>5</v>
      </c>
      <c r="I14" s="48">
        <v>2</v>
      </c>
      <c r="J14" s="66">
        <f t="shared" si="1"/>
        <v>1362900</v>
      </c>
      <c r="K14" s="67">
        <v>59</v>
      </c>
      <c r="L14" s="66">
        <f t="shared" si="2"/>
        <v>13629000</v>
      </c>
      <c r="M14" s="67">
        <f t="shared" si="3"/>
        <v>590</v>
      </c>
      <c r="N14" s="48"/>
    </row>
    <row r="15" ht="15" spans="1:14">
      <c r="A15" s="48">
        <v>4</v>
      </c>
      <c r="B15" s="48">
        <v>1503825</v>
      </c>
      <c r="C15" s="48">
        <v>1039152</v>
      </c>
      <c r="D15" s="151" t="s">
        <v>764</v>
      </c>
      <c r="E15" s="152">
        <v>43600</v>
      </c>
      <c r="F15" s="152">
        <v>43601</v>
      </c>
      <c r="G15" s="48" t="s">
        <v>23</v>
      </c>
      <c r="H15" s="48">
        <f t="shared" si="0"/>
        <v>1</v>
      </c>
      <c r="I15" s="48">
        <v>1</v>
      </c>
      <c r="J15" s="66">
        <f t="shared" si="1"/>
        <v>1108800</v>
      </c>
      <c r="K15" s="67">
        <v>48</v>
      </c>
      <c r="L15" s="66">
        <f t="shared" si="2"/>
        <v>1108800</v>
      </c>
      <c r="M15" s="67">
        <f t="shared" si="3"/>
        <v>48</v>
      </c>
      <c r="N15" s="48"/>
    </row>
    <row r="16" ht="15" spans="1:14">
      <c r="A16" s="48">
        <v>5</v>
      </c>
      <c r="B16" s="48">
        <v>1501036</v>
      </c>
      <c r="C16" s="48">
        <v>1039032</v>
      </c>
      <c r="D16" s="151" t="s">
        <v>765</v>
      </c>
      <c r="E16" s="152">
        <v>43597</v>
      </c>
      <c r="F16" s="152">
        <v>43602</v>
      </c>
      <c r="G16" s="48" t="s">
        <v>23</v>
      </c>
      <c r="H16" s="48">
        <f t="shared" si="0"/>
        <v>5</v>
      </c>
      <c r="I16" s="48">
        <v>1</v>
      </c>
      <c r="J16" s="66">
        <f t="shared" si="1"/>
        <v>1108800</v>
      </c>
      <c r="K16" s="67">
        <v>48</v>
      </c>
      <c r="L16" s="66">
        <f t="shared" si="2"/>
        <v>5544000</v>
      </c>
      <c r="M16" s="67">
        <f t="shared" si="3"/>
        <v>240</v>
      </c>
      <c r="N16" s="48"/>
    </row>
    <row r="17" ht="15" spans="1:14">
      <c r="A17" s="48">
        <v>6</v>
      </c>
      <c r="B17" s="48">
        <v>1503826</v>
      </c>
      <c r="C17" s="48">
        <v>1039153</v>
      </c>
      <c r="D17" s="151" t="s">
        <v>764</v>
      </c>
      <c r="E17" s="152">
        <v>43601</v>
      </c>
      <c r="F17" s="152">
        <v>43602</v>
      </c>
      <c r="G17" s="48" t="s">
        <v>23</v>
      </c>
      <c r="H17" s="48">
        <f t="shared" si="0"/>
        <v>1</v>
      </c>
      <c r="I17" s="48">
        <v>1</v>
      </c>
      <c r="J17" s="66">
        <f t="shared" si="1"/>
        <v>1108800</v>
      </c>
      <c r="K17" s="67">
        <v>48</v>
      </c>
      <c r="L17" s="66">
        <f t="shared" si="2"/>
        <v>1108800</v>
      </c>
      <c r="M17" s="67">
        <f t="shared" si="3"/>
        <v>48</v>
      </c>
      <c r="N17" s="48"/>
    </row>
    <row r="18" ht="15" spans="1:14">
      <c r="A18" s="48">
        <v>7</v>
      </c>
      <c r="B18" s="48">
        <v>1502385</v>
      </c>
      <c r="C18" s="48">
        <v>1039082</v>
      </c>
      <c r="D18" s="151" t="s">
        <v>766</v>
      </c>
      <c r="E18" s="152">
        <v>43602</v>
      </c>
      <c r="F18" s="152">
        <v>43603</v>
      </c>
      <c r="G18" s="48" t="s">
        <v>23</v>
      </c>
      <c r="H18" s="48">
        <f t="shared" si="0"/>
        <v>1</v>
      </c>
      <c r="I18" s="48">
        <v>1</v>
      </c>
      <c r="J18" s="66">
        <f t="shared" si="1"/>
        <v>1455300</v>
      </c>
      <c r="K18" s="67">
        <v>63</v>
      </c>
      <c r="L18" s="66">
        <f t="shared" si="2"/>
        <v>1455300</v>
      </c>
      <c r="M18" s="67">
        <f t="shared" si="3"/>
        <v>63</v>
      </c>
      <c r="N18" s="48"/>
    </row>
    <row r="19" ht="15" spans="1:14">
      <c r="A19" s="48">
        <v>8</v>
      </c>
      <c r="B19" s="48">
        <v>1502381</v>
      </c>
      <c r="C19" s="48">
        <v>1039085</v>
      </c>
      <c r="D19" s="151" t="s">
        <v>767</v>
      </c>
      <c r="E19" s="152">
        <v>43602</v>
      </c>
      <c r="F19" s="152">
        <v>43603</v>
      </c>
      <c r="G19" s="153" t="s">
        <v>23</v>
      </c>
      <c r="H19" s="48">
        <f t="shared" si="0"/>
        <v>1</v>
      </c>
      <c r="I19" s="48">
        <v>1</v>
      </c>
      <c r="J19" s="66">
        <f t="shared" si="1"/>
        <v>1108800</v>
      </c>
      <c r="K19" s="67">
        <v>48</v>
      </c>
      <c r="L19" s="66">
        <f t="shared" si="2"/>
        <v>1108800</v>
      </c>
      <c r="M19" s="67">
        <f t="shared" si="3"/>
        <v>48</v>
      </c>
      <c r="N19" s="48"/>
    </row>
    <row r="20" ht="15" spans="1:14">
      <c r="A20" s="48">
        <v>9</v>
      </c>
      <c r="B20" s="48">
        <v>1483263</v>
      </c>
      <c r="C20" s="48">
        <v>1038389</v>
      </c>
      <c r="D20" s="151" t="s">
        <v>768</v>
      </c>
      <c r="E20" s="152">
        <v>43602</v>
      </c>
      <c r="F20" s="152">
        <v>43603</v>
      </c>
      <c r="G20" s="48" t="s">
        <v>23</v>
      </c>
      <c r="H20" s="48">
        <f t="shared" si="0"/>
        <v>1</v>
      </c>
      <c r="I20" s="48">
        <v>1</v>
      </c>
      <c r="J20" s="66">
        <f t="shared" si="1"/>
        <v>1108800</v>
      </c>
      <c r="K20" s="67">
        <v>48</v>
      </c>
      <c r="L20" s="66">
        <f t="shared" si="2"/>
        <v>1108800</v>
      </c>
      <c r="M20" s="67">
        <f t="shared" si="3"/>
        <v>48</v>
      </c>
      <c r="N20" s="48"/>
    </row>
    <row r="21" ht="15" spans="1:14">
      <c r="A21" s="48">
        <v>10</v>
      </c>
      <c r="B21" s="48">
        <v>1434981</v>
      </c>
      <c r="C21" s="48">
        <v>1035963</v>
      </c>
      <c r="D21" s="151" t="s">
        <v>769</v>
      </c>
      <c r="E21" s="152">
        <v>43601</v>
      </c>
      <c r="F21" s="152">
        <v>43603</v>
      </c>
      <c r="G21" s="48" t="s">
        <v>23</v>
      </c>
      <c r="H21" s="48">
        <f t="shared" si="0"/>
        <v>2</v>
      </c>
      <c r="I21" s="48">
        <v>2</v>
      </c>
      <c r="J21" s="66">
        <f t="shared" si="1"/>
        <v>1108800</v>
      </c>
      <c r="K21" s="67">
        <v>48</v>
      </c>
      <c r="L21" s="66">
        <f t="shared" si="2"/>
        <v>4435200</v>
      </c>
      <c r="M21" s="67">
        <f t="shared" si="3"/>
        <v>192</v>
      </c>
      <c r="N21" s="48"/>
    </row>
    <row r="22" ht="15" spans="1:14">
      <c r="A22" s="48">
        <v>11</v>
      </c>
      <c r="B22" s="48">
        <v>1462528</v>
      </c>
      <c r="C22" s="48">
        <v>1037593</v>
      </c>
      <c r="D22" s="151" t="s">
        <v>769</v>
      </c>
      <c r="E22" s="152">
        <v>43599</v>
      </c>
      <c r="F22" s="152">
        <v>43603</v>
      </c>
      <c r="G22" s="48" t="s">
        <v>23</v>
      </c>
      <c r="H22" s="48">
        <f t="shared" si="0"/>
        <v>4</v>
      </c>
      <c r="I22" s="48">
        <v>3</v>
      </c>
      <c r="J22" s="66">
        <f t="shared" si="1"/>
        <v>1108800</v>
      </c>
      <c r="K22" s="67">
        <v>48</v>
      </c>
      <c r="L22" s="66">
        <f t="shared" si="2"/>
        <v>13305600</v>
      </c>
      <c r="M22" s="67">
        <f t="shared" si="3"/>
        <v>576</v>
      </c>
      <c r="N22" s="48"/>
    </row>
    <row r="23" ht="15" spans="1:14">
      <c r="A23" s="48">
        <v>12</v>
      </c>
      <c r="B23" s="48">
        <v>1462536</v>
      </c>
      <c r="C23" s="48">
        <v>1037594</v>
      </c>
      <c r="D23" s="151" t="s">
        <v>770</v>
      </c>
      <c r="E23" s="152">
        <v>43599</v>
      </c>
      <c r="F23" s="152">
        <v>43603</v>
      </c>
      <c r="G23" s="48" t="s">
        <v>47</v>
      </c>
      <c r="H23" s="48">
        <f t="shared" si="0"/>
        <v>4</v>
      </c>
      <c r="I23" s="48">
        <v>1</v>
      </c>
      <c r="J23" s="66">
        <f t="shared" si="1"/>
        <v>2356200</v>
      </c>
      <c r="K23" s="67">
        <v>102</v>
      </c>
      <c r="L23" s="66">
        <f t="shared" si="2"/>
        <v>9424800</v>
      </c>
      <c r="M23" s="67">
        <f t="shared" si="3"/>
        <v>408</v>
      </c>
      <c r="N23" s="48"/>
    </row>
    <row r="24" ht="15" spans="1:14">
      <c r="A24" s="48">
        <v>13</v>
      </c>
      <c r="B24" s="48">
        <v>1462516</v>
      </c>
      <c r="C24" s="48">
        <v>1037595</v>
      </c>
      <c r="D24" s="151" t="s">
        <v>771</v>
      </c>
      <c r="E24" s="152">
        <v>43599</v>
      </c>
      <c r="F24" s="152">
        <v>43603</v>
      </c>
      <c r="G24" s="48" t="s">
        <v>23</v>
      </c>
      <c r="H24" s="48">
        <f t="shared" si="0"/>
        <v>4</v>
      </c>
      <c r="I24" s="48">
        <v>1</v>
      </c>
      <c r="J24" s="66">
        <f t="shared" si="1"/>
        <v>1455300</v>
      </c>
      <c r="K24" s="67">
        <v>63</v>
      </c>
      <c r="L24" s="66">
        <f t="shared" si="2"/>
        <v>5821200</v>
      </c>
      <c r="M24" s="67">
        <f t="shared" si="3"/>
        <v>252</v>
      </c>
      <c r="N24" s="48"/>
    </row>
    <row r="25" ht="15" spans="1:14">
      <c r="A25" s="48">
        <v>14</v>
      </c>
      <c r="B25" s="48">
        <v>1503233</v>
      </c>
      <c r="C25" s="48">
        <v>1039126</v>
      </c>
      <c r="D25" s="151" t="s">
        <v>772</v>
      </c>
      <c r="E25" s="152">
        <v>43603</v>
      </c>
      <c r="F25" s="152">
        <v>43604</v>
      </c>
      <c r="G25" s="48" t="s">
        <v>40</v>
      </c>
      <c r="H25" s="48">
        <f t="shared" si="0"/>
        <v>1</v>
      </c>
      <c r="I25" s="48">
        <v>1</v>
      </c>
      <c r="J25" s="66">
        <f t="shared" si="1"/>
        <v>1362900</v>
      </c>
      <c r="K25" s="67">
        <v>59</v>
      </c>
      <c r="L25" s="66">
        <f t="shared" si="2"/>
        <v>1362900</v>
      </c>
      <c r="M25" s="67">
        <f t="shared" si="3"/>
        <v>59</v>
      </c>
      <c r="N25" s="48"/>
    </row>
    <row r="26" ht="15" spans="1:14">
      <c r="A26" s="48">
        <v>15</v>
      </c>
      <c r="B26" s="48">
        <v>1479112</v>
      </c>
      <c r="C26" s="48">
        <v>1038236</v>
      </c>
      <c r="D26" s="151" t="s">
        <v>773</v>
      </c>
      <c r="E26" s="152">
        <v>43602</v>
      </c>
      <c r="F26" s="152">
        <v>43604</v>
      </c>
      <c r="G26" s="48" t="s">
        <v>23</v>
      </c>
      <c r="H26" s="48">
        <f t="shared" si="0"/>
        <v>2</v>
      </c>
      <c r="I26" s="48">
        <v>1</v>
      </c>
      <c r="J26" s="66">
        <f t="shared" si="1"/>
        <v>1108800</v>
      </c>
      <c r="K26" s="67">
        <v>48</v>
      </c>
      <c r="L26" s="66">
        <f t="shared" si="2"/>
        <v>2217600</v>
      </c>
      <c r="M26" s="67">
        <f t="shared" si="3"/>
        <v>96</v>
      </c>
      <c r="N26" s="48"/>
    </row>
    <row r="27" ht="15" spans="1:14">
      <c r="A27" s="48">
        <v>16</v>
      </c>
      <c r="B27" s="48">
        <v>1505449</v>
      </c>
      <c r="C27" s="48">
        <v>1039205</v>
      </c>
      <c r="D27" s="151" t="s">
        <v>774</v>
      </c>
      <c r="E27" s="152">
        <v>43603</v>
      </c>
      <c r="F27" s="152">
        <v>43604</v>
      </c>
      <c r="G27" s="48" t="s">
        <v>23</v>
      </c>
      <c r="H27" s="48">
        <f t="shared" si="0"/>
        <v>1</v>
      </c>
      <c r="I27" s="48">
        <v>1</v>
      </c>
      <c r="J27" s="66">
        <f t="shared" si="1"/>
        <v>1108800</v>
      </c>
      <c r="K27" s="67">
        <v>48</v>
      </c>
      <c r="L27" s="66">
        <f t="shared" si="2"/>
        <v>1108800</v>
      </c>
      <c r="M27" s="67">
        <f t="shared" si="3"/>
        <v>48</v>
      </c>
      <c r="N27" s="48"/>
    </row>
    <row r="28" ht="15" spans="1:14">
      <c r="A28" s="48">
        <v>17</v>
      </c>
      <c r="B28" s="48">
        <v>1493843</v>
      </c>
      <c r="C28" s="48">
        <v>1038844</v>
      </c>
      <c r="D28" s="151" t="s">
        <v>775</v>
      </c>
      <c r="E28" s="152">
        <v>43602</v>
      </c>
      <c r="F28" s="152">
        <v>43604</v>
      </c>
      <c r="G28" s="48" t="s">
        <v>23</v>
      </c>
      <c r="H28" s="48">
        <f t="shared" si="0"/>
        <v>2</v>
      </c>
      <c r="I28" s="48">
        <v>1</v>
      </c>
      <c r="J28" s="66">
        <f t="shared" si="1"/>
        <v>1108800</v>
      </c>
      <c r="K28" s="67">
        <v>48</v>
      </c>
      <c r="L28" s="66">
        <f t="shared" si="2"/>
        <v>2217600</v>
      </c>
      <c r="M28" s="67">
        <f t="shared" si="3"/>
        <v>96</v>
      </c>
      <c r="N28" s="48"/>
    </row>
    <row r="29" ht="15" spans="1:14">
      <c r="A29" s="48">
        <v>18</v>
      </c>
      <c r="B29" s="48">
        <v>1504007</v>
      </c>
      <c r="C29" s="48">
        <v>1039164</v>
      </c>
      <c r="D29" s="151" t="s">
        <v>141</v>
      </c>
      <c r="E29" s="152">
        <v>43601</v>
      </c>
      <c r="F29" s="152">
        <v>43602</v>
      </c>
      <c r="G29" s="48" t="s">
        <v>23</v>
      </c>
      <c r="H29" s="48">
        <f t="shared" si="0"/>
        <v>1</v>
      </c>
      <c r="I29" s="48">
        <v>1</v>
      </c>
      <c r="J29" s="66">
        <f t="shared" si="1"/>
        <v>1108800</v>
      </c>
      <c r="K29" s="67">
        <v>48</v>
      </c>
      <c r="L29" s="66">
        <f t="shared" si="2"/>
        <v>1108800</v>
      </c>
      <c r="M29" s="67">
        <f t="shared" si="3"/>
        <v>48</v>
      </c>
      <c r="N29" s="48">
        <v>2740</v>
      </c>
    </row>
    <row r="30" ht="15" spans="1:14">
      <c r="A30" s="48">
        <v>19</v>
      </c>
      <c r="B30" s="48">
        <v>1505230</v>
      </c>
      <c r="C30" s="48">
        <v>1039198</v>
      </c>
      <c r="D30" s="151" t="s">
        <v>776</v>
      </c>
      <c r="E30" s="152">
        <v>43602</v>
      </c>
      <c r="F30" s="152">
        <v>43604</v>
      </c>
      <c r="G30" s="48" t="s">
        <v>23</v>
      </c>
      <c r="H30" s="48">
        <f t="shared" si="0"/>
        <v>2</v>
      </c>
      <c r="I30" s="48">
        <v>2</v>
      </c>
      <c r="J30" s="66">
        <f t="shared" si="1"/>
        <v>1108800</v>
      </c>
      <c r="K30" s="67">
        <v>48</v>
      </c>
      <c r="L30" s="66">
        <f t="shared" si="2"/>
        <v>4435200</v>
      </c>
      <c r="M30" s="67">
        <f t="shared" si="3"/>
        <v>192</v>
      </c>
      <c r="N30" s="48">
        <v>2759</v>
      </c>
    </row>
    <row r="31" ht="15" spans="1:14">
      <c r="A31" s="48">
        <v>20</v>
      </c>
      <c r="B31" s="48">
        <v>1505708</v>
      </c>
      <c r="C31" s="48">
        <v>1039211</v>
      </c>
      <c r="D31" s="151" t="s">
        <v>777</v>
      </c>
      <c r="E31" s="152">
        <v>43602</v>
      </c>
      <c r="F31" s="152">
        <v>43604</v>
      </c>
      <c r="G31" s="48" t="s">
        <v>40</v>
      </c>
      <c r="H31" s="48">
        <f t="shared" si="0"/>
        <v>2</v>
      </c>
      <c r="I31" s="48">
        <v>1</v>
      </c>
      <c r="J31" s="66">
        <f t="shared" si="1"/>
        <v>1362900</v>
      </c>
      <c r="K31" s="67">
        <v>59</v>
      </c>
      <c r="L31" s="66">
        <f t="shared" si="2"/>
        <v>2725800</v>
      </c>
      <c r="M31" s="67">
        <f t="shared" si="3"/>
        <v>118</v>
      </c>
      <c r="N31" s="48">
        <v>2761</v>
      </c>
    </row>
    <row r="32" ht="15" spans="1:14">
      <c r="A32" s="48">
        <v>21</v>
      </c>
      <c r="B32" s="48">
        <v>1503854</v>
      </c>
      <c r="C32" s="48">
        <v>1039165</v>
      </c>
      <c r="D32" s="151" t="s">
        <v>778</v>
      </c>
      <c r="E32" s="152">
        <v>43603</v>
      </c>
      <c r="F32" s="152">
        <v>43605</v>
      </c>
      <c r="G32" s="48" t="s">
        <v>23</v>
      </c>
      <c r="H32" s="48">
        <f t="shared" si="0"/>
        <v>2</v>
      </c>
      <c r="I32" s="48">
        <v>1</v>
      </c>
      <c r="J32" s="66">
        <f t="shared" si="1"/>
        <v>1108800</v>
      </c>
      <c r="K32" s="67">
        <v>48</v>
      </c>
      <c r="L32" s="66">
        <f t="shared" si="2"/>
        <v>2217600</v>
      </c>
      <c r="M32" s="67">
        <f t="shared" si="3"/>
        <v>96</v>
      </c>
      <c r="N32" s="48"/>
    </row>
    <row r="33" ht="15" spans="1:14">
      <c r="A33" s="48">
        <v>22</v>
      </c>
      <c r="B33" s="48">
        <v>1507145</v>
      </c>
      <c r="C33" s="48">
        <v>1039256</v>
      </c>
      <c r="D33" s="151" t="s">
        <v>779</v>
      </c>
      <c r="E33" s="152">
        <v>43604</v>
      </c>
      <c r="F33" s="152">
        <v>43605</v>
      </c>
      <c r="G33" s="48" t="s">
        <v>23</v>
      </c>
      <c r="H33" s="48">
        <f t="shared" si="0"/>
        <v>1</v>
      </c>
      <c r="I33" s="48">
        <v>1</v>
      </c>
      <c r="J33" s="66">
        <f t="shared" si="1"/>
        <v>1108800</v>
      </c>
      <c r="K33" s="67">
        <v>48</v>
      </c>
      <c r="L33" s="66">
        <f t="shared" si="2"/>
        <v>1108800</v>
      </c>
      <c r="M33" s="67">
        <f t="shared" si="3"/>
        <v>48</v>
      </c>
      <c r="N33" s="48">
        <v>2771</v>
      </c>
    </row>
    <row r="34" ht="15" spans="1:14">
      <c r="A34" s="48">
        <v>23</v>
      </c>
      <c r="B34" s="48">
        <v>1507186</v>
      </c>
      <c r="C34" s="48">
        <v>1039254</v>
      </c>
      <c r="D34" s="151" t="s">
        <v>780</v>
      </c>
      <c r="E34" s="152">
        <v>43604</v>
      </c>
      <c r="F34" s="152">
        <v>43605</v>
      </c>
      <c r="G34" s="48" t="s">
        <v>23</v>
      </c>
      <c r="H34" s="48">
        <f t="shared" si="0"/>
        <v>1</v>
      </c>
      <c r="I34" s="48">
        <v>1</v>
      </c>
      <c r="J34" s="66">
        <f t="shared" si="1"/>
        <v>1108800</v>
      </c>
      <c r="K34" s="67">
        <v>48</v>
      </c>
      <c r="L34" s="66">
        <f t="shared" si="2"/>
        <v>1108800</v>
      </c>
      <c r="M34" s="67">
        <f t="shared" si="3"/>
        <v>48</v>
      </c>
      <c r="N34" s="48">
        <v>2773</v>
      </c>
    </row>
    <row r="35" ht="15" spans="1:14">
      <c r="A35" s="48">
        <v>24</v>
      </c>
      <c r="B35" s="48">
        <v>1502145</v>
      </c>
      <c r="C35" s="48">
        <v>1039090</v>
      </c>
      <c r="D35" s="151" t="s">
        <v>781</v>
      </c>
      <c r="E35" s="152">
        <v>43604</v>
      </c>
      <c r="F35" s="152">
        <v>43606</v>
      </c>
      <c r="G35" s="48" t="s">
        <v>47</v>
      </c>
      <c r="H35" s="48">
        <f t="shared" si="0"/>
        <v>2</v>
      </c>
      <c r="I35" s="48">
        <v>1</v>
      </c>
      <c r="J35" s="66">
        <f t="shared" si="1"/>
        <v>2356200</v>
      </c>
      <c r="K35" s="67">
        <v>102</v>
      </c>
      <c r="L35" s="66">
        <f t="shared" si="2"/>
        <v>4712400</v>
      </c>
      <c r="M35" s="67">
        <f t="shared" si="3"/>
        <v>204</v>
      </c>
      <c r="N35" s="48"/>
    </row>
    <row r="36" ht="15" spans="1:14">
      <c r="A36" s="48">
        <v>25</v>
      </c>
      <c r="B36" s="48">
        <v>1505481</v>
      </c>
      <c r="C36" s="48">
        <v>1039213</v>
      </c>
      <c r="D36" s="151" t="s">
        <v>782</v>
      </c>
      <c r="E36" s="152">
        <v>43604</v>
      </c>
      <c r="F36" s="152">
        <v>43607</v>
      </c>
      <c r="G36" s="48" t="s">
        <v>23</v>
      </c>
      <c r="H36" s="48">
        <f t="shared" si="0"/>
        <v>3</v>
      </c>
      <c r="I36" s="48">
        <v>1</v>
      </c>
      <c r="J36" s="66">
        <f t="shared" si="1"/>
        <v>1108800</v>
      </c>
      <c r="K36" s="67">
        <v>48</v>
      </c>
      <c r="L36" s="66">
        <f t="shared" si="2"/>
        <v>3326400</v>
      </c>
      <c r="M36" s="67">
        <f t="shared" si="3"/>
        <v>144</v>
      </c>
      <c r="N36" s="48"/>
    </row>
    <row r="37" ht="15" spans="1:14">
      <c r="A37" s="48">
        <v>26</v>
      </c>
      <c r="B37" s="48">
        <v>1490422</v>
      </c>
      <c r="C37" s="48">
        <v>1038640</v>
      </c>
      <c r="D37" s="151" t="s">
        <v>783</v>
      </c>
      <c r="E37" s="152">
        <v>43602</v>
      </c>
      <c r="F37" s="152">
        <v>43607</v>
      </c>
      <c r="G37" s="48" t="s">
        <v>40</v>
      </c>
      <c r="H37" s="48">
        <f t="shared" si="0"/>
        <v>5</v>
      </c>
      <c r="I37" s="48">
        <v>3</v>
      </c>
      <c r="J37" s="66">
        <f t="shared" si="1"/>
        <v>1362900</v>
      </c>
      <c r="K37" s="67">
        <v>59</v>
      </c>
      <c r="L37" s="66">
        <f t="shared" si="2"/>
        <v>20443500</v>
      </c>
      <c r="M37" s="67">
        <f t="shared" si="3"/>
        <v>885</v>
      </c>
      <c r="N37" s="48"/>
    </row>
    <row r="38" ht="15" spans="1:14">
      <c r="A38" s="48">
        <v>27</v>
      </c>
      <c r="B38" s="48">
        <v>1490426</v>
      </c>
      <c r="C38" s="48">
        <v>1038639</v>
      </c>
      <c r="D38" s="151" t="s">
        <v>784</v>
      </c>
      <c r="E38" s="152">
        <v>43602</v>
      </c>
      <c r="F38" s="152">
        <v>43607</v>
      </c>
      <c r="G38" s="48" t="s">
        <v>23</v>
      </c>
      <c r="H38" s="48">
        <f t="shared" si="0"/>
        <v>5</v>
      </c>
      <c r="I38" s="48">
        <v>2</v>
      </c>
      <c r="J38" s="66">
        <f t="shared" si="1"/>
        <v>1455300</v>
      </c>
      <c r="K38" s="67">
        <v>63</v>
      </c>
      <c r="L38" s="66">
        <f t="shared" si="2"/>
        <v>14553000</v>
      </c>
      <c r="M38" s="67">
        <f t="shared" si="3"/>
        <v>630</v>
      </c>
      <c r="N38" s="48"/>
    </row>
    <row r="39" ht="15" spans="1:14">
      <c r="A39" s="48">
        <v>28</v>
      </c>
      <c r="B39" s="48">
        <v>1500176</v>
      </c>
      <c r="C39" s="48">
        <v>1039007</v>
      </c>
      <c r="D39" s="151" t="s">
        <v>785</v>
      </c>
      <c r="E39" s="152">
        <v>43606</v>
      </c>
      <c r="F39" s="152">
        <v>43607</v>
      </c>
      <c r="G39" s="48" t="s">
        <v>47</v>
      </c>
      <c r="H39" s="48">
        <f t="shared" si="0"/>
        <v>1</v>
      </c>
      <c r="I39" s="48">
        <v>1</v>
      </c>
      <c r="J39" s="66">
        <f t="shared" si="1"/>
        <v>2356200</v>
      </c>
      <c r="K39" s="67">
        <v>102</v>
      </c>
      <c r="L39" s="66">
        <f t="shared" si="2"/>
        <v>2356200</v>
      </c>
      <c r="M39" s="67">
        <f t="shared" si="3"/>
        <v>102</v>
      </c>
      <c r="N39" s="48"/>
    </row>
    <row r="40" ht="15" spans="1:14">
      <c r="A40" s="48">
        <v>29</v>
      </c>
      <c r="B40" s="48">
        <v>1501206</v>
      </c>
      <c r="C40" s="48">
        <v>1039047</v>
      </c>
      <c r="D40" s="151" t="s">
        <v>180</v>
      </c>
      <c r="E40" s="152">
        <v>43605</v>
      </c>
      <c r="F40" s="152">
        <v>43607</v>
      </c>
      <c r="G40" s="48" t="s">
        <v>23</v>
      </c>
      <c r="H40" s="48">
        <f t="shared" si="0"/>
        <v>2</v>
      </c>
      <c r="I40" s="48">
        <v>1</v>
      </c>
      <c r="J40" s="66">
        <f t="shared" si="1"/>
        <v>1108800</v>
      </c>
      <c r="K40" s="67">
        <v>48</v>
      </c>
      <c r="L40" s="66">
        <f t="shared" si="2"/>
        <v>2217600</v>
      </c>
      <c r="M40" s="67">
        <f t="shared" si="3"/>
        <v>96</v>
      </c>
      <c r="N40" s="48">
        <v>2795</v>
      </c>
    </row>
    <row r="41" ht="15" spans="1:14">
      <c r="A41" s="48">
        <v>30</v>
      </c>
      <c r="B41" s="48">
        <v>1495700</v>
      </c>
      <c r="C41" s="48">
        <v>1038873</v>
      </c>
      <c r="D41" s="151" t="s">
        <v>786</v>
      </c>
      <c r="E41" s="152">
        <v>43605</v>
      </c>
      <c r="F41" s="152">
        <v>43607</v>
      </c>
      <c r="G41" s="48" t="s">
        <v>23</v>
      </c>
      <c r="H41" s="48">
        <f t="shared" si="0"/>
        <v>2</v>
      </c>
      <c r="I41" s="48">
        <v>1</v>
      </c>
      <c r="J41" s="66">
        <f t="shared" si="1"/>
        <v>1108800</v>
      </c>
      <c r="K41" s="67">
        <v>48</v>
      </c>
      <c r="L41" s="66">
        <f t="shared" si="2"/>
        <v>2217600</v>
      </c>
      <c r="M41" s="67">
        <f t="shared" si="3"/>
        <v>96</v>
      </c>
      <c r="N41" s="48">
        <v>2796</v>
      </c>
    </row>
    <row r="42" ht="15" spans="1:14">
      <c r="A42" s="48">
        <v>31</v>
      </c>
      <c r="B42" s="48">
        <v>1508092</v>
      </c>
      <c r="C42" s="48">
        <v>1039308</v>
      </c>
      <c r="D42" s="151" t="s">
        <v>787</v>
      </c>
      <c r="E42" s="152">
        <v>43606</v>
      </c>
      <c r="F42" s="152">
        <v>43607</v>
      </c>
      <c r="G42" s="48" t="s">
        <v>23</v>
      </c>
      <c r="H42" s="48">
        <f t="shared" si="0"/>
        <v>1</v>
      </c>
      <c r="I42" s="48">
        <v>3</v>
      </c>
      <c r="J42" s="66">
        <f t="shared" si="1"/>
        <v>1108800</v>
      </c>
      <c r="K42" s="67">
        <v>48</v>
      </c>
      <c r="L42" s="66">
        <f t="shared" si="2"/>
        <v>3326400</v>
      </c>
      <c r="M42" s="67">
        <f t="shared" si="3"/>
        <v>144</v>
      </c>
      <c r="N42" s="48">
        <v>2797</v>
      </c>
    </row>
    <row r="43" ht="15" spans="1:14">
      <c r="A43" s="48">
        <v>32</v>
      </c>
      <c r="B43" s="48">
        <v>1502747</v>
      </c>
      <c r="C43" s="48">
        <v>1039092</v>
      </c>
      <c r="D43" s="151" t="s">
        <v>788</v>
      </c>
      <c r="E43" s="152">
        <v>43607</v>
      </c>
      <c r="F43" s="152">
        <v>43608</v>
      </c>
      <c r="G43" s="48" t="s">
        <v>23</v>
      </c>
      <c r="H43" s="48">
        <f t="shared" si="0"/>
        <v>1</v>
      </c>
      <c r="I43" s="48">
        <v>3</v>
      </c>
      <c r="J43" s="66">
        <f t="shared" si="1"/>
        <v>1108800</v>
      </c>
      <c r="K43" s="67">
        <v>48</v>
      </c>
      <c r="L43" s="66">
        <f t="shared" si="2"/>
        <v>3326400</v>
      </c>
      <c r="M43" s="67">
        <f t="shared" si="3"/>
        <v>144</v>
      </c>
      <c r="N43" s="48"/>
    </row>
    <row r="44" ht="15" spans="1:14">
      <c r="A44" s="48">
        <v>33</v>
      </c>
      <c r="B44" s="48">
        <v>1482149</v>
      </c>
      <c r="C44" s="48">
        <v>1038347</v>
      </c>
      <c r="D44" s="151" t="s">
        <v>789</v>
      </c>
      <c r="E44" s="152">
        <v>43603</v>
      </c>
      <c r="F44" s="152">
        <v>43608</v>
      </c>
      <c r="G44" s="48" t="s">
        <v>23</v>
      </c>
      <c r="H44" s="48">
        <f t="shared" si="0"/>
        <v>5</v>
      </c>
      <c r="I44" s="48">
        <v>1</v>
      </c>
      <c r="J44" s="66">
        <f t="shared" si="1"/>
        <v>1108800</v>
      </c>
      <c r="K44" s="67">
        <v>48</v>
      </c>
      <c r="L44" s="66">
        <f t="shared" si="2"/>
        <v>5544000</v>
      </c>
      <c r="M44" s="67">
        <f t="shared" si="3"/>
        <v>240</v>
      </c>
      <c r="N44" s="48"/>
    </row>
    <row r="45" ht="15" spans="1:14">
      <c r="A45" s="48">
        <v>34</v>
      </c>
      <c r="B45" s="48">
        <v>1507180</v>
      </c>
      <c r="C45" s="48">
        <v>1039255</v>
      </c>
      <c r="D45" s="151" t="s">
        <v>790</v>
      </c>
      <c r="E45" s="152">
        <v>43605</v>
      </c>
      <c r="F45" s="152">
        <v>43608</v>
      </c>
      <c r="G45" s="48" t="s">
        <v>23</v>
      </c>
      <c r="H45" s="48">
        <f t="shared" si="0"/>
        <v>3</v>
      </c>
      <c r="I45" s="48">
        <v>2</v>
      </c>
      <c r="J45" s="66">
        <f t="shared" si="1"/>
        <v>1108800</v>
      </c>
      <c r="K45" s="67">
        <v>48</v>
      </c>
      <c r="L45" s="66">
        <f t="shared" si="2"/>
        <v>6652800</v>
      </c>
      <c r="M45" s="67">
        <f t="shared" si="3"/>
        <v>288</v>
      </c>
      <c r="N45" s="48">
        <v>2814</v>
      </c>
    </row>
    <row r="46" ht="15" spans="1:14">
      <c r="A46" s="48">
        <v>35</v>
      </c>
      <c r="B46" s="48">
        <v>1484396</v>
      </c>
      <c r="C46" s="48">
        <v>1038429</v>
      </c>
      <c r="D46" s="151" t="s">
        <v>791</v>
      </c>
      <c r="E46" s="152">
        <v>43605</v>
      </c>
      <c r="F46" s="152">
        <v>43608</v>
      </c>
      <c r="G46" s="48" t="s">
        <v>47</v>
      </c>
      <c r="H46" s="48">
        <f t="shared" si="0"/>
        <v>3</v>
      </c>
      <c r="I46" s="48">
        <v>1</v>
      </c>
      <c r="J46" s="66">
        <f t="shared" si="1"/>
        <v>2356200</v>
      </c>
      <c r="K46" s="67">
        <v>102</v>
      </c>
      <c r="L46" s="66">
        <f t="shared" si="2"/>
        <v>7068600</v>
      </c>
      <c r="M46" s="67">
        <f t="shared" si="3"/>
        <v>306</v>
      </c>
      <c r="N46" s="48">
        <v>2815</v>
      </c>
    </row>
    <row r="47" ht="15" spans="1:14">
      <c r="A47" s="48">
        <v>36</v>
      </c>
      <c r="B47" s="48">
        <v>1492866</v>
      </c>
      <c r="C47" s="48">
        <v>1038771</v>
      </c>
      <c r="D47" s="151" t="s">
        <v>792</v>
      </c>
      <c r="E47" s="152">
        <v>43605</v>
      </c>
      <c r="F47" s="152">
        <v>43608</v>
      </c>
      <c r="G47" s="48" t="s">
        <v>23</v>
      </c>
      <c r="H47" s="48">
        <f t="shared" si="0"/>
        <v>3</v>
      </c>
      <c r="I47" s="48">
        <v>6</v>
      </c>
      <c r="J47" s="66">
        <f t="shared" si="1"/>
        <v>1108800</v>
      </c>
      <c r="K47" s="67">
        <v>48</v>
      </c>
      <c r="L47" s="66">
        <f t="shared" si="2"/>
        <v>19958400</v>
      </c>
      <c r="M47" s="67">
        <f t="shared" si="3"/>
        <v>864</v>
      </c>
      <c r="N47" s="48">
        <v>2816</v>
      </c>
    </row>
    <row r="48" ht="15" spans="1:14">
      <c r="A48" s="48">
        <v>37</v>
      </c>
      <c r="B48" s="48">
        <v>1508929</v>
      </c>
      <c r="C48" s="48">
        <v>1039352</v>
      </c>
      <c r="D48" s="151" t="s">
        <v>793</v>
      </c>
      <c r="E48" s="152">
        <v>43607</v>
      </c>
      <c r="F48" s="152">
        <v>43608</v>
      </c>
      <c r="G48" s="48" t="s">
        <v>23</v>
      </c>
      <c r="H48" s="48">
        <f t="shared" si="0"/>
        <v>1</v>
      </c>
      <c r="I48" s="48">
        <v>1</v>
      </c>
      <c r="J48" s="66">
        <f t="shared" si="1"/>
        <v>1108800</v>
      </c>
      <c r="K48" s="67">
        <v>48</v>
      </c>
      <c r="L48" s="66">
        <f t="shared" si="2"/>
        <v>1108800</v>
      </c>
      <c r="M48" s="67">
        <f t="shared" si="3"/>
        <v>48</v>
      </c>
      <c r="N48" s="48">
        <v>2817</v>
      </c>
    </row>
    <row r="49" ht="15" spans="1:14">
      <c r="A49" s="48">
        <v>38</v>
      </c>
      <c r="B49" s="48">
        <v>1436923</v>
      </c>
      <c r="C49" s="48">
        <v>1036093</v>
      </c>
      <c r="D49" s="151" t="s">
        <v>794</v>
      </c>
      <c r="E49" s="152">
        <v>43607</v>
      </c>
      <c r="F49" s="152">
        <v>43609</v>
      </c>
      <c r="G49" s="48" t="s">
        <v>23</v>
      </c>
      <c r="H49" s="48">
        <f t="shared" si="0"/>
        <v>2</v>
      </c>
      <c r="I49" s="48">
        <v>1</v>
      </c>
      <c r="J49" s="66">
        <f t="shared" si="1"/>
        <v>1108800</v>
      </c>
      <c r="K49" s="67">
        <v>48</v>
      </c>
      <c r="L49" s="66">
        <f t="shared" si="2"/>
        <v>2217600</v>
      </c>
      <c r="M49" s="67">
        <f t="shared" si="3"/>
        <v>96</v>
      </c>
      <c r="N49" s="48"/>
    </row>
    <row r="50" ht="15" spans="1:14">
      <c r="A50" s="48">
        <v>39</v>
      </c>
      <c r="B50" s="48">
        <v>1436921</v>
      </c>
      <c r="C50" s="48">
        <v>1036094</v>
      </c>
      <c r="D50" s="151" t="s">
        <v>795</v>
      </c>
      <c r="E50" s="152">
        <v>43607</v>
      </c>
      <c r="F50" s="152">
        <v>43609</v>
      </c>
      <c r="G50" s="48" t="s">
        <v>23</v>
      </c>
      <c r="H50" s="48">
        <f t="shared" si="0"/>
        <v>2</v>
      </c>
      <c r="I50" s="48">
        <v>2</v>
      </c>
      <c r="J50" s="66">
        <f t="shared" si="1"/>
        <v>1108800</v>
      </c>
      <c r="K50" s="67">
        <v>48</v>
      </c>
      <c r="L50" s="66">
        <f t="shared" si="2"/>
        <v>4435200</v>
      </c>
      <c r="M50" s="67">
        <f t="shared" si="3"/>
        <v>192</v>
      </c>
      <c r="N50" s="48"/>
    </row>
    <row r="51" ht="15" spans="1:14">
      <c r="A51" s="48">
        <v>40</v>
      </c>
      <c r="B51" s="48">
        <v>1492103</v>
      </c>
      <c r="C51" s="48">
        <v>1038707</v>
      </c>
      <c r="D51" s="151" t="s">
        <v>796</v>
      </c>
      <c r="E51" s="152">
        <v>43608</v>
      </c>
      <c r="F51" s="152">
        <v>43609</v>
      </c>
      <c r="G51" s="48" t="s">
        <v>23</v>
      </c>
      <c r="H51" s="48">
        <f t="shared" si="0"/>
        <v>1</v>
      </c>
      <c r="I51" s="48">
        <v>1</v>
      </c>
      <c r="J51" s="66">
        <f t="shared" si="1"/>
        <v>1455300</v>
      </c>
      <c r="K51" s="67">
        <v>63</v>
      </c>
      <c r="L51" s="66">
        <f t="shared" si="2"/>
        <v>1455300</v>
      </c>
      <c r="M51" s="67">
        <f t="shared" si="3"/>
        <v>63</v>
      </c>
      <c r="N51" s="48"/>
    </row>
    <row r="52" ht="15" spans="1:14">
      <c r="A52" s="48">
        <v>41</v>
      </c>
      <c r="B52" s="48">
        <v>1471956</v>
      </c>
      <c r="C52" s="48">
        <v>1037964</v>
      </c>
      <c r="D52" s="151" t="s">
        <v>797</v>
      </c>
      <c r="E52" s="152">
        <v>43608</v>
      </c>
      <c r="F52" s="152">
        <v>43609</v>
      </c>
      <c r="G52" s="48" t="s">
        <v>23</v>
      </c>
      <c r="H52" s="48">
        <f t="shared" si="0"/>
        <v>1</v>
      </c>
      <c r="I52" s="48">
        <v>3</v>
      </c>
      <c r="J52" s="66">
        <f t="shared" si="1"/>
        <v>1108800</v>
      </c>
      <c r="K52" s="67">
        <v>48</v>
      </c>
      <c r="L52" s="66">
        <f t="shared" si="2"/>
        <v>3326400</v>
      </c>
      <c r="M52" s="67">
        <f t="shared" si="3"/>
        <v>144</v>
      </c>
      <c r="N52" s="48"/>
    </row>
    <row r="53" ht="15" spans="1:14">
      <c r="A53" s="48">
        <v>42</v>
      </c>
      <c r="B53" s="48">
        <v>1456462</v>
      </c>
      <c r="C53" s="48">
        <v>1037258</v>
      </c>
      <c r="D53" s="151" t="s">
        <v>380</v>
      </c>
      <c r="E53" s="152">
        <v>43607</v>
      </c>
      <c r="F53" s="152">
        <v>43609</v>
      </c>
      <c r="G53" s="48" t="s">
        <v>40</v>
      </c>
      <c r="H53" s="48">
        <f t="shared" si="0"/>
        <v>2</v>
      </c>
      <c r="I53" s="48">
        <v>1</v>
      </c>
      <c r="J53" s="66">
        <f t="shared" si="1"/>
        <v>1362900</v>
      </c>
      <c r="K53" s="67">
        <v>59</v>
      </c>
      <c r="L53" s="66">
        <f t="shared" si="2"/>
        <v>2725800</v>
      </c>
      <c r="M53" s="67">
        <f t="shared" si="3"/>
        <v>118</v>
      </c>
      <c r="N53" s="48"/>
    </row>
    <row r="54" ht="15" spans="1:14">
      <c r="A54" s="48">
        <v>43</v>
      </c>
      <c r="B54" s="48">
        <v>1506739</v>
      </c>
      <c r="C54" s="48">
        <v>1039238</v>
      </c>
      <c r="D54" s="151" t="s">
        <v>798</v>
      </c>
      <c r="E54" s="152">
        <v>43608</v>
      </c>
      <c r="F54" s="152">
        <v>43609</v>
      </c>
      <c r="G54" s="48" t="s">
        <v>23</v>
      </c>
      <c r="H54" s="48">
        <f t="shared" si="0"/>
        <v>1</v>
      </c>
      <c r="I54" s="48">
        <v>2</v>
      </c>
      <c r="J54" s="66">
        <f t="shared" si="1"/>
        <v>1108800</v>
      </c>
      <c r="K54" s="67">
        <v>48</v>
      </c>
      <c r="L54" s="66">
        <f t="shared" si="2"/>
        <v>2217600</v>
      </c>
      <c r="M54" s="67">
        <f t="shared" si="3"/>
        <v>96</v>
      </c>
      <c r="N54" s="48"/>
    </row>
    <row r="55" ht="15" spans="1:14">
      <c r="A55" s="48">
        <v>44</v>
      </c>
      <c r="B55" s="48">
        <v>1487408</v>
      </c>
      <c r="C55" s="48">
        <v>1038506</v>
      </c>
      <c r="D55" s="151" t="s">
        <v>799</v>
      </c>
      <c r="E55" s="152">
        <v>43607</v>
      </c>
      <c r="F55" s="152">
        <v>43610</v>
      </c>
      <c r="G55" s="48" t="s">
        <v>23</v>
      </c>
      <c r="H55" s="48">
        <f t="shared" si="0"/>
        <v>3</v>
      </c>
      <c r="I55" s="48">
        <v>4</v>
      </c>
      <c r="J55" s="66">
        <f t="shared" si="1"/>
        <v>1108800</v>
      </c>
      <c r="K55" s="67">
        <v>48</v>
      </c>
      <c r="L55" s="66">
        <f t="shared" si="2"/>
        <v>13305600</v>
      </c>
      <c r="M55" s="67">
        <f t="shared" si="3"/>
        <v>576</v>
      </c>
      <c r="N55" s="48"/>
    </row>
    <row r="56" ht="15" spans="1:14">
      <c r="A56" s="48">
        <v>45</v>
      </c>
      <c r="B56" s="48">
        <v>1483158</v>
      </c>
      <c r="C56" s="48">
        <v>1038381</v>
      </c>
      <c r="D56" s="151" t="s">
        <v>800</v>
      </c>
      <c r="E56" s="152">
        <v>43608</v>
      </c>
      <c r="F56" s="152">
        <v>43610</v>
      </c>
      <c r="G56" s="48" t="s">
        <v>23</v>
      </c>
      <c r="H56" s="48">
        <f t="shared" si="0"/>
        <v>2</v>
      </c>
      <c r="I56" s="48">
        <v>1</v>
      </c>
      <c r="J56" s="66">
        <f t="shared" si="1"/>
        <v>1108800</v>
      </c>
      <c r="K56" s="67">
        <v>48</v>
      </c>
      <c r="L56" s="66">
        <f t="shared" si="2"/>
        <v>2217600</v>
      </c>
      <c r="M56" s="67">
        <f t="shared" si="3"/>
        <v>96</v>
      </c>
      <c r="N56" s="48"/>
    </row>
    <row r="57" ht="15" spans="1:14">
      <c r="A57" s="48">
        <v>46</v>
      </c>
      <c r="B57" s="48">
        <v>1489993</v>
      </c>
      <c r="C57" s="48">
        <v>1038615</v>
      </c>
      <c r="D57" s="151" t="s">
        <v>801</v>
      </c>
      <c r="E57" s="152">
        <v>43607</v>
      </c>
      <c r="F57" s="152">
        <v>43610</v>
      </c>
      <c r="G57" s="48" t="s">
        <v>47</v>
      </c>
      <c r="H57" s="48">
        <f t="shared" si="0"/>
        <v>3</v>
      </c>
      <c r="I57" s="48">
        <v>1</v>
      </c>
      <c r="J57" s="66">
        <f t="shared" si="1"/>
        <v>2356200</v>
      </c>
      <c r="K57" s="67">
        <v>102</v>
      </c>
      <c r="L57" s="66">
        <f t="shared" si="2"/>
        <v>7068600</v>
      </c>
      <c r="M57" s="67">
        <f t="shared" si="3"/>
        <v>306</v>
      </c>
      <c r="N57" s="48"/>
    </row>
    <row r="58" ht="15" spans="1:14">
      <c r="A58" s="48">
        <v>47</v>
      </c>
      <c r="B58" s="48">
        <v>1507501</v>
      </c>
      <c r="C58" s="48">
        <v>1039276</v>
      </c>
      <c r="D58" s="151" t="s">
        <v>802</v>
      </c>
      <c r="E58" s="152">
        <v>43607</v>
      </c>
      <c r="F58" s="152">
        <v>43610</v>
      </c>
      <c r="G58" s="48" t="s">
        <v>23</v>
      </c>
      <c r="H58" s="48">
        <f t="shared" si="0"/>
        <v>3</v>
      </c>
      <c r="I58" s="48">
        <v>2</v>
      </c>
      <c r="J58" s="66">
        <f t="shared" si="1"/>
        <v>1108800</v>
      </c>
      <c r="K58" s="67">
        <v>48</v>
      </c>
      <c r="L58" s="66">
        <f t="shared" si="2"/>
        <v>6652800</v>
      </c>
      <c r="M58" s="67">
        <f t="shared" si="3"/>
        <v>288</v>
      </c>
      <c r="N58" s="48"/>
    </row>
    <row r="59" ht="15" spans="1:14">
      <c r="A59" s="48">
        <v>48</v>
      </c>
      <c r="B59" s="48">
        <v>1493647</v>
      </c>
      <c r="C59" s="48">
        <v>1038806</v>
      </c>
      <c r="D59" s="151" t="s">
        <v>803</v>
      </c>
      <c r="E59" s="152">
        <v>43609</v>
      </c>
      <c r="F59" s="152">
        <v>43611</v>
      </c>
      <c r="G59" s="48" t="s">
        <v>23</v>
      </c>
      <c r="H59" s="48">
        <f t="shared" si="0"/>
        <v>2</v>
      </c>
      <c r="I59" s="48">
        <v>1</v>
      </c>
      <c r="J59" s="66">
        <f t="shared" si="1"/>
        <v>1108800</v>
      </c>
      <c r="K59" s="67">
        <v>48</v>
      </c>
      <c r="L59" s="66">
        <f t="shared" si="2"/>
        <v>2217600</v>
      </c>
      <c r="M59" s="67">
        <f t="shared" si="3"/>
        <v>96</v>
      </c>
      <c r="N59" s="48"/>
    </row>
    <row r="60" ht="15" spans="1:14">
      <c r="A60" s="48">
        <v>49</v>
      </c>
      <c r="B60" s="48">
        <v>1481430</v>
      </c>
      <c r="C60" s="48">
        <v>1038319</v>
      </c>
      <c r="D60" s="151" t="s">
        <v>804</v>
      </c>
      <c r="E60" s="152">
        <v>43608</v>
      </c>
      <c r="F60" s="152">
        <v>43611</v>
      </c>
      <c r="G60" s="48" t="s">
        <v>23</v>
      </c>
      <c r="H60" s="48">
        <f t="shared" si="0"/>
        <v>3</v>
      </c>
      <c r="I60" s="48">
        <v>1</v>
      </c>
      <c r="J60" s="66">
        <f t="shared" si="1"/>
        <v>1108800</v>
      </c>
      <c r="K60" s="67">
        <v>48</v>
      </c>
      <c r="L60" s="66">
        <f t="shared" si="2"/>
        <v>3326400</v>
      </c>
      <c r="M60" s="67">
        <f t="shared" si="3"/>
        <v>144</v>
      </c>
      <c r="N60" s="48"/>
    </row>
    <row r="61" ht="15" spans="1:14">
      <c r="A61" s="48">
        <v>50</v>
      </c>
      <c r="B61" s="48">
        <v>1481439</v>
      </c>
      <c r="C61" s="48">
        <v>1038322</v>
      </c>
      <c r="D61" s="151" t="s">
        <v>805</v>
      </c>
      <c r="E61" s="152">
        <v>43608</v>
      </c>
      <c r="F61" s="152">
        <v>43611</v>
      </c>
      <c r="G61" s="48" t="s">
        <v>23</v>
      </c>
      <c r="H61" s="48">
        <f t="shared" si="0"/>
        <v>3</v>
      </c>
      <c r="I61" s="48">
        <v>2</v>
      </c>
      <c r="J61" s="66">
        <f t="shared" si="1"/>
        <v>1108800</v>
      </c>
      <c r="K61" s="67">
        <v>48</v>
      </c>
      <c r="L61" s="66">
        <f t="shared" si="2"/>
        <v>6652800</v>
      </c>
      <c r="M61" s="67">
        <f t="shared" si="3"/>
        <v>288</v>
      </c>
      <c r="N61" s="48"/>
    </row>
    <row r="62" ht="15" spans="1:14">
      <c r="A62" s="48">
        <v>51</v>
      </c>
      <c r="B62" s="48">
        <v>1510841</v>
      </c>
      <c r="C62" s="48">
        <v>1039409</v>
      </c>
      <c r="D62" s="151" t="s">
        <v>806</v>
      </c>
      <c r="E62" s="152">
        <v>43610</v>
      </c>
      <c r="F62" s="152">
        <v>43611</v>
      </c>
      <c r="G62" s="48" t="s">
        <v>23</v>
      </c>
      <c r="H62" s="48">
        <f t="shared" si="0"/>
        <v>1</v>
      </c>
      <c r="I62" s="48">
        <v>1</v>
      </c>
      <c r="J62" s="66">
        <f t="shared" si="1"/>
        <v>1108800</v>
      </c>
      <c r="K62" s="67">
        <v>48</v>
      </c>
      <c r="L62" s="66">
        <f t="shared" si="2"/>
        <v>1108800</v>
      </c>
      <c r="M62" s="67">
        <f t="shared" si="3"/>
        <v>48</v>
      </c>
      <c r="N62" s="48"/>
    </row>
    <row r="63" ht="15" spans="1:14">
      <c r="A63" s="48">
        <v>52</v>
      </c>
      <c r="B63" s="48">
        <v>1511323</v>
      </c>
      <c r="C63" s="48">
        <v>1039430</v>
      </c>
      <c r="D63" s="151" t="s">
        <v>807</v>
      </c>
      <c r="E63" s="152">
        <v>43610</v>
      </c>
      <c r="F63" s="152">
        <v>43611</v>
      </c>
      <c r="G63" s="48" t="s">
        <v>23</v>
      </c>
      <c r="H63" s="48">
        <f t="shared" si="0"/>
        <v>1</v>
      </c>
      <c r="I63" s="48">
        <v>2</v>
      </c>
      <c r="J63" s="66">
        <f t="shared" si="1"/>
        <v>1108800</v>
      </c>
      <c r="K63" s="67">
        <v>48</v>
      </c>
      <c r="L63" s="66">
        <f t="shared" si="2"/>
        <v>2217600</v>
      </c>
      <c r="M63" s="67">
        <f t="shared" si="3"/>
        <v>96</v>
      </c>
      <c r="N63" s="48"/>
    </row>
    <row r="64" ht="15" spans="1:14">
      <c r="A64" s="48">
        <v>53</v>
      </c>
      <c r="B64" s="48">
        <v>1507790</v>
      </c>
      <c r="C64" s="48">
        <v>1039272</v>
      </c>
      <c r="D64" s="151" t="s">
        <v>808</v>
      </c>
      <c r="E64" s="152">
        <v>43606</v>
      </c>
      <c r="F64" s="152">
        <v>43610</v>
      </c>
      <c r="G64" s="48" t="s">
        <v>23</v>
      </c>
      <c r="H64" s="48">
        <f t="shared" si="0"/>
        <v>4</v>
      </c>
      <c r="I64" s="48">
        <v>1</v>
      </c>
      <c r="J64" s="66">
        <f t="shared" si="1"/>
        <v>1108800</v>
      </c>
      <c r="K64" s="67">
        <v>48</v>
      </c>
      <c r="L64" s="66">
        <f t="shared" si="2"/>
        <v>4435200</v>
      </c>
      <c r="M64" s="67">
        <f t="shared" si="3"/>
        <v>192</v>
      </c>
      <c r="N64" s="48">
        <v>2836</v>
      </c>
    </row>
    <row r="65" ht="15" spans="1:14">
      <c r="A65" s="48">
        <v>54</v>
      </c>
      <c r="B65" s="48">
        <v>1510674</v>
      </c>
      <c r="C65" s="48">
        <v>1039407</v>
      </c>
      <c r="D65" s="151" t="s">
        <v>807</v>
      </c>
      <c r="E65" s="152">
        <v>43609</v>
      </c>
      <c r="F65" s="152">
        <v>43610</v>
      </c>
      <c r="G65" s="48" t="s">
        <v>23</v>
      </c>
      <c r="H65" s="48">
        <f t="shared" si="0"/>
        <v>1</v>
      </c>
      <c r="I65" s="48">
        <v>2</v>
      </c>
      <c r="J65" s="66">
        <f t="shared" si="1"/>
        <v>1108800</v>
      </c>
      <c r="K65" s="67">
        <v>48</v>
      </c>
      <c r="L65" s="66">
        <f t="shared" si="2"/>
        <v>2217600</v>
      </c>
      <c r="M65" s="67">
        <f t="shared" si="3"/>
        <v>96</v>
      </c>
      <c r="N65" s="48">
        <v>2837</v>
      </c>
    </row>
    <row r="66" ht="15" spans="1:14">
      <c r="A66" s="48">
        <v>55</v>
      </c>
      <c r="B66" s="48">
        <v>1502927</v>
      </c>
      <c r="C66" s="48">
        <v>1039098</v>
      </c>
      <c r="D66" s="151" t="s">
        <v>809</v>
      </c>
      <c r="E66" s="152">
        <v>43609</v>
      </c>
      <c r="F66" s="152">
        <v>43612</v>
      </c>
      <c r="G66" s="48" t="s">
        <v>23</v>
      </c>
      <c r="H66" s="48">
        <f t="shared" si="0"/>
        <v>3</v>
      </c>
      <c r="I66" s="48">
        <v>1</v>
      </c>
      <c r="J66" s="66">
        <f t="shared" si="1"/>
        <v>1455300</v>
      </c>
      <c r="K66" s="67">
        <v>63</v>
      </c>
      <c r="L66" s="66">
        <f t="shared" si="2"/>
        <v>4365900</v>
      </c>
      <c r="M66" s="67">
        <f t="shared" si="3"/>
        <v>189</v>
      </c>
      <c r="N66" s="48"/>
    </row>
    <row r="67" ht="15" spans="1:14">
      <c r="A67" s="48">
        <v>56</v>
      </c>
      <c r="B67" s="48">
        <v>1497671</v>
      </c>
      <c r="C67" s="48">
        <v>1038939</v>
      </c>
      <c r="D67" s="151" t="s">
        <v>810</v>
      </c>
      <c r="E67" s="152">
        <v>43611</v>
      </c>
      <c r="F67" s="152">
        <v>43612</v>
      </c>
      <c r="G67" s="48" t="s">
        <v>23</v>
      </c>
      <c r="H67" s="48">
        <f t="shared" si="0"/>
        <v>1</v>
      </c>
      <c r="I67" s="48">
        <v>1</v>
      </c>
      <c r="J67" s="66">
        <f t="shared" si="1"/>
        <v>1108800</v>
      </c>
      <c r="K67" s="67">
        <v>48</v>
      </c>
      <c r="L67" s="66">
        <f t="shared" si="2"/>
        <v>1108800</v>
      </c>
      <c r="M67" s="67">
        <f t="shared" si="3"/>
        <v>48</v>
      </c>
      <c r="N67" s="48"/>
    </row>
    <row r="68" ht="15" spans="1:14">
      <c r="A68" s="48">
        <v>57</v>
      </c>
      <c r="B68" s="48">
        <v>1497834</v>
      </c>
      <c r="C68" s="48">
        <v>1038951</v>
      </c>
      <c r="D68" s="151" t="s">
        <v>811</v>
      </c>
      <c r="E68" s="152">
        <v>43609</v>
      </c>
      <c r="F68" s="152">
        <v>43612</v>
      </c>
      <c r="G68" s="48" t="s">
        <v>23</v>
      </c>
      <c r="H68" s="48">
        <f t="shared" si="0"/>
        <v>3</v>
      </c>
      <c r="I68" s="48">
        <v>1</v>
      </c>
      <c r="J68" s="66">
        <f t="shared" si="1"/>
        <v>1455300</v>
      </c>
      <c r="K68" s="67">
        <v>63</v>
      </c>
      <c r="L68" s="66">
        <f t="shared" si="2"/>
        <v>4365900</v>
      </c>
      <c r="M68" s="67">
        <f t="shared" si="3"/>
        <v>189</v>
      </c>
      <c r="N68" s="48"/>
    </row>
    <row r="69" ht="15" spans="1:14">
      <c r="A69" s="48">
        <v>58</v>
      </c>
      <c r="B69" s="48">
        <v>1485681</v>
      </c>
      <c r="C69" s="48">
        <v>1038461</v>
      </c>
      <c r="D69" s="151" t="s">
        <v>812</v>
      </c>
      <c r="E69" s="152">
        <v>43611</v>
      </c>
      <c r="F69" s="152">
        <v>43612</v>
      </c>
      <c r="G69" s="48" t="s">
        <v>23</v>
      </c>
      <c r="H69" s="48">
        <f t="shared" si="0"/>
        <v>1</v>
      </c>
      <c r="I69" s="48">
        <v>1</v>
      </c>
      <c r="J69" s="66">
        <f t="shared" si="1"/>
        <v>1108800</v>
      </c>
      <c r="K69" s="67">
        <v>48</v>
      </c>
      <c r="L69" s="66">
        <f t="shared" si="2"/>
        <v>1108800</v>
      </c>
      <c r="M69" s="67">
        <f t="shared" si="3"/>
        <v>48</v>
      </c>
      <c r="N69" s="48"/>
    </row>
    <row r="70" ht="15" spans="1:14">
      <c r="A70" s="48">
        <v>59</v>
      </c>
      <c r="B70" s="48">
        <v>1500908</v>
      </c>
      <c r="C70" s="48">
        <v>1039025</v>
      </c>
      <c r="D70" s="151" t="s">
        <v>813</v>
      </c>
      <c r="E70" s="152">
        <v>43610</v>
      </c>
      <c r="F70" s="152">
        <v>43612</v>
      </c>
      <c r="G70" s="48" t="s">
        <v>23</v>
      </c>
      <c r="H70" s="48">
        <f t="shared" si="0"/>
        <v>2</v>
      </c>
      <c r="I70" s="48">
        <v>1</v>
      </c>
      <c r="J70" s="66">
        <f t="shared" si="1"/>
        <v>1108800</v>
      </c>
      <c r="K70" s="67">
        <v>48</v>
      </c>
      <c r="L70" s="66">
        <f t="shared" si="2"/>
        <v>2217600</v>
      </c>
      <c r="M70" s="67">
        <f t="shared" si="3"/>
        <v>96</v>
      </c>
      <c r="N70" s="48"/>
    </row>
    <row r="71" ht="15" spans="1:14">
      <c r="A71" s="48">
        <v>60</v>
      </c>
      <c r="B71" s="48">
        <v>1474443</v>
      </c>
      <c r="C71" s="48">
        <v>1038056</v>
      </c>
      <c r="D71" s="151" t="s">
        <v>814</v>
      </c>
      <c r="E71" s="152">
        <v>43606</v>
      </c>
      <c r="F71" s="152">
        <v>43612</v>
      </c>
      <c r="G71" s="48" t="s">
        <v>23</v>
      </c>
      <c r="H71" s="48">
        <f t="shared" si="0"/>
        <v>6</v>
      </c>
      <c r="I71" s="48">
        <v>1</v>
      </c>
      <c r="J71" s="66">
        <f t="shared" si="1"/>
        <v>1108800</v>
      </c>
      <c r="K71" s="67">
        <v>48</v>
      </c>
      <c r="L71" s="66">
        <f t="shared" si="2"/>
        <v>6652800</v>
      </c>
      <c r="M71" s="67">
        <f t="shared" si="3"/>
        <v>288</v>
      </c>
      <c r="N71" s="48"/>
    </row>
    <row r="72" ht="15" spans="1:14">
      <c r="A72" s="48">
        <v>61</v>
      </c>
      <c r="B72" s="48">
        <v>1474447</v>
      </c>
      <c r="C72" s="48">
        <v>1038057</v>
      </c>
      <c r="D72" s="151" t="s">
        <v>364</v>
      </c>
      <c r="E72" s="152">
        <v>43606</v>
      </c>
      <c r="F72" s="152">
        <v>43612</v>
      </c>
      <c r="G72" s="48" t="s">
        <v>23</v>
      </c>
      <c r="H72" s="48">
        <f t="shared" si="0"/>
        <v>6</v>
      </c>
      <c r="I72" s="48">
        <v>1</v>
      </c>
      <c r="J72" s="66">
        <f t="shared" si="1"/>
        <v>1108800</v>
      </c>
      <c r="K72" s="67">
        <v>48</v>
      </c>
      <c r="L72" s="66">
        <f t="shared" si="2"/>
        <v>6652800</v>
      </c>
      <c r="M72" s="67">
        <f t="shared" si="3"/>
        <v>288</v>
      </c>
      <c r="N72" s="48"/>
    </row>
    <row r="73" ht="15" spans="1:14">
      <c r="A73" s="48">
        <v>62</v>
      </c>
      <c r="B73" s="48">
        <v>1506888</v>
      </c>
      <c r="C73" s="48">
        <v>1039245</v>
      </c>
      <c r="D73" s="151" t="s">
        <v>815</v>
      </c>
      <c r="E73" s="152">
        <v>43609</v>
      </c>
      <c r="F73" s="152">
        <v>43612</v>
      </c>
      <c r="G73" s="48" t="s">
        <v>23</v>
      </c>
      <c r="H73" s="48">
        <f t="shared" si="0"/>
        <v>3</v>
      </c>
      <c r="I73" s="48">
        <v>1</v>
      </c>
      <c r="J73" s="66">
        <f t="shared" si="1"/>
        <v>1108800</v>
      </c>
      <c r="K73" s="67">
        <v>48</v>
      </c>
      <c r="L73" s="66">
        <f t="shared" si="2"/>
        <v>3326400</v>
      </c>
      <c r="M73" s="67">
        <f t="shared" si="3"/>
        <v>144</v>
      </c>
      <c r="N73" s="48"/>
    </row>
    <row r="74" ht="15" spans="1:14">
      <c r="A74" s="48">
        <v>63</v>
      </c>
      <c r="B74" s="48">
        <v>1511578</v>
      </c>
      <c r="C74" s="48">
        <v>1039439</v>
      </c>
      <c r="D74" s="151" t="s">
        <v>816</v>
      </c>
      <c r="E74" s="152">
        <v>43611</v>
      </c>
      <c r="F74" s="152">
        <v>43612</v>
      </c>
      <c r="G74" s="48" t="s">
        <v>23</v>
      </c>
      <c r="H74" s="48">
        <f t="shared" si="0"/>
        <v>1</v>
      </c>
      <c r="I74" s="48">
        <v>7</v>
      </c>
      <c r="J74" s="66">
        <f t="shared" si="1"/>
        <v>1108800</v>
      </c>
      <c r="K74" s="67">
        <v>48</v>
      </c>
      <c r="L74" s="66">
        <f t="shared" si="2"/>
        <v>7761600</v>
      </c>
      <c r="M74" s="67">
        <f t="shared" si="3"/>
        <v>336</v>
      </c>
      <c r="N74" s="48"/>
    </row>
    <row r="75" ht="15" spans="1:14">
      <c r="A75" s="48">
        <v>64</v>
      </c>
      <c r="B75" s="48">
        <v>1508289</v>
      </c>
      <c r="C75" s="48">
        <v>1039320</v>
      </c>
      <c r="D75" s="151" t="s">
        <v>817</v>
      </c>
      <c r="E75" s="152">
        <v>43607</v>
      </c>
      <c r="F75" s="152">
        <v>43613</v>
      </c>
      <c r="G75" s="48" t="s">
        <v>23</v>
      </c>
      <c r="H75" s="48">
        <f t="shared" si="0"/>
        <v>6</v>
      </c>
      <c r="I75" s="48">
        <v>1</v>
      </c>
      <c r="J75" s="66">
        <f t="shared" si="1"/>
        <v>1108800</v>
      </c>
      <c r="K75" s="67">
        <v>48</v>
      </c>
      <c r="L75" s="66">
        <f t="shared" si="2"/>
        <v>6652800</v>
      </c>
      <c r="M75" s="67">
        <f t="shared" si="3"/>
        <v>288</v>
      </c>
      <c r="N75" s="48"/>
    </row>
    <row r="76" ht="15" spans="1:14">
      <c r="A76" s="48">
        <v>65</v>
      </c>
      <c r="B76" s="48">
        <v>1496892</v>
      </c>
      <c r="C76" s="48">
        <v>1038916</v>
      </c>
      <c r="D76" s="151" t="s">
        <v>818</v>
      </c>
      <c r="E76" s="152">
        <v>43612</v>
      </c>
      <c r="F76" s="152">
        <v>43613</v>
      </c>
      <c r="G76" s="48" t="s">
        <v>40</v>
      </c>
      <c r="H76" s="48">
        <f t="shared" ref="H76:H95" si="4">F76-E76</f>
        <v>1</v>
      </c>
      <c r="I76" s="48">
        <v>1</v>
      </c>
      <c r="J76" s="66">
        <f t="shared" ref="J76:J95" si="5">K76*23100</f>
        <v>1362900</v>
      </c>
      <c r="K76" s="67">
        <v>59</v>
      </c>
      <c r="L76" s="66">
        <f t="shared" ref="L76:L95" si="6">J76*I76*H76</f>
        <v>1362900</v>
      </c>
      <c r="M76" s="67">
        <f t="shared" ref="M76:M95" si="7">K76*I76*H76</f>
        <v>59</v>
      </c>
      <c r="N76" s="48"/>
    </row>
    <row r="77" ht="15" spans="1:14">
      <c r="A77" s="48">
        <v>66</v>
      </c>
      <c r="B77" s="48">
        <v>1512421</v>
      </c>
      <c r="C77" s="48">
        <v>1039486</v>
      </c>
      <c r="D77" s="151" t="s">
        <v>819</v>
      </c>
      <c r="E77" s="152">
        <v>43612</v>
      </c>
      <c r="F77" s="152">
        <v>43613</v>
      </c>
      <c r="G77" s="48" t="s">
        <v>23</v>
      </c>
      <c r="H77" s="48">
        <f t="shared" si="4"/>
        <v>1</v>
      </c>
      <c r="I77" s="48">
        <v>1</v>
      </c>
      <c r="J77" s="66">
        <f t="shared" si="5"/>
        <v>1108800</v>
      </c>
      <c r="K77" s="67">
        <v>48</v>
      </c>
      <c r="L77" s="66">
        <f t="shared" si="6"/>
        <v>1108800</v>
      </c>
      <c r="M77" s="67">
        <f t="shared" si="7"/>
        <v>48</v>
      </c>
      <c r="N77" s="48"/>
    </row>
    <row r="78" ht="15" spans="1:14">
      <c r="A78" s="48">
        <v>67</v>
      </c>
      <c r="B78" s="48">
        <v>1512418</v>
      </c>
      <c r="C78" s="48">
        <v>1039483</v>
      </c>
      <c r="D78" s="151" t="s">
        <v>820</v>
      </c>
      <c r="E78" s="152">
        <v>43612</v>
      </c>
      <c r="F78" s="152">
        <v>43613</v>
      </c>
      <c r="G78" s="48" t="s">
        <v>23</v>
      </c>
      <c r="H78" s="48">
        <f t="shared" si="4"/>
        <v>1</v>
      </c>
      <c r="I78" s="48">
        <v>1</v>
      </c>
      <c r="J78" s="66">
        <f t="shared" si="5"/>
        <v>1108800</v>
      </c>
      <c r="K78" s="67">
        <v>48</v>
      </c>
      <c r="L78" s="66">
        <f t="shared" si="6"/>
        <v>1108800</v>
      </c>
      <c r="M78" s="67">
        <f t="shared" si="7"/>
        <v>48</v>
      </c>
      <c r="N78" s="48"/>
    </row>
    <row r="79" ht="15" spans="1:14">
      <c r="A79" s="48">
        <v>68</v>
      </c>
      <c r="B79" s="48">
        <v>1509710</v>
      </c>
      <c r="C79" s="48">
        <v>1039370</v>
      </c>
      <c r="D79" s="151" t="s">
        <v>821</v>
      </c>
      <c r="E79" s="152">
        <v>43612</v>
      </c>
      <c r="F79" s="152">
        <v>43613</v>
      </c>
      <c r="G79" s="48" t="s">
        <v>23</v>
      </c>
      <c r="H79" s="48">
        <f t="shared" si="4"/>
        <v>1</v>
      </c>
      <c r="I79" s="48">
        <v>1</v>
      </c>
      <c r="J79" s="66">
        <f t="shared" si="5"/>
        <v>1108800</v>
      </c>
      <c r="K79" s="67">
        <v>48</v>
      </c>
      <c r="L79" s="66">
        <f t="shared" si="6"/>
        <v>1108800</v>
      </c>
      <c r="M79" s="67">
        <f t="shared" si="7"/>
        <v>48</v>
      </c>
      <c r="N79" s="48"/>
    </row>
    <row r="80" ht="15" spans="1:14">
      <c r="A80" s="48">
        <v>69</v>
      </c>
      <c r="B80" s="48">
        <v>1500172</v>
      </c>
      <c r="C80" s="48">
        <v>1039008</v>
      </c>
      <c r="D80" s="151" t="s">
        <v>785</v>
      </c>
      <c r="E80" s="152">
        <v>43611</v>
      </c>
      <c r="F80" s="152">
        <v>43613</v>
      </c>
      <c r="G80" s="48" t="s">
        <v>47</v>
      </c>
      <c r="H80" s="48">
        <f t="shared" si="4"/>
        <v>2</v>
      </c>
      <c r="I80" s="48">
        <v>1</v>
      </c>
      <c r="J80" s="66">
        <f t="shared" si="5"/>
        <v>2356200</v>
      </c>
      <c r="K80" s="67">
        <v>102</v>
      </c>
      <c r="L80" s="66">
        <f t="shared" si="6"/>
        <v>4712400</v>
      </c>
      <c r="M80" s="67">
        <f t="shared" si="7"/>
        <v>204</v>
      </c>
      <c r="N80" s="48"/>
    </row>
    <row r="81" ht="15" spans="1:14">
      <c r="A81" s="48">
        <v>70</v>
      </c>
      <c r="B81" s="48">
        <v>1492621</v>
      </c>
      <c r="C81" s="48">
        <v>1038779</v>
      </c>
      <c r="D81" s="151" t="s">
        <v>822</v>
      </c>
      <c r="E81" s="152">
        <v>43610</v>
      </c>
      <c r="F81" s="152">
        <v>43613</v>
      </c>
      <c r="G81" s="48" t="s">
        <v>23</v>
      </c>
      <c r="H81" s="48">
        <f t="shared" si="4"/>
        <v>3</v>
      </c>
      <c r="I81" s="48">
        <v>1</v>
      </c>
      <c r="J81" s="66">
        <f t="shared" si="5"/>
        <v>1108800</v>
      </c>
      <c r="K81" s="67">
        <v>48</v>
      </c>
      <c r="L81" s="66">
        <f t="shared" si="6"/>
        <v>3326400</v>
      </c>
      <c r="M81" s="67">
        <f t="shared" si="7"/>
        <v>144</v>
      </c>
      <c r="N81" s="48"/>
    </row>
    <row r="82" ht="15" spans="1:14">
      <c r="A82" s="48">
        <v>71</v>
      </c>
      <c r="B82" s="48">
        <v>1468326</v>
      </c>
      <c r="C82" s="48">
        <v>1037842</v>
      </c>
      <c r="D82" s="151" t="s">
        <v>823</v>
      </c>
      <c r="E82" s="152">
        <v>43610</v>
      </c>
      <c r="F82" s="152">
        <v>43613</v>
      </c>
      <c r="G82" s="48" t="s">
        <v>23</v>
      </c>
      <c r="H82" s="48">
        <f t="shared" si="4"/>
        <v>3</v>
      </c>
      <c r="I82" s="48">
        <v>1</v>
      </c>
      <c r="J82" s="66">
        <f t="shared" si="5"/>
        <v>1108800</v>
      </c>
      <c r="K82" s="67">
        <v>48</v>
      </c>
      <c r="L82" s="66">
        <f t="shared" si="6"/>
        <v>3326400</v>
      </c>
      <c r="M82" s="67">
        <f t="shared" si="7"/>
        <v>144</v>
      </c>
      <c r="N82" s="48"/>
    </row>
    <row r="83" ht="15" spans="1:14">
      <c r="A83" s="48">
        <v>72</v>
      </c>
      <c r="B83" s="48">
        <v>1477632</v>
      </c>
      <c r="C83" s="48">
        <v>1038197</v>
      </c>
      <c r="D83" s="151" t="s">
        <v>824</v>
      </c>
      <c r="E83" s="152">
        <v>43609</v>
      </c>
      <c r="F83" s="152">
        <v>43614</v>
      </c>
      <c r="G83" s="48" t="s">
        <v>47</v>
      </c>
      <c r="H83" s="48">
        <f t="shared" si="4"/>
        <v>5</v>
      </c>
      <c r="I83" s="48">
        <v>1</v>
      </c>
      <c r="J83" s="66">
        <f t="shared" si="5"/>
        <v>2356200</v>
      </c>
      <c r="K83" s="67">
        <v>102</v>
      </c>
      <c r="L83" s="66">
        <f t="shared" si="6"/>
        <v>11781000</v>
      </c>
      <c r="M83" s="67">
        <f t="shared" si="7"/>
        <v>510</v>
      </c>
      <c r="N83" s="48"/>
    </row>
    <row r="84" ht="15" spans="1:14">
      <c r="A84" s="48">
        <v>73</v>
      </c>
      <c r="B84" s="48">
        <v>1505302</v>
      </c>
      <c r="C84" s="48">
        <v>1039199</v>
      </c>
      <c r="D84" s="151" t="s">
        <v>825</v>
      </c>
      <c r="E84" s="152">
        <v>43610</v>
      </c>
      <c r="F84" s="152">
        <v>43614</v>
      </c>
      <c r="G84" s="48" t="s">
        <v>23</v>
      </c>
      <c r="H84" s="48">
        <f t="shared" si="4"/>
        <v>4</v>
      </c>
      <c r="I84" s="48">
        <v>1</v>
      </c>
      <c r="J84" s="66">
        <f t="shared" si="5"/>
        <v>1455300</v>
      </c>
      <c r="K84" s="67">
        <v>63</v>
      </c>
      <c r="L84" s="66">
        <f t="shared" si="6"/>
        <v>5821200</v>
      </c>
      <c r="M84" s="67">
        <f t="shared" si="7"/>
        <v>252</v>
      </c>
      <c r="N84" s="48"/>
    </row>
    <row r="85" ht="15" spans="1:14">
      <c r="A85" s="48">
        <v>74</v>
      </c>
      <c r="B85" s="48">
        <v>1506573</v>
      </c>
      <c r="C85" s="48">
        <v>1039237</v>
      </c>
      <c r="D85" s="151" t="s">
        <v>826</v>
      </c>
      <c r="E85" s="152">
        <v>43611</v>
      </c>
      <c r="F85" s="152">
        <v>43614</v>
      </c>
      <c r="G85" s="48" t="s">
        <v>23</v>
      </c>
      <c r="H85" s="48">
        <f t="shared" si="4"/>
        <v>3</v>
      </c>
      <c r="I85" s="48">
        <v>1</v>
      </c>
      <c r="J85" s="66">
        <f t="shared" si="5"/>
        <v>1108800</v>
      </c>
      <c r="K85" s="67">
        <v>48</v>
      </c>
      <c r="L85" s="66">
        <f t="shared" si="6"/>
        <v>3326400</v>
      </c>
      <c r="M85" s="67">
        <f t="shared" si="7"/>
        <v>144</v>
      </c>
      <c r="N85" s="48"/>
    </row>
    <row r="86" ht="15" spans="1:14">
      <c r="A86" s="48">
        <v>75</v>
      </c>
      <c r="B86" s="48">
        <v>1512664</v>
      </c>
      <c r="C86" s="48">
        <v>1039485</v>
      </c>
      <c r="D86" s="151" t="s">
        <v>827</v>
      </c>
      <c r="E86" s="152">
        <v>43613</v>
      </c>
      <c r="F86" s="152">
        <v>43614</v>
      </c>
      <c r="G86" s="48" t="s">
        <v>23</v>
      </c>
      <c r="H86" s="48">
        <f t="shared" si="4"/>
        <v>1</v>
      </c>
      <c r="I86" s="48">
        <v>1</v>
      </c>
      <c r="J86" s="66">
        <f t="shared" si="5"/>
        <v>1108800</v>
      </c>
      <c r="K86" s="67">
        <v>48</v>
      </c>
      <c r="L86" s="66">
        <f t="shared" si="6"/>
        <v>1108800</v>
      </c>
      <c r="M86" s="67">
        <f t="shared" si="7"/>
        <v>48</v>
      </c>
      <c r="N86" s="48"/>
    </row>
    <row r="87" ht="15" spans="1:14">
      <c r="A87" s="48">
        <v>76</v>
      </c>
      <c r="B87" s="48">
        <v>1513429</v>
      </c>
      <c r="C87" s="48">
        <v>1039512</v>
      </c>
      <c r="D87" s="151" t="s">
        <v>828</v>
      </c>
      <c r="E87" s="152">
        <v>43613</v>
      </c>
      <c r="F87" s="152">
        <v>43615</v>
      </c>
      <c r="G87" s="48" t="s">
        <v>23</v>
      </c>
      <c r="H87" s="48">
        <f t="shared" si="4"/>
        <v>2</v>
      </c>
      <c r="I87" s="48">
        <v>1</v>
      </c>
      <c r="J87" s="66">
        <f t="shared" si="5"/>
        <v>1108800</v>
      </c>
      <c r="K87" s="67">
        <v>48</v>
      </c>
      <c r="L87" s="66">
        <f t="shared" si="6"/>
        <v>2217600</v>
      </c>
      <c r="M87" s="67">
        <f t="shared" si="7"/>
        <v>96</v>
      </c>
      <c r="N87" s="48"/>
    </row>
    <row r="88" ht="15" spans="1:14">
      <c r="A88" s="48">
        <v>77</v>
      </c>
      <c r="B88" s="48">
        <v>1508744</v>
      </c>
      <c r="C88" s="48">
        <v>1039341</v>
      </c>
      <c r="D88" s="151" t="s">
        <v>829</v>
      </c>
      <c r="E88" s="152">
        <v>43614</v>
      </c>
      <c r="F88" s="152">
        <v>43615</v>
      </c>
      <c r="G88" s="48" t="s">
        <v>23</v>
      </c>
      <c r="H88" s="48">
        <f t="shared" si="4"/>
        <v>1</v>
      </c>
      <c r="I88" s="48">
        <v>1</v>
      </c>
      <c r="J88" s="66">
        <f t="shared" si="5"/>
        <v>1108800</v>
      </c>
      <c r="K88" s="67">
        <v>48</v>
      </c>
      <c r="L88" s="66">
        <f t="shared" si="6"/>
        <v>1108800</v>
      </c>
      <c r="M88" s="67">
        <f t="shared" si="7"/>
        <v>48</v>
      </c>
      <c r="N88" s="48"/>
    </row>
    <row r="89" ht="15" spans="1:14">
      <c r="A89" s="48">
        <v>78</v>
      </c>
      <c r="B89" s="48">
        <v>1507133</v>
      </c>
      <c r="C89" s="48">
        <v>1039293</v>
      </c>
      <c r="D89" s="151" t="s">
        <v>830</v>
      </c>
      <c r="E89" s="152">
        <v>43614</v>
      </c>
      <c r="F89" s="152">
        <v>43615</v>
      </c>
      <c r="G89" s="48" t="s">
        <v>23</v>
      </c>
      <c r="H89" s="48">
        <f t="shared" si="4"/>
        <v>1</v>
      </c>
      <c r="I89" s="48">
        <v>1</v>
      </c>
      <c r="J89" s="66">
        <f t="shared" si="5"/>
        <v>1108800</v>
      </c>
      <c r="K89" s="67">
        <v>48</v>
      </c>
      <c r="L89" s="66">
        <f t="shared" si="6"/>
        <v>1108800</v>
      </c>
      <c r="M89" s="67">
        <f t="shared" si="7"/>
        <v>48</v>
      </c>
      <c r="N89" s="48"/>
    </row>
    <row r="90" ht="15" spans="1:14">
      <c r="A90" s="48">
        <v>79</v>
      </c>
      <c r="B90" s="48">
        <v>1498505</v>
      </c>
      <c r="C90" s="48">
        <v>1038971</v>
      </c>
      <c r="D90" s="151" t="s">
        <v>831</v>
      </c>
      <c r="E90" s="152">
        <v>43612</v>
      </c>
      <c r="F90" s="152">
        <v>43615</v>
      </c>
      <c r="G90" s="48" t="s">
        <v>23</v>
      </c>
      <c r="H90" s="48">
        <f t="shared" si="4"/>
        <v>3</v>
      </c>
      <c r="I90" s="48">
        <v>1</v>
      </c>
      <c r="J90" s="66">
        <f t="shared" si="5"/>
        <v>1108800</v>
      </c>
      <c r="K90" s="67">
        <v>48</v>
      </c>
      <c r="L90" s="66">
        <f t="shared" si="6"/>
        <v>3326400</v>
      </c>
      <c r="M90" s="67">
        <f t="shared" si="7"/>
        <v>144</v>
      </c>
      <c r="N90" s="48"/>
    </row>
    <row r="91" ht="15" spans="1:14">
      <c r="A91" s="48">
        <v>80</v>
      </c>
      <c r="B91" s="48">
        <v>1512758</v>
      </c>
      <c r="C91" s="48">
        <v>1039484</v>
      </c>
      <c r="D91" s="151" t="s">
        <v>832</v>
      </c>
      <c r="E91" s="152">
        <v>43613</v>
      </c>
      <c r="F91" s="152">
        <v>43616</v>
      </c>
      <c r="G91" s="48" t="s">
        <v>23</v>
      </c>
      <c r="H91" s="48">
        <f t="shared" si="4"/>
        <v>3</v>
      </c>
      <c r="I91" s="48">
        <v>2</v>
      </c>
      <c r="J91" s="66">
        <f t="shared" si="5"/>
        <v>1108800</v>
      </c>
      <c r="K91" s="67">
        <v>48</v>
      </c>
      <c r="L91" s="66">
        <f t="shared" si="6"/>
        <v>6652800</v>
      </c>
      <c r="M91" s="67">
        <f t="shared" si="7"/>
        <v>288</v>
      </c>
      <c r="N91" s="48"/>
    </row>
    <row r="92" ht="15" spans="1:14">
      <c r="A92" s="48">
        <v>81</v>
      </c>
      <c r="B92" s="48">
        <v>1472349</v>
      </c>
      <c r="C92" s="48">
        <v>1037979</v>
      </c>
      <c r="D92" s="151" t="s">
        <v>833</v>
      </c>
      <c r="E92" s="152">
        <v>43611</v>
      </c>
      <c r="F92" s="152">
        <v>43616</v>
      </c>
      <c r="G92" s="48" t="s">
        <v>23</v>
      </c>
      <c r="H92" s="48">
        <f t="shared" si="4"/>
        <v>5</v>
      </c>
      <c r="I92" s="48">
        <v>1</v>
      </c>
      <c r="J92" s="66">
        <f t="shared" si="5"/>
        <v>1108800</v>
      </c>
      <c r="K92" s="67">
        <v>48</v>
      </c>
      <c r="L92" s="66">
        <f t="shared" si="6"/>
        <v>5544000</v>
      </c>
      <c r="M92" s="67">
        <f t="shared" si="7"/>
        <v>240</v>
      </c>
      <c r="N92" s="48"/>
    </row>
    <row r="93" ht="15" spans="1:14">
      <c r="A93" s="48">
        <v>82</v>
      </c>
      <c r="B93" s="48">
        <v>1497882</v>
      </c>
      <c r="C93" s="48">
        <v>1038952</v>
      </c>
      <c r="D93" s="151" t="s">
        <v>834</v>
      </c>
      <c r="E93" s="152">
        <v>43615</v>
      </c>
      <c r="F93" s="152">
        <v>43616</v>
      </c>
      <c r="G93" s="48" t="s">
        <v>23</v>
      </c>
      <c r="H93" s="48">
        <f t="shared" si="4"/>
        <v>1</v>
      </c>
      <c r="I93" s="48">
        <v>1</v>
      </c>
      <c r="J93" s="66">
        <f t="shared" si="5"/>
        <v>1108800</v>
      </c>
      <c r="K93" s="67">
        <v>48</v>
      </c>
      <c r="L93" s="66">
        <f t="shared" si="6"/>
        <v>1108800</v>
      </c>
      <c r="M93" s="67">
        <f t="shared" si="7"/>
        <v>48</v>
      </c>
      <c r="N93" s="48"/>
    </row>
    <row r="94" ht="15" spans="1:14">
      <c r="A94" s="48">
        <v>83</v>
      </c>
      <c r="B94" s="48">
        <v>1510807</v>
      </c>
      <c r="C94" s="48">
        <v>1039410</v>
      </c>
      <c r="D94" s="151" t="s">
        <v>835</v>
      </c>
      <c r="E94" s="152">
        <v>43611</v>
      </c>
      <c r="F94" s="152">
        <v>43616</v>
      </c>
      <c r="G94" s="48" t="s">
        <v>23</v>
      </c>
      <c r="H94" s="48">
        <f t="shared" si="4"/>
        <v>5</v>
      </c>
      <c r="I94" s="48">
        <v>1</v>
      </c>
      <c r="J94" s="66">
        <f t="shared" si="5"/>
        <v>1108800</v>
      </c>
      <c r="K94" s="67">
        <v>48</v>
      </c>
      <c r="L94" s="66">
        <f t="shared" si="6"/>
        <v>5544000</v>
      </c>
      <c r="M94" s="67">
        <f t="shared" si="7"/>
        <v>240</v>
      </c>
      <c r="N94" s="48"/>
    </row>
    <row r="95" ht="15.75" spans="1:14">
      <c r="A95" s="48">
        <v>84</v>
      </c>
      <c r="B95" s="48">
        <v>1511004</v>
      </c>
      <c r="C95" s="48">
        <v>1039415</v>
      </c>
      <c r="D95" s="151" t="s">
        <v>836</v>
      </c>
      <c r="E95" s="152">
        <v>43613</v>
      </c>
      <c r="F95" s="152">
        <v>43616</v>
      </c>
      <c r="G95" s="48" t="s">
        <v>23</v>
      </c>
      <c r="H95" s="48">
        <f t="shared" si="4"/>
        <v>3</v>
      </c>
      <c r="I95" s="48">
        <v>1</v>
      </c>
      <c r="J95" s="66">
        <f t="shared" si="5"/>
        <v>1455300</v>
      </c>
      <c r="K95" s="67">
        <v>63</v>
      </c>
      <c r="L95" s="66">
        <f t="shared" si="6"/>
        <v>4365900</v>
      </c>
      <c r="M95" s="67">
        <f t="shared" si="7"/>
        <v>189</v>
      </c>
      <c r="N95" s="48"/>
    </row>
    <row r="96" ht="15" spans="1:14">
      <c r="A96" s="154" t="s">
        <v>26</v>
      </c>
      <c r="B96" s="155"/>
      <c r="C96" s="155"/>
      <c r="D96" s="155"/>
      <c r="E96" s="155"/>
      <c r="F96" s="155"/>
      <c r="G96" s="155"/>
      <c r="H96" s="155"/>
      <c r="I96" s="155"/>
      <c r="J96" s="155"/>
      <c r="K96" s="166"/>
      <c r="L96" s="167">
        <f>SUM(L12:L95)</f>
        <v>373296000</v>
      </c>
      <c r="M96" s="167">
        <f>SUM(M12:M95)</f>
        <v>16160</v>
      </c>
      <c r="N96" s="178" t="s">
        <v>837</v>
      </c>
    </row>
  </sheetData>
  <mergeCells count="5">
    <mergeCell ref="A5:I5"/>
    <mergeCell ref="B7:E7"/>
    <mergeCell ref="A96:K96"/>
    <mergeCell ref="A2:B3"/>
    <mergeCell ref="D2:G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2018.12-02</vt:lpstr>
      <vt:lpstr>2019.01-01</vt:lpstr>
      <vt:lpstr>2019.01-02</vt:lpstr>
      <vt:lpstr>2019.02</vt:lpstr>
      <vt:lpstr>3.19</vt:lpstr>
      <vt:lpstr>4.2</vt:lpstr>
      <vt:lpstr>4.18</vt:lpstr>
      <vt:lpstr>5.16</vt:lpstr>
      <vt:lpstr>6.4</vt:lpstr>
      <vt:lpstr>6.18</vt:lpstr>
      <vt:lpstr>7.8</vt:lpstr>
      <vt:lpstr>8.2</vt:lpstr>
      <vt:lpstr>9.5</vt:lpstr>
      <vt:lpstr>9.5(2)</vt:lpstr>
      <vt:lpstr>10.6</vt:lpstr>
      <vt:lpstr>11.1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Phuong Nam</dc:creator>
  <cp:lastModifiedBy>财务崔</cp:lastModifiedBy>
  <dcterms:created xsi:type="dcterms:W3CDTF">2018-12-31T11:05:00Z</dcterms:created>
  <dcterms:modified xsi:type="dcterms:W3CDTF">2019-11-01T07:40:25Z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