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/>
  </bookViews>
  <sheets>
    <sheet name="账单" sheetId="1" r:id="rId1"/>
  </sheets>
  <externalReferences>
    <externalReference r:id="rId2"/>
  </externalReferences>
  <definedNames>
    <definedName name="_xlnm._FilterDatabase" localSheetId="0" hidden="1">账单!$A$1:$V$59</definedName>
  </definedNames>
  <calcPr calcId="144525"/>
</workbook>
</file>

<file path=xl/sharedStrings.xml><?xml version="1.0" encoding="utf-8"?>
<sst xmlns="http://schemas.openxmlformats.org/spreadsheetml/2006/main" count="831" uniqueCount="189">
  <si>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</si>
  <si>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</si>
  <si>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</si>
  <si>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</si>
  <si>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</si>
  <si>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</si>
  <si>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</si>
  <si>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</si>
  <si>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</si>
  <si>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</si>
  <si>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</si>
  <si>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</si>
  <si>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</si>
  <si>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</si>
  <si>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</si>
  <si>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</si>
  <si>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</si>
  <si>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</si>
  <si>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</si>
  <si>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</si>
  <si>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</si>
  <si>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2019-09-30 16:49:23</t>
  </si>
  <si>
    <t>190930084923535ut5t</t>
  </si>
  <si>
    <t>订单扣款</t>
  </si>
  <si>
    <t/>
  </si>
  <si>
    <t>成功</t>
  </si>
  <si>
    <t>2019-11-01 00:00:00</t>
  </si>
  <si>
    <t>2019-11-03 00:00:00</t>
  </si>
  <si>
    <t>非金蝉</t>
  </si>
  <si>
    <t>否</t>
  </si>
  <si>
    <t>专票</t>
  </si>
  <si>
    <t>底价</t>
  </si>
  <si>
    <t>2019-09-30 14:55:10</t>
  </si>
  <si>
    <t>1909300655107533493</t>
  </si>
  <si>
    <t>2019-10-29 00:00:00</t>
  </si>
  <si>
    <t>2019-11-04 00:00:00</t>
  </si>
  <si>
    <t>2019-09-30 13:25:18</t>
  </si>
  <si>
    <t>1909300525187987ifv</t>
  </si>
  <si>
    <t>2019-10-04 00:00:00</t>
  </si>
  <si>
    <t>2019-10-05 00:00:00</t>
  </si>
  <si>
    <t>普票</t>
  </si>
  <si>
    <t>2019-09-30 12:35:45</t>
  </si>
  <si>
    <t>190930043545427cv6p</t>
  </si>
  <si>
    <t>2019-09-29 17:45:34</t>
  </si>
  <si>
    <t>19092909453422563kl</t>
  </si>
  <si>
    <t>2019-09-30 00:00:00</t>
  </si>
  <si>
    <t>2019-10-01 00:00:00</t>
  </si>
  <si>
    <t>2019-09-29 15:51:59</t>
  </si>
  <si>
    <t>190929075158995q1qb</t>
  </si>
  <si>
    <t>2019-11-15 00:00:00</t>
  </si>
  <si>
    <t>2019-11-16 00:00:00</t>
  </si>
  <si>
    <t>2019-09-29 13:26:59</t>
  </si>
  <si>
    <t>1909290526593618m89</t>
  </si>
  <si>
    <t>2019-10-03 00:00:00</t>
  </si>
  <si>
    <t>金蝉</t>
  </si>
  <si>
    <t>2019-09-28 19:13:40</t>
  </si>
  <si>
    <t>190928111340281qf31</t>
  </si>
  <si>
    <t>2019-09-28 17:37:27</t>
  </si>
  <si>
    <t>19092809372772827tx</t>
  </si>
  <si>
    <t>2019-09-29 00:00:00</t>
  </si>
  <si>
    <t>2019-09-28 17:12:40</t>
  </si>
  <si>
    <t>1909280912400616rt4</t>
  </si>
  <si>
    <t>2019-10-06 00:00:00</t>
  </si>
  <si>
    <t>2019-09-28 12:10:15</t>
  </si>
  <si>
    <t>190928041015985ap69</t>
  </si>
  <si>
    <t>2019-09-27 15:48:42</t>
  </si>
  <si>
    <t>190927074842191304p</t>
  </si>
  <si>
    <t>2019-09-28 00:00:00</t>
  </si>
  <si>
    <t>2019-09-27 14:42:09</t>
  </si>
  <si>
    <t>1909270642096462e9g</t>
  </si>
  <si>
    <t>2019-11-02 00:00:00</t>
  </si>
  <si>
    <t>已免费取消</t>
  </si>
  <si>
    <t>2019-09-26 15:10:49</t>
  </si>
  <si>
    <t>1909260710493178xw5</t>
  </si>
  <si>
    <t>是</t>
  </si>
  <si>
    <t>2019-09-26 14:51:55</t>
  </si>
  <si>
    <t>190926065155909smd0</t>
  </si>
  <si>
    <t>2019-10-24 00:00:00</t>
  </si>
  <si>
    <t>2019-10-27 00:00:00</t>
  </si>
  <si>
    <t>2019-09-26 12:40:21</t>
  </si>
  <si>
    <t>1909260440211030cdc</t>
  </si>
  <si>
    <t>2019-11-06 00:00:00</t>
  </si>
  <si>
    <t>2019-09-26 09:26:38</t>
  </si>
  <si>
    <t>190926012638547684k</t>
  </si>
  <si>
    <t>2019-09-26 00:00:00</t>
  </si>
  <si>
    <t>2019-09-27 00:00:00</t>
  </si>
  <si>
    <t>2019-09-25 22:33:15</t>
  </si>
  <si>
    <t>190925143315994tuyw</t>
  </si>
  <si>
    <t>2019-09-25 19:07:34</t>
  </si>
  <si>
    <t>1909251107344262l57</t>
  </si>
  <si>
    <t>2019-09-25 17:32:00</t>
  </si>
  <si>
    <t>19092509320039485i1</t>
  </si>
  <si>
    <t>2019-09-25 16:43:59</t>
  </si>
  <si>
    <t>190925084359131ehh7</t>
  </si>
  <si>
    <t>2019-10-02 00:00:00</t>
  </si>
  <si>
    <t>2019-09-25 16:35:36</t>
  </si>
  <si>
    <t>190925083536157b3nq</t>
  </si>
  <si>
    <t>2019-09-25 14:52:54</t>
  </si>
  <si>
    <t>190925065254897vp8w</t>
  </si>
  <si>
    <t>2019-09-25 13:24:25</t>
  </si>
  <si>
    <t>190925052425938s6a4</t>
  </si>
  <si>
    <t>2019-09-25 00:00:00</t>
  </si>
  <si>
    <t>2019-09-25 10:24:36</t>
  </si>
  <si>
    <t>190925022436618nyua</t>
  </si>
  <si>
    <t>2019-09-25 09:02:15</t>
  </si>
  <si>
    <t>190925010215157n9a9</t>
  </si>
  <si>
    <t>2019-10-25 00:00:00</t>
  </si>
  <si>
    <t>2019-10-26 00:00:00</t>
  </si>
  <si>
    <t>2019-09-23 13:18:56</t>
  </si>
  <si>
    <t>190923051856248fs6g</t>
  </si>
  <si>
    <t>2019-10-18 00:00:00</t>
  </si>
  <si>
    <t>2019-10-19 00:00:00</t>
  </si>
  <si>
    <t>2019-09-21 14:30:27</t>
  </si>
  <si>
    <t>190921063027361i89d</t>
  </si>
  <si>
    <t>2019-09-20 15:12:16</t>
  </si>
  <si>
    <t>190920071216344olaq</t>
  </si>
  <si>
    <t>2019-11-12 00:00:00</t>
  </si>
  <si>
    <t>2019-11-13 00:00:00</t>
  </si>
  <si>
    <t>2019-09-20 14:30:16</t>
  </si>
  <si>
    <t>190920063016729zcl2</t>
  </si>
  <si>
    <t>2019-09-21 00:00:00</t>
  </si>
  <si>
    <t>2019-09-22 00:00:00</t>
  </si>
  <si>
    <t>2019-09-19 12:58:16</t>
  </si>
  <si>
    <t>190919045816422ml2d</t>
  </si>
  <si>
    <t>2019-09-19 12:16:53</t>
  </si>
  <si>
    <t>190919041653221k914</t>
  </si>
  <si>
    <t>2019-10-17 00:00:00</t>
  </si>
  <si>
    <t>2019-10-20 00:00:00</t>
  </si>
  <si>
    <t>2019-09-17 19:38:09</t>
  </si>
  <si>
    <t>190917113809629sjjw</t>
  </si>
  <si>
    <t>订单退款</t>
  </si>
  <si>
    <t>2019-09-17 15:35:06</t>
  </si>
  <si>
    <t>19091707350668553lw</t>
  </si>
  <si>
    <t>2019-09-20 00:00:00</t>
  </si>
  <si>
    <t>2019-09-17 14:07:42</t>
  </si>
  <si>
    <t>190917060742047rcf1</t>
  </si>
  <si>
    <t>2019-09-17 12:00:37</t>
  </si>
  <si>
    <t>190917040037209qo7k</t>
  </si>
  <si>
    <t>2019-09-17 10:28:18</t>
  </si>
  <si>
    <t>190917022818101hu4f</t>
  </si>
  <si>
    <t>2019-09-17 00:00:00</t>
  </si>
  <si>
    <t>2019-09-18 00:00:00</t>
  </si>
  <si>
    <t>2019-09-13 13:58:20</t>
  </si>
  <si>
    <t>190913055820335m84s</t>
  </si>
  <si>
    <t>2019-10-07 00:00:00</t>
  </si>
  <si>
    <t>2019-09-12 17:59:31</t>
  </si>
  <si>
    <t>190912095931203hjxh</t>
  </si>
  <si>
    <t>2019-09-12 10:49:07</t>
  </si>
  <si>
    <t>190912024907797b5fm</t>
  </si>
  <si>
    <t>2019-09-19 00:00:00</t>
  </si>
  <si>
    <t>2019-09-11 18:06:07</t>
  </si>
  <si>
    <t>19091110060792646rs</t>
  </si>
  <si>
    <t>2019-10-12 00:00:00</t>
  </si>
  <si>
    <t>2019-10-13 00:00:00</t>
  </si>
  <si>
    <t>2019-09-10 11:19:46</t>
  </si>
  <si>
    <t>190910031946496de84</t>
  </si>
  <si>
    <t>2019-09-09 19:55:03</t>
  </si>
  <si>
    <t>190909115503369sjke</t>
  </si>
  <si>
    <t>2019-10-10 00:00:00</t>
  </si>
  <si>
    <t>2019-09-09 14:14:51</t>
  </si>
  <si>
    <t>1909090614518760mve</t>
  </si>
  <si>
    <t>2019-09-09 12:44:28</t>
  </si>
  <si>
    <t>190909044428072g8o9</t>
  </si>
  <si>
    <t>2019-09-09 11:33:46</t>
  </si>
  <si>
    <t>190909033346356eniv</t>
  </si>
  <si>
    <t>2019-09-08 18:25:47</t>
  </si>
  <si>
    <t>190908102547103c1hs</t>
  </si>
  <si>
    <t>2019-09-08 15:42:30</t>
  </si>
  <si>
    <t>190908074230149v6fc</t>
  </si>
  <si>
    <t>2019-09-08 15:29:17</t>
  </si>
  <si>
    <t>190908072917294cmjz</t>
  </si>
  <si>
    <t>2019-09-08 12:15:02</t>
  </si>
  <si>
    <t>190908041502883s15x</t>
  </si>
  <si>
    <t>2019-09-07 16:56:25</t>
  </si>
  <si>
    <t>190907085625702osu2</t>
  </si>
  <si>
    <t>2019-09-07 11:22:39</t>
  </si>
  <si>
    <t>190907032239366inu6</t>
  </si>
  <si>
    <t>2019-09-06 13:31:16</t>
  </si>
  <si>
    <t>1909060531167559zne</t>
  </si>
  <si>
    <t>2019-09-06 13:17:48</t>
  </si>
  <si>
    <t>190906051748644tg0s</t>
  </si>
  <si>
    <t>2019-09-06 12:46:22</t>
  </si>
  <si>
    <t>190906044622381k9kw</t>
  </si>
  <si>
    <t>2019-10-15 00:00:00</t>
  </si>
  <si>
    <t>2019-09-06 12:45:33</t>
  </si>
  <si>
    <t>190906044533979bin2</t>
  </si>
  <si>
    <t>P191104113259589</t>
  </si>
  <si>
    <t>本期不支付</t>
  </si>
  <si>
    <t>190908091615270s5in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</si>
</sst>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8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3" fontId="0" fillId="0" borderId="0" xfId="0" applyNumberFormat="1">
      <alignment vertical="center"/>
    </xf>
    <xf numFmtId="0" fontId="0" fillId="4" borderId="0" xfId="0" applyFill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04114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C2">
            <v>10844497978</v>
          </cell>
          <cell r="D2" t="str">
            <v>10844497978</v>
          </cell>
          <cell r="E2" t="str">
            <v/>
          </cell>
          <cell r="F2" t="str">
            <v>1844</v>
          </cell>
          <cell r="G2" t="str">
            <v>RMB</v>
          </cell>
          <cell r="H2" t="str">
            <v>1</v>
          </cell>
          <cell r="I2" t="str">
            <v>1844.68</v>
          </cell>
        </row>
        <row r="3">
          <cell r="C3">
            <v>10932149458</v>
          </cell>
          <cell r="D3" t="str">
            <v>1384889</v>
          </cell>
          <cell r="E3" t="str">
            <v/>
          </cell>
          <cell r="F3" t="str">
            <v>3535</v>
          </cell>
          <cell r="G3" t="str">
            <v>RMB</v>
          </cell>
          <cell r="H3" t="str">
            <v>1</v>
          </cell>
          <cell r="I3" t="str">
            <v>3535.9</v>
          </cell>
        </row>
        <row r="4">
          <cell r="C4">
            <v>10932986884</v>
          </cell>
          <cell r="D4" t="str">
            <v>1380370</v>
          </cell>
          <cell r="E4" t="str">
            <v/>
          </cell>
          <cell r="F4" t="str">
            <v>525</v>
          </cell>
          <cell r="G4" t="str">
            <v>RMB</v>
          </cell>
          <cell r="H4" t="str">
            <v>1</v>
          </cell>
          <cell r="I4" t="str">
            <v>525.28</v>
          </cell>
        </row>
        <row r="5">
          <cell r="C5">
            <v>10937771858</v>
          </cell>
          <cell r="D5" t="str">
            <v>reconfirmed</v>
          </cell>
          <cell r="E5" t="str">
            <v/>
          </cell>
          <cell r="F5" t="str">
            <v>703</v>
          </cell>
          <cell r="G5" t="str">
            <v>RMB</v>
          </cell>
          <cell r="H5" t="str">
            <v>1</v>
          </cell>
          <cell r="I5" t="str">
            <v>703.64</v>
          </cell>
        </row>
        <row r="6">
          <cell r="C6">
            <v>10939817049</v>
          </cell>
          <cell r="D6" t="str">
            <v>37997905</v>
          </cell>
          <cell r="E6" t="str">
            <v/>
          </cell>
          <cell r="F6" t="str">
            <v>2318</v>
          </cell>
          <cell r="G6" t="str">
            <v>RMB</v>
          </cell>
          <cell r="H6" t="str">
            <v>1</v>
          </cell>
          <cell r="I6" t="str">
            <v>2318.68</v>
          </cell>
        </row>
        <row r="7">
          <cell r="C7">
            <v>10828717076</v>
          </cell>
          <cell r="D7" t="str">
            <v>13430297</v>
          </cell>
          <cell r="E7" t="str">
            <v/>
          </cell>
          <cell r="F7" t="str">
            <v>705.6</v>
          </cell>
          <cell r="G7" t="str">
            <v>RMB</v>
          </cell>
          <cell r="H7" t="str">
            <v>1</v>
          </cell>
          <cell r="I7" t="str">
            <v>705.6</v>
          </cell>
        </row>
        <row r="8">
          <cell r="C8">
            <v>10930381159</v>
          </cell>
          <cell r="D8" t="str">
            <v>2500041</v>
          </cell>
          <cell r="E8" t="str">
            <v/>
          </cell>
          <cell r="F8" t="str">
            <v>433.35</v>
          </cell>
          <cell r="G8" t="str">
            <v>RMB</v>
          </cell>
          <cell r="H8" t="str">
            <v>1</v>
          </cell>
          <cell r="I8" t="str">
            <v>433.35</v>
          </cell>
        </row>
        <row r="9">
          <cell r="C9">
            <v>10969064478</v>
          </cell>
          <cell r="D9" t="str">
            <v>reconfirmed</v>
          </cell>
          <cell r="E9" t="str">
            <v/>
          </cell>
          <cell r="F9" t="str">
            <v>276.4</v>
          </cell>
          <cell r="G9" t="str">
            <v>RMB</v>
          </cell>
          <cell r="H9" t="str">
            <v>1</v>
          </cell>
          <cell r="I9" t="str">
            <v>276.4</v>
          </cell>
        </row>
        <row r="10">
          <cell r="C10">
            <v>10959423273</v>
          </cell>
          <cell r="D10" t="str">
            <v/>
          </cell>
          <cell r="E10" t="str">
            <v/>
          </cell>
          <cell r="F10" t="str">
            <v>192.6</v>
          </cell>
          <cell r="G10" t="str">
            <v>RMB</v>
          </cell>
          <cell r="H10" t="str">
            <v>1</v>
          </cell>
          <cell r="I10" t="str">
            <v>192.6</v>
          </cell>
        </row>
        <row r="11">
          <cell r="C11">
            <v>10933985075</v>
          </cell>
          <cell r="D11" t="str">
            <v/>
          </cell>
          <cell r="E11" t="str">
            <v/>
          </cell>
          <cell r="F11" t="str">
            <v>192.6</v>
          </cell>
          <cell r="G11" t="str">
            <v>RMB</v>
          </cell>
          <cell r="H11" t="str">
            <v>1</v>
          </cell>
          <cell r="I11" t="str">
            <v>192.6</v>
          </cell>
        </row>
        <row r="12">
          <cell r="C12">
            <v>10952313432</v>
          </cell>
          <cell r="D12" t="str">
            <v/>
          </cell>
          <cell r="E12" t="str">
            <v/>
          </cell>
          <cell r="F12" t="str">
            <v>400.61</v>
          </cell>
          <cell r="G12" t="str">
            <v>RMB</v>
          </cell>
          <cell r="H12" t="str">
            <v>1</v>
          </cell>
          <cell r="I12" t="str">
            <v>400.61</v>
          </cell>
        </row>
        <row r="13">
          <cell r="C13">
            <v>10941509528</v>
          </cell>
          <cell r="D13" t="str">
            <v/>
          </cell>
          <cell r="E13" t="str">
            <v/>
          </cell>
          <cell r="F13" t="str">
            <v>1193</v>
          </cell>
          <cell r="G13" t="str">
            <v>RMB</v>
          </cell>
          <cell r="H13" t="str">
            <v>1</v>
          </cell>
          <cell r="I13" t="str">
            <v>1193.85</v>
          </cell>
        </row>
        <row r="14">
          <cell r="C14">
            <v>10812936484</v>
          </cell>
          <cell r="D14" t="str">
            <v/>
          </cell>
          <cell r="E14" t="str">
            <v/>
          </cell>
          <cell r="F14" t="str">
            <v>362.25</v>
          </cell>
          <cell r="G14" t="str">
            <v>RMB</v>
          </cell>
          <cell r="H14" t="str">
            <v>1</v>
          </cell>
          <cell r="I14" t="str">
            <v>362.25</v>
          </cell>
        </row>
        <row r="15">
          <cell r="C15">
            <v>10970474369</v>
          </cell>
          <cell r="D15" t="str">
            <v/>
          </cell>
          <cell r="E15" t="str">
            <v/>
          </cell>
          <cell r="F15" t="str">
            <v>492.2</v>
          </cell>
          <cell r="G15" t="str">
            <v>RMB</v>
          </cell>
          <cell r="H15" t="str">
            <v>1</v>
          </cell>
          <cell r="I15" t="str">
            <v>492.2</v>
          </cell>
        </row>
        <row r="16">
          <cell r="C16">
            <v>10812483594</v>
          </cell>
          <cell r="D16" t="str">
            <v>reconfirmed</v>
          </cell>
          <cell r="E16" t="str">
            <v/>
          </cell>
          <cell r="F16" t="str">
            <v>482.57</v>
          </cell>
          <cell r="G16" t="str">
            <v>RMB</v>
          </cell>
          <cell r="H16" t="str">
            <v>1</v>
          </cell>
          <cell r="I16" t="str">
            <v>482.57</v>
          </cell>
        </row>
        <row r="17">
          <cell r="C17">
            <v>10942880436</v>
          </cell>
          <cell r="D17" t="str">
            <v/>
          </cell>
          <cell r="E17" t="str">
            <v/>
          </cell>
          <cell r="F17" t="str">
            <v>274.4</v>
          </cell>
          <cell r="G17" t="str">
            <v>RMB</v>
          </cell>
          <cell r="H17" t="str">
            <v>1</v>
          </cell>
          <cell r="I17" t="str">
            <v>274.4</v>
          </cell>
        </row>
        <row r="18">
          <cell r="C18">
            <v>10929754055</v>
          </cell>
          <cell r="D18" t="str">
            <v/>
          </cell>
          <cell r="E18" t="str">
            <v/>
          </cell>
          <cell r="F18" t="str">
            <v>346.29</v>
          </cell>
          <cell r="G18" t="str">
            <v>RMB</v>
          </cell>
          <cell r="H18" t="str">
            <v>1</v>
          </cell>
          <cell r="I18" t="str">
            <v>346.29</v>
          </cell>
        </row>
        <row r="19">
          <cell r="C19">
            <v>10812448500</v>
          </cell>
          <cell r="D19" t="str">
            <v/>
          </cell>
          <cell r="E19" t="str">
            <v/>
          </cell>
          <cell r="F19" t="str">
            <v>292.74</v>
          </cell>
          <cell r="G19" t="str">
            <v>RMB</v>
          </cell>
          <cell r="H19" t="str">
            <v>1</v>
          </cell>
          <cell r="I19" t="str">
            <v>292.74</v>
          </cell>
        </row>
        <row r="20">
          <cell r="C20">
            <v>10816108913</v>
          </cell>
          <cell r="D20" t="str">
            <v>reconfirmed</v>
          </cell>
          <cell r="E20" t="str">
            <v/>
          </cell>
          <cell r="F20" t="str">
            <v>945</v>
          </cell>
          <cell r="G20" t="str">
            <v>RMB</v>
          </cell>
          <cell r="H20" t="str">
            <v>1</v>
          </cell>
          <cell r="I20" t="str">
            <v>945</v>
          </cell>
        </row>
        <row r="21">
          <cell r="C21">
            <v>10886526410</v>
          </cell>
          <cell r="D21" t="str">
            <v>reconfirmed</v>
          </cell>
          <cell r="E21" t="str">
            <v/>
          </cell>
          <cell r="F21" t="str">
            <v>299.88</v>
          </cell>
          <cell r="G21" t="str">
            <v>RMB</v>
          </cell>
          <cell r="H21" t="str">
            <v>1</v>
          </cell>
          <cell r="I21" t="str">
            <v>299.88</v>
          </cell>
        </row>
        <row r="22">
          <cell r="C22">
            <v>10814769283</v>
          </cell>
          <cell r="D22" t="str">
            <v>10814769283</v>
          </cell>
          <cell r="E22" t="str">
            <v/>
          </cell>
          <cell r="F22" t="str">
            <v>395.85</v>
          </cell>
          <cell r="G22" t="str">
            <v>RMB</v>
          </cell>
          <cell r="H22" t="str">
            <v>1</v>
          </cell>
          <cell r="I22" t="str">
            <v>395.85</v>
          </cell>
        </row>
        <row r="23">
          <cell r="C23">
            <v>10913468448</v>
          </cell>
          <cell r="D23" t="str">
            <v/>
          </cell>
          <cell r="E23" t="str">
            <v/>
          </cell>
          <cell r="F23" t="str">
            <v>423.36</v>
          </cell>
          <cell r="G23" t="str">
            <v>RMB</v>
          </cell>
          <cell r="H23" t="str">
            <v>1</v>
          </cell>
          <cell r="I23" t="str">
            <v>423.36</v>
          </cell>
        </row>
        <row r="24">
          <cell r="C24">
            <v>10860353385</v>
          </cell>
          <cell r="D24" t="str">
            <v>reconfirmed</v>
          </cell>
          <cell r="E24" t="str">
            <v/>
          </cell>
          <cell r="F24" t="str">
            <v>237</v>
          </cell>
          <cell r="G24" t="str">
            <v>RMB</v>
          </cell>
          <cell r="H24" t="str">
            <v>1</v>
          </cell>
          <cell r="I24" t="str">
            <v>237.3</v>
          </cell>
        </row>
        <row r="25">
          <cell r="C25">
            <v>10814553012</v>
          </cell>
          <cell r="D25" t="str">
            <v>reconfirmed</v>
          </cell>
          <cell r="E25" t="str">
            <v/>
          </cell>
          <cell r="F25" t="str">
            <v>124.95</v>
          </cell>
          <cell r="G25" t="str">
            <v>RMB</v>
          </cell>
          <cell r="H25" t="str">
            <v>1</v>
          </cell>
          <cell r="I25" t="str">
            <v>124.95</v>
          </cell>
        </row>
        <row r="26">
          <cell r="C26">
            <v>10859203696</v>
          </cell>
          <cell r="D26" t="str">
            <v/>
          </cell>
          <cell r="E26" t="str">
            <v/>
          </cell>
          <cell r="F26" t="str">
            <v>2128.23</v>
          </cell>
          <cell r="G26" t="str">
            <v>RMB</v>
          </cell>
          <cell r="H26" t="str">
            <v>1</v>
          </cell>
          <cell r="I26" t="str">
            <v>2128.23</v>
          </cell>
        </row>
        <row r="27">
          <cell r="C27">
            <v>10805780606</v>
          </cell>
          <cell r="D27" t="str">
            <v/>
          </cell>
          <cell r="E27" t="str">
            <v/>
          </cell>
          <cell r="F27" t="str">
            <v>350.84</v>
          </cell>
          <cell r="G27" t="str">
            <v>RMB</v>
          </cell>
          <cell r="H27" t="str">
            <v>1</v>
          </cell>
          <cell r="I27" t="str">
            <v>350.84</v>
          </cell>
        </row>
        <row r="28">
          <cell r="C28">
            <v>10962886086</v>
          </cell>
          <cell r="D28" t="str">
            <v>reconfirmed</v>
          </cell>
          <cell r="E28" t="str">
            <v/>
          </cell>
          <cell r="F28" t="str">
            <v>2485.35</v>
          </cell>
          <cell r="G28" t="str">
            <v>RMB</v>
          </cell>
          <cell r="H28" t="str">
            <v>1</v>
          </cell>
          <cell r="I28" t="str">
            <v>2485.35</v>
          </cell>
        </row>
        <row r="29">
          <cell r="C29">
            <v>10815043267</v>
          </cell>
          <cell r="D29" t="str">
            <v>1909090012</v>
          </cell>
          <cell r="E29" t="str">
            <v/>
          </cell>
          <cell r="F29" t="str">
            <v>907.48</v>
          </cell>
          <cell r="G29" t="str">
            <v>RMB</v>
          </cell>
          <cell r="H29" t="str">
            <v>1</v>
          </cell>
          <cell r="I29" t="str">
            <v>907.48</v>
          </cell>
        </row>
        <row r="30">
          <cell r="C30">
            <v>10831699391</v>
          </cell>
          <cell r="D30" t="str">
            <v>1909130025</v>
          </cell>
          <cell r="E30" t="str">
            <v/>
          </cell>
          <cell r="F30" t="str">
            <v>453.74</v>
          </cell>
          <cell r="G30" t="str">
            <v>RMB</v>
          </cell>
          <cell r="H30" t="str">
            <v>1</v>
          </cell>
          <cell r="I30" t="str">
            <v>453.74</v>
          </cell>
        </row>
        <row r="31">
          <cell r="C31">
            <v>10982161662</v>
          </cell>
          <cell r="D31" t="str">
            <v/>
          </cell>
          <cell r="E31" t="str">
            <v/>
          </cell>
          <cell r="F31" t="str">
            <v>1091.4</v>
          </cell>
          <cell r="G31" t="str">
            <v>RMB</v>
          </cell>
          <cell r="H31" t="str">
            <v>1</v>
          </cell>
          <cell r="I31" t="str">
            <v>1091.4</v>
          </cell>
        </row>
        <row r="32">
          <cell r="C32">
            <v>10979935354</v>
          </cell>
          <cell r="D32" t="str">
            <v/>
          </cell>
          <cell r="E32" t="str">
            <v/>
          </cell>
          <cell r="F32" t="str">
            <v>1153</v>
          </cell>
          <cell r="G32" t="str">
            <v>RMB</v>
          </cell>
          <cell r="H32" t="str">
            <v>1</v>
          </cell>
          <cell r="I32" t="str">
            <v>1153.46</v>
          </cell>
        </row>
        <row r="33">
          <cell r="C33">
            <v>10818027637</v>
          </cell>
          <cell r="D33" t="str">
            <v/>
          </cell>
          <cell r="E33" t="str">
            <v/>
          </cell>
          <cell r="F33" t="str">
            <v>3789.94</v>
          </cell>
          <cell r="G33" t="str">
            <v>RMB</v>
          </cell>
          <cell r="H33" t="str">
            <v>1</v>
          </cell>
          <cell r="I33" t="str">
            <v>3789.94</v>
          </cell>
        </row>
        <row r="34">
          <cell r="C34">
            <v>10971648574</v>
          </cell>
          <cell r="D34" t="str">
            <v/>
          </cell>
          <cell r="E34" t="str">
            <v/>
          </cell>
          <cell r="F34" t="str">
            <v>249.01</v>
          </cell>
          <cell r="G34" t="str">
            <v>RMB</v>
          </cell>
          <cell r="H34" t="str">
            <v>1</v>
          </cell>
          <cell r="I34" t="str">
            <v>249.01</v>
          </cell>
        </row>
        <row r="35">
          <cell r="C35">
            <v>10979384848</v>
          </cell>
          <cell r="D35" t="str">
            <v>reconfirmed</v>
          </cell>
          <cell r="E35" t="str">
            <v/>
          </cell>
          <cell r="F35" t="str">
            <v>2247</v>
          </cell>
          <cell r="G35" t="str">
            <v>RMB</v>
          </cell>
          <cell r="H35" t="str">
            <v>1</v>
          </cell>
          <cell r="I35" t="str">
            <v>2247</v>
          </cell>
        </row>
        <row r="36">
          <cell r="C36">
            <v>10980895066</v>
          </cell>
          <cell r="D36" t="str">
            <v/>
          </cell>
          <cell r="E36" t="str">
            <v/>
          </cell>
          <cell r="F36" t="str">
            <v>2247</v>
          </cell>
          <cell r="G36" t="str">
            <v>RMB</v>
          </cell>
          <cell r="H36" t="str">
            <v>1</v>
          </cell>
          <cell r="I36" t="str">
            <v>2247</v>
          </cell>
        </row>
        <row r="37">
          <cell r="C37">
            <v>10826855882</v>
          </cell>
          <cell r="D37" t="str">
            <v>R80000030000233784</v>
          </cell>
          <cell r="E37" t="str">
            <v/>
          </cell>
          <cell r="F37" t="str">
            <v>1012</v>
          </cell>
          <cell r="G37" t="str">
            <v>RMB</v>
          </cell>
          <cell r="H37" t="str">
            <v>1</v>
          </cell>
          <cell r="I37" t="str">
            <v>1012.2</v>
          </cell>
        </row>
        <row r="38">
          <cell r="C38">
            <v>10935609013</v>
          </cell>
          <cell r="D38" t="str">
            <v/>
          </cell>
          <cell r="E38" t="str">
            <v/>
          </cell>
          <cell r="F38" t="str">
            <v>638.96</v>
          </cell>
          <cell r="G38" t="str">
            <v>RMB</v>
          </cell>
          <cell r="H38" t="str">
            <v>1</v>
          </cell>
          <cell r="I38" t="str">
            <v>638.96</v>
          </cell>
        </row>
        <row r="39">
          <cell r="C39">
            <v>10809740938</v>
          </cell>
          <cell r="D39" t="str">
            <v/>
          </cell>
          <cell r="E39" t="str">
            <v/>
          </cell>
          <cell r="F39" t="str">
            <v>757.56</v>
          </cell>
          <cell r="G39" t="str">
            <v>RMB</v>
          </cell>
          <cell r="H39" t="str">
            <v>1</v>
          </cell>
          <cell r="I39" t="str">
            <v>757.56</v>
          </cell>
        </row>
        <row r="40">
          <cell r="C40">
            <v>10886938719</v>
          </cell>
          <cell r="D40" t="str">
            <v/>
          </cell>
          <cell r="E40" t="str">
            <v/>
          </cell>
          <cell r="F40" t="str">
            <v>318.86</v>
          </cell>
          <cell r="G40" t="str">
            <v>RMB</v>
          </cell>
          <cell r="H40" t="str">
            <v>1</v>
          </cell>
          <cell r="I40" t="str">
            <v>318.86</v>
          </cell>
        </row>
        <row r="41">
          <cell r="C41">
            <v>10961846618</v>
          </cell>
          <cell r="D41" t="str">
            <v/>
          </cell>
          <cell r="E41" t="str">
            <v/>
          </cell>
          <cell r="F41" t="str">
            <v>385.56</v>
          </cell>
          <cell r="G41" t="str">
            <v>RMB</v>
          </cell>
          <cell r="H41" t="str">
            <v>1</v>
          </cell>
          <cell r="I41" t="str">
            <v>385.56</v>
          </cell>
        </row>
        <row r="42">
          <cell r="C42">
            <v>10962057708</v>
          </cell>
          <cell r="D42" t="str">
            <v/>
          </cell>
          <cell r="E42" t="str">
            <v/>
          </cell>
          <cell r="F42" t="str">
            <v>224.91</v>
          </cell>
          <cell r="G42" t="str">
            <v>RMB</v>
          </cell>
          <cell r="H42" t="str">
            <v>1</v>
          </cell>
          <cell r="I42" t="str">
            <v>224.91</v>
          </cell>
        </row>
        <row r="43">
          <cell r="C43">
            <v>10808689740</v>
          </cell>
          <cell r="D43" t="str">
            <v/>
          </cell>
          <cell r="E43" t="str">
            <v/>
          </cell>
          <cell r="F43" t="str">
            <v>291.06</v>
          </cell>
          <cell r="G43" t="str">
            <v>RMB</v>
          </cell>
          <cell r="H43" t="str">
            <v>1</v>
          </cell>
          <cell r="I43" t="str">
            <v>291.06</v>
          </cell>
        </row>
        <row r="44">
          <cell r="C44">
            <v>10805631821</v>
          </cell>
          <cell r="D44" t="str">
            <v/>
          </cell>
          <cell r="E44" t="str">
            <v/>
          </cell>
          <cell r="F44" t="str">
            <v>1128.33</v>
          </cell>
          <cell r="G44" t="str">
            <v>RMB</v>
          </cell>
          <cell r="H44" t="str">
            <v>1</v>
          </cell>
          <cell r="I44" t="str">
            <v>1128.33</v>
          </cell>
        </row>
        <row r="45">
          <cell r="C45">
            <v>10805629133</v>
          </cell>
          <cell r="D45" t="str">
            <v/>
          </cell>
          <cell r="E45" t="str">
            <v/>
          </cell>
          <cell r="F45" t="str">
            <v>1128.33</v>
          </cell>
          <cell r="G45" t="str">
            <v>RMB</v>
          </cell>
          <cell r="H45" t="str">
            <v>1</v>
          </cell>
          <cell r="I45" t="str">
            <v>1128.33</v>
          </cell>
        </row>
        <row r="46">
          <cell r="C46">
            <v>10897014409</v>
          </cell>
          <cell r="D46" t="str">
            <v>143940</v>
          </cell>
          <cell r="E46" t="str">
            <v/>
          </cell>
          <cell r="F46" t="str">
            <v>3042.9</v>
          </cell>
          <cell r="G46" t="str">
            <v>RMB</v>
          </cell>
          <cell r="H46" t="str">
            <v>1</v>
          </cell>
          <cell r="I46" t="str">
            <v>3042.9</v>
          </cell>
        </row>
        <row r="47">
          <cell r="C47">
            <v>10942723907</v>
          </cell>
          <cell r="D47" t="str">
            <v>3842</v>
          </cell>
          <cell r="E47" t="str">
            <v/>
          </cell>
          <cell r="F47" t="str">
            <v>1698.6</v>
          </cell>
          <cell r="G47" t="str">
            <v>RMB</v>
          </cell>
          <cell r="H47" t="str">
            <v>1</v>
          </cell>
          <cell r="I47" t="str">
            <v>1698.6</v>
          </cell>
        </row>
        <row r="48">
          <cell r="C48">
            <v>10845348825</v>
          </cell>
          <cell r="D48" t="str">
            <v/>
          </cell>
          <cell r="E48" t="str">
            <v/>
          </cell>
          <cell r="F48" t="str">
            <v>352.8</v>
          </cell>
          <cell r="G48" t="str">
            <v>RMB</v>
          </cell>
          <cell r="H48" t="str">
            <v>1</v>
          </cell>
          <cell r="I48" t="str">
            <v>352.8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87"/>
  <sheetViews>
    <sheetView tabSelected="1" topLeftCell="A46" workbookViewId="0">
      <selection activeCell="H65" sqref="H65"/>
    </sheetView>
  </sheetViews>
  <sheetFormatPr defaultColWidth="9" defaultRowHeight="13.5"/>
  <cols>
    <col min="2" max="2" width="15.375" customWidth="1"/>
    <col min="5" max="5" width="10.5" customWidth="1"/>
    <col min="14" max="14" width="12.25" customWidth="1"/>
    <col min="15" max="15" width="11.75" customWidth="1"/>
    <col min="22" max="22" width="11.875" customWidth="1"/>
    <col min="23" max="23" width="12.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3">
      <c r="A2" t="s">
        <v>21</v>
      </c>
      <c r="B2" s="1">
        <v>10982161662</v>
      </c>
      <c r="C2" t="s">
        <v>22</v>
      </c>
      <c r="D2" t="s">
        <v>23</v>
      </c>
      <c r="E2">
        <v>-1091.4</v>
      </c>
      <c r="F2" t="s">
        <v>24</v>
      </c>
      <c r="G2">
        <v>1</v>
      </c>
      <c r="H2">
        <v>1091.4</v>
      </c>
      <c r="I2">
        <v>1091.4</v>
      </c>
      <c r="J2">
        <v>0</v>
      </c>
      <c r="K2">
        <v>0</v>
      </c>
      <c r="L2">
        <v>0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29</v>
      </c>
      <c r="S2" t="s">
        <v>30</v>
      </c>
      <c r="T2" t="s">
        <v>31</v>
      </c>
      <c r="U2" t="e">
        <f>VLOOKUP(B2,#REF!,7,0)</f>
        <v>#REF!</v>
      </c>
      <c r="V2" t="e">
        <f>U2-I2</f>
        <v>#REF!</v>
      </c>
      <c r="W2" t="str">
        <f>VLOOKUP(B2,[1]应付款管理!$C$1:$I$48,7,0)</f>
        <v>1091.4</v>
      </c>
    </row>
    <row r="3" spans="1:23">
      <c r="A3" t="s">
        <v>32</v>
      </c>
      <c r="B3" s="1">
        <v>10980895066</v>
      </c>
      <c r="C3" t="s">
        <v>33</v>
      </c>
      <c r="D3" t="s">
        <v>23</v>
      </c>
      <c r="E3">
        <v>-2247</v>
      </c>
      <c r="F3" t="s">
        <v>24</v>
      </c>
      <c r="G3">
        <v>1</v>
      </c>
      <c r="H3">
        <v>2247</v>
      </c>
      <c r="I3">
        <v>2247</v>
      </c>
      <c r="J3">
        <v>0</v>
      </c>
      <c r="K3">
        <v>0</v>
      </c>
      <c r="L3">
        <v>0</v>
      </c>
      <c r="M3" t="s">
        <v>25</v>
      </c>
      <c r="N3" t="s">
        <v>34</v>
      </c>
      <c r="O3" t="s">
        <v>35</v>
      </c>
      <c r="P3" t="s">
        <v>28</v>
      </c>
      <c r="Q3" t="s">
        <v>29</v>
      </c>
      <c r="R3" t="s">
        <v>29</v>
      </c>
      <c r="S3" t="s">
        <v>30</v>
      </c>
      <c r="T3" t="s">
        <v>31</v>
      </c>
      <c r="U3" t="e">
        <f>VLOOKUP(B3,#REF!,7,0)</f>
        <v>#REF!</v>
      </c>
      <c r="V3" t="e">
        <f t="shared" ref="V3:V34" si="0">U3-I3</f>
        <v>#REF!</v>
      </c>
      <c r="W3" t="str">
        <f>VLOOKUP(B3,[1]应付款管理!$C$1:$I$48,7,0)</f>
        <v>2247</v>
      </c>
    </row>
    <row r="4" spans="1:23">
      <c r="A4" t="s">
        <v>36</v>
      </c>
      <c r="B4" s="1">
        <v>10979935354</v>
      </c>
      <c r="C4" t="s">
        <v>37</v>
      </c>
      <c r="D4" t="s">
        <v>23</v>
      </c>
      <c r="E4">
        <v>-1153.46</v>
      </c>
      <c r="F4" t="s">
        <v>24</v>
      </c>
      <c r="G4">
        <v>1</v>
      </c>
      <c r="H4">
        <v>1153.46</v>
      </c>
      <c r="I4">
        <v>1153.46</v>
      </c>
      <c r="J4">
        <v>0</v>
      </c>
      <c r="K4">
        <v>0</v>
      </c>
      <c r="L4">
        <v>0</v>
      </c>
      <c r="M4" t="s">
        <v>25</v>
      </c>
      <c r="N4" t="s">
        <v>38</v>
      </c>
      <c r="O4" t="s">
        <v>39</v>
      </c>
      <c r="P4" t="s">
        <v>28</v>
      </c>
      <c r="Q4" t="s">
        <v>29</v>
      </c>
      <c r="R4" t="s">
        <v>29</v>
      </c>
      <c r="S4" t="s">
        <v>40</v>
      </c>
      <c r="T4" t="s">
        <v>31</v>
      </c>
      <c r="U4" t="e">
        <f>VLOOKUP(B4,#REF!,7,0)</f>
        <v>#REF!</v>
      </c>
      <c r="V4" t="e">
        <f t="shared" si="0"/>
        <v>#REF!</v>
      </c>
      <c r="W4" t="str">
        <f>VLOOKUP(B4,[1]应付款管理!$C$1:$I$48,7,0)</f>
        <v>1153.46</v>
      </c>
    </row>
    <row r="5" spans="1:23">
      <c r="A5" t="s">
        <v>41</v>
      </c>
      <c r="B5" s="1">
        <v>10979384848</v>
      </c>
      <c r="C5" t="s">
        <v>42</v>
      </c>
      <c r="D5" t="s">
        <v>23</v>
      </c>
      <c r="E5">
        <v>-2247</v>
      </c>
      <c r="F5" t="s">
        <v>24</v>
      </c>
      <c r="G5">
        <v>1</v>
      </c>
      <c r="H5">
        <v>2247</v>
      </c>
      <c r="I5">
        <v>2247</v>
      </c>
      <c r="J5">
        <v>0</v>
      </c>
      <c r="K5">
        <v>0</v>
      </c>
      <c r="L5">
        <v>0</v>
      </c>
      <c r="M5" t="s">
        <v>25</v>
      </c>
      <c r="N5" t="s">
        <v>34</v>
      </c>
      <c r="O5" t="s">
        <v>35</v>
      </c>
      <c r="P5" t="s">
        <v>28</v>
      </c>
      <c r="Q5" t="s">
        <v>29</v>
      </c>
      <c r="R5" t="s">
        <v>29</v>
      </c>
      <c r="S5" t="s">
        <v>30</v>
      </c>
      <c r="T5" t="s">
        <v>31</v>
      </c>
      <c r="U5" t="e">
        <f>VLOOKUP(B5,#REF!,7,0)</f>
        <v>#REF!</v>
      </c>
      <c r="V5" t="e">
        <f t="shared" si="0"/>
        <v>#REF!</v>
      </c>
      <c r="W5" t="str">
        <f>VLOOKUP(B5,[1]应付款管理!$C$1:$I$48,7,0)</f>
        <v>2247</v>
      </c>
    </row>
    <row r="6" spans="1:23">
      <c r="A6" t="s">
        <v>43</v>
      </c>
      <c r="B6" s="1">
        <v>10971648574</v>
      </c>
      <c r="C6" t="s">
        <v>44</v>
      </c>
      <c r="D6" t="s">
        <v>23</v>
      </c>
      <c r="E6">
        <v>-249.01</v>
      </c>
      <c r="F6" t="s">
        <v>24</v>
      </c>
      <c r="G6">
        <v>1</v>
      </c>
      <c r="H6">
        <v>249.01</v>
      </c>
      <c r="I6">
        <v>249.01</v>
      </c>
      <c r="J6">
        <v>0</v>
      </c>
      <c r="K6">
        <v>0</v>
      </c>
      <c r="L6">
        <v>0</v>
      </c>
      <c r="M6" t="s">
        <v>25</v>
      </c>
      <c r="N6" t="s">
        <v>45</v>
      </c>
      <c r="O6" t="s">
        <v>46</v>
      </c>
      <c r="P6" t="s">
        <v>28</v>
      </c>
      <c r="Q6" t="s">
        <v>29</v>
      </c>
      <c r="R6" t="s">
        <v>29</v>
      </c>
      <c r="S6" t="s">
        <v>30</v>
      </c>
      <c r="T6" t="s">
        <v>31</v>
      </c>
      <c r="U6" t="e">
        <f>VLOOKUP(B6,#REF!,7,0)</f>
        <v>#REF!</v>
      </c>
      <c r="V6" t="e">
        <f t="shared" si="0"/>
        <v>#REF!</v>
      </c>
      <c r="W6" t="str">
        <f>VLOOKUP(B6,[1]应付款管理!$C$1:$I$48,7,0)</f>
        <v>249.01</v>
      </c>
    </row>
    <row r="7" spans="1:23">
      <c r="A7" t="s">
        <v>47</v>
      </c>
      <c r="B7" s="1">
        <v>10970474369</v>
      </c>
      <c r="C7" t="s">
        <v>48</v>
      </c>
      <c r="D7" t="s">
        <v>23</v>
      </c>
      <c r="E7">
        <v>-492.2</v>
      </c>
      <c r="F7" t="s">
        <v>24</v>
      </c>
      <c r="G7">
        <v>1</v>
      </c>
      <c r="H7">
        <v>492.2</v>
      </c>
      <c r="I7">
        <v>492.2</v>
      </c>
      <c r="J7">
        <v>0</v>
      </c>
      <c r="K7">
        <v>0</v>
      </c>
      <c r="L7">
        <v>0</v>
      </c>
      <c r="M7" t="s">
        <v>25</v>
      </c>
      <c r="N7" t="s">
        <v>49</v>
      </c>
      <c r="O7" t="s">
        <v>50</v>
      </c>
      <c r="P7" t="s">
        <v>28</v>
      </c>
      <c r="Q7" t="s">
        <v>29</v>
      </c>
      <c r="R7" t="s">
        <v>29</v>
      </c>
      <c r="S7" t="s">
        <v>30</v>
      </c>
      <c r="T7" t="s">
        <v>31</v>
      </c>
      <c r="U7" t="e">
        <f>VLOOKUP(B7,#REF!,7,0)</f>
        <v>#REF!</v>
      </c>
      <c r="V7" t="e">
        <f t="shared" si="0"/>
        <v>#REF!</v>
      </c>
      <c r="W7" t="str">
        <f>VLOOKUP(B7,[1]应付款管理!$C$1:$I$48,7,0)</f>
        <v>492.2</v>
      </c>
    </row>
    <row r="8" spans="1:23">
      <c r="A8" t="s">
        <v>51</v>
      </c>
      <c r="B8" s="1">
        <v>10969064478</v>
      </c>
      <c r="C8" t="s">
        <v>52</v>
      </c>
      <c r="D8" t="s">
        <v>23</v>
      </c>
      <c r="E8">
        <v>-276.4</v>
      </c>
      <c r="F8" t="s">
        <v>24</v>
      </c>
      <c r="G8">
        <v>1</v>
      </c>
      <c r="H8">
        <v>276.4</v>
      </c>
      <c r="I8">
        <v>276.4</v>
      </c>
      <c r="J8">
        <v>0</v>
      </c>
      <c r="K8">
        <v>0</v>
      </c>
      <c r="L8">
        <v>0</v>
      </c>
      <c r="M8" t="s">
        <v>25</v>
      </c>
      <c r="N8" t="s">
        <v>46</v>
      </c>
      <c r="O8" t="s">
        <v>53</v>
      </c>
      <c r="P8" t="s">
        <v>54</v>
      </c>
      <c r="Q8" t="s">
        <v>29</v>
      </c>
      <c r="R8" t="s">
        <v>29</v>
      </c>
      <c r="S8" t="s">
        <v>40</v>
      </c>
      <c r="T8" t="s">
        <v>31</v>
      </c>
      <c r="U8" t="e">
        <f>VLOOKUP(B8,#REF!,7,0)</f>
        <v>#REF!</v>
      </c>
      <c r="V8" t="e">
        <f t="shared" si="0"/>
        <v>#REF!</v>
      </c>
      <c r="W8" t="str">
        <f>VLOOKUP(B8,[1]应付款管理!$C$1:$I$48,7,0)</f>
        <v>276.4</v>
      </c>
    </row>
    <row r="9" spans="1:23">
      <c r="A9" t="s">
        <v>55</v>
      </c>
      <c r="B9" s="1">
        <v>10962886086</v>
      </c>
      <c r="C9" t="s">
        <v>56</v>
      </c>
      <c r="D9" t="s">
        <v>23</v>
      </c>
      <c r="E9">
        <v>-2485.35</v>
      </c>
      <c r="F9" t="s">
        <v>24</v>
      </c>
      <c r="G9">
        <v>1</v>
      </c>
      <c r="H9">
        <v>2485.35</v>
      </c>
      <c r="I9">
        <v>2485.35</v>
      </c>
      <c r="J9">
        <v>0</v>
      </c>
      <c r="K9">
        <v>0</v>
      </c>
      <c r="L9">
        <v>0</v>
      </c>
      <c r="M9" t="s">
        <v>25</v>
      </c>
      <c r="N9" t="s">
        <v>46</v>
      </c>
      <c r="O9" t="s">
        <v>38</v>
      </c>
      <c r="P9" t="s">
        <v>28</v>
      </c>
      <c r="Q9" t="s">
        <v>29</v>
      </c>
      <c r="R9" t="s">
        <v>29</v>
      </c>
      <c r="S9" t="s">
        <v>30</v>
      </c>
      <c r="T9" t="s">
        <v>31</v>
      </c>
      <c r="U9" t="e">
        <f>VLOOKUP(B9,#REF!,7,0)</f>
        <v>#REF!</v>
      </c>
      <c r="V9" t="e">
        <f t="shared" si="0"/>
        <v>#REF!</v>
      </c>
      <c r="W9" t="str">
        <f>VLOOKUP(B9,[1]应付款管理!$C$1:$I$48,7,0)</f>
        <v>2485.35</v>
      </c>
    </row>
    <row r="10" spans="1:23">
      <c r="A10" t="s">
        <v>57</v>
      </c>
      <c r="B10" s="1">
        <v>10962057708</v>
      </c>
      <c r="C10" t="s">
        <v>58</v>
      </c>
      <c r="D10" t="s">
        <v>23</v>
      </c>
      <c r="E10">
        <v>-224.91</v>
      </c>
      <c r="F10" t="s">
        <v>24</v>
      </c>
      <c r="G10">
        <v>1</v>
      </c>
      <c r="H10">
        <v>224.91</v>
      </c>
      <c r="I10">
        <v>224.91</v>
      </c>
      <c r="J10">
        <v>0</v>
      </c>
      <c r="K10">
        <v>0</v>
      </c>
      <c r="L10">
        <v>0</v>
      </c>
      <c r="M10" t="s">
        <v>25</v>
      </c>
      <c r="N10" t="s">
        <v>59</v>
      </c>
      <c r="O10" t="s">
        <v>45</v>
      </c>
      <c r="P10" t="s">
        <v>54</v>
      </c>
      <c r="Q10" t="s">
        <v>29</v>
      </c>
      <c r="R10" t="s">
        <v>29</v>
      </c>
      <c r="S10" t="s">
        <v>40</v>
      </c>
      <c r="T10" t="s">
        <v>31</v>
      </c>
      <c r="U10" t="e">
        <f>VLOOKUP(B10,#REF!,7,0)</f>
        <v>#REF!</v>
      </c>
      <c r="V10" t="e">
        <f t="shared" si="0"/>
        <v>#REF!</v>
      </c>
      <c r="W10" t="str">
        <f>VLOOKUP(B10,[1]应付款管理!$C$1:$I$48,7,0)</f>
        <v>224.91</v>
      </c>
    </row>
    <row r="11" spans="1:23">
      <c r="A11" t="s">
        <v>60</v>
      </c>
      <c r="B11" s="1">
        <v>10961846618</v>
      </c>
      <c r="C11" t="s">
        <v>61</v>
      </c>
      <c r="D11" t="s">
        <v>23</v>
      </c>
      <c r="E11">
        <v>-385.56</v>
      </c>
      <c r="F11" t="s">
        <v>24</v>
      </c>
      <c r="G11">
        <v>1</v>
      </c>
      <c r="H11">
        <v>385.56</v>
      </c>
      <c r="I11">
        <v>385.56</v>
      </c>
      <c r="J11">
        <v>0</v>
      </c>
      <c r="K11">
        <v>0</v>
      </c>
      <c r="L11">
        <v>0</v>
      </c>
      <c r="M11" t="s">
        <v>25</v>
      </c>
      <c r="N11" t="s">
        <v>39</v>
      </c>
      <c r="O11" t="s">
        <v>62</v>
      </c>
      <c r="P11" t="s">
        <v>28</v>
      </c>
      <c r="Q11" t="s">
        <v>29</v>
      </c>
      <c r="R11" t="s">
        <v>29</v>
      </c>
      <c r="S11" t="s">
        <v>30</v>
      </c>
      <c r="T11" t="s">
        <v>31</v>
      </c>
      <c r="U11" t="e">
        <f>VLOOKUP(B11,#REF!,7,0)</f>
        <v>#REF!</v>
      </c>
      <c r="V11" t="e">
        <f t="shared" si="0"/>
        <v>#REF!</v>
      </c>
      <c r="W11" t="str">
        <f>VLOOKUP(B11,[1]应付款管理!$C$1:$I$48,7,0)</f>
        <v>385.56</v>
      </c>
    </row>
    <row r="12" spans="1:23">
      <c r="A12" t="s">
        <v>63</v>
      </c>
      <c r="B12" s="1">
        <v>10959423273</v>
      </c>
      <c r="C12" t="s">
        <v>64</v>
      </c>
      <c r="D12" t="s">
        <v>23</v>
      </c>
      <c r="E12">
        <v>-192.6</v>
      </c>
      <c r="F12" t="s">
        <v>24</v>
      </c>
      <c r="G12">
        <v>1</v>
      </c>
      <c r="H12">
        <v>192.6</v>
      </c>
      <c r="I12">
        <v>192.6</v>
      </c>
      <c r="J12">
        <v>0</v>
      </c>
      <c r="K12">
        <v>0</v>
      </c>
      <c r="L12">
        <v>0</v>
      </c>
      <c r="M12" t="s">
        <v>25</v>
      </c>
      <c r="N12" t="s">
        <v>59</v>
      </c>
      <c r="O12" t="s">
        <v>45</v>
      </c>
      <c r="P12" t="s">
        <v>54</v>
      </c>
      <c r="Q12" t="s">
        <v>29</v>
      </c>
      <c r="R12" t="s">
        <v>29</v>
      </c>
      <c r="S12" t="s">
        <v>30</v>
      </c>
      <c r="T12" t="s">
        <v>31</v>
      </c>
      <c r="U12" t="e">
        <f>VLOOKUP(B12,#REF!,7,0)</f>
        <v>#REF!</v>
      </c>
      <c r="V12" t="e">
        <f t="shared" si="0"/>
        <v>#REF!</v>
      </c>
      <c r="W12" t="str">
        <f>VLOOKUP(B12,[1]应付款管理!$C$1:$I$48,7,0)</f>
        <v>192.6</v>
      </c>
    </row>
    <row r="13" spans="1:23">
      <c r="A13" t="s">
        <v>65</v>
      </c>
      <c r="B13" s="1">
        <v>10952313432</v>
      </c>
      <c r="C13" t="s">
        <v>66</v>
      </c>
      <c r="D13" t="s">
        <v>23</v>
      </c>
      <c r="E13">
        <v>-400.61</v>
      </c>
      <c r="F13" t="s">
        <v>24</v>
      </c>
      <c r="G13">
        <v>1</v>
      </c>
      <c r="H13">
        <v>400.61</v>
      </c>
      <c r="I13">
        <v>400.61</v>
      </c>
      <c r="J13">
        <v>0</v>
      </c>
      <c r="K13">
        <v>0</v>
      </c>
      <c r="L13">
        <v>0</v>
      </c>
      <c r="M13" t="s">
        <v>25</v>
      </c>
      <c r="N13" t="s">
        <v>67</v>
      </c>
      <c r="O13" t="s">
        <v>45</v>
      </c>
      <c r="P13" t="s">
        <v>54</v>
      </c>
      <c r="Q13" t="s">
        <v>29</v>
      </c>
      <c r="R13" t="s">
        <v>29</v>
      </c>
      <c r="S13" t="s">
        <v>30</v>
      </c>
      <c r="T13" t="s">
        <v>31</v>
      </c>
      <c r="U13" t="e">
        <f>VLOOKUP(B13,#REF!,7,0)</f>
        <v>#REF!</v>
      </c>
      <c r="V13" t="e">
        <f t="shared" si="0"/>
        <v>#REF!</v>
      </c>
      <c r="W13" t="str">
        <f>VLOOKUP(B13,[1]应付款管理!$C$1:$I$48,7,0)</f>
        <v>400.61</v>
      </c>
    </row>
    <row r="14" ht="14.25" hidden="1" spans="1:23">
      <c r="A14" t="s">
        <v>68</v>
      </c>
      <c r="B14" s="1">
        <v>10951755257</v>
      </c>
      <c r="C14" t="s">
        <v>69</v>
      </c>
      <c r="D14" t="s">
        <v>23</v>
      </c>
      <c r="E14">
        <v>-799.68</v>
      </c>
      <c r="F14" t="s">
        <v>24</v>
      </c>
      <c r="G14">
        <v>1</v>
      </c>
      <c r="H14">
        <v>799.68</v>
      </c>
      <c r="I14">
        <v>799.68</v>
      </c>
      <c r="J14">
        <v>0</v>
      </c>
      <c r="K14">
        <v>0</v>
      </c>
      <c r="L14">
        <v>0</v>
      </c>
      <c r="M14" t="s">
        <v>25</v>
      </c>
      <c r="N14" t="s">
        <v>26</v>
      </c>
      <c r="O14" t="s">
        <v>70</v>
      </c>
      <c r="P14" t="s">
        <v>54</v>
      </c>
      <c r="Q14" t="s">
        <v>29</v>
      </c>
      <c r="R14" t="s">
        <v>29</v>
      </c>
      <c r="S14" t="s">
        <v>30</v>
      </c>
      <c r="T14" t="s">
        <v>31</v>
      </c>
      <c r="U14" t="e">
        <f>VLOOKUP(B14,#REF!,7,0)</f>
        <v>#REF!</v>
      </c>
      <c r="V14" t="e">
        <f t="shared" si="0"/>
        <v>#REF!</v>
      </c>
      <c r="W14" s="3" t="s">
        <v>71</v>
      </c>
    </row>
    <row r="15" spans="1:23">
      <c r="A15" t="s">
        <v>72</v>
      </c>
      <c r="B15" s="1">
        <v>10942880436</v>
      </c>
      <c r="C15" t="s">
        <v>73</v>
      </c>
      <c r="D15" t="s">
        <v>23</v>
      </c>
      <c r="E15">
        <v>-274.4</v>
      </c>
      <c r="F15" t="s">
        <v>24</v>
      </c>
      <c r="G15">
        <v>1</v>
      </c>
      <c r="H15">
        <v>274.4</v>
      </c>
      <c r="I15">
        <v>274.4</v>
      </c>
      <c r="J15">
        <v>0</v>
      </c>
      <c r="K15">
        <v>0</v>
      </c>
      <c r="L15">
        <v>0</v>
      </c>
      <c r="M15" t="s">
        <v>25</v>
      </c>
      <c r="N15" t="s">
        <v>67</v>
      </c>
      <c r="O15" t="s">
        <v>59</v>
      </c>
      <c r="P15" t="s">
        <v>54</v>
      </c>
      <c r="Q15" t="s">
        <v>74</v>
      </c>
      <c r="R15" t="s">
        <v>29</v>
      </c>
      <c r="S15" t="s">
        <v>40</v>
      </c>
      <c r="T15" t="s">
        <v>31</v>
      </c>
      <c r="U15" t="e">
        <f>VLOOKUP(B15,#REF!,7,0)</f>
        <v>#REF!</v>
      </c>
      <c r="V15" t="e">
        <f t="shared" si="0"/>
        <v>#REF!</v>
      </c>
      <c r="W15" t="str">
        <f>VLOOKUP(B15,[1]应付款管理!$C$1:$I$48,7,0)</f>
        <v>274.4</v>
      </c>
    </row>
    <row r="16" spans="1:23">
      <c r="A16" t="s">
        <v>75</v>
      </c>
      <c r="B16" s="1">
        <v>10942723907</v>
      </c>
      <c r="C16" t="s">
        <v>76</v>
      </c>
      <c r="D16" t="s">
        <v>23</v>
      </c>
      <c r="E16">
        <v>-1698.6</v>
      </c>
      <c r="F16" t="s">
        <v>24</v>
      </c>
      <c r="G16">
        <v>1</v>
      </c>
      <c r="H16">
        <v>1698.6</v>
      </c>
      <c r="I16">
        <v>1698.6</v>
      </c>
      <c r="J16">
        <v>0</v>
      </c>
      <c r="K16">
        <v>0</v>
      </c>
      <c r="L16">
        <v>0</v>
      </c>
      <c r="M16" t="s">
        <v>25</v>
      </c>
      <c r="N16" t="s">
        <v>77</v>
      </c>
      <c r="O16" t="s">
        <v>78</v>
      </c>
      <c r="P16" t="s">
        <v>28</v>
      </c>
      <c r="Q16" t="s">
        <v>29</v>
      </c>
      <c r="R16" t="s">
        <v>29</v>
      </c>
      <c r="S16" t="s">
        <v>30</v>
      </c>
      <c r="T16" t="s">
        <v>31</v>
      </c>
      <c r="U16" t="e">
        <f>VLOOKUP(B16,#REF!,7,0)</f>
        <v>#REF!</v>
      </c>
      <c r="V16" t="e">
        <f t="shared" si="0"/>
        <v>#REF!</v>
      </c>
      <c r="W16" t="str">
        <f>VLOOKUP(B16,[1]应付款管理!$C$1:$I$48,7,0)</f>
        <v>1698.6</v>
      </c>
    </row>
    <row r="17" spans="1:23">
      <c r="A17" t="s">
        <v>79</v>
      </c>
      <c r="B17" s="1">
        <v>10941509528</v>
      </c>
      <c r="C17" t="s">
        <v>80</v>
      </c>
      <c r="D17" t="s">
        <v>23</v>
      </c>
      <c r="E17">
        <v>-1193.85</v>
      </c>
      <c r="F17" t="s">
        <v>24</v>
      </c>
      <c r="G17">
        <v>1</v>
      </c>
      <c r="H17">
        <v>1193.85</v>
      </c>
      <c r="I17">
        <v>1193.85</v>
      </c>
      <c r="J17">
        <v>0</v>
      </c>
      <c r="K17">
        <v>0</v>
      </c>
      <c r="L17">
        <v>0</v>
      </c>
      <c r="M17" t="s">
        <v>25</v>
      </c>
      <c r="N17" t="s">
        <v>27</v>
      </c>
      <c r="O17" t="s">
        <v>81</v>
      </c>
      <c r="P17" t="s">
        <v>28</v>
      </c>
      <c r="Q17" t="s">
        <v>29</v>
      </c>
      <c r="R17" t="s">
        <v>29</v>
      </c>
      <c r="S17" t="s">
        <v>40</v>
      </c>
      <c r="T17" t="s">
        <v>31</v>
      </c>
      <c r="U17" t="e">
        <f>VLOOKUP(B17,#REF!,7,0)</f>
        <v>#REF!</v>
      </c>
      <c r="V17" t="e">
        <f t="shared" si="0"/>
        <v>#REF!</v>
      </c>
      <c r="W17" t="str">
        <f>VLOOKUP(B17,[1]应付款管理!$C$1:$I$48,7,0)</f>
        <v>1193.85</v>
      </c>
    </row>
    <row r="18" spans="1:23">
      <c r="A18" t="s">
        <v>82</v>
      </c>
      <c r="B18" s="1">
        <v>10939817049</v>
      </c>
      <c r="C18" t="s">
        <v>83</v>
      </c>
      <c r="D18" t="s">
        <v>23</v>
      </c>
      <c r="E18">
        <v>-2318.68</v>
      </c>
      <c r="F18" t="s">
        <v>24</v>
      </c>
      <c r="G18">
        <v>1</v>
      </c>
      <c r="H18">
        <v>2318.68</v>
      </c>
      <c r="I18">
        <v>2318.68</v>
      </c>
      <c r="J18">
        <v>0</v>
      </c>
      <c r="K18">
        <v>0</v>
      </c>
      <c r="L18">
        <v>0</v>
      </c>
      <c r="M18" t="s">
        <v>25</v>
      </c>
      <c r="N18" t="s">
        <v>84</v>
      </c>
      <c r="O18" t="s">
        <v>85</v>
      </c>
      <c r="P18" t="s">
        <v>28</v>
      </c>
      <c r="Q18" t="s">
        <v>74</v>
      </c>
      <c r="R18" t="s">
        <v>29</v>
      </c>
      <c r="S18" t="s">
        <v>30</v>
      </c>
      <c r="T18" t="s">
        <v>31</v>
      </c>
      <c r="U18" t="e">
        <f>VLOOKUP(B18,#REF!,7,0)</f>
        <v>#REF!</v>
      </c>
      <c r="V18" t="e">
        <f t="shared" si="0"/>
        <v>#REF!</v>
      </c>
      <c r="W18" t="str">
        <f>VLOOKUP(B18,[1]应付款管理!$C$1:$I$48,7,0)</f>
        <v>2318.68</v>
      </c>
    </row>
    <row r="19" spans="1:23">
      <c r="A19" t="s">
        <v>86</v>
      </c>
      <c r="B19" s="1">
        <v>10937771858</v>
      </c>
      <c r="C19" t="s">
        <v>87</v>
      </c>
      <c r="D19" t="s">
        <v>23</v>
      </c>
      <c r="E19">
        <v>-703.64</v>
      </c>
      <c r="F19" t="s">
        <v>24</v>
      </c>
      <c r="G19">
        <v>1</v>
      </c>
      <c r="H19">
        <v>703.64</v>
      </c>
      <c r="I19">
        <v>703.64</v>
      </c>
      <c r="J19">
        <v>0</v>
      </c>
      <c r="K19">
        <v>0</v>
      </c>
      <c r="L19">
        <v>0</v>
      </c>
      <c r="M19" t="s">
        <v>25</v>
      </c>
      <c r="N19" t="s">
        <v>84</v>
      </c>
      <c r="O19" t="s">
        <v>85</v>
      </c>
      <c r="P19" t="s">
        <v>28</v>
      </c>
      <c r="Q19" t="s">
        <v>74</v>
      </c>
      <c r="R19" t="s">
        <v>29</v>
      </c>
      <c r="S19" t="s">
        <v>40</v>
      </c>
      <c r="T19" t="s">
        <v>31</v>
      </c>
      <c r="U19" t="e">
        <f>VLOOKUP(B19,#REF!,7,0)</f>
        <v>#REF!</v>
      </c>
      <c r="V19" t="e">
        <f t="shared" si="0"/>
        <v>#REF!</v>
      </c>
      <c r="W19" t="str">
        <f>VLOOKUP(B19,[1]应付款管理!$C$1:$I$48,7,0)</f>
        <v>703.64</v>
      </c>
    </row>
    <row r="20" spans="1:23">
      <c r="A20" t="s">
        <v>88</v>
      </c>
      <c r="B20" s="1">
        <v>10935609013</v>
      </c>
      <c r="C20" t="s">
        <v>89</v>
      </c>
      <c r="D20" t="s">
        <v>23</v>
      </c>
      <c r="E20">
        <v>-638.96</v>
      </c>
      <c r="F20" t="s">
        <v>24</v>
      </c>
      <c r="G20">
        <v>1</v>
      </c>
      <c r="H20">
        <v>638.96</v>
      </c>
      <c r="I20">
        <v>638.96</v>
      </c>
      <c r="J20">
        <v>0</v>
      </c>
      <c r="K20">
        <v>0</v>
      </c>
      <c r="L20">
        <v>0</v>
      </c>
      <c r="M20" t="s">
        <v>25</v>
      </c>
      <c r="N20" t="s">
        <v>70</v>
      </c>
      <c r="O20" t="s">
        <v>27</v>
      </c>
      <c r="P20" t="s">
        <v>28</v>
      </c>
      <c r="Q20" t="s">
        <v>74</v>
      </c>
      <c r="R20" t="s">
        <v>29</v>
      </c>
      <c r="S20" t="s">
        <v>40</v>
      </c>
      <c r="T20" t="s">
        <v>31</v>
      </c>
      <c r="U20" t="e">
        <f>VLOOKUP(B20,#REF!,7,0)</f>
        <v>#REF!</v>
      </c>
      <c r="V20" t="e">
        <f t="shared" si="0"/>
        <v>#REF!</v>
      </c>
      <c r="W20" t="str">
        <f>VLOOKUP(B20,[1]应付款管理!$C$1:$I$48,7,0)</f>
        <v>638.96</v>
      </c>
    </row>
    <row r="21" ht="14.25" hidden="1" spans="1:23">
      <c r="A21" t="s">
        <v>90</v>
      </c>
      <c r="B21" s="1">
        <v>10934585745</v>
      </c>
      <c r="C21" t="s">
        <v>91</v>
      </c>
      <c r="D21" t="s">
        <v>23</v>
      </c>
      <c r="E21">
        <v>-292.74</v>
      </c>
      <c r="F21" t="s">
        <v>24</v>
      </c>
      <c r="G21">
        <v>1</v>
      </c>
      <c r="H21">
        <v>292.74</v>
      </c>
      <c r="I21">
        <v>292.74</v>
      </c>
      <c r="J21">
        <v>0</v>
      </c>
      <c r="K21">
        <v>0</v>
      </c>
      <c r="L21">
        <v>0</v>
      </c>
      <c r="M21" t="s">
        <v>25</v>
      </c>
      <c r="N21" t="s">
        <v>70</v>
      </c>
      <c r="O21" t="s">
        <v>27</v>
      </c>
      <c r="P21" t="s">
        <v>54</v>
      </c>
      <c r="Q21" t="s">
        <v>29</v>
      </c>
      <c r="R21" t="s">
        <v>29</v>
      </c>
      <c r="S21" t="s">
        <v>40</v>
      </c>
      <c r="T21" t="s">
        <v>31</v>
      </c>
      <c r="U21" t="e">
        <f>VLOOKUP(B21,#REF!,7,0)</f>
        <v>#REF!</v>
      </c>
      <c r="V21" t="e">
        <f t="shared" si="0"/>
        <v>#REF!</v>
      </c>
      <c r="W21" s="3" t="s">
        <v>71</v>
      </c>
    </row>
    <row r="22" ht="14.25" hidden="1" spans="1:23">
      <c r="A22" t="s">
        <v>92</v>
      </c>
      <c r="B22">
        <v>10934073823</v>
      </c>
      <c r="C22" t="s">
        <v>93</v>
      </c>
      <c r="D22" t="s">
        <v>23</v>
      </c>
      <c r="E22">
        <v>-1099.35</v>
      </c>
      <c r="F22" t="s">
        <v>24</v>
      </c>
      <c r="G22">
        <v>1</v>
      </c>
      <c r="H22">
        <v>1099.35</v>
      </c>
      <c r="I22">
        <v>1099.35</v>
      </c>
      <c r="J22">
        <v>0</v>
      </c>
      <c r="K22">
        <v>0</v>
      </c>
      <c r="L22">
        <v>0</v>
      </c>
      <c r="M22" t="s">
        <v>25</v>
      </c>
      <c r="N22" t="s">
        <v>94</v>
      </c>
      <c r="O22" t="s">
        <v>39</v>
      </c>
      <c r="P22" t="s">
        <v>28</v>
      </c>
      <c r="Q22" t="s">
        <v>29</v>
      </c>
      <c r="R22" t="s">
        <v>29</v>
      </c>
      <c r="S22" t="s">
        <v>30</v>
      </c>
      <c r="T22" t="s">
        <v>31</v>
      </c>
      <c r="U22" t="e">
        <f>VLOOKUP(B22,#REF!,7,0)</f>
        <v>#REF!</v>
      </c>
      <c r="V22" t="e">
        <f t="shared" si="0"/>
        <v>#REF!</v>
      </c>
      <c r="W22" s="3" t="s">
        <v>71</v>
      </c>
    </row>
    <row r="23" spans="1:23">
      <c r="A23" t="s">
        <v>95</v>
      </c>
      <c r="B23" s="1">
        <v>10933985075</v>
      </c>
      <c r="C23" t="s">
        <v>96</v>
      </c>
      <c r="D23" t="s">
        <v>23</v>
      </c>
      <c r="E23">
        <v>-192.6</v>
      </c>
      <c r="F23" t="s">
        <v>24</v>
      </c>
      <c r="G23">
        <v>1</v>
      </c>
      <c r="H23">
        <v>192.6</v>
      </c>
      <c r="I23">
        <v>192.6</v>
      </c>
      <c r="J23">
        <v>0</v>
      </c>
      <c r="K23">
        <v>0</v>
      </c>
      <c r="L23">
        <v>0</v>
      </c>
      <c r="M23" t="s">
        <v>25</v>
      </c>
      <c r="N23" t="s">
        <v>67</v>
      </c>
      <c r="O23" t="s">
        <v>59</v>
      </c>
      <c r="P23" t="s">
        <v>54</v>
      </c>
      <c r="Q23" t="s">
        <v>29</v>
      </c>
      <c r="R23" t="s">
        <v>29</v>
      </c>
      <c r="S23" t="s">
        <v>30</v>
      </c>
      <c r="T23" t="s">
        <v>31</v>
      </c>
      <c r="U23" t="e">
        <f>VLOOKUP(B23,#REF!,7,0)</f>
        <v>#REF!</v>
      </c>
      <c r="V23" t="e">
        <f t="shared" si="0"/>
        <v>#REF!</v>
      </c>
      <c r="W23" t="str">
        <f>VLOOKUP(B23,[1]应付款管理!$C$1:$I$48,7,0)</f>
        <v>192.6</v>
      </c>
    </row>
    <row r="24" spans="1:23">
      <c r="A24" t="s">
        <v>97</v>
      </c>
      <c r="B24" s="1">
        <v>10932986884</v>
      </c>
      <c r="C24" t="s">
        <v>98</v>
      </c>
      <c r="D24" t="s">
        <v>23</v>
      </c>
      <c r="E24">
        <v>-525.28</v>
      </c>
      <c r="F24" t="s">
        <v>24</v>
      </c>
      <c r="G24">
        <v>1</v>
      </c>
      <c r="H24">
        <v>525.28</v>
      </c>
      <c r="I24">
        <v>525.28</v>
      </c>
      <c r="J24">
        <v>0</v>
      </c>
      <c r="K24">
        <v>0</v>
      </c>
      <c r="L24">
        <v>0</v>
      </c>
      <c r="M24" t="s">
        <v>25</v>
      </c>
      <c r="N24" t="s">
        <v>85</v>
      </c>
      <c r="O24" t="s">
        <v>67</v>
      </c>
      <c r="P24" t="s">
        <v>28</v>
      </c>
      <c r="Q24" t="s">
        <v>74</v>
      </c>
      <c r="R24" t="s">
        <v>29</v>
      </c>
      <c r="S24" t="s">
        <v>40</v>
      </c>
      <c r="T24" t="s">
        <v>31</v>
      </c>
      <c r="U24" t="e">
        <f>VLOOKUP(B24,#REF!,7,0)</f>
        <v>#REF!</v>
      </c>
      <c r="V24" t="e">
        <f t="shared" si="0"/>
        <v>#REF!</v>
      </c>
      <c r="W24" t="str">
        <f>VLOOKUP(B24,[1]应付款管理!$C$1:$I$48,7,0)</f>
        <v>525.28</v>
      </c>
    </row>
    <row r="25" spans="1:23">
      <c r="A25" t="s">
        <v>99</v>
      </c>
      <c r="B25" s="1">
        <v>10932149458</v>
      </c>
      <c r="C25" t="s">
        <v>100</v>
      </c>
      <c r="D25" t="s">
        <v>23</v>
      </c>
      <c r="E25">
        <v>-3535.9</v>
      </c>
      <c r="F25" t="s">
        <v>24</v>
      </c>
      <c r="G25">
        <v>1</v>
      </c>
      <c r="H25">
        <v>3535.9</v>
      </c>
      <c r="I25">
        <v>3535.9</v>
      </c>
      <c r="J25">
        <v>0</v>
      </c>
      <c r="K25">
        <v>0</v>
      </c>
      <c r="L25">
        <v>0</v>
      </c>
      <c r="M25" t="s">
        <v>25</v>
      </c>
      <c r="N25" t="s">
        <v>101</v>
      </c>
      <c r="O25" t="s">
        <v>85</v>
      </c>
      <c r="P25" t="s">
        <v>28</v>
      </c>
      <c r="Q25" t="s">
        <v>29</v>
      </c>
      <c r="R25" t="s">
        <v>29</v>
      </c>
      <c r="S25" t="s">
        <v>30</v>
      </c>
      <c r="T25" t="s">
        <v>31</v>
      </c>
      <c r="U25" t="e">
        <f>VLOOKUP(B25,#REF!,7,0)</f>
        <v>#REF!</v>
      </c>
      <c r="V25" t="e">
        <f t="shared" si="0"/>
        <v>#REF!</v>
      </c>
      <c r="W25" t="str">
        <f>VLOOKUP(B25,[1]应付款管理!$C$1:$I$48,7,0)</f>
        <v>3535.9</v>
      </c>
    </row>
    <row r="26" spans="1:23">
      <c r="A26" t="s">
        <v>102</v>
      </c>
      <c r="B26" s="1">
        <v>10930381159</v>
      </c>
      <c r="C26" t="s">
        <v>103</v>
      </c>
      <c r="D26" t="s">
        <v>23</v>
      </c>
      <c r="E26">
        <v>-433.35</v>
      </c>
      <c r="F26" t="s">
        <v>24</v>
      </c>
      <c r="G26">
        <v>1</v>
      </c>
      <c r="H26">
        <v>433.35</v>
      </c>
      <c r="I26">
        <v>433.35</v>
      </c>
      <c r="J26">
        <v>0</v>
      </c>
      <c r="K26">
        <v>0</v>
      </c>
      <c r="L26">
        <v>0</v>
      </c>
      <c r="M26" t="s">
        <v>25</v>
      </c>
      <c r="N26" t="s">
        <v>46</v>
      </c>
      <c r="O26" t="s">
        <v>94</v>
      </c>
      <c r="P26" t="s">
        <v>28</v>
      </c>
      <c r="Q26" t="s">
        <v>29</v>
      </c>
      <c r="R26" t="s">
        <v>29</v>
      </c>
      <c r="S26" t="s">
        <v>30</v>
      </c>
      <c r="T26" t="s">
        <v>31</v>
      </c>
      <c r="U26" t="e">
        <f>VLOOKUP(B26,#REF!,7,0)</f>
        <v>#REF!</v>
      </c>
      <c r="V26" t="e">
        <f t="shared" si="0"/>
        <v>#REF!</v>
      </c>
      <c r="W26" t="str">
        <f>VLOOKUP(B26,[1]应付款管理!$C$1:$I$48,7,0)</f>
        <v>433.35</v>
      </c>
    </row>
    <row r="27" spans="1:23">
      <c r="A27" t="s">
        <v>104</v>
      </c>
      <c r="B27" s="1">
        <v>10929754055</v>
      </c>
      <c r="C27" t="s">
        <v>105</v>
      </c>
      <c r="D27" t="s">
        <v>23</v>
      </c>
      <c r="E27">
        <v>-346.29</v>
      </c>
      <c r="F27" t="s">
        <v>24</v>
      </c>
      <c r="G27">
        <v>1</v>
      </c>
      <c r="H27">
        <v>346.29</v>
      </c>
      <c r="I27">
        <v>346.29</v>
      </c>
      <c r="J27">
        <v>0</v>
      </c>
      <c r="K27">
        <v>0</v>
      </c>
      <c r="L27">
        <v>0</v>
      </c>
      <c r="M27" t="s">
        <v>25</v>
      </c>
      <c r="N27" t="s">
        <v>106</v>
      </c>
      <c r="O27" t="s">
        <v>107</v>
      </c>
      <c r="P27" t="s">
        <v>54</v>
      </c>
      <c r="Q27" t="s">
        <v>29</v>
      </c>
      <c r="R27" t="s">
        <v>29</v>
      </c>
      <c r="S27" t="s">
        <v>40</v>
      </c>
      <c r="T27" t="s">
        <v>31</v>
      </c>
      <c r="U27" t="e">
        <f>VLOOKUP(B27,#REF!,7,0)</f>
        <v>#REF!</v>
      </c>
      <c r="V27" t="e">
        <f t="shared" si="0"/>
        <v>#REF!</v>
      </c>
      <c r="W27" t="str">
        <f>VLOOKUP(B27,[1]应付款管理!$C$1:$I$48,7,0)</f>
        <v>346.29</v>
      </c>
    </row>
    <row r="28" spans="1:23">
      <c r="A28" t="s">
        <v>108</v>
      </c>
      <c r="B28" s="1">
        <v>10913468448</v>
      </c>
      <c r="C28" t="s">
        <v>109</v>
      </c>
      <c r="D28" t="s">
        <v>23</v>
      </c>
      <c r="E28">
        <v>-423.36</v>
      </c>
      <c r="F28" t="s">
        <v>24</v>
      </c>
      <c r="G28">
        <v>1</v>
      </c>
      <c r="H28">
        <v>423.36</v>
      </c>
      <c r="I28">
        <v>423.36</v>
      </c>
      <c r="J28">
        <v>0</v>
      </c>
      <c r="K28">
        <v>0</v>
      </c>
      <c r="L28">
        <v>0</v>
      </c>
      <c r="M28" t="s">
        <v>25</v>
      </c>
      <c r="N28" t="s">
        <v>110</v>
      </c>
      <c r="O28" t="s">
        <v>111</v>
      </c>
      <c r="P28" t="s">
        <v>28</v>
      </c>
      <c r="Q28" t="s">
        <v>74</v>
      </c>
      <c r="R28" t="s">
        <v>29</v>
      </c>
      <c r="S28" t="s">
        <v>30</v>
      </c>
      <c r="T28" t="s">
        <v>31</v>
      </c>
      <c r="U28" t="e">
        <f>VLOOKUP(B28,#REF!,7,0)</f>
        <v>#REF!</v>
      </c>
      <c r="V28" t="e">
        <f t="shared" si="0"/>
        <v>#REF!</v>
      </c>
      <c r="W28" t="str">
        <f>VLOOKUP(B28,[1]应付款管理!$C$1:$I$48,7,0)</f>
        <v>423.36</v>
      </c>
    </row>
    <row r="29" spans="1:23">
      <c r="A29" t="s">
        <v>112</v>
      </c>
      <c r="B29" s="1">
        <v>10897014409</v>
      </c>
      <c r="C29" t="s">
        <v>113</v>
      </c>
      <c r="D29" t="s">
        <v>23</v>
      </c>
      <c r="E29">
        <v>-3042.9</v>
      </c>
      <c r="F29" t="s">
        <v>24</v>
      </c>
      <c r="G29">
        <v>1</v>
      </c>
      <c r="H29">
        <v>3042.9</v>
      </c>
      <c r="I29">
        <v>3042.9</v>
      </c>
      <c r="J29">
        <v>0</v>
      </c>
      <c r="K29">
        <v>0</v>
      </c>
      <c r="L29">
        <v>0</v>
      </c>
      <c r="M29" t="s">
        <v>25</v>
      </c>
      <c r="N29" t="s">
        <v>53</v>
      </c>
      <c r="O29" t="s">
        <v>62</v>
      </c>
      <c r="P29" t="s">
        <v>28</v>
      </c>
      <c r="Q29" t="s">
        <v>74</v>
      </c>
      <c r="R29" t="s">
        <v>29</v>
      </c>
      <c r="S29" t="s">
        <v>30</v>
      </c>
      <c r="T29" t="s">
        <v>31</v>
      </c>
      <c r="U29" t="e">
        <f>VLOOKUP(B29,#REF!,7,0)</f>
        <v>#REF!</v>
      </c>
      <c r="V29" t="e">
        <f t="shared" si="0"/>
        <v>#REF!</v>
      </c>
      <c r="W29" t="str">
        <f>VLOOKUP(B29,[1]应付款管理!$C$1:$I$48,7,0)</f>
        <v>3042.9</v>
      </c>
    </row>
    <row r="30" spans="1:23">
      <c r="A30" t="s">
        <v>114</v>
      </c>
      <c r="B30" s="1">
        <v>10886938719</v>
      </c>
      <c r="C30" t="s">
        <v>115</v>
      </c>
      <c r="D30" t="s">
        <v>23</v>
      </c>
      <c r="E30">
        <v>-318.86</v>
      </c>
      <c r="F30" t="s">
        <v>24</v>
      </c>
      <c r="G30">
        <v>1</v>
      </c>
      <c r="H30">
        <v>318.86</v>
      </c>
      <c r="I30">
        <v>318.86</v>
      </c>
      <c r="J30">
        <v>0</v>
      </c>
      <c r="K30">
        <v>0</v>
      </c>
      <c r="L30">
        <v>0</v>
      </c>
      <c r="M30" t="s">
        <v>25</v>
      </c>
      <c r="N30" t="s">
        <v>116</v>
      </c>
      <c r="O30" t="s">
        <v>117</v>
      </c>
      <c r="P30" t="s">
        <v>28</v>
      </c>
      <c r="Q30" t="s">
        <v>29</v>
      </c>
      <c r="R30" t="s">
        <v>29</v>
      </c>
      <c r="S30" t="s">
        <v>30</v>
      </c>
      <c r="T30" t="s">
        <v>31</v>
      </c>
      <c r="U30" t="e">
        <f>VLOOKUP(B30,#REF!,7,0)</f>
        <v>#REF!</v>
      </c>
      <c r="V30" t="e">
        <f t="shared" si="0"/>
        <v>#REF!</v>
      </c>
      <c r="W30" t="str">
        <f>VLOOKUP(B30,[1]应付款管理!$C$1:$I$48,7,0)</f>
        <v>318.86</v>
      </c>
    </row>
    <row r="31" spans="1:23">
      <c r="A31" t="s">
        <v>118</v>
      </c>
      <c r="B31" s="1">
        <v>10886526410</v>
      </c>
      <c r="C31" t="s">
        <v>119</v>
      </c>
      <c r="D31" t="s">
        <v>23</v>
      </c>
      <c r="E31">
        <v>-299.88</v>
      </c>
      <c r="F31" t="s">
        <v>24</v>
      </c>
      <c r="G31">
        <v>1</v>
      </c>
      <c r="H31">
        <v>299.88</v>
      </c>
      <c r="I31">
        <v>299.88</v>
      </c>
      <c r="J31">
        <v>0</v>
      </c>
      <c r="K31">
        <v>0</v>
      </c>
      <c r="L31">
        <v>0</v>
      </c>
      <c r="M31" t="s">
        <v>25</v>
      </c>
      <c r="N31" t="s">
        <v>120</v>
      </c>
      <c r="O31" t="s">
        <v>121</v>
      </c>
      <c r="P31" t="s">
        <v>54</v>
      </c>
      <c r="Q31" t="s">
        <v>74</v>
      </c>
      <c r="R31" t="s">
        <v>29</v>
      </c>
      <c r="S31" t="s">
        <v>30</v>
      </c>
      <c r="T31" t="s">
        <v>31</v>
      </c>
      <c r="U31" t="e">
        <f>VLOOKUP(B31,#REF!,7,0)</f>
        <v>#REF!</v>
      </c>
      <c r="V31" t="e">
        <f t="shared" si="0"/>
        <v>#REF!</v>
      </c>
      <c r="W31" t="str">
        <f>VLOOKUP(B31,[1]应付款管理!$C$1:$I$48,7,0)</f>
        <v>299.88</v>
      </c>
    </row>
    <row r="32" spans="1:23">
      <c r="A32" t="s">
        <v>122</v>
      </c>
      <c r="B32" s="1">
        <v>10860353385</v>
      </c>
      <c r="C32" t="s">
        <v>123</v>
      </c>
      <c r="D32" t="s">
        <v>23</v>
      </c>
      <c r="E32">
        <v>-237.3</v>
      </c>
      <c r="F32" t="s">
        <v>24</v>
      </c>
      <c r="G32">
        <v>1</v>
      </c>
      <c r="H32">
        <v>237.3</v>
      </c>
      <c r="I32">
        <v>237.3</v>
      </c>
      <c r="J32">
        <v>0</v>
      </c>
      <c r="K32">
        <v>0</v>
      </c>
      <c r="L32">
        <v>0</v>
      </c>
      <c r="M32" t="s">
        <v>25</v>
      </c>
      <c r="N32" t="s">
        <v>120</v>
      </c>
      <c r="O32" t="s">
        <v>121</v>
      </c>
      <c r="P32" t="s">
        <v>28</v>
      </c>
      <c r="Q32" t="s">
        <v>29</v>
      </c>
      <c r="R32" t="s">
        <v>29</v>
      </c>
      <c r="S32" t="s">
        <v>40</v>
      </c>
      <c r="T32" t="s">
        <v>31</v>
      </c>
      <c r="U32" t="e">
        <f>VLOOKUP(B32,#REF!,7,0)</f>
        <v>#REF!</v>
      </c>
      <c r="V32" t="e">
        <f t="shared" si="0"/>
        <v>#REF!</v>
      </c>
      <c r="W32" t="str">
        <f>VLOOKUP(B32,[1]应付款管理!$C$1:$I$48,7,0)</f>
        <v>237.3</v>
      </c>
    </row>
    <row r="33" spans="1:23">
      <c r="A33" t="s">
        <v>124</v>
      </c>
      <c r="B33" s="1">
        <v>10859203696</v>
      </c>
      <c r="C33" t="s">
        <v>125</v>
      </c>
      <c r="D33" t="s">
        <v>23</v>
      </c>
      <c r="E33">
        <v>-2128.23</v>
      </c>
      <c r="F33" t="s">
        <v>24</v>
      </c>
      <c r="G33">
        <v>1</v>
      </c>
      <c r="H33">
        <v>2128.23</v>
      </c>
      <c r="I33">
        <v>2128.23</v>
      </c>
      <c r="J33">
        <v>0</v>
      </c>
      <c r="K33">
        <v>0</v>
      </c>
      <c r="L33">
        <v>0</v>
      </c>
      <c r="M33" t="s">
        <v>25</v>
      </c>
      <c r="N33" t="s">
        <v>126</v>
      </c>
      <c r="O33" t="s">
        <v>127</v>
      </c>
      <c r="P33" t="s">
        <v>28</v>
      </c>
      <c r="Q33" t="s">
        <v>29</v>
      </c>
      <c r="R33" t="s">
        <v>29</v>
      </c>
      <c r="S33" t="s">
        <v>30</v>
      </c>
      <c r="T33" t="s">
        <v>31</v>
      </c>
      <c r="U33" t="e">
        <f>VLOOKUP(B33,#REF!,7,0)</f>
        <v>#REF!</v>
      </c>
      <c r="V33" t="e">
        <f t="shared" si="0"/>
        <v>#REF!</v>
      </c>
      <c r="W33" t="str">
        <f>VLOOKUP(B33,[1]应付款管理!$C$1:$I$48,7,0)</f>
        <v>2128.23</v>
      </c>
    </row>
    <row r="34" hidden="1" spans="1:22">
      <c r="A34" t="s">
        <v>128</v>
      </c>
      <c r="B34">
        <v>10805735934</v>
      </c>
      <c r="C34" t="s">
        <v>129</v>
      </c>
      <c r="D34" t="s">
        <v>130</v>
      </c>
      <c r="E34">
        <v>3002.72</v>
      </c>
      <c r="F34" t="s">
        <v>24</v>
      </c>
      <c r="G34">
        <v>-1</v>
      </c>
      <c r="H34">
        <v>-3002.72</v>
      </c>
      <c r="I34">
        <v>-3002.72</v>
      </c>
      <c r="J34">
        <v>0</v>
      </c>
      <c r="K34">
        <v>0</v>
      </c>
      <c r="L34">
        <v>0</v>
      </c>
      <c r="M34" t="s">
        <v>25</v>
      </c>
      <c r="N34" t="s">
        <v>46</v>
      </c>
      <c r="O34" t="s">
        <v>39</v>
      </c>
      <c r="P34" t="s">
        <v>54</v>
      </c>
      <c r="Q34" t="s">
        <v>74</v>
      </c>
      <c r="R34" t="s">
        <v>29</v>
      </c>
      <c r="S34" t="s">
        <v>40</v>
      </c>
      <c r="T34" t="s">
        <v>31</v>
      </c>
      <c r="U34" t="e">
        <f>VLOOKUP(B34,#REF!,7,0)</f>
        <v>#REF!</v>
      </c>
      <c r="V34" t="e">
        <f t="shared" si="0"/>
        <v>#REF!</v>
      </c>
    </row>
    <row r="35" hidden="1" spans="1:22">
      <c r="A35" t="s">
        <v>131</v>
      </c>
      <c r="B35" s="1">
        <v>10844853243</v>
      </c>
      <c r="C35" t="s">
        <v>132</v>
      </c>
      <c r="D35" t="s">
        <v>130</v>
      </c>
      <c r="E35">
        <v>1869.84</v>
      </c>
      <c r="F35" t="s">
        <v>24</v>
      </c>
      <c r="G35">
        <v>-1</v>
      </c>
      <c r="H35">
        <v>-1869.84</v>
      </c>
      <c r="I35">
        <v>-1869.84</v>
      </c>
      <c r="J35">
        <v>0</v>
      </c>
      <c r="K35">
        <v>0</v>
      </c>
      <c r="L35">
        <v>0</v>
      </c>
      <c r="M35" t="s">
        <v>25</v>
      </c>
      <c r="N35" t="s">
        <v>133</v>
      </c>
      <c r="O35" t="s">
        <v>121</v>
      </c>
      <c r="P35" t="s">
        <v>28</v>
      </c>
      <c r="Q35" t="s">
        <v>74</v>
      </c>
      <c r="R35" t="s">
        <v>29</v>
      </c>
      <c r="S35" t="s">
        <v>30</v>
      </c>
      <c r="T35" t="s">
        <v>31</v>
      </c>
      <c r="U35" t="e">
        <f>VLOOKUP(B35,#REF!,7,0)</f>
        <v>#REF!</v>
      </c>
      <c r="V35" t="e">
        <f t="shared" ref="V35:V58" si="1">U35-I35</f>
        <v>#REF!</v>
      </c>
    </row>
    <row r="36" spans="1:23">
      <c r="A36" t="s">
        <v>134</v>
      </c>
      <c r="B36" s="1">
        <v>10845348825</v>
      </c>
      <c r="C36" t="s">
        <v>135</v>
      </c>
      <c r="D36" t="s">
        <v>23</v>
      </c>
      <c r="E36">
        <v>-352.8</v>
      </c>
      <c r="F36" t="s">
        <v>24</v>
      </c>
      <c r="G36">
        <v>1</v>
      </c>
      <c r="H36">
        <v>352.8</v>
      </c>
      <c r="I36">
        <v>352.8</v>
      </c>
      <c r="J36">
        <v>0</v>
      </c>
      <c r="K36">
        <v>0</v>
      </c>
      <c r="L36">
        <v>0</v>
      </c>
      <c r="M36" t="s">
        <v>25</v>
      </c>
      <c r="N36" t="s">
        <v>126</v>
      </c>
      <c r="O36" t="s">
        <v>110</v>
      </c>
      <c r="P36" t="s">
        <v>28</v>
      </c>
      <c r="Q36" t="s">
        <v>74</v>
      </c>
      <c r="R36" t="s">
        <v>29</v>
      </c>
      <c r="S36" t="s">
        <v>30</v>
      </c>
      <c r="T36" t="s">
        <v>31</v>
      </c>
      <c r="U36" t="e">
        <f>VLOOKUP(B36,#REF!,7,0)</f>
        <v>#REF!</v>
      </c>
      <c r="V36" t="e">
        <f t="shared" si="1"/>
        <v>#REF!</v>
      </c>
      <c r="W36" t="str">
        <f>VLOOKUP(B36,[1]应付款管理!$C$1:$I$48,7,0)</f>
        <v>352.8</v>
      </c>
    </row>
    <row r="37" hidden="1" spans="1:22">
      <c r="A37" t="s">
        <v>136</v>
      </c>
      <c r="B37" s="1">
        <v>10844853243</v>
      </c>
      <c r="C37" t="s">
        <v>137</v>
      </c>
      <c r="D37" t="s">
        <v>23</v>
      </c>
      <c r="E37">
        <v>-1869.84</v>
      </c>
      <c r="F37" t="s">
        <v>24</v>
      </c>
      <c r="G37">
        <v>1</v>
      </c>
      <c r="H37">
        <v>1869.84</v>
      </c>
      <c r="I37">
        <v>1869.84</v>
      </c>
      <c r="J37">
        <v>0</v>
      </c>
      <c r="K37">
        <v>0</v>
      </c>
      <c r="L37">
        <v>0</v>
      </c>
      <c r="M37" t="s">
        <v>25</v>
      </c>
      <c r="N37" t="s">
        <v>133</v>
      </c>
      <c r="O37" t="s">
        <v>121</v>
      </c>
      <c r="P37" t="s">
        <v>28</v>
      </c>
      <c r="Q37" t="s">
        <v>74</v>
      </c>
      <c r="R37" t="s">
        <v>29</v>
      </c>
      <c r="S37" t="s">
        <v>30</v>
      </c>
      <c r="T37" t="s">
        <v>31</v>
      </c>
      <c r="U37" t="e">
        <f>VLOOKUP(B37,#REF!,7,0)</f>
        <v>#REF!</v>
      </c>
      <c r="V37" t="e">
        <f t="shared" si="1"/>
        <v>#REF!</v>
      </c>
    </row>
    <row r="38" spans="1:23">
      <c r="A38" t="s">
        <v>138</v>
      </c>
      <c r="B38" s="1">
        <v>10844497978</v>
      </c>
      <c r="C38" t="s">
        <v>139</v>
      </c>
      <c r="D38" t="s">
        <v>23</v>
      </c>
      <c r="E38">
        <v>-1844.68</v>
      </c>
      <c r="F38" t="s">
        <v>24</v>
      </c>
      <c r="G38">
        <v>1</v>
      </c>
      <c r="H38">
        <v>1844.68</v>
      </c>
      <c r="I38">
        <v>1844.68</v>
      </c>
      <c r="J38">
        <v>0</v>
      </c>
      <c r="K38">
        <v>0</v>
      </c>
      <c r="L38">
        <v>0</v>
      </c>
      <c r="M38" t="s">
        <v>25</v>
      </c>
      <c r="N38" t="s">
        <v>140</v>
      </c>
      <c r="O38" t="s">
        <v>141</v>
      </c>
      <c r="P38" t="s">
        <v>28</v>
      </c>
      <c r="Q38" t="s">
        <v>29</v>
      </c>
      <c r="R38" t="s">
        <v>29</v>
      </c>
      <c r="S38" t="s">
        <v>30</v>
      </c>
      <c r="T38" t="s">
        <v>31</v>
      </c>
      <c r="U38" t="e">
        <f>VLOOKUP(B38,#REF!,7,0)</f>
        <v>#REF!</v>
      </c>
      <c r="V38" t="e">
        <f t="shared" si="1"/>
        <v>#REF!</v>
      </c>
      <c r="W38" t="str">
        <f>VLOOKUP(B38,[1]应付款管理!$C$1:$I$48,7,0)</f>
        <v>1844.68</v>
      </c>
    </row>
    <row r="39" spans="1:23">
      <c r="A39" t="s">
        <v>142</v>
      </c>
      <c r="B39" s="1">
        <v>10831699391</v>
      </c>
      <c r="C39" t="s">
        <v>143</v>
      </c>
      <c r="D39" t="s">
        <v>23</v>
      </c>
      <c r="E39">
        <v>-453.74</v>
      </c>
      <c r="F39" t="s">
        <v>24</v>
      </c>
      <c r="G39">
        <v>1</v>
      </c>
      <c r="H39">
        <v>453.74</v>
      </c>
      <c r="I39">
        <v>453.74</v>
      </c>
      <c r="J39">
        <v>0</v>
      </c>
      <c r="K39">
        <v>0</v>
      </c>
      <c r="L39">
        <v>0</v>
      </c>
      <c r="M39" t="s">
        <v>25</v>
      </c>
      <c r="N39" t="s">
        <v>62</v>
      </c>
      <c r="O39" t="s">
        <v>144</v>
      </c>
      <c r="P39" t="s">
        <v>28</v>
      </c>
      <c r="Q39" t="s">
        <v>74</v>
      </c>
      <c r="R39" t="s">
        <v>29</v>
      </c>
      <c r="S39" t="s">
        <v>40</v>
      </c>
      <c r="T39" t="s">
        <v>31</v>
      </c>
      <c r="U39" t="e">
        <f>VLOOKUP(B39,#REF!,7,0)</f>
        <v>#REF!</v>
      </c>
      <c r="V39" t="e">
        <f t="shared" si="1"/>
        <v>#REF!</v>
      </c>
      <c r="W39" t="str">
        <f>VLOOKUP(B39,[1]应付款管理!$C$1:$I$48,7,0)</f>
        <v>453.74</v>
      </c>
    </row>
    <row r="40" spans="1:23">
      <c r="A40" t="s">
        <v>145</v>
      </c>
      <c r="B40" s="1">
        <v>10828717076</v>
      </c>
      <c r="C40" t="s">
        <v>146</v>
      </c>
      <c r="D40" t="s">
        <v>23</v>
      </c>
      <c r="E40">
        <v>-705.6</v>
      </c>
      <c r="F40" t="s">
        <v>24</v>
      </c>
      <c r="G40">
        <v>1</v>
      </c>
      <c r="H40">
        <v>705.6</v>
      </c>
      <c r="I40">
        <v>705.6</v>
      </c>
      <c r="J40">
        <v>0</v>
      </c>
      <c r="K40">
        <v>0</v>
      </c>
      <c r="L40">
        <v>0</v>
      </c>
      <c r="M40" t="s">
        <v>25</v>
      </c>
      <c r="N40" t="s">
        <v>94</v>
      </c>
      <c r="O40" t="s">
        <v>38</v>
      </c>
      <c r="P40" t="s">
        <v>28</v>
      </c>
      <c r="Q40" t="s">
        <v>74</v>
      </c>
      <c r="R40" t="s">
        <v>29</v>
      </c>
      <c r="S40" t="s">
        <v>40</v>
      </c>
      <c r="T40" t="s">
        <v>31</v>
      </c>
      <c r="U40" t="e">
        <f>VLOOKUP(B40,#REF!,7,0)</f>
        <v>#REF!</v>
      </c>
      <c r="V40" t="e">
        <f t="shared" si="1"/>
        <v>#REF!</v>
      </c>
      <c r="W40" t="str">
        <f>VLOOKUP(B40,[1]应付款管理!$C$1:$I$48,7,0)</f>
        <v>705.6</v>
      </c>
    </row>
    <row r="41" spans="1:23">
      <c r="A41" t="s">
        <v>147</v>
      </c>
      <c r="B41" s="1">
        <v>10826855882</v>
      </c>
      <c r="C41" t="s">
        <v>148</v>
      </c>
      <c r="D41" t="s">
        <v>23</v>
      </c>
      <c r="E41">
        <v>-1012.2</v>
      </c>
      <c r="F41" t="s">
        <v>24</v>
      </c>
      <c r="G41">
        <v>1</v>
      </c>
      <c r="H41">
        <v>1012.2</v>
      </c>
      <c r="I41">
        <v>1012.2</v>
      </c>
      <c r="J41">
        <v>0</v>
      </c>
      <c r="K41">
        <v>0</v>
      </c>
      <c r="L41">
        <v>0</v>
      </c>
      <c r="M41" t="s">
        <v>25</v>
      </c>
      <c r="N41" t="s">
        <v>140</v>
      </c>
      <c r="O41" t="s">
        <v>149</v>
      </c>
      <c r="P41" t="s">
        <v>28</v>
      </c>
      <c r="Q41" t="s">
        <v>29</v>
      </c>
      <c r="R41" t="s">
        <v>29</v>
      </c>
      <c r="S41" t="s">
        <v>30</v>
      </c>
      <c r="T41" t="s">
        <v>31</v>
      </c>
      <c r="U41" t="e">
        <f>VLOOKUP(B41,#REF!,7,0)</f>
        <v>#REF!</v>
      </c>
      <c r="V41" t="e">
        <f t="shared" si="1"/>
        <v>#REF!</v>
      </c>
      <c r="W41" t="str">
        <f>VLOOKUP(B41,[1]应付款管理!$C$1:$I$48,7,0)</f>
        <v>1012.2</v>
      </c>
    </row>
    <row r="42" ht="14.25" hidden="1" spans="1:23">
      <c r="A42" t="s">
        <v>150</v>
      </c>
      <c r="B42" s="1">
        <v>10824308207</v>
      </c>
      <c r="C42" t="s">
        <v>151</v>
      </c>
      <c r="D42" t="s">
        <v>23</v>
      </c>
      <c r="E42">
        <v>-206.01</v>
      </c>
      <c r="F42" t="s">
        <v>24</v>
      </c>
      <c r="G42">
        <v>1</v>
      </c>
      <c r="H42">
        <v>206.01</v>
      </c>
      <c r="I42">
        <v>206.01</v>
      </c>
      <c r="J42">
        <v>0</v>
      </c>
      <c r="K42">
        <v>0</v>
      </c>
      <c r="L42">
        <v>0</v>
      </c>
      <c r="M42" t="s">
        <v>25</v>
      </c>
      <c r="N42" t="s">
        <v>152</v>
      </c>
      <c r="O42" t="s">
        <v>153</v>
      </c>
      <c r="P42" t="s">
        <v>28</v>
      </c>
      <c r="Q42" t="s">
        <v>29</v>
      </c>
      <c r="R42" t="s">
        <v>29</v>
      </c>
      <c r="S42" t="s">
        <v>40</v>
      </c>
      <c r="T42" t="s">
        <v>31</v>
      </c>
      <c r="U42" t="e">
        <f>VLOOKUP(B42,#REF!,7,0)</f>
        <v>#REF!</v>
      </c>
      <c r="V42" t="e">
        <f t="shared" si="1"/>
        <v>#REF!</v>
      </c>
      <c r="W42" s="3" t="s">
        <v>71</v>
      </c>
    </row>
    <row r="43" spans="1:23">
      <c r="A43" t="s">
        <v>154</v>
      </c>
      <c r="B43" s="1">
        <v>10818027637</v>
      </c>
      <c r="C43" t="s">
        <v>155</v>
      </c>
      <c r="D43" t="s">
        <v>23</v>
      </c>
      <c r="E43">
        <v>-3789.94</v>
      </c>
      <c r="F43" t="s">
        <v>24</v>
      </c>
      <c r="G43">
        <v>1</v>
      </c>
      <c r="H43">
        <v>3789.94</v>
      </c>
      <c r="I43">
        <v>3789.94</v>
      </c>
      <c r="J43">
        <v>0</v>
      </c>
      <c r="K43">
        <v>0</v>
      </c>
      <c r="L43">
        <v>0</v>
      </c>
      <c r="M43" t="s">
        <v>25</v>
      </c>
      <c r="N43" t="s">
        <v>111</v>
      </c>
      <c r="O43" t="s">
        <v>127</v>
      </c>
      <c r="P43" t="s">
        <v>28</v>
      </c>
      <c r="Q43" t="s">
        <v>29</v>
      </c>
      <c r="R43" t="s">
        <v>29</v>
      </c>
      <c r="S43" t="s">
        <v>30</v>
      </c>
      <c r="T43" t="s">
        <v>31</v>
      </c>
      <c r="U43" t="e">
        <f>VLOOKUP(B43,#REF!,7,0)</f>
        <v>#REF!</v>
      </c>
      <c r="V43" t="e">
        <f t="shared" si="1"/>
        <v>#REF!</v>
      </c>
      <c r="W43" t="str">
        <f>VLOOKUP(B43,[1]应付款管理!$C$1:$I$48,7,0)</f>
        <v>3789.94</v>
      </c>
    </row>
    <row r="44" spans="1:23">
      <c r="A44" t="s">
        <v>156</v>
      </c>
      <c r="B44" s="1">
        <v>10816108913</v>
      </c>
      <c r="C44" t="s">
        <v>157</v>
      </c>
      <c r="D44" t="s">
        <v>23</v>
      </c>
      <c r="E44">
        <v>-945</v>
      </c>
      <c r="F44" t="s">
        <v>24</v>
      </c>
      <c r="G44">
        <v>1</v>
      </c>
      <c r="H44">
        <v>945</v>
      </c>
      <c r="I44">
        <v>945</v>
      </c>
      <c r="J44">
        <v>0</v>
      </c>
      <c r="K44">
        <v>0</v>
      </c>
      <c r="L44">
        <v>0</v>
      </c>
      <c r="M44" t="s">
        <v>25</v>
      </c>
      <c r="N44" t="s">
        <v>158</v>
      </c>
      <c r="O44" t="s">
        <v>153</v>
      </c>
      <c r="P44" t="s">
        <v>54</v>
      </c>
      <c r="Q44" t="s">
        <v>29</v>
      </c>
      <c r="R44" t="s">
        <v>29</v>
      </c>
      <c r="S44" t="s">
        <v>40</v>
      </c>
      <c r="T44" t="s">
        <v>31</v>
      </c>
      <c r="U44" t="e">
        <f>VLOOKUP(B44,#REF!,7,0)</f>
        <v>#REF!</v>
      </c>
      <c r="V44" t="e">
        <f t="shared" si="1"/>
        <v>#REF!</v>
      </c>
      <c r="W44" t="str">
        <f>VLOOKUP(B44,[1]应付款管理!$C$1:$I$48,7,0)</f>
        <v>945</v>
      </c>
    </row>
    <row r="45" spans="1:23">
      <c r="A45" t="s">
        <v>159</v>
      </c>
      <c r="B45" s="1">
        <v>10815043267</v>
      </c>
      <c r="C45" t="s">
        <v>160</v>
      </c>
      <c r="D45" t="s">
        <v>23</v>
      </c>
      <c r="E45">
        <v>-907.48</v>
      </c>
      <c r="F45" t="s">
        <v>24</v>
      </c>
      <c r="G45">
        <v>1</v>
      </c>
      <c r="H45">
        <v>907.48</v>
      </c>
      <c r="I45">
        <v>907.48</v>
      </c>
      <c r="J45">
        <v>0</v>
      </c>
      <c r="K45">
        <v>0</v>
      </c>
      <c r="L45">
        <v>0</v>
      </c>
      <c r="M45" t="s">
        <v>25</v>
      </c>
      <c r="N45" t="s">
        <v>59</v>
      </c>
      <c r="O45" t="s">
        <v>46</v>
      </c>
      <c r="P45" t="s">
        <v>28</v>
      </c>
      <c r="Q45" t="s">
        <v>74</v>
      </c>
      <c r="R45" t="s">
        <v>29</v>
      </c>
      <c r="S45" t="s">
        <v>40</v>
      </c>
      <c r="T45" t="s">
        <v>31</v>
      </c>
      <c r="U45" t="e">
        <f>VLOOKUP(B45,#REF!,7,0)</f>
        <v>#REF!</v>
      </c>
      <c r="V45" t="e">
        <f t="shared" si="1"/>
        <v>#REF!</v>
      </c>
      <c r="W45" t="str">
        <f>VLOOKUP(B45,[1]应付款管理!$C$1:$I$48,7,0)</f>
        <v>907.48</v>
      </c>
    </row>
    <row r="46" spans="1:23">
      <c r="A46" t="s">
        <v>161</v>
      </c>
      <c r="B46" s="1">
        <v>10814769283</v>
      </c>
      <c r="C46" t="s">
        <v>162</v>
      </c>
      <c r="D46" t="s">
        <v>23</v>
      </c>
      <c r="E46">
        <v>-395.85</v>
      </c>
      <c r="F46" t="s">
        <v>24</v>
      </c>
      <c r="G46">
        <v>1</v>
      </c>
      <c r="H46">
        <v>395.85</v>
      </c>
      <c r="I46">
        <v>395.85</v>
      </c>
      <c r="J46">
        <v>0</v>
      </c>
      <c r="K46">
        <v>0</v>
      </c>
      <c r="L46">
        <v>0</v>
      </c>
      <c r="M46" t="s">
        <v>25</v>
      </c>
      <c r="N46" t="s">
        <v>62</v>
      </c>
      <c r="O46" t="s">
        <v>144</v>
      </c>
      <c r="P46" t="s">
        <v>28</v>
      </c>
      <c r="Q46" t="s">
        <v>29</v>
      </c>
      <c r="R46" t="s">
        <v>29</v>
      </c>
      <c r="S46" t="s">
        <v>30</v>
      </c>
      <c r="T46" t="s">
        <v>31</v>
      </c>
      <c r="U46" t="e">
        <f>VLOOKUP(B46,#REF!,7,0)</f>
        <v>#REF!</v>
      </c>
      <c r="V46" t="e">
        <f t="shared" si="1"/>
        <v>#REF!</v>
      </c>
      <c r="W46" t="str">
        <f>VLOOKUP(B46,[1]应付款管理!$C$1:$I$48,7,0)</f>
        <v>395.85</v>
      </c>
    </row>
    <row r="47" spans="1:23">
      <c r="A47" t="s">
        <v>163</v>
      </c>
      <c r="B47" s="1">
        <v>10814553012</v>
      </c>
      <c r="C47" t="s">
        <v>164</v>
      </c>
      <c r="D47" t="s">
        <v>23</v>
      </c>
      <c r="E47">
        <v>-124.95</v>
      </c>
      <c r="F47" t="s">
        <v>24</v>
      </c>
      <c r="G47">
        <v>1</v>
      </c>
      <c r="H47">
        <v>124.95</v>
      </c>
      <c r="I47">
        <v>124.95</v>
      </c>
      <c r="J47">
        <v>0</v>
      </c>
      <c r="K47">
        <v>0</v>
      </c>
      <c r="L47">
        <v>0</v>
      </c>
      <c r="M47" t="s">
        <v>25</v>
      </c>
      <c r="N47" t="s">
        <v>152</v>
      </c>
      <c r="O47" t="s">
        <v>153</v>
      </c>
      <c r="P47" t="s">
        <v>28</v>
      </c>
      <c r="Q47" t="s">
        <v>29</v>
      </c>
      <c r="R47" t="s">
        <v>29</v>
      </c>
      <c r="S47" t="s">
        <v>40</v>
      </c>
      <c r="T47" t="s">
        <v>31</v>
      </c>
      <c r="U47" t="e">
        <f>VLOOKUP(B47,#REF!,7,0)</f>
        <v>#REF!</v>
      </c>
      <c r="V47" t="e">
        <f t="shared" si="1"/>
        <v>#REF!</v>
      </c>
      <c r="W47" t="str">
        <f>VLOOKUP(B47,[1]应付款管理!$C$1:$I$48,7,0)</f>
        <v>124.95</v>
      </c>
    </row>
    <row r="48" spans="1:23">
      <c r="A48" t="s">
        <v>165</v>
      </c>
      <c r="B48" s="1">
        <v>10812936484</v>
      </c>
      <c r="C48" t="s">
        <v>166</v>
      </c>
      <c r="D48" t="s">
        <v>23</v>
      </c>
      <c r="E48">
        <v>-362.25</v>
      </c>
      <c r="F48" t="s">
        <v>24</v>
      </c>
      <c r="G48">
        <v>1</v>
      </c>
      <c r="H48">
        <v>362.25</v>
      </c>
      <c r="I48">
        <v>362.25</v>
      </c>
      <c r="J48">
        <v>0</v>
      </c>
      <c r="K48">
        <v>0</v>
      </c>
      <c r="L48">
        <v>0</v>
      </c>
      <c r="M48" t="s">
        <v>25</v>
      </c>
      <c r="N48" t="s">
        <v>107</v>
      </c>
      <c r="O48" t="s">
        <v>78</v>
      </c>
      <c r="P48" t="s">
        <v>54</v>
      </c>
      <c r="Q48" t="s">
        <v>29</v>
      </c>
      <c r="R48" t="s">
        <v>29</v>
      </c>
      <c r="S48" t="s">
        <v>30</v>
      </c>
      <c r="T48" t="s">
        <v>31</v>
      </c>
      <c r="U48" t="e">
        <f>VLOOKUP(B48,#REF!,7,0)</f>
        <v>#REF!</v>
      </c>
      <c r="V48" t="e">
        <f t="shared" si="1"/>
        <v>#REF!</v>
      </c>
      <c r="W48" t="str">
        <f>VLOOKUP(B48,[1]应付款管理!$C$1:$I$48,7,0)</f>
        <v>362.25</v>
      </c>
    </row>
    <row r="49" spans="1:23">
      <c r="A49" t="s">
        <v>167</v>
      </c>
      <c r="B49" s="1">
        <v>10812483594</v>
      </c>
      <c r="C49" t="s">
        <v>168</v>
      </c>
      <c r="D49" t="s">
        <v>23</v>
      </c>
      <c r="E49">
        <v>-482.57</v>
      </c>
      <c r="F49" t="s">
        <v>24</v>
      </c>
      <c r="G49">
        <v>1</v>
      </c>
      <c r="H49">
        <v>482.57</v>
      </c>
      <c r="I49">
        <v>482.57</v>
      </c>
      <c r="J49">
        <v>0</v>
      </c>
      <c r="K49">
        <v>0</v>
      </c>
      <c r="L49">
        <v>0</v>
      </c>
      <c r="M49" t="s">
        <v>25</v>
      </c>
      <c r="N49" t="s">
        <v>62</v>
      </c>
      <c r="O49" t="s">
        <v>144</v>
      </c>
      <c r="P49" t="s">
        <v>28</v>
      </c>
      <c r="Q49" t="s">
        <v>29</v>
      </c>
      <c r="R49" t="s">
        <v>29</v>
      </c>
      <c r="S49" t="s">
        <v>40</v>
      </c>
      <c r="T49" t="s">
        <v>31</v>
      </c>
      <c r="U49" t="e">
        <f>VLOOKUP(B49,#REF!,7,0)</f>
        <v>#REF!</v>
      </c>
      <c r="V49" t="e">
        <f t="shared" si="1"/>
        <v>#REF!</v>
      </c>
      <c r="W49" t="str">
        <f>VLOOKUP(B49,[1]应付款管理!$C$1:$I$48,7,0)</f>
        <v>482.57</v>
      </c>
    </row>
    <row r="50" spans="1:23">
      <c r="A50" t="s">
        <v>169</v>
      </c>
      <c r="B50" s="1">
        <v>10812448500</v>
      </c>
      <c r="C50" t="s">
        <v>170</v>
      </c>
      <c r="D50" t="s">
        <v>23</v>
      </c>
      <c r="E50">
        <v>-292.74</v>
      </c>
      <c r="F50" t="s">
        <v>24</v>
      </c>
      <c r="G50">
        <v>1</v>
      </c>
      <c r="H50">
        <v>292.74</v>
      </c>
      <c r="I50">
        <v>292.74</v>
      </c>
      <c r="J50">
        <v>0</v>
      </c>
      <c r="K50">
        <v>0</v>
      </c>
      <c r="L50">
        <v>0</v>
      </c>
      <c r="M50" t="s">
        <v>25</v>
      </c>
      <c r="N50" t="s">
        <v>70</v>
      </c>
      <c r="O50" t="s">
        <v>27</v>
      </c>
      <c r="P50" t="s">
        <v>54</v>
      </c>
      <c r="Q50" t="s">
        <v>29</v>
      </c>
      <c r="R50" t="s">
        <v>29</v>
      </c>
      <c r="S50" t="s">
        <v>40</v>
      </c>
      <c r="T50" t="s">
        <v>31</v>
      </c>
      <c r="U50" t="e">
        <f>VLOOKUP(B50,#REF!,7,0)</f>
        <v>#REF!</v>
      </c>
      <c r="V50" t="e">
        <f t="shared" si="1"/>
        <v>#REF!</v>
      </c>
      <c r="W50" t="str">
        <f>VLOOKUP(B50,[1]应付款管理!$C$1:$I$48,7,0)</f>
        <v>292.74</v>
      </c>
    </row>
    <row r="51" ht="14.25" hidden="1" spans="1:23">
      <c r="A51" t="s">
        <v>171</v>
      </c>
      <c r="B51">
        <v>10805735934</v>
      </c>
      <c r="C51" t="s">
        <v>172</v>
      </c>
      <c r="D51" t="s">
        <v>23</v>
      </c>
      <c r="E51">
        <v>-563.22</v>
      </c>
      <c r="F51" t="s">
        <v>24</v>
      </c>
      <c r="G51">
        <v>1</v>
      </c>
      <c r="H51">
        <v>563.22</v>
      </c>
      <c r="I51">
        <v>563.22</v>
      </c>
      <c r="J51">
        <v>0</v>
      </c>
      <c r="K51">
        <v>0</v>
      </c>
      <c r="L51">
        <v>0</v>
      </c>
      <c r="M51" t="s">
        <v>25</v>
      </c>
      <c r="N51" t="s">
        <v>106</v>
      </c>
      <c r="O51" t="s">
        <v>78</v>
      </c>
      <c r="P51" t="s">
        <v>28</v>
      </c>
      <c r="Q51" t="s">
        <v>29</v>
      </c>
      <c r="R51" t="s">
        <v>29</v>
      </c>
      <c r="S51" t="s">
        <v>30</v>
      </c>
      <c r="T51" t="s">
        <v>31</v>
      </c>
      <c r="U51" t="e">
        <f>VLOOKUP(B51,#REF!,7,0)</f>
        <v>#REF!</v>
      </c>
      <c r="V51" t="e">
        <f t="shared" si="1"/>
        <v>#REF!</v>
      </c>
      <c r="W51" s="3" t="s">
        <v>71</v>
      </c>
    </row>
    <row r="52" spans="1:23">
      <c r="A52" t="s">
        <v>173</v>
      </c>
      <c r="B52" s="1">
        <v>10809740938</v>
      </c>
      <c r="C52" t="s">
        <v>174</v>
      </c>
      <c r="D52" t="s">
        <v>23</v>
      </c>
      <c r="E52">
        <v>-757.56</v>
      </c>
      <c r="F52" t="s">
        <v>24</v>
      </c>
      <c r="G52">
        <v>1</v>
      </c>
      <c r="H52">
        <v>757.56</v>
      </c>
      <c r="I52">
        <v>757.56</v>
      </c>
      <c r="J52">
        <v>0</v>
      </c>
      <c r="K52">
        <v>0</v>
      </c>
      <c r="L52">
        <v>0</v>
      </c>
      <c r="M52" t="s">
        <v>25</v>
      </c>
      <c r="N52" t="s">
        <v>39</v>
      </c>
      <c r="O52" t="s">
        <v>144</v>
      </c>
      <c r="P52" t="s">
        <v>28</v>
      </c>
      <c r="Q52" t="s">
        <v>29</v>
      </c>
      <c r="R52" t="s">
        <v>29</v>
      </c>
      <c r="S52" t="s">
        <v>30</v>
      </c>
      <c r="T52" t="s">
        <v>31</v>
      </c>
      <c r="U52" t="e">
        <f>VLOOKUP(B52,#REF!,7,0)</f>
        <v>#REF!</v>
      </c>
      <c r="V52" t="e">
        <f t="shared" si="1"/>
        <v>#REF!</v>
      </c>
      <c r="W52" t="str">
        <f>VLOOKUP(B52,[1]应付款管理!$C$1:$I$48,7,0)</f>
        <v>757.56</v>
      </c>
    </row>
    <row r="53" spans="1:23">
      <c r="A53" t="s">
        <v>175</v>
      </c>
      <c r="B53" s="1">
        <v>10808689740</v>
      </c>
      <c r="C53" t="s">
        <v>176</v>
      </c>
      <c r="D53" t="s">
        <v>23</v>
      </c>
      <c r="E53">
        <v>-291.06</v>
      </c>
      <c r="F53" t="s">
        <v>24</v>
      </c>
      <c r="G53">
        <v>1</v>
      </c>
      <c r="H53">
        <v>291.06</v>
      </c>
      <c r="I53">
        <v>291.06</v>
      </c>
      <c r="J53">
        <v>0</v>
      </c>
      <c r="K53">
        <v>0</v>
      </c>
      <c r="L53">
        <v>0</v>
      </c>
      <c r="M53" t="s">
        <v>25</v>
      </c>
      <c r="N53" t="s">
        <v>107</v>
      </c>
      <c r="O53" t="s">
        <v>78</v>
      </c>
      <c r="P53" t="s">
        <v>28</v>
      </c>
      <c r="Q53" t="s">
        <v>29</v>
      </c>
      <c r="R53" t="s">
        <v>29</v>
      </c>
      <c r="S53" t="s">
        <v>30</v>
      </c>
      <c r="T53" t="s">
        <v>31</v>
      </c>
      <c r="U53" t="e">
        <f>VLOOKUP(B53,#REF!,7,0)</f>
        <v>#REF!</v>
      </c>
      <c r="V53" t="e">
        <f t="shared" si="1"/>
        <v>#REF!</v>
      </c>
      <c r="W53" t="str">
        <f>VLOOKUP(B53,[1]应付款管理!$C$1:$I$48,7,0)</f>
        <v>291.06</v>
      </c>
    </row>
    <row r="54" spans="1:23">
      <c r="A54" t="s">
        <v>177</v>
      </c>
      <c r="B54" s="1">
        <v>10805780606</v>
      </c>
      <c r="C54" t="s">
        <v>178</v>
      </c>
      <c r="D54" t="s">
        <v>23</v>
      </c>
      <c r="E54">
        <v>-350.84</v>
      </c>
      <c r="F54" t="s">
        <v>24</v>
      </c>
      <c r="G54">
        <v>1</v>
      </c>
      <c r="H54">
        <v>350.84</v>
      </c>
      <c r="I54">
        <v>350.84</v>
      </c>
      <c r="J54">
        <v>0</v>
      </c>
      <c r="K54">
        <v>0</v>
      </c>
      <c r="L54">
        <v>0</v>
      </c>
      <c r="M54" t="s">
        <v>25</v>
      </c>
      <c r="N54" t="s">
        <v>38</v>
      </c>
      <c r="O54" t="s">
        <v>39</v>
      </c>
      <c r="P54" t="s">
        <v>28</v>
      </c>
      <c r="Q54" t="s">
        <v>74</v>
      </c>
      <c r="R54" t="s">
        <v>29</v>
      </c>
      <c r="S54" t="s">
        <v>30</v>
      </c>
      <c r="T54" t="s">
        <v>31</v>
      </c>
      <c r="U54" t="e">
        <f>VLOOKUP(B54,#REF!,7,0)</f>
        <v>#REF!</v>
      </c>
      <c r="V54" t="e">
        <f t="shared" si="1"/>
        <v>#REF!</v>
      </c>
      <c r="W54" t="str">
        <f>VLOOKUP(B54,[1]应付款管理!$C$1:$I$48,7,0)</f>
        <v>350.84</v>
      </c>
    </row>
    <row r="55" hidden="1" spans="1:22">
      <c r="A55" t="s">
        <v>179</v>
      </c>
      <c r="B55" s="1">
        <v>10805735934</v>
      </c>
      <c r="C55" t="s">
        <v>180</v>
      </c>
      <c r="D55" t="s">
        <v>23</v>
      </c>
      <c r="E55">
        <v>-3002.72</v>
      </c>
      <c r="F55" t="s">
        <v>24</v>
      </c>
      <c r="G55">
        <v>1</v>
      </c>
      <c r="H55">
        <v>3002.72</v>
      </c>
      <c r="I55">
        <v>3002.72</v>
      </c>
      <c r="J55">
        <v>0</v>
      </c>
      <c r="K55">
        <v>0</v>
      </c>
      <c r="L55">
        <v>0</v>
      </c>
      <c r="M55" t="s">
        <v>25</v>
      </c>
      <c r="N55" t="s">
        <v>46</v>
      </c>
      <c r="O55" t="s">
        <v>39</v>
      </c>
      <c r="P55" t="s">
        <v>54</v>
      </c>
      <c r="Q55" t="s">
        <v>74</v>
      </c>
      <c r="R55" t="s">
        <v>29</v>
      </c>
      <c r="S55" t="s">
        <v>40</v>
      </c>
      <c r="T55" t="s">
        <v>31</v>
      </c>
      <c r="U55" t="e">
        <f>VLOOKUP(B55,#REF!,7,0)</f>
        <v>#REF!</v>
      </c>
      <c r="V55" t="e">
        <f t="shared" si="1"/>
        <v>#REF!</v>
      </c>
    </row>
    <row r="56" spans="1:23">
      <c r="A56" t="s">
        <v>181</v>
      </c>
      <c r="B56" s="1">
        <v>10805631821</v>
      </c>
      <c r="C56" t="s">
        <v>182</v>
      </c>
      <c r="D56" t="s">
        <v>23</v>
      </c>
      <c r="E56">
        <v>-1128.33</v>
      </c>
      <c r="F56" t="s">
        <v>24</v>
      </c>
      <c r="G56">
        <v>1</v>
      </c>
      <c r="H56">
        <v>1128.33</v>
      </c>
      <c r="I56">
        <v>1128.33</v>
      </c>
      <c r="J56">
        <v>0</v>
      </c>
      <c r="K56">
        <v>0</v>
      </c>
      <c r="L56">
        <v>0</v>
      </c>
      <c r="M56" t="s">
        <v>25</v>
      </c>
      <c r="N56" t="s">
        <v>183</v>
      </c>
      <c r="O56" t="s">
        <v>110</v>
      </c>
      <c r="P56" t="s">
        <v>54</v>
      </c>
      <c r="Q56" t="s">
        <v>29</v>
      </c>
      <c r="R56" t="s">
        <v>29</v>
      </c>
      <c r="S56" t="s">
        <v>40</v>
      </c>
      <c r="T56" t="s">
        <v>31</v>
      </c>
      <c r="U56" t="e">
        <f>VLOOKUP(B56,#REF!,7,0)</f>
        <v>#REF!</v>
      </c>
      <c r="V56" t="e">
        <f t="shared" si="1"/>
        <v>#REF!</v>
      </c>
      <c r="W56" t="str">
        <f>VLOOKUP(B56,[1]应付款管理!$C$1:$I$48,7,0)</f>
        <v>1128.33</v>
      </c>
    </row>
    <row r="57" spans="1:23">
      <c r="A57" t="s">
        <v>184</v>
      </c>
      <c r="B57" s="1">
        <v>10805629133</v>
      </c>
      <c r="C57" t="s">
        <v>185</v>
      </c>
      <c r="D57" t="s">
        <v>23</v>
      </c>
      <c r="E57">
        <v>-1128.33</v>
      </c>
      <c r="F57" t="s">
        <v>24</v>
      </c>
      <c r="G57">
        <v>1</v>
      </c>
      <c r="H57">
        <v>1128.33</v>
      </c>
      <c r="I57">
        <v>1128.33</v>
      </c>
      <c r="J57">
        <v>0</v>
      </c>
      <c r="K57">
        <v>0</v>
      </c>
      <c r="L57">
        <v>0</v>
      </c>
      <c r="M57" t="s">
        <v>25</v>
      </c>
      <c r="N57" t="s">
        <v>183</v>
      </c>
      <c r="O57" t="s">
        <v>110</v>
      </c>
      <c r="P57" t="s">
        <v>54</v>
      </c>
      <c r="Q57" t="s">
        <v>29</v>
      </c>
      <c r="R57" t="s">
        <v>29</v>
      </c>
      <c r="S57" t="s">
        <v>40</v>
      </c>
      <c r="T57" t="s">
        <v>31</v>
      </c>
      <c r="U57" t="e">
        <f>VLOOKUP(B57,#REF!,7,0)</f>
        <v>#REF!</v>
      </c>
      <c r="V57" t="e">
        <f t="shared" si="1"/>
        <v>#REF!</v>
      </c>
      <c r="W57" t="str">
        <f>VLOOKUP(B57,[1]应付款管理!$C$1:$I$48,7,0)</f>
        <v>1128.33</v>
      </c>
    </row>
    <row r="58" ht="14.25" spans="9:9">
      <c r="I58">
        <f>SUBTOTAL(9,I2:I57)</f>
        <v>45083.5</v>
      </c>
    </row>
    <row r="59" ht="27.75" spans="9:9">
      <c r="I59" s="2" t="s">
        <v>186</v>
      </c>
    </row>
    <row r="65" spans="5:5">
      <c r="E65" s="4"/>
    </row>
    <row r="69" spans="21:21">
      <c r="U69" t="s">
        <v>24</v>
      </c>
    </row>
    <row r="70" ht="14.25"/>
    <row r="71" ht="18" customHeight="1" spans="1:23">
      <c r="A71" t="s">
        <v>68</v>
      </c>
      <c r="B71" s="1">
        <v>10951755257</v>
      </c>
      <c r="C71" t="s">
        <v>69</v>
      </c>
      <c r="D71" t="s">
        <v>23</v>
      </c>
      <c r="E71">
        <v>-799.68</v>
      </c>
      <c r="F71" t="s">
        <v>24</v>
      </c>
      <c r="G71">
        <v>1</v>
      </c>
      <c r="H71">
        <v>799.68</v>
      </c>
      <c r="I71">
        <v>799.68</v>
      </c>
      <c r="J71">
        <v>0</v>
      </c>
      <c r="K71">
        <v>0</v>
      </c>
      <c r="L71">
        <v>0</v>
      </c>
      <c r="M71" t="s">
        <v>25</v>
      </c>
      <c r="N71" t="s">
        <v>26</v>
      </c>
      <c r="O71" t="s">
        <v>70</v>
      </c>
      <c r="P71" t="s">
        <v>54</v>
      </c>
      <c r="Q71" t="s">
        <v>29</v>
      </c>
      <c r="R71" t="s">
        <v>29</v>
      </c>
      <c r="S71" t="s">
        <v>30</v>
      </c>
      <c r="T71" t="s">
        <v>31</v>
      </c>
      <c r="V71" s="3" t="s">
        <v>71</v>
      </c>
      <c r="W71" t="s">
        <v>187</v>
      </c>
    </row>
    <row r="72" ht="18" customHeight="1" spans="1:23">
      <c r="A72" t="s">
        <v>90</v>
      </c>
      <c r="B72" s="1">
        <v>10934585745</v>
      </c>
      <c r="C72" t="s">
        <v>91</v>
      </c>
      <c r="D72" t="s">
        <v>23</v>
      </c>
      <c r="E72">
        <v>-292.74</v>
      </c>
      <c r="F72" t="s">
        <v>24</v>
      </c>
      <c r="G72">
        <v>1</v>
      </c>
      <c r="H72">
        <v>292.74</v>
      </c>
      <c r="I72">
        <v>292.74</v>
      </c>
      <c r="J72">
        <v>0</v>
      </c>
      <c r="K72">
        <v>0</v>
      </c>
      <c r="L72">
        <v>0</v>
      </c>
      <c r="M72" t="s">
        <v>25</v>
      </c>
      <c r="N72" t="s">
        <v>70</v>
      </c>
      <c r="O72" t="s">
        <v>27</v>
      </c>
      <c r="P72" t="s">
        <v>54</v>
      </c>
      <c r="Q72" t="s">
        <v>29</v>
      </c>
      <c r="R72" t="s">
        <v>29</v>
      </c>
      <c r="S72" t="s">
        <v>40</v>
      </c>
      <c r="T72" t="s">
        <v>31</v>
      </c>
      <c r="V72" s="3" t="s">
        <v>71</v>
      </c>
      <c r="W72" t="s">
        <v>187</v>
      </c>
    </row>
    <row r="73" ht="18" customHeight="1" spans="1:23">
      <c r="A73" t="s">
        <v>92</v>
      </c>
      <c r="B73">
        <v>10934073823</v>
      </c>
      <c r="C73" t="s">
        <v>93</v>
      </c>
      <c r="D73" t="s">
        <v>23</v>
      </c>
      <c r="E73">
        <v>-1099.35</v>
      </c>
      <c r="F73" t="s">
        <v>24</v>
      </c>
      <c r="G73">
        <v>1</v>
      </c>
      <c r="H73">
        <v>1099.35</v>
      </c>
      <c r="I73">
        <v>1099.35</v>
      </c>
      <c r="J73">
        <v>0</v>
      </c>
      <c r="K73">
        <v>0</v>
      </c>
      <c r="L73">
        <v>0</v>
      </c>
      <c r="M73" t="s">
        <v>25</v>
      </c>
      <c r="N73" t="s">
        <v>94</v>
      </c>
      <c r="O73" t="s">
        <v>39</v>
      </c>
      <c r="P73" t="s">
        <v>28</v>
      </c>
      <c r="Q73" t="s">
        <v>29</v>
      </c>
      <c r="R73" t="s">
        <v>29</v>
      </c>
      <c r="S73" t="s">
        <v>30</v>
      </c>
      <c r="T73" t="s">
        <v>31</v>
      </c>
      <c r="V73" s="3" t="s">
        <v>71</v>
      </c>
      <c r="W73" t="s">
        <v>187</v>
      </c>
    </row>
    <row r="74" ht="18" customHeight="1" spans="1:23">
      <c r="A74" t="s">
        <v>150</v>
      </c>
      <c r="B74" s="1">
        <v>10824308207</v>
      </c>
      <c r="C74" t="s">
        <v>151</v>
      </c>
      <c r="D74" t="s">
        <v>23</v>
      </c>
      <c r="E74">
        <v>-206.01</v>
      </c>
      <c r="F74" t="s">
        <v>24</v>
      </c>
      <c r="G74">
        <v>1</v>
      </c>
      <c r="H74">
        <v>206.01</v>
      </c>
      <c r="I74">
        <v>206.01</v>
      </c>
      <c r="J74">
        <v>0</v>
      </c>
      <c r="K74">
        <v>0</v>
      </c>
      <c r="L74">
        <v>0</v>
      </c>
      <c r="M74" t="s">
        <v>25</v>
      </c>
      <c r="N74" t="s">
        <v>152</v>
      </c>
      <c r="O74" t="s">
        <v>153</v>
      </c>
      <c r="P74" t="s">
        <v>28</v>
      </c>
      <c r="Q74" t="s">
        <v>29</v>
      </c>
      <c r="R74" t="s">
        <v>29</v>
      </c>
      <c r="S74" t="s">
        <v>40</v>
      </c>
      <c r="T74" t="s">
        <v>31</v>
      </c>
      <c r="V74" s="3" t="s">
        <v>71</v>
      </c>
      <c r="W74" t="s">
        <v>187</v>
      </c>
    </row>
    <row r="75" ht="18" customHeight="1" spans="1:23">
      <c r="A75" t="s">
        <v>171</v>
      </c>
      <c r="B75" s="5">
        <v>10805735934</v>
      </c>
      <c r="C75" t="s">
        <v>172</v>
      </c>
      <c r="D75" t="s">
        <v>23</v>
      </c>
      <c r="E75">
        <v>-563.22</v>
      </c>
      <c r="F75" t="s">
        <v>24</v>
      </c>
      <c r="G75">
        <v>1</v>
      </c>
      <c r="H75">
        <v>563.22</v>
      </c>
      <c r="I75">
        <v>563.22</v>
      </c>
      <c r="J75">
        <v>0</v>
      </c>
      <c r="K75">
        <v>0</v>
      </c>
      <c r="L75">
        <v>0</v>
      </c>
      <c r="M75" t="s">
        <v>25</v>
      </c>
      <c r="N75" t="s">
        <v>106</v>
      </c>
      <c r="O75" t="s">
        <v>78</v>
      </c>
      <c r="P75" t="s">
        <v>28</v>
      </c>
      <c r="Q75" t="s">
        <v>29</v>
      </c>
      <c r="R75" t="s">
        <v>29</v>
      </c>
      <c r="S75" t="s">
        <v>30</v>
      </c>
      <c r="T75" t="s">
        <v>31</v>
      </c>
      <c r="V75" s="3" t="s">
        <v>71</v>
      </c>
      <c r="W75" t="s">
        <v>187</v>
      </c>
    </row>
    <row r="76" ht="14.25" spans="2:23">
      <c r="B76" s="1">
        <v>10812741218</v>
      </c>
      <c r="C76" t="s">
        <v>188</v>
      </c>
      <c r="D76" t="s">
        <v>23</v>
      </c>
      <c r="E76">
        <v>-292.74</v>
      </c>
      <c r="F76" t="s">
        <v>24</v>
      </c>
      <c r="G76">
        <v>1</v>
      </c>
      <c r="H76">
        <v>292.74</v>
      </c>
      <c r="I76">
        <v>292.74</v>
      </c>
      <c r="J76">
        <v>0</v>
      </c>
      <c r="K76">
        <v>0</v>
      </c>
      <c r="L76">
        <v>0</v>
      </c>
      <c r="M76" t="s">
        <v>25</v>
      </c>
      <c r="N76" t="s">
        <v>26</v>
      </c>
      <c r="O76" t="s">
        <v>70</v>
      </c>
      <c r="P76" t="s">
        <v>54</v>
      </c>
      <c r="Q76" t="s">
        <v>29</v>
      </c>
      <c r="R76" t="s">
        <v>29</v>
      </c>
      <c r="S76" t="s">
        <v>40</v>
      </c>
      <c r="T76" t="s">
        <v>31</v>
      </c>
      <c r="V76" s="3" t="s">
        <v>71</v>
      </c>
      <c r="W76" t="s">
        <v>187</v>
      </c>
    </row>
    <row r="82" spans="1:20">
      <c r="A82" t="s">
        <v>179</v>
      </c>
      <c r="B82" s="1">
        <v>10805735934</v>
      </c>
      <c r="C82" t="s">
        <v>180</v>
      </c>
      <c r="D82" t="s">
        <v>23</v>
      </c>
      <c r="E82">
        <v>-3002.72</v>
      </c>
      <c r="F82" t="s">
        <v>24</v>
      </c>
      <c r="G82">
        <v>1</v>
      </c>
      <c r="H82">
        <v>3002.72</v>
      </c>
      <c r="I82">
        <v>3002.72</v>
      </c>
      <c r="J82">
        <v>0</v>
      </c>
      <c r="K82">
        <v>0</v>
      </c>
      <c r="L82">
        <v>0</v>
      </c>
      <c r="M82" t="s">
        <v>25</v>
      </c>
      <c r="N82" t="s">
        <v>46</v>
      </c>
      <c r="O82" t="s">
        <v>39</v>
      </c>
      <c r="P82" t="s">
        <v>54</v>
      </c>
      <c r="Q82" t="s">
        <v>74</v>
      </c>
      <c r="R82" t="s">
        <v>29</v>
      </c>
      <c r="S82" t="s">
        <v>40</v>
      </c>
      <c r="T82" t="s">
        <v>31</v>
      </c>
    </row>
    <row r="83" spans="1:20">
      <c r="A83" t="s">
        <v>128</v>
      </c>
      <c r="B83">
        <v>10805735934</v>
      </c>
      <c r="C83" t="s">
        <v>129</v>
      </c>
      <c r="D83" t="s">
        <v>130</v>
      </c>
      <c r="E83">
        <v>3002.72</v>
      </c>
      <c r="F83" t="s">
        <v>24</v>
      </c>
      <c r="G83">
        <v>-1</v>
      </c>
      <c r="H83">
        <v>-3002.72</v>
      </c>
      <c r="I83">
        <v>-3002.72</v>
      </c>
      <c r="J83">
        <v>0</v>
      </c>
      <c r="K83">
        <v>0</v>
      </c>
      <c r="L83">
        <v>0</v>
      </c>
      <c r="M83" t="s">
        <v>25</v>
      </c>
      <c r="N83" t="s">
        <v>46</v>
      </c>
      <c r="O83" t="s">
        <v>39</v>
      </c>
      <c r="P83" t="s">
        <v>54</v>
      </c>
      <c r="Q83" t="s">
        <v>74</v>
      </c>
      <c r="R83" t="s">
        <v>29</v>
      </c>
      <c r="S83" t="s">
        <v>40</v>
      </c>
      <c r="T83" t="s">
        <v>31</v>
      </c>
    </row>
    <row r="84" spans="1:20">
      <c r="A84" t="s">
        <v>131</v>
      </c>
      <c r="B84" s="1">
        <v>10844853243</v>
      </c>
      <c r="C84" t="s">
        <v>132</v>
      </c>
      <c r="D84" t="s">
        <v>130</v>
      </c>
      <c r="E84">
        <v>1869.84</v>
      </c>
      <c r="F84" t="s">
        <v>24</v>
      </c>
      <c r="G84">
        <v>-1</v>
      </c>
      <c r="H84">
        <v>-1869.84</v>
      </c>
      <c r="I84">
        <v>-1869.84</v>
      </c>
      <c r="J84">
        <v>0</v>
      </c>
      <c r="K84">
        <v>0</v>
      </c>
      <c r="L84">
        <v>0</v>
      </c>
      <c r="M84" t="s">
        <v>25</v>
      </c>
      <c r="N84" t="s">
        <v>133</v>
      </c>
      <c r="O84" t="s">
        <v>121</v>
      </c>
      <c r="P84" t="s">
        <v>28</v>
      </c>
      <c r="Q84" t="s">
        <v>74</v>
      </c>
      <c r="R84" t="s">
        <v>29</v>
      </c>
      <c r="S84" t="s">
        <v>30</v>
      </c>
      <c r="T84" t="s">
        <v>31</v>
      </c>
    </row>
    <row r="85" spans="1:20">
      <c r="A85" t="s">
        <v>136</v>
      </c>
      <c r="B85" s="1">
        <v>10844853243</v>
      </c>
      <c r="C85" t="s">
        <v>137</v>
      </c>
      <c r="D85" t="s">
        <v>23</v>
      </c>
      <c r="E85">
        <v>-1869.84</v>
      </c>
      <c r="F85" t="s">
        <v>24</v>
      </c>
      <c r="G85">
        <v>1</v>
      </c>
      <c r="H85">
        <v>1869.84</v>
      </c>
      <c r="I85">
        <v>1869.84</v>
      </c>
      <c r="J85">
        <v>0</v>
      </c>
      <c r="K85">
        <v>0</v>
      </c>
      <c r="L85">
        <v>0</v>
      </c>
      <c r="M85" t="s">
        <v>25</v>
      </c>
      <c r="N85" t="s">
        <v>133</v>
      </c>
      <c r="O85" t="s">
        <v>121</v>
      </c>
      <c r="P85" t="s">
        <v>28</v>
      </c>
      <c r="Q85" t="s">
        <v>74</v>
      </c>
      <c r="R85" t="s">
        <v>29</v>
      </c>
      <c r="S85" t="s">
        <v>30</v>
      </c>
      <c r="T85" t="s">
        <v>31</v>
      </c>
    </row>
    <row r="87" spans="1:1">
      <c r="A87" s="6"/>
    </row>
  </sheetData>
  <autoFilter ref="A1:V59">
    <filterColumn colId="21">
      <customFilters>
        <customFilter operator="equal" val="0"/>
      </customFilters>
    </filterColumn>
    <extLst/>
  </autoFilter>
  <conditionalFormatting sqref="B74">
    <cfRule type="duplicateValues" dxfId="0" priority="3"/>
  </conditionalFormatting>
  <conditionalFormatting sqref="B75">
    <cfRule type="duplicateValues" dxfId="0" priority="2"/>
  </conditionalFormatting>
  <conditionalFormatting sqref="B76">
    <cfRule type="duplicateValues" dxfId="0" priority="1"/>
  </conditionalFormatting>
  <conditionalFormatting sqref="B2:B57">
    <cfRule type="duplicateValues" dxfId="0" priority="8"/>
  </conditionalFormatting>
  <conditionalFormatting sqref="B71:B73">
    <cfRule type="duplicateValues" dxfId="0" priority="4"/>
  </conditionalFormatting>
  <conditionalFormatting sqref="B81:B82">
    <cfRule type="duplicateValues" dxfId="0" priority="6"/>
  </conditionalFormatting>
  <conditionalFormatting sqref="B83:B85">
    <cfRule type="duplicateValues" dxfId="0" priority="7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2019-10-02T04:12:00Z</dcterms:created>
  <dcterms:modified xsi:type="dcterms:W3CDTF">2019-11-04T04:04:40Z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