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5"/>
  </bookViews>
  <sheets>
    <sheet name="6" sheetId="1" r:id="rId1"/>
    <sheet name="7" sheetId="3" r:id="rId2"/>
    <sheet name="8" sheetId="2" r:id="rId3"/>
    <sheet name="9" sheetId="4" r:id="rId4"/>
    <sheet name="10" sheetId="5" r:id="rId5"/>
    <sheet name="6-10" sheetId="6" r:id="rId6"/>
  </sheets>
  <calcPr calcId="144525"/>
</workbook>
</file>

<file path=xl/sharedStrings.xml><?xml version="1.0" encoding="utf-8"?>
<sst xmlns="http://schemas.openxmlformats.org/spreadsheetml/2006/main" count="3564" uniqueCount="1530">
  <si>
    <t>CONVERGENT BOOKING IN JUNE 2019</t>
  </si>
  <si>
    <t>Convergent ID</t>
  </si>
  <si>
    <t>JW Marriott Phu Quoc Booking No.</t>
  </si>
  <si>
    <t>Guest's name</t>
  </si>
  <si>
    <t>Arrival date</t>
  </si>
  <si>
    <t>Departure date</t>
  </si>
  <si>
    <t>No of night</t>
  </si>
  <si>
    <t>Room rate</t>
  </si>
  <si>
    <t>Remarks</t>
  </si>
  <si>
    <t>1508264</t>
  </si>
  <si>
    <t>92007991</t>
  </si>
  <si>
    <t>Denq Minq, Xiao Jiamin</t>
  </si>
  <si>
    <t>8-Jun-19</t>
  </si>
  <si>
    <t>10-Jun-19</t>
  </si>
  <si>
    <t>2</t>
  </si>
  <si>
    <t>1508294</t>
  </si>
  <si>
    <t>92015844</t>
  </si>
  <si>
    <r>
      <rPr>
        <sz val="11"/>
        <rFont val="Corbel"/>
        <charset val="134"/>
      </rPr>
      <t>Zhang Zihan</t>
    </r>
    <r>
      <rPr>
        <sz val="11"/>
        <rFont val="MingLiU"/>
        <charset val="134"/>
      </rPr>
      <t>；</t>
    </r>
    <r>
      <rPr>
        <sz val="11"/>
        <rFont val="Corbel"/>
        <charset val="134"/>
      </rPr>
      <t xml:space="preserve"> Chen Zhiyi</t>
    </r>
  </si>
  <si>
    <t>u-Jun-19</t>
  </si>
  <si>
    <t>13-Jun-19</t>
  </si>
  <si>
    <t>1508425</t>
  </si>
  <si>
    <t>92023457</t>
  </si>
  <si>
    <t>Moon Gwanchul</t>
  </si>
  <si>
    <t>1504446</t>
  </si>
  <si>
    <t>92031178</t>
  </si>
  <si>
    <t>Lu Renke</t>
  </si>
  <si>
    <t>2-Jun-19</t>
  </si>
  <si>
    <t>3-Jun-19</t>
  </si>
  <si>
    <t>1</t>
  </si>
  <si>
    <t>1506124</t>
  </si>
  <si>
    <t>91951021</t>
  </si>
  <si>
    <t>Lee Bora; Cho Hayeon</t>
  </si>
  <si>
    <t>9-Jun-19</t>
  </si>
  <si>
    <t>Together</t>
  </si>
  <si>
    <t>91951024</t>
  </si>
  <si>
    <t>Lim JiYong; Hong Juhwan</t>
  </si>
  <si>
    <t>1506789</t>
  </si>
  <si>
    <t>91990728</t>
  </si>
  <si>
    <t>He Jie; Shen Junhua</t>
  </si>
  <si>
    <t>20-Jun-19</t>
  </si>
  <si>
    <t>21-Jun-19</t>
  </si>
  <si>
    <t>1505680</t>
  </si>
  <si>
    <t>92031306</t>
  </si>
  <si>
    <t>He JianBin; Hu LinYun</t>
  </si>
  <si>
    <t>11-Jun-19</t>
  </si>
  <si>
    <t>1505894</t>
  </si>
  <si>
    <t>92039293</t>
  </si>
  <si>
    <t>Xu DongChao; Xiang YanMei</t>
  </si>
  <si>
    <t>12-Jun-19</t>
  </si>
  <si>
    <t>3</t>
  </si>
  <si>
    <t>1509114</t>
  </si>
  <si>
    <t>92038444</t>
  </si>
  <si>
    <t>Zeng LingYi; Liu YiYu</t>
  </si>
  <si>
    <t>14-Jun-19</t>
  </si>
  <si>
    <t>1506401</t>
  </si>
  <si>
    <t>92091185</t>
  </si>
  <si>
    <t>Liu SiYang</t>
  </si>
  <si>
    <t>4-Jun-19</t>
  </si>
  <si>
    <t>5-Jun-19</t>
  </si>
  <si>
    <t>1509597</t>
  </si>
  <si>
    <t>92098599</t>
  </si>
  <si>
    <t>Jin Yan</t>
  </si>
  <si>
    <t>1509890</t>
  </si>
  <si>
    <t>92048522</t>
  </si>
  <si>
    <t>Wu Weiguo; Wang JinXia</t>
  </si>
  <si>
    <t>28-Jun-19</t>
  </si>
  <si>
    <t>30-Jun-19</t>
  </si>
  <si>
    <t>1510250</t>
  </si>
  <si>
    <t>92104184</t>
  </si>
  <si>
    <t>Tian Yu</t>
  </si>
  <si>
    <t>15-Jun-19</t>
  </si>
  <si>
    <t>16-Jun-19</t>
  </si>
  <si>
    <t>1510820</t>
  </si>
  <si>
    <t>92115180</t>
  </si>
  <si>
    <t>Cao JingYing; Wang JiaLin</t>
  </si>
  <si>
    <t>7-Jun-19</t>
  </si>
  <si>
    <t>1510951</t>
  </si>
  <si>
    <t>92107033</t>
  </si>
  <si>
    <t>Tang LiHua; Zhou Ling</t>
  </si>
  <si>
    <t>29-Jun-19</t>
  </si>
  <si>
    <t>1-Jul-19</t>
  </si>
  <si>
    <t>92107035</t>
  </si>
  <si>
    <t>Ni YinJie; Yang WenJie</t>
  </si>
  <si>
    <t>1510963</t>
  </si>
  <si>
    <t>91984056</t>
  </si>
  <si>
    <t>Li SiSi; Li JiaQi</t>
  </si>
  <si>
    <t>1-Jun-19</t>
  </si>
  <si>
    <t>1511405</t>
  </si>
  <si>
    <t>91968421</t>
  </si>
  <si>
    <t>Jin KunZhe; Li Yi</t>
  </si>
  <si>
    <t>1511522</t>
  </si>
  <si>
    <t>92129742</t>
  </si>
  <si>
    <t>Teng Yun</t>
  </si>
  <si>
    <t>19-Jun-19</t>
  </si>
  <si>
    <t>22-Jun-19</t>
  </si>
  <si>
    <t>1511602</t>
  </si>
  <si>
    <t>92141735</t>
  </si>
  <si>
    <t>Xie JiaLiang; Zou XiaoXin</t>
  </si>
  <si>
    <t>1511741</t>
  </si>
  <si>
    <t>92190001</t>
  </si>
  <si>
    <t>Cao Shujun</t>
  </si>
  <si>
    <t>23-Jun-19</t>
  </si>
  <si>
    <t>25-Jun-19</t>
  </si>
  <si>
    <t>1512466</t>
  </si>
  <si>
    <t>92139430</t>
  </si>
  <si>
    <t>Zheng Xue; Jiang Dawei</t>
  </si>
  <si>
    <t>4</t>
  </si>
  <si>
    <t>1512787</t>
  </si>
  <si>
    <t>92216437</t>
  </si>
  <si>
    <t>Xu YuTing; Peng JiaJun</t>
  </si>
  <si>
    <t>92216442</t>
  </si>
  <si>
    <t>Yang Chuang; Lin XinXu</t>
  </si>
  <si>
    <t>1513166</t>
  </si>
  <si>
    <t>92247668</t>
  </si>
  <si>
    <t>Zeng Tian Tian</t>
  </si>
  <si>
    <t>17-Jun-19</t>
  </si>
  <si>
    <t>92247670</t>
  </si>
  <si>
    <t>GAO SIXUN</t>
  </si>
  <si>
    <t>1513255</t>
  </si>
  <si>
    <t>92265264</t>
  </si>
  <si>
    <t>Yu Bing; Dai JiaYin</t>
  </si>
  <si>
    <t>27-Jun-19</t>
  </si>
  <si>
    <t>1514083</t>
  </si>
  <si>
    <t>92289093</t>
  </si>
  <si>
    <t>Liu QiZheng; Ye Ying</t>
  </si>
  <si>
    <t>92289095</t>
  </si>
  <si>
    <t>Liu Yongda; Huang HuQing</t>
  </si>
  <si>
    <t>92289097</t>
  </si>
  <si>
    <t>Huang HuiMei; Huang ChunHong</t>
  </si>
  <si>
    <t>1514114</t>
  </si>
  <si>
    <t>92314694</t>
  </si>
  <si>
    <t>Chen QuanQing; Zhang JianPing</t>
  </si>
  <si>
    <t>26-Jun-19</t>
  </si>
  <si>
    <t>Togeher</t>
  </si>
  <si>
    <t>92314698</t>
  </si>
  <si>
    <t>Chen Lei; Chen YuTian</t>
  </si>
  <si>
    <t>1514226</t>
  </si>
  <si>
    <t>92330513</t>
  </si>
  <si>
    <t>Lau Ying Ho; So King Chun</t>
  </si>
  <si>
    <t>1514719</t>
  </si>
  <si>
    <t>91950115</t>
  </si>
  <si>
    <r>
      <rPr>
        <sz val="11"/>
        <rFont val="MingLiU"/>
        <charset val="134"/>
      </rPr>
      <t>丨</t>
    </r>
    <r>
      <rPr>
        <sz val="11"/>
        <rFont val="Corbel"/>
        <charset val="134"/>
      </rPr>
      <t>U NATALIE CHI YAN</t>
    </r>
  </si>
  <si>
    <t>1515381</t>
  </si>
  <si>
    <t>92256085</t>
  </si>
  <si>
    <t>Yang Yaya; Xu Bohui</t>
  </si>
  <si>
    <t>6-Jun-19</t>
  </si>
  <si>
    <t>1514833</t>
  </si>
  <si>
    <t>92216233</t>
  </si>
  <si>
    <t>Yang Ruhan ;Xue Shiliang</t>
  </si>
  <si>
    <t>1514518</t>
  </si>
  <si>
    <t>92176829</t>
  </si>
  <si>
    <t>ZHAO OU; ZHANG LIHUA</t>
  </si>
  <si>
    <t>1516382</t>
  </si>
  <si>
    <t>94449283</t>
  </si>
  <si>
    <t>Yijie Luo</t>
  </si>
  <si>
    <t>1515739</t>
  </si>
  <si>
    <t>94215810</t>
  </si>
  <si>
    <t>HUANG/SHIHUA ;CHEN/YUTING</t>
  </si>
  <si>
    <t>1515928</t>
  </si>
  <si>
    <t>94218919</t>
  </si>
  <si>
    <t>HUANG/RUIMING ; WU/LIMIN</t>
  </si>
  <si>
    <t>1515983</t>
  </si>
  <si>
    <t>94221596</t>
  </si>
  <si>
    <t>CHU/XIN ;WANG/ZHI</t>
  </si>
  <si>
    <t>1516968</t>
  </si>
  <si>
    <t>96715750</t>
  </si>
  <si>
    <t>ZHAO ANNA</t>
  </si>
  <si>
    <t>08-Jun-19</t>
  </si>
  <si>
    <t>09-Jun-19</t>
  </si>
  <si>
    <t>1516929</t>
  </si>
  <si>
    <t>96684957</t>
  </si>
  <si>
    <t>Liu Yan ; CAI LINGLING</t>
  </si>
  <si>
    <t>07-Jun-19</t>
  </si>
  <si>
    <t>1517050</t>
  </si>
  <si>
    <t>96677951</t>
  </si>
  <si>
    <t>CAI YOUQING ; DANG NGOCTHANH</t>
  </si>
  <si>
    <t>1517228</t>
  </si>
  <si>
    <t>96673382</t>
  </si>
  <si>
    <t>XU YUAN</t>
  </si>
  <si>
    <t>02-Jun-19</t>
  </si>
  <si>
    <t>5</t>
  </si>
  <si>
    <t>1518230</t>
  </si>
  <si>
    <t>99160814</t>
  </si>
  <si>
    <t>Hu GaoShang; Shu Rong</t>
  </si>
  <si>
    <t>18-Jun-19</t>
  </si>
  <si>
    <t>1518348</t>
  </si>
  <si>
    <t>99339685</t>
  </si>
  <si>
    <t>Fung Chi Huang</t>
  </si>
  <si>
    <t>1518360</t>
  </si>
  <si>
    <t>99354258</t>
  </si>
  <si>
    <t>Mao Peibei; Cai Lili</t>
  </si>
  <si>
    <t>1518489</t>
  </si>
  <si>
    <t>99458992</t>
  </si>
  <si>
    <t>Hong Minhwa; Kang JinHyung</t>
  </si>
  <si>
    <t>1519260</t>
  </si>
  <si>
    <t>71423024</t>
  </si>
  <si>
    <t>HE DEQIN,YANG XIAOJUN</t>
  </si>
  <si>
    <t>71423027</t>
  </si>
  <si>
    <t>YUAN HAIBIN,CHEN ZHIYING</t>
  </si>
  <si>
    <t>1519462</t>
  </si>
  <si>
    <t>71588226</t>
  </si>
  <si>
    <t>1.LI/QIAN ; 2.WANG/SU</t>
  </si>
  <si>
    <t>1519632</t>
  </si>
  <si>
    <t>71596528</t>
  </si>
  <si>
    <t>LIN/HONGXIAO ; SONG/XINXIN</t>
  </si>
  <si>
    <t>1519914</t>
  </si>
  <si>
    <t>71951311</t>
  </si>
  <si>
    <t>Huang Fengmei, Peng Jiamin</t>
  </si>
  <si>
    <t>1519835</t>
  </si>
  <si>
    <t>71865593</t>
  </si>
  <si>
    <t>JIN JING, XIE WENWEN</t>
  </si>
  <si>
    <t>1520020</t>
  </si>
  <si>
    <t>73314939</t>
  </si>
  <si>
    <t>Yang Qian ; Xu Limeng</t>
  </si>
  <si>
    <t>04-Jun-19</t>
  </si>
  <si>
    <t>05-Jun-19</t>
  </si>
  <si>
    <t>1519985</t>
  </si>
  <si>
    <t>73318906</t>
  </si>
  <si>
    <t>LI CHAOYAN; ZHENG LIFANG</t>
  </si>
  <si>
    <t>06-Jun-19</t>
  </si>
  <si>
    <t>1520125</t>
  </si>
  <si>
    <t>73477298</t>
  </si>
  <si>
    <t>SUN LI ; ZHANG HONGBIN</t>
  </si>
  <si>
    <t>1520462</t>
  </si>
  <si>
    <t>73538758</t>
  </si>
  <si>
    <t>QIN TAISHUANG,WEI JUN</t>
  </si>
  <si>
    <t>73538759</t>
  </si>
  <si>
    <t>YANG YUXIANG,HUANG QINGRONG</t>
  </si>
  <si>
    <t>73538761</t>
  </si>
  <si>
    <t>WANG TING</t>
  </si>
  <si>
    <t>1521357</t>
  </si>
  <si>
    <t>75490821</t>
  </si>
  <si>
    <t>WU LIN,XIAO YAN</t>
  </si>
  <si>
    <t>1521152</t>
  </si>
  <si>
    <t>75261715</t>
  </si>
  <si>
    <t>ZHANG HONGBIN</t>
  </si>
  <si>
    <t>1522198</t>
  </si>
  <si>
    <t>77460192</t>
  </si>
  <si>
    <t>Huiyi Liang</t>
  </si>
  <si>
    <t>1522211</t>
  </si>
  <si>
    <r>
      <rPr>
        <sz val="11"/>
        <rFont val="David"/>
        <charset val="134"/>
      </rPr>
      <t>774545</t>
    </r>
    <r>
      <rPr>
        <vertAlign val="superscript"/>
        <sz val="11"/>
        <rFont val="Corbel"/>
        <charset val="134"/>
      </rPr>
      <t>21</t>
    </r>
  </si>
  <si>
    <t>MA YINGXIN</t>
  </si>
  <si>
    <t>1523331</t>
  </si>
  <si>
    <t>83006233</t>
  </si>
  <si>
    <t>Li Ye,Li Qiuting</t>
  </si>
  <si>
    <t>1523813</t>
  </si>
  <si>
    <t>83299371</t>
  </si>
  <si>
    <t>ZHANG SHU,ZHANG XINGKE</t>
  </si>
  <si>
    <t>1523875</t>
  </si>
  <si>
    <t>83332196</t>
  </si>
  <si>
    <t>ZHANG SHUOYANG,ZHANG JIANYING</t>
  </si>
  <si>
    <t>1524551</t>
  </si>
  <si>
    <t>85658490</t>
  </si>
  <si>
    <t>Huang HengDe</t>
  </si>
  <si>
    <t>85658492</t>
  </si>
  <si>
    <t>huang jianjun</t>
  </si>
  <si>
    <t>1524525</t>
  </si>
  <si>
    <t>85584065</t>
  </si>
  <si>
    <t>Wang Huan,Tang Cheng,</t>
  </si>
  <si>
    <t>85584067</t>
  </si>
  <si>
    <t>WANG SANQUN,WANG QIFENG</t>
  </si>
  <si>
    <t>1524518</t>
  </si>
  <si>
    <t>85563287</t>
  </si>
  <si>
    <t>QI BIN</t>
  </si>
  <si>
    <t>1524288</t>
  </si>
  <si>
    <t>85513089</t>
  </si>
  <si>
    <t>LIU SHASHA,LIU JIE</t>
  </si>
  <si>
    <t>1525357</t>
  </si>
  <si>
    <t>87476729</t>
  </si>
  <si>
    <t>WANG ZIEN</t>
  </si>
  <si>
    <t>1525399</t>
  </si>
  <si>
    <t>87507462</t>
  </si>
  <si>
    <t>YIN LEI,TANG JIAJUN</t>
  </si>
  <si>
    <t>1525570</t>
  </si>
  <si>
    <t>87462609</t>
  </si>
  <si>
    <t>GU HAINING,WANG XIAOYAN</t>
  </si>
  <si>
    <t>1525892</t>
  </si>
  <si>
    <t>87926737</t>
  </si>
  <si>
    <t>Eridun Tana,Xinq Boyu</t>
  </si>
  <si>
    <t>1525993</t>
  </si>
  <si>
    <t>87926733</t>
  </si>
  <si>
    <t>CAO MENGYANG,ZHANG JING</t>
  </si>
  <si>
    <t>1526565</t>
  </si>
  <si>
    <t>89918395</t>
  </si>
  <si>
    <t>Huanq Qianyi,Li Lishan</t>
  </si>
  <si>
    <t>1526679</t>
  </si>
  <si>
    <t>90048180</t>
  </si>
  <si>
    <t>CAI GUANYU,CHEN JIAN</t>
  </si>
  <si>
    <t>1527049</t>
  </si>
  <si>
    <t>91940078</t>
  </si>
  <si>
    <t>WANG JIEJIE,WANG YUYAO</t>
  </si>
  <si>
    <t>91966211</t>
  </si>
  <si>
    <t>ZHU HONGQING,FAN MIN</t>
  </si>
  <si>
    <t>01-Jul-19</t>
  </si>
  <si>
    <t>1527511</t>
  </si>
  <si>
    <t>92225556</t>
  </si>
  <si>
    <t>LAN XUMENG</t>
  </si>
  <si>
    <t>24-Jun-19</t>
  </si>
  <si>
    <t>1522953</t>
  </si>
  <si>
    <t>81203878</t>
  </si>
  <si>
    <t>Li Yajun</t>
  </si>
  <si>
    <t>1528059</t>
  </si>
  <si>
    <t>93975045</t>
  </si>
  <si>
    <t>Yao Zhanqyi</t>
  </si>
  <si>
    <t>1529395</t>
  </si>
  <si>
    <t>95904454</t>
  </si>
  <si>
    <t>JI LE,CHEN DANYAN</t>
  </si>
  <si>
    <t>1529538</t>
  </si>
  <si>
    <t>97541426</t>
  </si>
  <si>
    <t>LI CUNYONG,MA WEIQIANG</t>
  </si>
  <si>
    <t>97541430</t>
  </si>
  <si>
    <t>LIAO TINGTING,CHEN JUNWEI</t>
  </si>
  <si>
    <t>1529940</t>
  </si>
  <si>
    <t>97531056</t>
  </si>
  <si>
    <t>Yanq Qianwen</t>
  </si>
  <si>
    <t>1530810</t>
  </si>
  <si>
    <t>97750690</t>
  </si>
  <si>
    <t>Chen Zi, Huanq Yi</t>
  </si>
  <si>
    <t>1532079</t>
  </si>
  <si>
    <t>99838056</t>
  </si>
  <si>
    <t>HU XIAOYU</t>
  </si>
  <si>
    <t>1532028</t>
  </si>
  <si>
    <t>99814085</t>
  </si>
  <si>
    <t>YU DONGNI ; XIAN XIAOJUN</t>
  </si>
  <si>
    <t>1532193</t>
  </si>
  <si>
    <t>71407970</t>
  </si>
  <si>
    <t>LIN HONGXIN, SHI HUIFANG</t>
  </si>
  <si>
    <t>1533312</t>
  </si>
  <si>
    <t>73786811</t>
  </si>
  <si>
    <t>CHEN MIAOYUN,HUANG JINGYI</t>
  </si>
  <si>
    <t>1533575</t>
  </si>
  <si>
    <t>73999435</t>
  </si>
  <si>
    <t>FU NARONG,ZENG YANHUI</t>
  </si>
  <si>
    <t>1533736</t>
  </si>
  <si>
    <t>74088068</t>
  </si>
  <si>
    <t>Zhu QinqLonq Liu Lulu</t>
  </si>
  <si>
    <t>1533919</t>
  </si>
  <si>
    <t>74286773</t>
  </si>
  <si>
    <t>HUNG/YUPANG</t>
  </si>
  <si>
    <t>1534894</t>
  </si>
  <si>
    <t>76944500</t>
  </si>
  <si>
    <t>wei tie,lv zimo</t>
  </si>
  <si>
    <t>1536231</t>
  </si>
  <si>
    <t>83166699</t>
  </si>
  <si>
    <t>ZHANG ZHANHUO,LYU XIAOLI</t>
  </si>
  <si>
    <t>Toqether</t>
  </si>
  <si>
    <t>83169572</t>
  </si>
  <si>
    <t>LUM LANNY,CHEONG LAP</t>
  </si>
  <si>
    <t>1539058</t>
  </si>
  <si>
    <t>88223544</t>
  </si>
  <si>
    <t>Fan Xiandonq, Yan Cidian</t>
  </si>
  <si>
    <t>1530282</t>
  </si>
  <si>
    <t>97441162</t>
  </si>
  <si>
    <t>XU YAJUN,ZHENG DIJING</t>
  </si>
  <si>
    <t>1540294</t>
  </si>
  <si>
    <t>91838610</t>
  </si>
  <si>
    <t>WU FANJIE</t>
  </si>
  <si>
    <t>TOTAL</t>
  </si>
  <si>
    <t>200</t>
  </si>
  <si>
    <t>奖励</t>
  </si>
  <si>
    <t>1529538，使用8间
奖励</t>
  </si>
  <si>
    <t>1534894，使用1间</t>
  </si>
  <si>
    <t>合计：</t>
  </si>
  <si>
    <t>P190715191752489</t>
  </si>
  <si>
    <t>BOOKINGS CONVERGENT TOUR SERIES IN JULY</t>
  </si>
  <si>
    <t>ID</t>
  </si>
  <si>
    <t>CRS</t>
  </si>
  <si>
    <t>Gst's name</t>
  </si>
  <si>
    <t>Column2</t>
  </si>
  <si>
    <t>Column3</t>
  </si>
  <si>
    <t>92019416</t>
  </si>
  <si>
    <t>Kang UnJoo; Son GiBeom</t>
  </si>
  <si>
    <t>30-Jul-19</t>
  </si>
  <si>
    <t>1-Aug-19</t>
  </si>
  <si>
    <t>$640</t>
  </si>
  <si>
    <t>92122306</t>
  </si>
  <si>
    <t>Wu JunLong; Lyu Lina</t>
  </si>
  <si>
    <t>6-Jul-19</t>
  </si>
  <si>
    <t>7-Jul-19</t>
  </si>
  <si>
    <t>$320</t>
  </si>
  <si>
    <t>92152551</t>
  </si>
  <si>
    <t>Kim TaeHee; Shin Cheolhee</t>
  </si>
  <si>
    <t>28-Jul-19</t>
  </si>
  <si>
    <t>29-Jul-19</t>
  </si>
  <si>
    <t>92276504</t>
  </si>
  <si>
    <t>Li Yue</t>
  </si>
  <si>
    <t>17-Jul-19</t>
  </si>
  <si>
    <t>19-Jul-19</t>
  </si>
  <si>
    <t>92276502</t>
  </si>
  <si>
    <t>Liu XingYu</t>
  </si>
  <si>
    <t>92337218</t>
  </si>
  <si>
    <t>Xu HouXing; Cai MingLin</t>
  </si>
  <si>
    <t>10-Jul-19</t>
  </si>
  <si>
    <t>11-Jul-19</t>
  </si>
  <si>
    <t>92337223</t>
  </si>
  <si>
    <t>Xu Qian; Zhou Jie</t>
  </si>
  <si>
    <t>92337226</t>
  </si>
  <si>
    <t>Pan Jun; Yan ShuJuan</t>
  </si>
  <si>
    <t>92337240</t>
  </si>
  <si>
    <t>Pan YongMing; Zhang JunHua</t>
  </si>
  <si>
    <t>92264798</t>
  </si>
  <si>
    <t>WU JUNLONG ;LYU LINA</t>
  </si>
  <si>
    <t>4-Jul-19</t>
  </si>
  <si>
    <t>97123787</t>
  </si>
  <si>
    <t>HAN DONGHYUN</t>
  </si>
  <si>
    <t>99204831</t>
  </si>
  <si>
    <t>Choi HangSi; San Cing</t>
  </si>
  <si>
    <t>71437059</t>
  </si>
  <si>
    <t>EONG/MEI SAN,TONG/WAI KEON(</t>
  </si>
  <si>
    <t>85499071</t>
  </si>
  <si>
    <t>SHI YIXIN,CHEN ZHIYI</t>
  </si>
  <si>
    <t>20-Jul-19</t>
  </si>
  <si>
    <t>85681934</t>
  </si>
  <si>
    <t>KIM OKHWAN,PARK JUEUN</t>
  </si>
  <si>
    <t>31-Jul-19</t>
  </si>
  <si>
    <t>$960</t>
  </si>
  <si>
    <t>87950249</t>
  </si>
  <si>
    <t>LU MIN,SONG HANSHUAI</t>
  </si>
  <si>
    <t>24-Jul-19</t>
  </si>
  <si>
    <t>$1,352</t>
  </si>
  <si>
    <t>Rate incl $18.00 child BKF</t>
  </si>
  <si>
    <t>89859767</t>
  </si>
  <si>
    <t>LIU/YINGYI</t>
  </si>
  <si>
    <t>13-Jul-19</t>
  </si>
  <si>
    <t>15-Jul-19</t>
  </si>
  <si>
    <t>91914302</t>
  </si>
  <si>
    <t>XU BO,LI LI</t>
  </si>
  <si>
    <t>16-Jul-19</t>
  </si>
  <si>
    <t>2-Jul-19</t>
  </si>
  <si>
    <t>BK 30/06 - 02/07</t>
  </si>
  <si>
    <t>92471548</t>
  </si>
  <si>
    <t>HUANG YONGSI,YU HING CHEUNG</t>
  </si>
  <si>
    <t>21-Jul-19</t>
  </si>
  <si>
    <t>95906552</t>
  </si>
  <si>
    <t>CHEN WEIQIN</t>
  </si>
  <si>
    <t>23-Jul-19</t>
  </si>
  <si>
    <t>97553328</t>
  </si>
  <si>
    <t>LIU MINGDA,LIU YANG</t>
  </si>
  <si>
    <t>8-Jul-19</t>
  </si>
  <si>
    <t>97553326</t>
  </si>
  <si>
    <t>JIAO WEI,LIU MINGGE</t>
  </si>
  <si>
    <t>97534495</t>
  </si>
  <si>
    <t>ZHANG KE,ZHAO GUANGHAI</t>
  </si>
  <si>
    <t>25-Jul-19</t>
  </si>
  <si>
    <t>97527361</t>
  </si>
  <si>
    <t>Ke Ying,Wu Xin</t>
  </si>
  <si>
    <t>12-Jul-19</t>
  </si>
  <si>
    <t>97763833</t>
  </si>
  <si>
    <t>LIU YI,HUA LIANXIU</t>
  </si>
  <si>
    <t>18-Jul-19</t>
  </si>
  <si>
    <t>97763834</t>
  </si>
  <si>
    <t>LIU ZIWEI,LEI JUNHONG</t>
  </si>
  <si>
    <t>99593311</t>
  </si>
  <si>
    <t>SHI ZHENSHAN</t>
  </si>
  <si>
    <t>99593313</t>
  </si>
  <si>
    <t>SHI SIDA</t>
  </si>
  <si>
    <t>99697116</t>
  </si>
  <si>
    <t>Zhou ling</t>
  </si>
  <si>
    <t>9-Jul-19</t>
  </si>
  <si>
    <t>99697118</t>
  </si>
  <si>
    <t>Liu yuxuan</t>
  </si>
  <si>
    <t>99697119</t>
  </si>
  <si>
    <t>Ma yueping</t>
  </si>
  <si>
    <t>99697121</t>
  </si>
  <si>
    <t>Wang qi</t>
  </si>
  <si>
    <t>99697125</t>
  </si>
  <si>
    <t>Qian ling</t>
  </si>
  <si>
    <t>99819834</t>
  </si>
  <si>
    <t>Wu Haifeng , Yu Jiajia</t>
  </si>
  <si>
    <t>26-Jul-19</t>
  </si>
  <si>
    <t>99824700</t>
  </si>
  <si>
    <t>LI/XIUGANG &amp; Group</t>
  </si>
  <si>
    <t>$338</t>
  </si>
  <si>
    <t>99824701</t>
  </si>
  <si>
    <t>99824702</t>
  </si>
  <si>
    <t>99824705</t>
  </si>
  <si>
    <t>99824708</t>
  </si>
  <si>
    <t>99824709</t>
  </si>
  <si>
    <t>99832921</t>
  </si>
  <si>
    <t>Yu/Yan</t>
  </si>
  <si>
    <t>99608562</t>
  </si>
  <si>
    <t>BAI JINGPING</t>
  </si>
  <si>
    <t>$1,280</t>
  </si>
  <si>
    <t>99608559</t>
  </si>
  <si>
    <t>Li Wenjia , Li Winston</t>
  </si>
  <si>
    <t>71430833</t>
  </si>
  <si>
    <t>KIM SALANGKIM GEONYEONG</t>
  </si>
  <si>
    <t>71452982</t>
  </si>
  <si>
    <t>XUE DONG</t>
  </si>
  <si>
    <t>71452984</t>
  </si>
  <si>
    <t>WU YUSA,XUE YAXIN</t>
  </si>
  <si>
    <t>71452985</t>
  </si>
  <si>
    <t>XUE RONG, YAN YICHENG</t>
  </si>
  <si>
    <t>71672588</t>
  </si>
  <si>
    <t>YANG WEIJUN</t>
  </si>
  <si>
    <t>3-Jul-19</t>
  </si>
  <si>
    <t>$1,600</t>
  </si>
  <si>
    <t>Guest c/I on 04/07 - 09/07</t>
  </si>
  <si>
    <t>71814798</t>
  </si>
  <si>
    <t>XU XIAOMENG,LE YE</t>
  </si>
  <si>
    <t>76331241</t>
  </si>
  <si>
    <t>GE RUI,HOU JINJING</t>
  </si>
  <si>
    <t>76324354</t>
  </si>
  <si>
    <t>Dai Xing,Zhang Ying</t>
  </si>
  <si>
    <t>80632411</t>
  </si>
  <si>
    <t>Xu Bing</t>
  </si>
  <si>
    <t>80626236</t>
  </si>
  <si>
    <t>He JunQiang</t>
  </si>
  <si>
    <t>80626238</t>
  </si>
  <si>
    <t>He ZhongJian</t>
  </si>
  <si>
    <t>80626248</t>
  </si>
  <si>
    <t>Liang JingHong</t>
  </si>
  <si>
    <t>80626249</t>
  </si>
  <si>
    <t>Mai JieHua</t>
  </si>
  <si>
    <t>83188077</t>
  </si>
  <si>
    <t>LOU YONG</t>
  </si>
  <si>
    <t>83188080</t>
  </si>
  <si>
    <t>XIAO HAIYANG,WU CHI HONG</t>
  </si>
  <si>
    <t>87756295</t>
  </si>
  <si>
    <t>WANG JIEYONG,REN QIUXIA</t>
  </si>
  <si>
    <t>5-Jul-19</t>
  </si>
  <si>
    <t>89964860</t>
  </si>
  <si>
    <t>HAN YANYAN,HE XIN</t>
  </si>
  <si>
    <t>14-Jul-19</t>
  </si>
  <si>
    <t>89905280</t>
  </si>
  <si>
    <t>XIAN WENJIAN ; XIAN LAN</t>
  </si>
  <si>
    <t>89905283</t>
  </si>
  <si>
    <t>HE JINLING ; DAI HUIQING</t>
  </si>
  <si>
    <t>91957943</t>
  </si>
  <si>
    <t>LI XUDONG,LI LIYAN</t>
  </si>
  <si>
    <t>93846178</t>
  </si>
  <si>
    <t>WANG JINPING,WANG CHAO</t>
  </si>
  <si>
    <t>95742545</t>
  </si>
  <si>
    <t>Sha Sha,Xing Dong</t>
  </si>
  <si>
    <t>85337174</t>
  </si>
  <si>
    <t>ZENG/HAO</t>
  </si>
  <si>
    <t>85337178</t>
  </si>
  <si>
    <t>ZUO/XIANGHUI</t>
  </si>
  <si>
    <t>75397177</t>
  </si>
  <si>
    <t>Zhong Lang xia,Li Ying shi</t>
  </si>
  <si>
    <t>73452325</t>
  </si>
  <si>
    <t>YI YECHAO,LIU QING</t>
  </si>
  <si>
    <t>$720</t>
  </si>
  <si>
    <t>Le Jardin room</t>
  </si>
  <si>
    <t>75135922</t>
  </si>
  <si>
    <t>XIA YUE,JU JINGJING</t>
  </si>
  <si>
    <t>81357735</t>
  </si>
  <si>
    <t>ZHAO JIONGCHAO,ZHOU JIAYE</t>
  </si>
  <si>
    <t>81357736</t>
  </si>
  <si>
    <t>ZHOU CHEN,QI SHENGLEI</t>
  </si>
  <si>
    <t>81365822</t>
  </si>
  <si>
    <t>Zhou Songzhu,Song Lizhi</t>
  </si>
  <si>
    <t>81372321</t>
  </si>
  <si>
    <t>TAN PENG,DU JINYAO</t>
  </si>
  <si>
    <t>81584605</t>
  </si>
  <si>
    <t>LYU YAO</t>
  </si>
  <si>
    <t>免费房</t>
  </si>
  <si>
    <t>81584609</t>
  </si>
  <si>
    <t>HU JIACI</t>
  </si>
  <si>
    <t>83424344</t>
  </si>
  <si>
    <t>LI ZHENGYUAN,YANG SHIYUAN</t>
  </si>
  <si>
    <t>83421424</t>
  </si>
  <si>
    <t>ZHANG XIAOYIN</t>
  </si>
  <si>
    <t>83397297</t>
  </si>
  <si>
    <t>WANG CHONG</t>
  </si>
  <si>
    <t>83535765</t>
  </si>
  <si>
    <t>LAI TINGFU</t>
  </si>
  <si>
    <t>27-Jul-19</t>
  </si>
  <si>
    <t>83533152</t>
  </si>
  <si>
    <t>WEI YANXIN,XU MINGJIE</t>
  </si>
  <si>
    <t>83533160</t>
  </si>
  <si>
    <t>ZHANG MINGYUE,JIANG SHUAI</t>
  </si>
  <si>
    <t>88027507</t>
  </si>
  <si>
    <t>LI JIE</t>
  </si>
  <si>
    <t>22-Jul-19</t>
  </si>
  <si>
    <t>90754581</t>
  </si>
  <si>
    <t>Wang Peihong Wang Ying</t>
  </si>
  <si>
    <t>97266838</t>
  </si>
  <si>
    <t>Liu yixing,Li na</t>
  </si>
  <si>
    <t>0</t>
  </si>
  <si>
    <t>$0</t>
  </si>
  <si>
    <t>Cancelled as test bk</t>
  </si>
  <si>
    <t>99615806</t>
  </si>
  <si>
    <t>Pan/Zhi Guo</t>
  </si>
  <si>
    <t>99615807</t>
  </si>
  <si>
    <t>Shao/Rilian</t>
  </si>
  <si>
    <t>80071820</t>
  </si>
  <si>
    <t>TONG TONG,CHEN ZILIN</t>
  </si>
  <si>
    <t>84693728</t>
  </si>
  <si>
    <t>HU ZEPING,CHEN JIE</t>
  </si>
  <si>
    <t>84693726</t>
  </si>
  <si>
    <t>Chen Chen</t>
  </si>
  <si>
    <t>84701080</t>
  </si>
  <si>
    <t>REN DONGING</t>
  </si>
  <si>
    <t>86958812</t>
  </si>
  <si>
    <t>Gao Yuan, ZHOU LING</t>
  </si>
  <si>
    <t>86954276</t>
  </si>
  <si>
    <t>Zhang Yilin,MO ZHENHUA</t>
  </si>
  <si>
    <t>86737503</t>
  </si>
  <si>
    <t>SUN YINGYING,MI MENG</t>
  </si>
  <si>
    <t>st have 01 nigh in Aug</t>
  </si>
  <si>
    <t>74508163</t>
  </si>
  <si>
    <t>CHEN LASHENG</t>
  </si>
  <si>
    <t>st have 01 nigh in</t>
  </si>
  <si>
    <t>74508164</t>
  </si>
  <si>
    <t>WEI YANLIN</t>
  </si>
  <si>
    <t>198</t>
  </si>
  <si>
    <t>$63,530</t>
  </si>
  <si>
    <r>
      <rPr>
        <sz val="11"/>
        <rFont val="Arial"/>
        <charset val="134"/>
      </rPr>
      <t>7</t>
    </r>
    <r>
      <rPr>
        <sz val="11"/>
        <rFont val="宋体"/>
        <charset val="134"/>
      </rPr>
      <t>个免费房</t>
    </r>
  </si>
  <si>
    <t>P190919112622489</t>
  </si>
  <si>
    <t>No.</t>
  </si>
  <si>
    <t>HAN LIANG</t>
  </si>
  <si>
    <t>92199504</t>
  </si>
  <si>
    <t>Wen JinHong; Chen Yan</t>
  </si>
  <si>
    <t>24-Aug-19</t>
  </si>
  <si>
    <t>25-Aug-19</t>
  </si>
  <si>
    <t>92199505</t>
  </si>
  <si>
    <t>Hao Yingli; Ye Feng</t>
  </si>
  <si>
    <t>92285914</t>
  </si>
  <si>
    <t>Qiu Min</t>
  </si>
  <si>
    <t>29-Aug-19</t>
  </si>
  <si>
    <t>1-Sep-19</t>
  </si>
  <si>
    <t>Guest have 01n on 01/09</t>
  </si>
  <si>
    <t>92373061</t>
  </si>
  <si>
    <t>LIU CAIXIA,LI ZHIYANG</t>
  </si>
  <si>
    <t>10-Aug-19</t>
  </si>
  <si>
    <t>13-Aug-19</t>
  </si>
  <si>
    <t>92383284</t>
  </si>
  <si>
    <t>WEN YI,LIU FUHONG</t>
  </si>
  <si>
    <t>92233804</t>
  </si>
  <si>
    <t>LI YONGZHOU &amp; Group</t>
  </si>
  <si>
    <t>92233806</t>
  </si>
  <si>
    <t>99170596</t>
  </si>
  <si>
    <t>Wang Zheng</t>
  </si>
  <si>
    <t>6-Aug-19</t>
  </si>
  <si>
    <t>8-Aug-19</t>
  </si>
  <si>
    <t>99170602</t>
  </si>
  <si>
    <t>Zhang Hui</t>
  </si>
  <si>
    <t>99170606</t>
  </si>
  <si>
    <t>Jia YunPeng</t>
  </si>
  <si>
    <t>99170607</t>
  </si>
  <si>
    <t>Miao WanSheng</t>
  </si>
  <si>
    <t>99170609</t>
  </si>
  <si>
    <t>Cui Jing</t>
  </si>
  <si>
    <t>77215565</t>
  </si>
  <si>
    <t>ZHANG LU,GONG YI</t>
  </si>
  <si>
    <t>02-Aug-19</t>
  </si>
  <si>
    <t>03-Aug-19</t>
  </si>
  <si>
    <t>89865957</t>
  </si>
  <si>
    <t>Yu Xiaozhen</t>
  </si>
  <si>
    <t>04-Aug-19</t>
  </si>
  <si>
    <t>06-Aug-19</t>
  </si>
  <si>
    <t>90060038</t>
  </si>
  <si>
    <t>ZHU MIN,DONG ZHIZHI</t>
  </si>
  <si>
    <t>12-Aug-19</t>
  </si>
  <si>
    <t>15-Aug-19</t>
  </si>
  <si>
    <t>no show</t>
  </si>
  <si>
    <t>90060041</t>
  </si>
  <si>
    <t>LI YANG,WANG JUAN</t>
  </si>
  <si>
    <t>97558445</t>
  </si>
  <si>
    <t>GU LIYU,LI QIANYU</t>
  </si>
  <si>
    <t>01-Aug-19</t>
  </si>
  <si>
    <t>74003132</t>
  </si>
  <si>
    <t>LONG/JIE</t>
  </si>
  <si>
    <t>30-Aug-19</t>
  </si>
  <si>
    <t>31-Aug-19</t>
  </si>
  <si>
    <t>74003133</t>
  </si>
  <si>
    <t>ZHU/YINGJING</t>
  </si>
  <si>
    <t>83579739</t>
  </si>
  <si>
    <t>LIU BEIBEI</t>
  </si>
  <si>
    <t>05-Aug-19</t>
  </si>
  <si>
    <t>07-Aug-19</t>
  </si>
  <si>
    <t>original bk from Aug 03-05</t>
  </si>
  <si>
    <t>83579741</t>
  </si>
  <si>
    <t>LIU LEILEI</t>
  </si>
  <si>
    <t>83579742</t>
  </si>
  <si>
    <t>LIU HUIHUI</t>
  </si>
  <si>
    <t>72019559</t>
  </si>
  <si>
    <t>WANG Shuya Hu Qizhi</t>
  </si>
  <si>
    <t>77369607</t>
  </si>
  <si>
    <t>ZHANG LI ZHANG RONG</t>
  </si>
  <si>
    <t>14-Aug-19</t>
  </si>
  <si>
    <t>77471980</t>
  </si>
  <si>
    <t>CHENG WENJING QIU XINHUI</t>
  </si>
  <si>
    <t>19-Aug-19</t>
  </si>
  <si>
    <t>23-Aug-19</t>
  </si>
  <si>
    <t>77464932</t>
  </si>
  <si>
    <t>YANG XUAN HUANG JINGYA</t>
  </si>
  <si>
    <t>83638933</t>
  </si>
  <si>
    <t>LIU ZHENGXIN ZENG YING</t>
  </si>
  <si>
    <t>93509466</t>
  </si>
  <si>
    <t>Liu Huixia</t>
  </si>
  <si>
    <t>16-Aug-19</t>
  </si>
  <si>
    <t>17-Aug-19</t>
  </si>
  <si>
    <t>97008717</t>
  </si>
  <si>
    <t>Chen An Zhang Hansheng</t>
  </si>
  <si>
    <t>97104841</t>
  </si>
  <si>
    <t>WANG HONG,QIN ZIZHAO</t>
  </si>
  <si>
    <t>King bed</t>
  </si>
  <si>
    <t>97143480</t>
  </si>
  <si>
    <t>QI FEI,ZHAO LIANG</t>
  </si>
  <si>
    <t>97210222</t>
  </si>
  <si>
    <t>NGUYEN/QUYNH NGA SAGAWA/KUNINAO</t>
  </si>
  <si>
    <t>Le Jardin room, King bed</t>
  </si>
  <si>
    <t>97218307</t>
  </si>
  <si>
    <t>BIEN LE THU HUONG</t>
  </si>
  <si>
    <t>Le Jardin room, king bed</t>
  </si>
  <si>
    <t>70138301</t>
  </si>
  <si>
    <t>GONG XUE,HUANG JUN</t>
  </si>
  <si>
    <t>72363202</t>
  </si>
  <si>
    <t>Deng Lingzi,Lin Yi</t>
  </si>
  <si>
    <t>74420784</t>
  </si>
  <si>
    <t>ZHANG HUI</t>
  </si>
  <si>
    <t>80010942</t>
  </si>
  <si>
    <t>LI SHAN,PAN YUXUAN</t>
  </si>
  <si>
    <t>26-Aug-19</t>
  </si>
  <si>
    <t>27-Aug-19</t>
  </si>
  <si>
    <t>82500159</t>
  </si>
  <si>
    <t>Wang Xiaoxiao,Lin Suli</t>
  </si>
  <si>
    <t>09-Aug-19</t>
  </si>
  <si>
    <t>82557622</t>
  </si>
  <si>
    <t>LIANG JIACHENG LIANG BINGCAO</t>
  </si>
  <si>
    <t>Twin bed, Together</t>
  </si>
  <si>
    <t>82557624</t>
  </si>
  <si>
    <t>LIANG FENGZHEN LIANG GUANPENG</t>
  </si>
  <si>
    <t>82557625</t>
  </si>
  <si>
    <t>LIANG JIAHUAN LIANG JIAMIN</t>
  </si>
  <si>
    <t>82626951</t>
  </si>
  <si>
    <t>Shao Zhiqi, Li Shiqi</t>
  </si>
  <si>
    <t>84684907</t>
  </si>
  <si>
    <t>ZHONG JINHUA</t>
  </si>
  <si>
    <t>84684906</t>
  </si>
  <si>
    <t>YU SIU CHUN</t>
  </si>
  <si>
    <t>84680920</t>
  </si>
  <si>
    <t>HONG JINHUA , HUANG HONG</t>
  </si>
  <si>
    <t>LI 11-Aug-19</t>
  </si>
  <si>
    <t>84680916</t>
  </si>
  <si>
    <t>11-Aug-19</t>
  </si>
  <si>
    <t>85338825</t>
  </si>
  <si>
    <t>SHEN QIJING</t>
  </si>
  <si>
    <t>20-Aug-19</t>
  </si>
  <si>
    <t>86964461</t>
  </si>
  <si>
    <t>LI FENG,WANG DONGQI</t>
  </si>
  <si>
    <t>86941142</t>
  </si>
  <si>
    <t>MIAO YIBO,LIU AIWU</t>
  </si>
  <si>
    <t>Guest have 01n on 31/07</t>
  </si>
  <si>
    <t>87147363</t>
  </si>
  <si>
    <t>87160385</t>
  </si>
  <si>
    <t>SHA MINMIN</t>
  </si>
  <si>
    <t>88975709</t>
  </si>
  <si>
    <t>HUANG BIN</t>
  </si>
  <si>
    <t>88986687</t>
  </si>
  <si>
    <t>08-Aug-19</t>
  </si>
  <si>
    <t>89390914</t>
  </si>
  <si>
    <t>GUO JIANFENG BAI JIALING</t>
  </si>
  <si>
    <t>90614303</t>
  </si>
  <si>
    <t>LI TAO, GUAN QIYI</t>
  </si>
  <si>
    <t>28-Aug-19</t>
  </si>
  <si>
    <t>90779108</t>
  </si>
  <si>
    <t>ZHANG SHIHUI HU YANWEN</t>
  </si>
  <si>
    <t>90811111</t>
  </si>
  <si>
    <t>GU JIANI,WANG MOZHI</t>
  </si>
  <si>
    <t>18-Aug-19</t>
  </si>
  <si>
    <t>94827209</t>
  </si>
  <si>
    <t>LIANG MEIJIAN</t>
  </si>
  <si>
    <t>94832692</t>
  </si>
  <si>
    <t>JIANG JINGYI,YANG LILI</t>
  </si>
  <si>
    <t>22-Aug-19</t>
  </si>
  <si>
    <t>94835331</t>
  </si>
  <si>
    <t>BAO YUBING TIAN HUIQIANG</t>
  </si>
  <si>
    <t>21-Aug-19</t>
  </si>
  <si>
    <t>94957642</t>
  </si>
  <si>
    <t>YUAN ZIPING SU YINGSHAN</t>
  </si>
  <si>
    <t>96800799</t>
  </si>
  <si>
    <t>BAI XUREN</t>
  </si>
  <si>
    <t>96807299</t>
  </si>
  <si>
    <t>LI XUQI MAI RUIFANG</t>
  </si>
  <si>
    <t>96807300</t>
  </si>
  <si>
    <t>LI MANHUI LI ZHIXING</t>
  </si>
  <si>
    <t>96807301</t>
  </si>
  <si>
    <t>LIN SHAOJUAN YE ZIJIE</t>
  </si>
  <si>
    <t>96810254</t>
  </si>
  <si>
    <t>YIN XING LI JIE</t>
  </si>
  <si>
    <t>96812702</t>
  </si>
  <si>
    <t>Chen Yifei Chen Yuan</t>
  </si>
  <si>
    <t>96818558</t>
  </si>
  <si>
    <t>LI ZHUOYUN TU LIPING</t>
  </si>
  <si>
    <t>96826257</t>
  </si>
  <si>
    <t>Xie Zhiyu Zeng Fanli</t>
  </si>
  <si>
    <t>96832207</t>
  </si>
  <si>
    <t>ZHOU SISI TAO/LIANG</t>
  </si>
  <si>
    <t>99097174</t>
  </si>
  <si>
    <t>JUN/MIJEONG LEE/KYUNGAI</t>
  </si>
  <si>
    <t>99446073</t>
  </si>
  <si>
    <t>CAO RUXUE LUO RENYAN</t>
  </si>
  <si>
    <t>99455919</t>
  </si>
  <si>
    <t>DENG JIANFENG ZHOU JINGBO</t>
  </si>
  <si>
    <t>71471639</t>
  </si>
  <si>
    <t>DONG/HUI XIA/JUN</t>
  </si>
  <si>
    <t>71501243</t>
  </si>
  <si>
    <t>LIU/GUODONG</t>
  </si>
  <si>
    <t>76946720</t>
  </si>
  <si>
    <t>ZHU SURU,ZENG YUBING</t>
  </si>
  <si>
    <t>76972439</t>
  </si>
  <si>
    <t>CHEN YAN NG HARRY HOSWEE</t>
  </si>
  <si>
    <t>76978334</t>
  </si>
  <si>
    <t>HUANG ZISANG TANTAI SIYU</t>
  </si>
  <si>
    <r>
      <rPr>
        <sz val="11"/>
        <rFont val="宋体"/>
        <charset val="134"/>
      </rPr>
      <t>免费房</t>
    </r>
    <r>
      <rPr>
        <sz val="11"/>
        <rFont val="Arial"/>
        <charset val="134"/>
      </rPr>
      <t>3</t>
    </r>
    <r>
      <rPr>
        <sz val="11"/>
        <rFont val="宋体"/>
        <charset val="134"/>
      </rPr>
      <t>个</t>
    </r>
  </si>
  <si>
    <t>76991552</t>
  </si>
  <si>
    <t>HE TENGFEI,LIU XUELIAN</t>
  </si>
  <si>
    <t>77030494</t>
  </si>
  <si>
    <t>Zhang Qi,Xu Ling</t>
  </si>
  <si>
    <t>77053117</t>
  </si>
  <si>
    <t>WANG JIE</t>
  </si>
  <si>
    <t>免费房4个</t>
  </si>
  <si>
    <t>77058082</t>
  </si>
  <si>
    <t>CHEN DAN JI PENGCHENG</t>
  </si>
  <si>
    <t>77421493</t>
  </si>
  <si>
    <t>HAN YUQING GUAN XIN</t>
  </si>
  <si>
    <t>No Show</t>
  </si>
  <si>
    <t>77421496</t>
  </si>
  <si>
    <t>ZHAO MENGLIN MA XIAOQI</t>
  </si>
  <si>
    <t>82432361</t>
  </si>
  <si>
    <t>ruong Thi Tuyet Mai &amp; Famil</t>
  </si>
  <si>
    <t>82432370</t>
  </si>
  <si>
    <t>82029605</t>
  </si>
  <si>
    <t>HANG SHAOFENG,CHENG AN(</t>
  </si>
  <si>
    <t>I 22-Aug-19</t>
  </si>
  <si>
    <t>Booking amended</t>
  </si>
  <si>
    <t>84766216</t>
  </si>
  <si>
    <t>Wu anting, Yang xiuying</t>
  </si>
  <si>
    <t>due to bad weather condition, guest's flight has been canceled and they arrived on 10 aug. Mr. Liem approved to waive 1 night room charge of 9 aug</t>
  </si>
  <si>
    <t>85439451</t>
  </si>
  <si>
    <t>Bach Tuan Hien</t>
  </si>
  <si>
    <t>rate incl $ 60.00 for 3rd pax</t>
  </si>
  <si>
    <t>87806586</t>
  </si>
  <si>
    <t>Liang Zhenning</t>
  </si>
  <si>
    <t>87826222</t>
  </si>
  <si>
    <t>ZHANG YOUBIN YANG JIANI</t>
  </si>
  <si>
    <t>87826227</t>
  </si>
  <si>
    <t>ZHANG XIAOYING CHEN PEIZHONG</t>
  </si>
  <si>
    <t>87857839</t>
  </si>
  <si>
    <t>ZHANG XIN,QIU XIANYI</t>
  </si>
  <si>
    <t>87896892</t>
  </si>
  <si>
    <t>CHOI/YONG</t>
  </si>
  <si>
    <t>87924767</t>
  </si>
  <si>
    <r>
      <rPr>
        <sz val="11"/>
        <rFont val="Calibri"/>
        <charset val="134"/>
      </rPr>
      <t>Lin chenji,</t>
    </r>
    <r>
      <rPr>
        <sz val="11"/>
        <rFont val="MingLiU"/>
        <charset val="134"/>
      </rPr>
      <t>丨</t>
    </r>
    <r>
      <rPr>
        <sz val="11"/>
        <rFont val="Calibri"/>
        <charset val="134"/>
      </rPr>
      <t>i yinzhao,</t>
    </r>
  </si>
  <si>
    <t>87924770</t>
  </si>
  <si>
    <t>Li peiru,chen jinghang</t>
  </si>
  <si>
    <t>87748066</t>
  </si>
  <si>
    <t>WANG XUAN,GONG QIAN</t>
  </si>
  <si>
    <t>87678956</t>
  </si>
  <si>
    <r>
      <rPr>
        <sz val="11"/>
        <rFont val="MingLiU"/>
        <charset val="134"/>
      </rPr>
      <t>三</t>
    </r>
    <r>
      <rPr>
        <sz val="11"/>
        <rFont val="Calibri"/>
        <charset val="134"/>
      </rPr>
      <t xml:space="preserve"> YONGSHAN,SHAO FENGYIN</t>
    </r>
  </si>
  <si>
    <t>G 17-Aug-19</t>
  </si>
  <si>
    <t>87639457</t>
  </si>
  <si>
    <t>Lin LiXia,HUANG ZHIMIN</t>
  </si>
  <si>
    <t>87644101</t>
  </si>
  <si>
    <t>LI ZHUWEI</t>
  </si>
  <si>
    <t>92617942</t>
  </si>
  <si>
    <t>Lin xiaojian</t>
  </si>
  <si>
    <t>92617944</t>
  </si>
  <si>
    <t>Lin Xixi</t>
  </si>
  <si>
    <t>92617946</t>
  </si>
  <si>
    <t>Lin Guolai</t>
  </si>
  <si>
    <t>92983599</t>
  </si>
  <si>
    <t>FU XIANG,FU WEI</t>
  </si>
  <si>
    <t>92983597</t>
  </si>
  <si>
    <t>YU JIAKAI,LUO LINQIAN</t>
  </si>
  <si>
    <t>Guest have 01N on 31/07</t>
  </si>
  <si>
    <t>76557689</t>
  </si>
  <si>
    <t>SUN QIAN</t>
  </si>
  <si>
    <t>01-Sep-19</t>
  </si>
  <si>
    <t>Guest have 02N in Sept</t>
  </si>
  <si>
    <t>76557686</t>
  </si>
  <si>
    <t>HU MENGMENG</t>
  </si>
  <si>
    <t>92604873</t>
  </si>
  <si>
    <t>GAO YULAN,HAN JIAN</t>
  </si>
  <si>
    <t>73874197</t>
  </si>
  <si>
    <t>Pan Xuehua,Huang xiuyi,</t>
  </si>
  <si>
    <t>73874204</t>
  </si>
  <si>
    <t>xiao xingfei,Xiao Wenxin</t>
  </si>
  <si>
    <t>77432578</t>
  </si>
  <si>
    <t>CHEN SI,XIE DIDI</t>
  </si>
  <si>
    <t>Total</t>
  </si>
  <si>
    <t>211</t>
  </si>
  <si>
    <t>P190919112853489</t>
  </si>
  <si>
    <t>2-Sep-19</t>
  </si>
  <si>
    <t>Guest have 03N in Aug</t>
  </si>
  <si>
    <t>83178360</t>
  </si>
  <si>
    <t>CHO HYUNMIN</t>
  </si>
  <si>
    <t>3-Sep-19</t>
  </si>
  <si>
    <t>Guest have 01N in Aug</t>
  </si>
  <si>
    <t>82723732</t>
  </si>
  <si>
    <t>Ren Wanting,Niu Jiamei</t>
  </si>
  <si>
    <t>73743433</t>
  </si>
  <si>
    <t>He Dong Liang</t>
  </si>
  <si>
    <t>71676757</t>
  </si>
  <si>
    <t>LIM EUNJU</t>
  </si>
  <si>
    <t>4-Sep-19</t>
  </si>
  <si>
    <t>94901043</t>
  </si>
  <si>
    <t>FENG JINGHUA</t>
  </si>
  <si>
    <t>73920848</t>
  </si>
  <si>
    <t>Jiang LiYuan</t>
  </si>
  <si>
    <t>73925290</t>
  </si>
  <si>
    <t>Lan Jian</t>
  </si>
  <si>
    <t>74195231</t>
  </si>
  <si>
    <t>Yao JiaYan, Zhang ZhiDe</t>
  </si>
  <si>
    <t>76665632</t>
  </si>
  <si>
    <t>YUAN RUIJUN,ZHONG JUMING</t>
  </si>
  <si>
    <t>95733429</t>
  </si>
  <si>
    <t>KIM CHIYOON</t>
  </si>
  <si>
    <t>6-Sep-19</t>
  </si>
  <si>
    <t>89076866</t>
  </si>
  <si>
    <t>ZHAO JINGYA</t>
  </si>
  <si>
    <t>5-Sep-19</t>
  </si>
  <si>
    <t>73896335</t>
  </si>
  <si>
    <t>Wang Yue, Wang Bowen</t>
  </si>
  <si>
    <t>77042219</t>
  </si>
  <si>
    <t>qin/zhonghao, xie/junwei</t>
  </si>
  <si>
    <t>9-Sep-19</t>
  </si>
  <si>
    <t>80648595</t>
  </si>
  <si>
    <t>CAI DANTING,CAI CHENQIN</t>
  </si>
  <si>
    <t>10-Sep-19</t>
  </si>
  <si>
    <t>98394937</t>
  </si>
  <si>
    <t>Fan Qiaoqing,Yu Han</t>
  </si>
  <si>
    <t>7-Sep-19</t>
  </si>
  <si>
    <t>98423547</t>
  </si>
  <si>
    <t>LI AO</t>
  </si>
  <si>
    <t>95932927</t>
  </si>
  <si>
    <t>Duan Fangzhou,Wang Yinan</t>
  </si>
  <si>
    <t>8-Sep-19</t>
  </si>
  <si>
    <t>95932933</t>
  </si>
  <si>
    <t>Mou Xiangnan,Qu Xiaofei</t>
  </si>
  <si>
    <t>74091195</t>
  </si>
  <si>
    <t>Zhang Yan,Wang Yuhan</t>
  </si>
  <si>
    <t>81639041</t>
  </si>
  <si>
    <t>93155994</t>
  </si>
  <si>
    <t>FU SIUYAM</t>
  </si>
  <si>
    <t>87764996</t>
  </si>
  <si>
    <t>He Shali,Huang Yingguo</t>
  </si>
  <si>
    <t>12-Sep-19</t>
  </si>
  <si>
    <t>87765001</t>
  </si>
  <si>
    <t>Li Yaqiong,Li jumei</t>
  </si>
  <si>
    <t>87765002</t>
  </si>
  <si>
    <t>Wei Shi bi,He Jie</t>
  </si>
  <si>
    <t>70298665</t>
  </si>
  <si>
    <t>XIE YIWEN,ZHAN BIQUAN</t>
  </si>
  <si>
    <t>90786559</t>
  </si>
  <si>
    <t>SANA,QIAOLUNBATE</t>
  </si>
  <si>
    <t>11-Sep-19</t>
  </si>
  <si>
    <t>87259235</t>
  </si>
  <si>
    <t>SUN YAJING,SUN YAJIE</t>
  </si>
  <si>
    <t>87259237</t>
  </si>
  <si>
    <t>JIANG SUPING,CHI WINGIN</t>
  </si>
  <si>
    <t>95453783</t>
  </si>
  <si>
    <t>JIN YANMAN,ZHAO KAI</t>
  </si>
  <si>
    <t>95453782</t>
  </si>
  <si>
    <t>Sun Jing,Ma Chao</t>
  </si>
  <si>
    <t>71455928</t>
  </si>
  <si>
    <t>CHEN GUANYA,WANG YUANZHI</t>
  </si>
  <si>
    <t>No show</t>
  </si>
  <si>
    <t>90944853</t>
  </si>
  <si>
    <t>HUANG WANER,QU XUETING</t>
  </si>
  <si>
    <t>95469631</t>
  </si>
  <si>
    <t>WANG WEI,ZHOU SHUYE</t>
  </si>
  <si>
    <t>93110704</t>
  </si>
  <si>
    <t>MAN TIANQI,QIU JIAN</t>
  </si>
  <si>
    <t>81364375</t>
  </si>
  <si>
    <t>DAI ZIYI,LUO SHA</t>
  </si>
  <si>
    <t>14-Sep-19</t>
  </si>
  <si>
    <t>89639486</t>
  </si>
  <si>
    <t>DAI YANLU,HUANGFU CHENQU</t>
  </si>
  <si>
    <t>93074118</t>
  </si>
  <si>
    <t>Wang Endong</t>
  </si>
  <si>
    <t>15-Sep-19</t>
  </si>
  <si>
    <t>74092691</t>
  </si>
  <si>
    <t>Wen JiaXiang,Tu XiaoDong</t>
  </si>
  <si>
    <t>13-Sep-19</t>
  </si>
  <si>
    <t>84384876</t>
  </si>
  <si>
    <t>HUANG SHAN</t>
  </si>
  <si>
    <t>94904867</t>
  </si>
  <si>
    <t>YING YIYONG, DU/ZHANGWEI</t>
  </si>
  <si>
    <t>16-Sep-19</t>
  </si>
  <si>
    <t>76751273</t>
  </si>
  <si>
    <t>PEI SISI,MENG QINGYANG</t>
  </si>
  <si>
    <t>76760184</t>
  </si>
  <si>
    <t>FU LI,YUE YUHUA</t>
  </si>
  <si>
    <t>71044037</t>
  </si>
  <si>
    <t>JIAN YUYIN,CHEN SHU</t>
  </si>
  <si>
    <t>71102815</t>
  </si>
  <si>
    <t>LUO XIAO,MA FEI</t>
  </si>
  <si>
    <t>71175997</t>
  </si>
  <si>
    <t>Lin Zhansheng,Yang Yujuan</t>
  </si>
  <si>
    <t>71448412</t>
  </si>
  <si>
    <t>XIAO SHAOYAN,Yang Yujuan</t>
  </si>
  <si>
    <t>73851426</t>
  </si>
  <si>
    <t>Niu RuiZhang</t>
  </si>
  <si>
    <t>87272489</t>
  </si>
  <si>
    <t>WU JUN,CAI LINA</t>
  </si>
  <si>
    <t>87272492</t>
  </si>
  <si>
    <t>CAI LIJUN,YU YANG</t>
  </si>
  <si>
    <t>76563103</t>
  </si>
  <si>
    <t>Che Xinyi,YANG MIAO</t>
  </si>
  <si>
    <t>20-Sep-19</t>
  </si>
  <si>
    <t>89651643</t>
  </si>
  <si>
    <t>WANG CHAO,Chen ZhiDan</t>
  </si>
  <si>
    <t>17-Sep-19</t>
  </si>
  <si>
    <t>91194675</t>
  </si>
  <si>
    <t>HUANG MEIHUI,LIU HONGYANG</t>
  </si>
  <si>
    <t>91236285</t>
  </si>
  <si>
    <t>CHEN YIQI,WANG CHENG</t>
  </si>
  <si>
    <t>18-Sep-19</t>
  </si>
  <si>
    <t>71359634</t>
  </si>
  <si>
    <t>Huang TeWei</t>
  </si>
  <si>
    <t>84576135</t>
  </si>
  <si>
    <t>ZHAO ZHOUHONG,GAO WEI</t>
  </si>
  <si>
    <t>19-Sep-19</t>
  </si>
  <si>
    <t>84920612</t>
  </si>
  <si>
    <t>Wu QiuLing Lyu Xuan</t>
  </si>
  <si>
    <t>95704478</t>
  </si>
  <si>
    <t>LIN DANDAN</t>
  </si>
  <si>
    <t>21-Sep-19</t>
  </si>
  <si>
    <t>87294121</t>
  </si>
  <si>
    <t>LIN CHIATE, WANG MINGSHAN</t>
  </si>
  <si>
    <t>22-Sep-19</t>
  </si>
  <si>
    <t>89480266</t>
  </si>
  <si>
    <t>ZHONG YUTING</t>
  </si>
  <si>
    <t>89645655</t>
  </si>
  <si>
    <t>Shi Jiaqi</t>
  </si>
  <si>
    <t>99824986</t>
  </si>
  <si>
    <t>XIE TIAN,YAN RONGCI</t>
  </si>
  <si>
    <t>76788860</t>
  </si>
  <si>
    <t>LIU TINGTING,YU SIMIN</t>
  </si>
  <si>
    <t>23-Sep-19</t>
  </si>
  <si>
    <t>76890398</t>
  </si>
  <si>
    <t>Huang RiQu,Lu Jiawen</t>
  </si>
  <si>
    <t>25-Sep-19</t>
  </si>
  <si>
    <t>76890404</t>
  </si>
  <si>
    <t>Hu Dehao,Lu Meijuan</t>
  </si>
  <si>
    <t>95387740</t>
  </si>
  <si>
    <t>WONG YUENYI</t>
  </si>
  <si>
    <t>95475356</t>
  </si>
  <si>
    <t>TAN WEILAN,TAN MEILAN</t>
  </si>
  <si>
    <t>24-Sep-19</t>
  </si>
  <si>
    <t>87390462</t>
  </si>
  <si>
    <t>LI YU,LIANG MINYI</t>
  </si>
  <si>
    <t>together</t>
  </si>
  <si>
    <t>87390466</t>
  </si>
  <si>
    <t>DENG XIAOLING; ZHENG XIAOHUA</t>
  </si>
  <si>
    <t>77010859</t>
  </si>
  <si>
    <t>WANG RONG</t>
  </si>
  <si>
    <t>26-Sep-19</t>
  </si>
  <si>
    <t>77019837</t>
  </si>
  <si>
    <t>ZHANG ZHENGLIANG</t>
  </si>
  <si>
    <t>84539322</t>
  </si>
  <si>
    <t>WANG BINGBING,XIAO YANG</t>
  </si>
  <si>
    <t>93100636</t>
  </si>
  <si>
    <t>Huang Xiaoyun,Cao Junyun</t>
  </si>
  <si>
    <t>94849322</t>
  </si>
  <si>
    <t>GUO ZHUAN</t>
  </si>
  <si>
    <t>94849327</t>
  </si>
  <si>
    <t>GUO BIN</t>
  </si>
  <si>
    <t>74956600</t>
  </si>
  <si>
    <t>ZHANG LUQIONG</t>
  </si>
  <si>
    <t>27-Sep-19</t>
  </si>
  <si>
    <t>90570182</t>
  </si>
  <si>
    <t>Liu Xuan,Yang Xiaoman</t>
  </si>
  <si>
    <t>28-Sep-19</t>
  </si>
  <si>
    <t>90720817</t>
  </si>
  <si>
    <t>Wang Mingqian</t>
  </si>
  <si>
    <t>91203849</t>
  </si>
  <si>
    <t>Li Li,LOW HENRYKWEEKOK</t>
  </si>
  <si>
    <t>29-Sep-19</t>
  </si>
  <si>
    <t>82714333</t>
  </si>
  <si>
    <t>LIU RUFEN,LIU DEBIAO</t>
  </si>
  <si>
    <t>76726100</t>
  </si>
  <si>
    <t>Wang Jun Li</t>
  </si>
  <si>
    <t>30-Sep-19</t>
  </si>
  <si>
    <t>87539455</t>
  </si>
  <si>
    <t>Wu Jia</t>
  </si>
  <si>
    <t>93226134</t>
  </si>
  <si>
    <t>91313194</t>
  </si>
  <si>
    <t>NA HONG,YANG YUNXIAN</t>
  </si>
  <si>
    <t>1-Oct-19</t>
  </si>
  <si>
    <t>91313196</t>
  </si>
  <si>
    <t>LAN XIAOYU,NA XIAOYAN</t>
  </si>
  <si>
    <t>91313191</t>
  </si>
  <si>
    <t>XU MENGXIAN,FENG YAO</t>
  </si>
  <si>
    <t>91313193</t>
  </si>
  <si>
    <t>LI YUNXIAN,XU LILING</t>
  </si>
  <si>
    <t>84470538</t>
  </si>
  <si>
    <t>Wang Yu,Mi Lan</t>
  </si>
  <si>
    <t>84470540</t>
  </si>
  <si>
    <t>Wang Sijing,Yang Hao</t>
  </si>
  <si>
    <t>84470544</t>
  </si>
  <si>
    <t>Wang Yi,Chen Jianhua</t>
  </si>
  <si>
    <t>84470545</t>
  </si>
  <si>
    <t>Mi Jianchang,Yang Fuping</t>
  </si>
  <si>
    <t>71445591</t>
  </si>
  <si>
    <t>TAO LIYUN,PENG YUN</t>
  </si>
  <si>
    <t>76984021</t>
  </si>
  <si>
    <t>Wen RuiQiong,Zhai JingYa</t>
  </si>
  <si>
    <t>Guest have 01 N in Oct</t>
  </si>
  <si>
    <t>82962677</t>
  </si>
  <si>
    <t>ZHANG WEIWEI,CHEN JUBO</t>
  </si>
  <si>
    <t>82962678</t>
  </si>
  <si>
    <t>TANG YING,SHEN SISI</t>
  </si>
  <si>
    <t>83173781</t>
  </si>
  <si>
    <t>Zhang Fan,Liu Juan</t>
  </si>
  <si>
    <t>93238773</t>
  </si>
  <si>
    <t>CHEN WEI,KUOK CHIOHONG</t>
  </si>
  <si>
    <t>98759780</t>
  </si>
  <si>
    <t>SHI QIER,TONG XIN</t>
  </si>
  <si>
    <t>89528631</t>
  </si>
  <si>
    <t>Jiang Qiwei,Zhang Yiwei</t>
  </si>
  <si>
    <t>89528632</t>
  </si>
  <si>
    <t>ZHANG YIHAN,ZHANG JUAN</t>
  </si>
  <si>
    <t>91193764</t>
  </si>
  <si>
    <t>Guan Jian</t>
  </si>
  <si>
    <t>91193765</t>
  </si>
  <si>
    <t>Evely Phenix</t>
  </si>
  <si>
    <t>82949589</t>
  </si>
  <si>
    <t>HU JINMEI,XU XINRUI</t>
  </si>
  <si>
    <t>82949590</t>
  </si>
  <si>
    <t>DUAN YUNLING,SHI XIAOTONG</t>
  </si>
  <si>
    <t>82954415</t>
  </si>
  <si>
    <t>PUN KIN,WANG YAN</t>
  </si>
  <si>
    <t>83177862</t>
  </si>
  <si>
    <t>QIU LI,WANG ZUYAN,</t>
  </si>
  <si>
    <t>83177878</t>
  </si>
  <si>
    <t>QIU JUN,LIU SUIPING</t>
  </si>
  <si>
    <t>87361063</t>
  </si>
  <si>
    <t>HUANG SHA</t>
  </si>
  <si>
    <t>Guest have 03 N in Oct</t>
  </si>
  <si>
    <t>87361064</t>
  </si>
  <si>
    <t>LIU ZHENFEI</t>
  </si>
  <si>
    <t>87361068</t>
  </si>
  <si>
    <t>XU NING,LI SHUJUN</t>
  </si>
  <si>
    <t>74190306</t>
  </si>
  <si>
    <t>Cai Chao, RuoJin Shi</t>
  </si>
  <si>
    <t>191</t>
  </si>
  <si>
    <t>P191010144606489</t>
  </si>
  <si>
    <t>求和项:10</t>
  </si>
  <si>
    <t>Jiang Qiwei Zhang Yiwei</t>
  </si>
  <si>
    <t>2-Oct-19</t>
  </si>
  <si>
    <t>$</t>
  </si>
  <si>
    <t>320</t>
  </si>
  <si>
    <t>Together with below bkk/Gst have 1 night in Sep</t>
  </si>
  <si>
    <t>ZHANG YIHAN ZHANG JUAN</t>
  </si>
  <si>
    <t>Gues have 01N in Sept</t>
  </si>
  <si>
    <t>73311812</t>
  </si>
  <si>
    <t>Li/LinNa Zhu/XuYang</t>
  </si>
  <si>
    <t>4-Oct-19</t>
  </si>
  <si>
    <t>6</t>
  </si>
  <si>
    <t>Wen RuiQiong Zhai JingYa</t>
  </si>
  <si>
    <t>Gues have 02N in Sept</t>
  </si>
  <si>
    <t>7</t>
  </si>
  <si>
    <t>HU JINMEI, XU XINRUI</t>
  </si>
  <si>
    <t>8</t>
  </si>
  <si>
    <t>DUAN YUNLING, SHI XIAOTONG</t>
  </si>
  <si>
    <t>9</t>
  </si>
  <si>
    <t>PUN KIN, WANG YAN</t>
  </si>
  <si>
    <t>3-Oct-19</t>
  </si>
  <si>
    <t>10</t>
  </si>
  <si>
    <t>QIU LI, WANG ZUYAN</t>
  </si>
  <si>
    <t>11</t>
  </si>
  <si>
    <t>QIU JUN LIU SUIPING</t>
  </si>
  <si>
    <t>12</t>
  </si>
  <si>
    <t>13</t>
  </si>
  <si>
    <t>14</t>
  </si>
  <si>
    <t>XU NING, LI SHUJUN</t>
  </si>
  <si>
    <t>15</t>
  </si>
  <si>
    <t>87546938</t>
  </si>
  <si>
    <t>Zang Yuan, FU Wenjun</t>
  </si>
  <si>
    <t>16</t>
  </si>
  <si>
    <t>90710489</t>
  </si>
  <si>
    <t>FANG YUANYUAN, LYU AN</t>
  </si>
  <si>
    <t>17</t>
  </si>
  <si>
    <t>85150423</t>
  </si>
  <si>
    <t>LI XIANG</t>
  </si>
  <si>
    <t>18</t>
  </si>
  <si>
    <t>97805028</t>
  </si>
  <si>
    <t>LI SHUANG</t>
  </si>
  <si>
    <t>5-Oct-19</t>
  </si>
  <si>
    <t>19</t>
  </si>
  <si>
    <t>74432473</t>
  </si>
  <si>
    <t>Jiaqi Chen</t>
  </si>
  <si>
    <t>20</t>
  </si>
  <si>
    <t>84500359</t>
  </si>
  <si>
    <t>LUO SI,LIANG ZHIXIAN</t>
  </si>
  <si>
    <t>21</t>
  </si>
  <si>
    <t>99498178</t>
  </si>
  <si>
    <t>Bai ZePeng</t>
  </si>
  <si>
    <t>6-Oct-19</t>
  </si>
  <si>
    <t>22</t>
  </si>
  <si>
    <t>74971233</t>
  </si>
  <si>
    <t>HE FAN, SHEN CHAOHONG</t>
  </si>
  <si>
    <t>23</t>
  </si>
  <si>
    <t>76848526</t>
  </si>
  <si>
    <t>CHANG JUNSHENG, WANG XIAOXIA</t>
  </si>
  <si>
    <t>24</t>
  </si>
  <si>
    <t>76848534</t>
  </si>
  <si>
    <t>WANG RUIFEN, CHANG YAJIAO</t>
  </si>
  <si>
    <t>25</t>
  </si>
  <si>
    <t>82959283</t>
  </si>
  <si>
    <t>Wu Guijie, Zhang Yining</t>
  </si>
  <si>
    <t>26</t>
  </si>
  <si>
    <t>83320753</t>
  </si>
  <si>
    <t>LI YONG, LI CHUNYAN</t>
  </si>
  <si>
    <t>27</t>
  </si>
  <si>
    <t>87271208</t>
  </si>
  <si>
    <t>QI TAO, WANG LAN</t>
  </si>
  <si>
    <t>28</t>
  </si>
  <si>
    <t>93131446</t>
  </si>
  <si>
    <t>CUI YI, CHEN MIN</t>
  </si>
  <si>
    <t>29</t>
  </si>
  <si>
    <t>76783625</t>
  </si>
  <si>
    <t>Jin Xuanyu, Zhou Yihang</t>
  </si>
  <si>
    <t>30</t>
  </si>
  <si>
    <t>80842829</t>
  </si>
  <si>
    <t>Jin Kai</t>
  </si>
  <si>
    <t>31</t>
  </si>
  <si>
    <t>81030688</t>
  </si>
  <si>
    <t>LI YUHUI WEN XIURONG</t>
  </si>
  <si>
    <t>32</t>
  </si>
  <si>
    <t>81090575</t>
  </si>
  <si>
    <t>Guan Li, Lu Shanshan</t>
  </si>
  <si>
    <t>33</t>
  </si>
  <si>
    <t>85788258</t>
  </si>
  <si>
    <t>HU JUNFENG</t>
  </si>
  <si>
    <t>34</t>
  </si>
  <si>
    <t>90574629</t>
  </si>
  <si>
    <t>WAN FANG, YIN LILI</t>
  </si>
  <si>
    <t>7-Oct-19</t>
  </si>
  <si>
    <t>35</t>
  </si>
  <si>
    <t>93720425</t>
  </si>
  <si>
    <t>zheng xing, zheng dang,</t>
  </si>
  <si>
    <t>36</t>
  </si>
  <si>
    <t>77200704</t>
  </si>
  <si>
    <t>WEI JIAPENG,YI Q</t>
  </si>
  <si>
    <t>37</t>
  </si>
  <si>
    <t>71517533</t>
  </si>
  <si>
    <t>DONG/JIAO</t>
  </si>
  <si>
    <t>38</t>
  </si>
  <si>
    <t>90305926</t>
  </si>
  <si>
    <t>LIN HONGSHAN, ZHAO YI</t>
  </si>
  <si>
    <t>39</t>
  </si>
  <si>
    <t>97017682</t>
  </si>
  <si>
    <t>XU XUEZHEN, DENG JIAYUN</t>
  </si>
  <si>
    <t>40</t>
  </si>
  <si>
    <t>97020270</t>
  </si>
  <si>
    <t>QIU MINGHUA, QIU JIACHENG</t>
  </si>
  <si>
    <t>41</t>
  </si>
  <si>
    <t>82966347</t>
  </si>
  <si>
    <t>ZENG CHUHAN, LIN WEIBIN</t>
  </si>
  <si>
    <t>42</t>
  </si>
  <si>
    <t>76439439</t>
  </si>
  <si>
    <t>li siyao, long yuan</t>
  </si>
  <si>
    <t>43</t>
  </si>
  <si>
    <t>82655379</t>
  </si>
  <si>
    <t>Liang Jiemin, Xu Hanhao</t>
  </si>
  <si>
    <t>44</t>
  </si>
  <si>
    <t>84721127</t>
  </si>
  <si>
    <t>LIU YANG</t>
  </si>
  <si>
    <t>45</t>
  </si>
  <si>
    <t>90283804</t>
  </si>
  <si>
    <t>Jiang Ying, Dai Hao</t>
  </si>
  <si>
    <t>8-Oct-19</t>
  </si>
  <si>
    <t>9-Oct-19</t>
  </si>
  <si>
    <t>275</t>
  </si>
  <si>
    <t>46</t>
  </si>
  <si>
    <t>98365673</t>
  </si>
  <si>
    <t>CHEN LIYA</t>
  </si>
  <si>
    <t>10-Oct-19</t>
  </si>
  <si>
    <t>47</t>
  </si>
  <si>
    <t>84485883</t>
  </si>
  <si>
    <t>LI YARU, FANG XIAOCHEN</t>
  </si>
  <si>
    <t>48</t>
  </si>
  <si>
    <t>84488972</t>
  </si>
  <si>
    <t>GAN TIAN, CHEN YONGCHUAN</t>
  </si>
  <si>
    <t>49</t>
  </si>
  <si>
    <t>88059280</t>
  </si>
  <si>
    <t>WANG NAN, ZHANG PENG</t>
  </si>
  <si>
    <t>50</t>
  </si>
  <si>
    <t>89471535</t>
  </si>
  <si>
    <t>LI JUNJIE, YANG MIN</t>
  </si>
  <si>
    <t>51</t>
  </si>
  <si>
    <t>93216263</t>
  </si>
  <si>
    <t>MA LIANG, CUI CAN</t>
  </si>
  <si>
    <t>13-Oct-19</t>
  </si>
  <si>
    <t>Together with below bkk</t>
  </si>
  <si>
    <t>52</t>
  </si>
  <si>
    <t>93216264</t>
  </si>
  <si>
    <t>CUI SIXIANG, ZHANG AILING</t>
  </si>
  <si>
    <t>53</t>
  </si>
  <si>
    <t>90584317</t>
  </si>
  <si>
    <t>ZHOU QUAN, GENG JIAMIN</t>
  </si>
  <si>
    <t>11-Oct-19</t>
  </si>
  <si>
    <t>54</t>
  </si>
  <si>
    <t>96631751</t>
  </si>
  <si>
    <t>Cui Mingjun, Shang Jinghao</t>
  </si>
  <si>
    <t>55</t>
  </si>
  <si>
    <t>99031820</t>
  </si>
  <si>
    <t>MENGDI LIU, NING ZHAO</t>
  </si>
  <si>
    <t>12-Oct-19</t>
  </si>
  <si>
    <t>56</t>
  </si>
  <si>
    <t>70654822</t>
  </si>
  <si>
    <t>HUANG PEI, HUANG YANGZI</t>
  </si>
  <si>
    <t>57</t>
  </si>
  <si>
    <t>90826483</t>
  </si>
  <si>
    <t>HUANG YILI,WU DONG</t>
  </si>
  <si>
    <t>58</t>
  </si>
  <si>
    <t>91580715</t>
  </si>
  <si>
    <t>XU JIANWEN, ZENG LONGXIA</t>
  </si>
  <si>
    <t>59</t>
  </si>
  <si>
    <t>71432824</t>
  </si>
  <si>
    <t>XU HUANHUAN</t>
  </si>
  <si>
    <t>15-Oct-19</t>
  </si>
  <si>
    <t>60</t>
  </si>
  <si>
    <t>85139315</t>
  </si>
  <si>
    <t>ZHONG LINGBING, YI CHUANLONG</t>
  </si>
  <si>
    <t>61</t>
  </si>
  <si>
    <t>80588348</t>
  </si>
  <si>
    <t>Sun/HuiShi, Yang/ZheWei</t>
  </si>
  <si>
    <t>62</t>
  </si>
  <si>
    <t>86138820</t>
  </si>
  <si>
    <t>MEI ZHAN, WEN/ZAIYUAN</t>
  </si>
  <si>
    <t>63</t>
  </si>
  <si>
    <t>76895224</t>
  </si>
  <si>
    <t>Tang/JianXun</t>
  </si>
  <si>
    <t>14-Oct-19</t>
  </si>
  <si>
    <t>16-Oct-19</t>
  </si>
  <si>
    <t>64</t>
  </si>
  <si>
    <t>76895225</t>
  </si>
  <si>
    <t>Pan/JuSen, Song/JiaLing</t>
  </si>
  <si>
    <t>65</t>
  </si>
  <si>
    <t>76895226</t>
  </si>
  <si>
    <t>Xiao/LinRan, Chen/PeiShi</t>
  </si>
  <si>
    <t>66</t>
  </si>
  <si>
    <t>76895231</t>
  </si>
  <si>
    <t>He/LongSheng</t>
  </si>
  <si>
    <t>67</t>
  </si>
  <si>
    <t>80587134</t>
  </si>
  <si>
    <t>Tan/Yanling, Feng/JiaXin</t>
  </si>
  <si>
    <t>68</t>
  </si>
  <si>
    <t>80887675</t>
  </si>
  <si>
    <t>Su/ZhiQiang</t>
  </si>
  <si>
    <t>69</t>
  </si>
  <si>
    <t>94061395</t>
  </si>
  <si>
    <t>LIANG JUNCONG, CHO YENA</t>
  </si>
  <si>
    <t>70</t>
  </si>
  <si>
    <t>80698039</t>
  </si>
  <si>
    <t>Zhang/Min, Tan/YaoXiong</t>
  </si>
  <si>
    <t>17-Oct-19</t>
  </si>
  <si>
    <t>71</t>
  </si>
  <si>
    <t>80698040</t>
  </si>
  <si>
    <t>Ye/ZeMin</t>
  </si>
  <si>
    <t>72</t>
  </si>
  <si>
    <t>80698042</t>
  </si>
  <si>
    <t>Tan/ZhiJun Luo/RunJiang</t>
  </si>
  <si>
    <t>73</t>
  </si>
  <si>
    <t>80698049</t>
  </si>
  <si>
    <t>Wang/ChangHai, He/WeiBiao</t>
  </si>
  <si>
    <t>74</t>
  </si>
  <si>
    <t>80698051</t>
  </si>
  <si>
    <t>Yang/RongChuan</t>
  </si>
  <si>
    <t>75</t>
  </si>
  <si>
    <t>90001934</t>
  </si>
  <si>
    <t>JIANG YANG, WAN SIKE</t>
  </si>
  <si>
    <t>76</t>
  </si>
  <si>
    <t>87324024</t>
  </si>
  <si>
    <t>Zhang Zhenzhu, Zhang Zhengmei</t>
  </si>
  <si>
    <t>18-Oct-19</t>
  </si>
  <si>
    <t>77</t>
  </si>
  <si>
    <t>93712137</t>
  </si>
  <si>
    <t>PENG XIN, YANG WEIHAO</t>
  </si>
  <si>
    <t>78</t>
  </si>
  <si>
    <t>93712146</t>
  </si>
  <si>
    <t>ZHOU SHANGBIN, XIANG YANG</t>
  </si>
  <si>
    <t>79</t>
  </si>
  <si>
    <t>88062461</t>
  </si>
  <si>
    <t>CHENG DAN, YU PENG</t>
  </si>
  <si>
    <t>19-Oct-19</t>
  </si>
  <si>
    <t>80</t>
  </si>
  <si>
    <t>93979208</t>
  </si>
  <si>
    <t>Qiu Tong, Luo Yingheng</t>
  </si>
  <si>
    <t>81</t>
  </si>
  <si>
    <t>71369525</t>
  </si>
  <si>
    <t>SUN LIGUANG, XIA NA</t>
  </si>
  <si>
    <t>82</t>
  </si>
  <si>
    <t>76320036</t>
  </si>
  <si>
    <t>Cao Yirou</t>
  </si>
  <si>
    <t>83</t>
  </si>
  <si>
    <t>73365764</t>
  </si>
  <si>
    <t>MaBo, Han Xiao</t>
  </si>
  <si>
    <t>20-Oct-19</t>
  </si>
  <si>
    <t>84</t>
  </si>
  <si>
    <t>73365765</t>
  </si>
  <si>
    <t>Zhang JiChi, Dong YanQing</t>
  </si>
  <si>
    <t>85</t>
  </si>
  <si>
    <t>90299314</t>
  </si>
  <si>
    <t>Jin Ziyi</t>
  </si>
  <si>
    <t>86</t>
  </si>
  <si>
    <t>80904317</t>
  </si>
  <si>
    <t>Chen/Quan Kong/QingYing</t>
  </si>
  <si>
    <t>22-Oct-19</t>
  </si>
  <si>
    <t>87</t>
  </si>
  <si>
    <t>72413639</t>
  </si>
  <si>
    <t>ZHU DAN, GU JIALING</t>
  </si>
  <si>
    <t>21-Oct-19</t>
  </si>
  <si>
    <t>88</t>
  </si>
  <si>
    <t>80982980</t>
  </si>
  <si>
    <t>Chen Siqi</t>
  </si>
  <si>
    <t>89</t>
  </si>
  <si>
    <t>76896402</t>
  </si>
  <si>
    <t>Huang/YaoSheng, Lin/WanFnag</t>
  </si>
  <si>
    <t>90</t>
  </si>
  <si>
    <t>87971697</t>
  </si>
  <si>
    <t>Wu peiting, feng jianling</t>
  </si>
  <si>
    <t>(空白)</t>
  </si>
  <si>
    <t>91</t>
  </si>
  <si>
    <t>74187331</t>
  </si>
  <si>
    <t>Lu Jia, Xu Jia Hao</t>
  </si>
  <si>
    <t>23-Oct-19</t>
  </si>
  <si>
    <t>92</t>
  </si>
  <si>
    <t>74964916</t>
  </si>
  <si>
    <t>ZHANG QIANWEN, HUANG KUNXIN</t>
  </si>
  <si>
    <t>总计</t>
  </si>
  <si>
    <t>93</t>
  </si>
  <si>
    <t>94347428</t>
  </si>
  <si>
    <t>LI SUITING</t>
  </si>
  <si>
    <t>25-Oct-19</t>
  </si>
  <si>
    <t>94</t>
  </si>
  <si>
    <t>70639444</t>
  </si>
  <si>
    <t>WANG WENWEI, LIANG QINZHU</t>
  </si>
  <si>
    <t>95</t>
  </si>
  <si>
    <t>96639730</t>
  </si>
  <si>
    <t>JIN MEI, KOU JINGTAO</t>
  </si>
  <si>
    <t>24-Oct-19</t>
  </si>
  <si>
    <t>96</t>
  </si>
  <si>
    <t>96639734</t>
  </si>
  <si>
    <t>YANG FULIANG, SHENG HUA</t>
  </si>
  <si>
    <t>97</t>
  </si>
  <si>
    <t>96635892</t>
  </si>
  <si>
    <t>XIE CUNQI, LIU FANG</t>
  </si>
  <si>
    <t>28-Oct-19</t>
  </si>
  <si>
    <t>98</t>
  </si>
  <si>
    <t>89633304</t>
  </si>
  <si>
    <t>DENG CHU, WENG JIE</t>
  </si>
  <si>
    <t>26-Oct-19</t>
  </si>
  <si>
    <t>27-Oct-19</t>
  </si>
  <si>
    <t>99</t>
  </si>
  <si>
    <t>98001091</t>
  </si>
  <si>
    <t>Mei Jian</t>
  </si>
  <si>
    <t>100</t>
  </si>
  <si>
    <t>93957619</t>
  </si>
  <si>
    <t>WEN YI, QIAN XIAOJUN</t>
  </si>
  <si>
    <t>101</t>
  </si>
  <si>
    <t>93962248</t>
  </si>
  <si>
    <t>YUAN TENG, TENG JINGXIAN</t>
  </si>
  <si>
    <t>102</t>
  </si>
  <si>
    <t>87069576</t>
  </si>
  <si>
    <t>Xue Can, Yang ZIANG</t>
  </si>
  <si>
    <t>29-Oct-19</t>
  </si>
  <si>
    <t>103</t>
  </si>
  <si>
    <t>82727100</t>
  </si>
  <si>
    <t>XUE MANYAN, DENG YINGYI</t>
  </si>
  <si>
    <t>104</t>
  </si>
  <si>
    <t>80955015</t>
  </si>
  <si>
    <t>LI WENWEN, GE YE</t>
  </si>
  <si>
    <t>31-Oct-19</t>
  </si>
  <si>
    <t>105</t>
  </si>
  <si>
    <t>80585775</t>
  </si>
  <si>
    <t>Huang/Shuo, Tseng/Tzuling</t>
  </si>
  <si>
    <t>30-Oct-19</t>
  </si>
  <si>
    <t>Twin beds</t>
  </si>
  <si>
    <t>106</t>
  </si>
  <si>
    <t>86145699</t>
  </si>
  <si>
    <t>ZHANG BO,HUANG SUQING</t>
  </si>
  <si>
    <t>1-Nov-19</t>
  </si>
  <si>
    <t>107</t>
  </si>
  <si>
    <t>89081474</t>
  </si>
  <si>
    <t>ZHAO YANG, WANG LULU</t>
  </si>
  <si>
    <t>108</t>
  </si>
  <si>
    <t>91592579</t>
  </si>
  <si>
    <t>Qiu guojiang, Huang yi</t>
  </si>
  <si>
    <t>109</t>
  </si>
  <si>
    <t>81263029</t>
  </si>
  <si>
    <t>Li/PeiYu</t>
  </si>
  <si>
    <t>2-Nov-19</t>
  </si>
  <si>
    <t>1 night in October 1 night in November</t>
  </si>
  <si>
    <t>total</t>
  </si>
  <si>
    <t>185</t>
  </si>
  <si>
    <t>$54,205</t>
  </si>
  <si>
    <t>P191109185046489</t>
  </si>
  <si>
    <t>CONVERGENT TOUR RECONCILIATION</t>
  </si>
  <si>
    <t>From</t>
  </si>
  <si>
    <t>To</t>
  </si>
  <si>
    <t>Date / Month</t>
  </si>
  <si>
    <t>Actual Night</t>
  </si>
  <si>
    <t>Discount Night</t>
  </si>
  <si>
    <t>Receivable Night</t>
  </si>
  <si>
    <t>Current Night</t>
  </si>
  <si>
    <t>Unit Price
(VND - net)</t>
  </si>
  <si>
    <t>Unit Price
(USD - net)</t>
  </si>
  <si>
    <t>Room Charge
(VND - net)</t>
  </si>
  <si>
    <t>RECORD</t>
  </si>
  <si>
    <t>Paid Amount
(VND)</t>
  </si>
  <si>
    <t>Paid Amount
(USD)</t>
  </si>
  <si>
    <t>Balance 
(VND)</t>
  </si>
  <si>
    <t>Balance 
(USD)</t>
  </si>
  <si>
    <t>Payment Method</t>
  </si>
  <si>
    <t>Exchange Rate</t>
  </si>
  <si>
    <t>booking total</t>
  </si>
  <si>
    <t>complimentary room</t>
  </si>
  <si>
    <t>total room charge</t>
  </si>
  <si>
    <t>OK</t>
  </si>
  <si>
    <t>Master Card</t>
  </si>
  <si>
    <t>Normal Rate</t>
  </si>
  <si>
    <t>Le Jardin Rate
(LIU QING - 73452325 - 10&amp;11 Jul 2019)</t>
  </si>
  <si>
    <t>Extra Breakfast Kid 
(Min Lu - 87950249 - 25,26&amp;27 Jul 2019)</t>
  </si>
  <si>
    <t>Bank Transfer</t>
  </si>
  <si>
    <t>发过卡49408USD给酒店，未刷</t>
  </si>
  <si>
    <t>Le Jardin Rate
Bien Le Thu Huong - 97218307 - 02&amp;03 Aug 2019
Nguyen Quynh Nga - 97210222 - 02&amp;03 Aug 2019</t>
  </si>
  <si>
    <t>Room With Extra Person Charge
Bach Tuan Hien - 85439451 - 08,09&amp;10 Aug 2019</t>
  </si>
  <si>
    <t>No Show Penalty
Lin Xixi - 2 nights
Lin Guolai - 2 nights
Lin Xiaojian - 2 nights
Li Yang - 3 nights
Zhu Min - 3 nights</t>
  </si>
  <si>
    <t>Normal Rate (01-07 Sep 2019)</t>
  </si>
  <si>
    <t>Normal Rate (08 -10 Sep 2019)</t>
  </si>
  <si>
    <t>Discount Amount</t>
  </si>
  <si>
    <t>超售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</si>
</sst>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_(* #,##0.00_);_(* \(#,##0.00\);_(* &quot;-&quot;??_);_(@_)"/>
    <numFmt numFmtId="177" formatCode="_(* #,##0_);_(* \(#,##0\);_(* &quot;-&quot;??_);_(@_)"/>
    <numFmt numFmtId="24" formatCode="\$#,##0_);[Red]\(\$#,##0\)"/>
  </numFmts>
  <fonts count="44">
    <font>
      <sz val="10"/>
      <name val="Arial"/>
      <charset val="134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2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name val="Arial"/>
      <charset val="134"/>
    </font>
    <font>
      <sz val="11"/>
      <name val="Tahoma"/>
      <charset val="134"/>
    </font>
    <font>
      <sz val="10.5"/>
      <color rgb="FF333333"/>
      <name val="Helvetica"/>
      <charset val="134"/>
    </font>
    <font>
      <sz val="11"/>
      <name val="宋体"/>
      <charset val="134"/>
    </font>
    <font>
      <sz val="11.25"/>
      <color rgb="FF333333"/>
      <name val="Helvetica"/>
      <charset val="134"/>
    </font>
    <font>
      <b/>
      <sz val="11"/>
      <name val="Segoe UI"/>
      <charset val="134"/>
    </font>
    <font>
      <sz val="11"/>
      <name val="Segoe UI"/>
      <charset val="134"/>
    </font>
    <font>
      <sz val="11"/>
      <name val="Verdana"/>
      <charset val="134"/>
    </font>
    <font>
      <sz val="11"/>
      <name val="Calibri"/>
      <charset val="134"/>
    </font>
    <font>
      <sz val="11"/>
      <color rgb="FF333333"/>
      <name val="Helvetica"/>
      <charset val="134"/>
    </font>
    <font>
      <sz val="11"/>
      <name val="MingLiU"/>
      <charset val="134"/>
    </font>
    <font>
      <b/>
      <sz val="11"/>
      <name val="Calibri"/>
      <charset val="134"/>
    </font>
    <font>
      <sz val="10"/>
      <name val="Arial"/>
      <charset val="0"/>
    </font>
    <font>
      <b/>
      <sz val="11"/>
      <name val="Corbel"/>
      <charset val="134"/>
    </font>
    <font>
      <sz val="11"/>
      <name val="Corbel"/>
      <charset val="134"/>
    </font>
    <font>
      <sz val="11"/>
      <name val="David"/>
      <charset val="134"/>
    </font>
    <font>
      <vertAlign val="superscript"/>
      <sz val="11"/>
      <name val="Corbel"/>
      <charset val="134"/>
    </font>
    <font>
      <sz val="10"/>
      <color indexed="10"/>
      <name val="Arial"/>
      <charset val="0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7F0F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2" fillId="0" borderId="0" applyFont="0" applyFill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28" fillId="9" borderId="16" applyNumberFormat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" fillId="8" borderId="15" applyNumberFormat="0" applyFont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9" fillId="0" borderId="18" applyNumberFormat="0" applyFill="0" applyAlignment="0" applyProtection="0">
      <alignment vertical="center"/>
    </xf>
    <xf numFmtId="0" fontId="35" fillId="0" borderId="18" applyNumberFormat="0" applyFill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27" fillId="7" borderId="14" applyNumberFormat="0" applyAlignment="0" applyProtection="0">
      <alignment vertical="center"/>
    </xf>
    <xf numFmtId="0" fontId="38" fillId="7" borderId="16" applyNumberFormat="0" applyAlignment="0" applyProtection="0">
      <alignment vertical="center"/>
    </xf>
    <xf numFmtId="0" fontId="40" fillId="22" borderId="19" applyNumberFormat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41" fillId="0" borderId="20" applyNumberFormat="0" applyFill="0" applyAlignment="0" applyProtection="0">
      <alignment vertical="center"/>
    </xf>
    <xf numFmtId="0" fontId="42" fillId="0" borderId="21" applyNumberFormat="0" applyFill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</cellStyleXfs>
  <cellXfs count="184">
    <xf numFmtId="0" fontId="0" fillId="0" borderId="0" xfId="0" applyFo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/>
    </xf>
    <xf numFmtId="177" fontId="2" fillId="0" borderId="0" xfId="8" applyNumberFormat="1" applyFont="1" applyAlignment="1">
      <alignment vertical="center"/>
    </xf>
    <xf numFmtId="176" fontId="2" fillId="0" borderId="0" xfId="8" applyNumberFormat="1" applyFont="1" applyAlignment="1">
      <alignment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16" fontId="1" fillId="0" borderId="0" xfId="0" applyNumberFormat="1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7" fontId="4" fillId="0" borderId="1" xfId="8" applyNumberFormat="1" applyFont="1" applyBorder="1" applyAlignment="1">
      <alignment horizontal="center" vertical="center" wrapText="1"/>
    </xf>
    <xf numFmtId="176" fontId="4" fillId="0" borderId="1" xfId="8" applyNumberFormat="1" applyFont="1" applyBorder="1" applyAlignment="1">
      <alignment horizontal="center" vertical="center" wrapText="1"/>
    </xf>
    <xf numFmtId="177" fontId="4" fillId="0" borderId="2" xfId="8" applyNumberFormat="1" applyFont="1" applyBorder="1" applyAlignment="1">
      <alignment horizontal="center" vertical="center" wrapText="1"/>
    </xf>
    <xf numFmtId="16" fontId="5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177" fontId="2" fillId="0" borderId="1" xfId="8" applyNumberFormat="1" applyFont="1" applyBorder="1" applyAlignment="1">
      <alignment vertical="center"/>
    </xf>
    <xf numFmtId="176" fontId="2" fillId="0" borderId="1" xfId="8" applyNumberFormat="1" applyFont="1" applyBorder="1" applyAlignment="1">
      <alignment vertical="center"/>
    </xf>
    <xf numFmtId="177" fontId="2" fillId="0" borderId="2" xfId="8" applyNumberFormat="1" applyFont="1" applyBorder="1" applyAlignment="1">
      <alignment vertical="center"/>
    </xf>
    <xf numFmtId="17" fontId="5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177" fontId="2" fillId="2" borderId="1" xfId="8" applyNumberFormat="1" applyFont="1" applyFill="1" applyBorder="1" applyAlignment="1">
      <alignment vertical="center"/>
    </xf>
    <xf numFmtId="176" fontId="2" fillId="2" borderId="1" xfId="8" applyNumberFormat="1" applyFont="1" applyFill="1" applyBorder="1" applyAlignment="1">
      <alignment vertical="center"/>
    </xf>
    <xf numFmtId="177" fontId="2" fillId="2" borderId="2" xfId="8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17" fontId="5" fillId="0" borderId="1" xfId="0" applyNumberFormat="1" applyFont="1" applyFill="1" applyBorder="1" applyAlignment="1">
      <alignment horizontal="center" vertical="center"/>
    </xf>
    <xf numFmtId="177" fontId="2" fillId="0" borderId="1" xfId="8" applyNumberFormat="1" applyFont="1" applyFill="1" applyBorder="1" applyAlignment="1">
      <alignment vertical="center"/>
    </xf>
    <xf numFmtId="176" fontId="2" fillId="0" borderId="1" xfId="8" applyNumberFormat="1" applyFont="1" applyFill="1" applyBorder="1" applyAlignment="1">
      <alignment vertical="center"/>
    </xf>
    <xf numFmtId="177" fontId="2" fillId="0" borderId="2" xfId="8" applyNumberFormat="1" applyFont="1" applyFill="1" applyBorder="1" applyAlignment="1">
      <alignment vertical="center"/>
    </xf>
    <xf numFmtId="17" fontId="6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177" fontId="4" fillId="0" borderId="1" xfId="8" applyNumberFormat="1" applyFont="1" applyFill="1" applyBorder="1" applyAlignment="1">
      <alignment vertical="center"/>
    </xf>
    <xf numFmtId="176" fontId="4" fillId="0" borderId="1" xfId="8" applyNumberFormat="1" applyFont="1" applyFill="1" applyBorder="1" applyAlignment="1">
      <alignment vertical="center"/>
    </xf>
    <xf numFmtId="177" fontId="4" fillId="0" borderId="2" xfId="8" applyNumberFormat="1" applyFont="1" applyFill="1" applyBorder="1" applyAlignment="1">
      <alignment vertical="center"/>
    </xf>
    <xf numFmtId="176" fontId="1" fillId="0" borderId="0" xfId="8" applyNumberFormat="1" applyFont="1" applyAlignment="1">
      <alignment vertical="center"/>
    </xf>
    <xf numFmtId="177" fontId="1" fillId="0" borderId="0" xfId="8" applyNumberFormat="1" applyFont="1" applyAlignment="1">
      <alignment vertical="center"/>
    </xf>
    <xf numFmtId="177" fontId="4" fillId="3" borderId="1" xfId="8" applyNumberFormat="1" applyFont="1" applyFill="1" applyBorder="1" applyAlignment="1">
      <alignment horizontal="center" vertical="center" wrapText="1"/>
    </xf>
    <xf numFmtId="177" fontId="4" fillId="0" borderId="3" xfId="8" applyNumberFormat="1" applyFont="1" applyBorder="1" applyAlignment="1">
      <alignment horizontal="center" vertical="center" wrapText="1"/>
    </xf>
    <xf numFmtId="177" fontId="4" fillId="0" borderId="4" xfId="8" applyNumberFormat="1" applyFont="1" applyBorder="1" applyAlignment="1">
      <alignment horizontal="center" vertical="center" wrapText="1"/>
    </xf>
    <xf numFmtId="176" fontId="2" fillId="3" borderId="1" xfId="8" applyNumberFormat="1" applyFont="1" applyFill="1" applyBorder="1" applyAlignment="1">
      <alignment vertical="center" wrapText="1"/>
    </xf>
    <xf numFmtId="177" fontId="2" fillId="0" borderId="3" xfId="8" applyNumberFormat="1" applyFont="1" applyBorder="1" applyAlignment="1">
      <alignment vertical="center"/>
    </xf>
    <xf numFmtId="176" fontId="2" fillId="3" borderId="1" xfId="8" applyNumberFormat="1" applyFont="1" applyFill="1" applyBorder="1" applyAlignment="1">
      <alignment vertical="center"/>
    </xf>
    <xf numFmtId="177" fontId="2" fillId="0" borderId="4" xfId="8" applyNumberFormat="1" applyFont="1" applyBorder="1" applyAlignment="1">
      <alignment vertical="center"/>
    </xf>
    <xf numFmtId="177" fontId="2" fillId="2" borderId="3" xfId="8" applyNumberFormat="1" applyFont="1" applyFill="1" applyBorder="1" applyAlignment="1">
      <alignment vertical="center"/>
    </xf>
    <xf numFmtId="177" fontId="2" fillId="2" borderId="4" xfId="8" applyNumberFormat="1" applyFont="1" applyFill="1" applyBorder="1" applyAlignment="1">
      <alignment vertical="center"/>
    </xf>
    <xf numFmtId="177" fontId="2" fillId="0" borderId="3" xfId="8" applyNumberFormat="1" applyFont="1" applyFill="1" applyBorder="1" applyAlignment="1">
      <alignment vertical="center"/>
    </xf>
    <xf numFmtId="177" fontId="2" fillId="0" borderId="4" xfId="8" applyNumberFormat="1" applyFont="1" applyFill="1" applyBorder="1" applyAlignment="1">
      <alignment vertical="center"/>
    </xf>
    <xf numFmtId="176" fontId="4" fillId="3" borderId="1" xfId="8" applyNumberFormat="1" applyFont="1" applyFill="1" applyBorder="1" applyAlignment="1">
      <alignment vertical="center"/>
    </xf>
    <xf numFmtId="177" fontId="4" fillId="0" borderId="3" xfId="8" applyNumberFormat="1" applyFont="1" applyFill="1" applyBorder="1" applyAlignment="1">
      <alignment vertical="center"/>
    </xf>
    <xf numFmtId="177" fontId="4" fillId="0" borderId="4" xfId="8" applyNumberFormat="1" applyFont="1" applyFill="1" applyBorder="1" applyAlignment="1">
      <alignment vertical="center"/>
    </xf>
    <xf numFmtId="176" fontId="4" fillId="4" borderId="1" xfId="8" applyNumberFormat="1" applyFont="1" applyFill="1" applyBorder="1" applyAlignment="1">
      <alignment vertical="center"/>
    </xf>
    <xf numFmtId="176" fontId="2" fillId="3" borderId="0" xfId="8" applyNumberFormat="1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8" fillId="0" borderId="5" xfId="0" applyFont="1" applyFill="1" applyBorder="1" applyAlignment="1">
      <alignment horizontal="left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wrapText="1"/>
    </xf>
    <xf numFmtId="0" fontId="8" fillId="0" borderId="6" xfId="0" applyFont="1" applyFill="1" applyBorder="1" applyAlignment="1">
      <alignment horizontal="left" vertical="center"/>
    </xf>
    <xf numFmtId="0" fontId="8" fillId="0" borderId="7" xfId="0" applyFont="1" applyFill="1" applyBorder="1" applyAlignment="1">
      <alignment horizontal="left" vertical="center"/>
    </xf>
    <xf numFmtId="0" fontId="8" fillId="0" borderId="7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left" vertical="center"/>
    </xf>
    <xf numFmtId="0" fontId="8" fillId="0" borderId="7" xfId="0" applyNumberFormat="1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wrapText="1"/>
    </xf>
    <xf numFmtId="0" fontId="8" fillId="0" borderId="7" xfId="0" applyFont="1" applyFill="1" applyBorder="1" applyAlignment="1">
      <alignment horizontal="center" vertical="top" wrapText="1"/>
    </xf>
    <xf numFmtId="0" fontId="9" fillId="0" borderId="0" xfId="0" applyFont="1" applyFill="1" applyAlignment="1">
      <alignment vertical="center"/>
    </xf>
    <xf numFmtId="0" fontId="8" fillId="0" borderId="7" xfId="0" applyNumberFormat="1" applyFont="1" applyFill="1" applyBorder="1" applyAlignment="1">
      <alignment horizontal="right" vertical="center"/>
    </xf>
    <xf numFmtId="0" fontId="8" fillId="2" borderId="7" xfId="0" applyNumberFormat="1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/>
    </xf>
    <xf numFmtId="0" fontId="8" fillId="0" borderId="7" xfId="0" applyNumberFormat="1" applyFont="1" applyFill="1" applyBorder="1" applyAlignment="1">
      <alignment horizontal="center"/>
    </xf>
    <xf numFmtId="0" fontId="8" fillId="0" borderId="7" xfId="0" applyFont="1" applyFill="1" applyBorder="1" applyAlignment="1">
      <alignment horizontal="right" vertical="center"/>
    </xf>
    <xf numFmtId="0" fontId="0" fillId="0" borderId="0" xfId="0" applyFont="1" applyFill="1" applyAlignment="1">
      <alignment vertical="center"/>
    </xf>
    <xf numFmtId="0" fontId="8" fillId="0" borderId="9" xfId="0" applyFont="1" applyFill="1" applyBorder="1" applyAlignment="1">
      <alignment horizontal="left" vertical="center"/>
    </xf>
    <xf numFmtId="0" fontId="8" fillId="0" borderId="9" xfId="0" applyNumberFormat="1" applyFont="1" applyFill="1" applyBorder="1" applyAlignment="1">
      <alignment horizontal="right" vertical="center"/>
    </xf>
    <xf numFmtId="0" fontId="7" fillId="0" borderId="5" xfId="0" applyFont="1" applyFill="1" applyBorder="1" applyAlignment="1">
      <alignment horizontal="left" vertical="top"/>
    </xf>
    <xf numFmtId="0" fontId="8" fillId="0" borderId="10" xfId="0" applyFont="1" applyFill="1" applyBorder="1" applyAlignment="1">
      <alignment horizontal="left" vertical="center"/>
    </xf>
    <xf numFmtId="0" fontId="8" fillId="0" borderId="10" xfId="0" applyNumberFormat="1" applyFont="1" applyFill="1" applyBorder="1" applyAlignment="1">
      <alignment horizontal="right" vertical="center"/>
    </xf>
    <xf numFmtId="0" fontId="7" fillId="0" borderId="7" xfId="0" applyFont="1" applyFill="1" applyBorder="1" applyAlignment="1">
      <alignment horizontal="left" vertical="top"/>
    </xf>
    <xf numFmtId="0" fontId="10" fillId="0" borderId="7" xfId="0" applyFont="1" applyFill="1" applyBorder="1" applyAlignment="1">
      <alignment horizontal="left" vertical="top"/>
    </xf>
    <xf numFmtId="0" fontId="7" fillId="0" borderId="7" xfId="0" applyFont="1" applyFill="1" applyBorder="1" applyAlignment="1">
      <alignment horizontal="left" vertical="top" indent="3"/>
    </xf>
    <xf numFmtId="3" fontId="8" fillId="0" borderId="10" xfId="0" applyNumberFormat="1" applyFont="1" applyFill="1" applyBorder="1" applyAlignment="1">
      <alignment horizontal="right" vertical="center"/>
    </xf>
    <xf numFmtId="0" fontId="11" fillId="5" borderId="11" xfId="0" applyFont="1" applyFill="1" applyBorder="1" applyAlignment="1">
      <alignment vertical="top" wrapText="1"/>
    </xf>
    <xf numFmtId="0" fontId="7" fillId="0" borderId="7" xfId="0" applyFont="1" applyFill="1" applyBorder="1" applyAlignment="1">
      <alignment horizontal="left" vertical="top" indent="1"/>
    </xf>
    <xf numFmtId="0" fontId="7" fillId="0" borderId="8" xfId="0" applyFont="1" applyFill="1" applyBorder="1" applyAlignment="1">
      <alignment horizontal="left" vertical="top"/>
    </xf>
    <xf numFmtId="0" fontId="7" fillId="0" borderId="10" xfId="0" applyFont="1" applyFill="1" applyBorder="1" applyAlignment="1">
      <alignment horizontal="left" vertical="top"/>
    </xf>
    <xf numFmtId="0" fontId="8" fillId="0" borderId="8" xfId="0" applyFont="1" applyFill="1" applyBorder="1" applyAlignment="1">
      <alignment horizontal="left" vertical="center" indent="1"/>
    </xf>
    <xf numFmtId="0" fontId="7" fillId="0" borderId="10" xfId="0" applyFont="1" applyFill="1" applyBorder="1" applyAlignment="1">
      <alignment horizontal="left" vertical="center" indent="1"/>
    </xf>
    <xf numFmtId="0" fontId="10" fillId="0" borderId="0" xfId="0" applyFont="1" applyFill="1" applyAlignment="1">
      <alignment vertical="center"/>
    </xf>
    <xf numFmtId="0" fontId="12" fillId="0" borderId="7" xfId="0" applyFont="1" applyFill="1" applyBorder="1" applyAlignment="1">
      <alignment horizontal="center"/>
    </xf>
    <xf numFmtId="0" fontId="12" fillId="0" borderId="7" xfId="0" applyFont="1" applyFill="1" applyBorder="1" applyAlignment="1">
      <alignment horizontal="left"/>
    </xf>
    <xf numFmtId="0" fontId="13" fillId="0" borderId="7" xfId="0" applyFont="1" applyFill="1" applyBorder="1" applyAlignment="1">
      <alignment horizontal="center"/>
    </xf>
    <xf numFmtId="24" fontId="13" fillId="0" borderId="7" xfId="0" applyNumberFormat="1" applyFont="1" applyFill="1" applyBorder="1" applyAlignment="1">
      <alignment horizontal="center"/>
    </xf>
    <xf numFmtId="0" fontId="7" fillId="0" borderId="7" xfId="0" applyFont="1" applyFill="1" applyBorder="1" applyAlignment="1">
      <alignment horizontal="left" vertical="top" indent="2"/>
    </xf>
    <xf numFmtId="0" fontId="13" fillId="0" borderId="7" xfId="0" applyNumberFormat="1" applyFont="1" applyFill="1" applyBorder="1" applyAlignment="1">
      <alignment horizontal="center"/>
    </xf>
    <xf numFmtId="0" fontId="13" fillId="0" borderId="7" xfId="0" applyFont="1" applyFill="1" applyBorder="1" applyAlignment="1">
      <alignment horizontal="left"/>
    </xf>
    <xf numFmtId="0" fontId="13" fillId="0" borderId="12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0" fontId="13" fillId="0" borderId="7" xfId="0" applyNumberFormat="1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top" wrapText="1"/>
    </xf>
    <xf numFmtId="24" fontId="13" fillId="0" borderId="7" xfId="0" applyNumberFormat="1" applyFont="1" applyFill="1" applyBorder="1" applyAlignment="1">
      <alignment horizontal="center" vertical="center"/>
    </xf>
    <xf numFmtId="0" fontId="13" fillId="0" borderId="7" xfId="0" applyNumberFormat="1" applyFont="1" applyFill="1" applyBorder="1" applyAlignment="1">
      <alignment horizontal="center" vertical="top"/>
    </xf>
    <xf numFmtId="0" fontId="13" fillId="0" borderId="7" xfId="0" applyFont="1" applyFill="1" applyBorder="1" applyAlignment="1">
      <alignment horizontal="center" vertical="top"/>
    </xf>
    <xf numFmtId="24" fontId="13" fillId="0" borderId="7" xfId="0" applyNumberFormat="1" applyFont="1" applyFill="1" applyBorder="1" applyAlignment="1">
      <alignment horizontal="center" vertical="top"/>
    </xf>
    <xf numFmtId="0" fontId="13" fillId="2" borderId="7" xfId="0" applyNumberFormat="1" applyFont="1" applyFill="1" applyBorder="1" applyAlignment="1">
      <alignment horizontal="center"/>
    </xf>
    <xf numFmtId="0" fontId="13" fillId="2" borderId="7" xfId="0" applyFont="1" applyFill="1" applyBorder="1" applyAlignment="1">
      <alignment horizontal="center"/>
    </xf>
    <xf numFmtId="24" fontId="13" fillId="2" borderId="7" xfId="0" applyNumberFormat="1" applyFont="1" applyFill="1" applyBorder="1" applyAlignment="1">
      <alignment horizontal="center"/>
    </xf>
    <xf numFmtId="0" fontId="7" fillId="2" borderId="7" xfId="0" applyFont="1" applyFill="1" applyBorder="1" applyAlignment="1">
      <alignment horizontal="left" vertical="top" indent="2"/>
    </xf>
    <xf numFmtId="0" fontId="14" fillId="0" borderId="7" xfId="0" applyFont="1" applyFill="1" applyBorder="1" applyAlignment="1">
      <alignment horizontal="left"/>
    </xf>
    <xf numFmtId="0" fontId="14" fillId="0" borderId="7" xfId="0" applyFont="1" applyFill="1" applyBorder="1" applyAlignment="1">
      <alignment horizontal="center"/>
    </xf>
    <xf numFmtId="0" fontId="9" fillId="6" borderId="11" xfId="0" applyFont="1" applyFill="1" applyBorder="1" applyAlignment="1">
      <alignment vertical="top" wrapText="1"/>
    </xf>
    <xf numFmtId="0" fontId="12" fillId="0" borderId="7" xfId="0" applyFont="1" applyFill="1" applyBorder="1" applyAlignment="1">
      <alignment horizontal="center" vertical="top"/>
    </xf>
    <xf numFmtId="24" fontId="12" fillId="0" borderId="7" xfId="0" applyNumberFormat="1" applyFont="1" applyFill="1" applyBorder="1" applyAlignment="1">
      <alignment horizontal="center" vertical="top"/>
    </xf>
    <xf numFmtId="0" fontId="7" fillId="2" borderId="7" xfId="0" applyFont="1" applyFill="1" applyBorder="1" applyAlignment="1">
      <alignment horizontal="left" vertical="top"/>
    </xf>
    <xf numFmtId="0" fontId="13" fillId="0" borderId="7" xfId="0" applyFont="1" applyFill="1" applyBorder="1" applyAlignment="1">
      <alignment horizontal="left" vertical="top"/>
    </xf>
    <xf numFmtId="0" fontId="15" fillId="0" borderId="7" xfId="0" applyFont="1" applyFill="1" applyBorder="1" applyAlignment="1">
      <alignment horizontal="left"/>
    </xf>
    <xf numFmtId="0" fontId="15" fillId="0" borderId="7" xfId="0" applyFont="1" applyFill="1" applyBorder="1" applyAlignment="1">
      <alignment horizontal="center"/>
    </xf>
    <xf numFmtId="0" fontId="15" fillId="0" borderId="7" xfId="0" applyNumberFormat="1" applyFont="1" applyFill="1" applyBorder="1" applyAlignment="1">
      <alignment horizontal="center"/>
    </xf>
    <xf numFmtId="24" fontId="15" fillId="0" borderId="7" xfId="0" applyNumberFormat="1" applyFont="1" applyFill="1" applyBorder="1" applyAlignment="1">
      <alignment horizontal="center"/>
    </xf>
    <xf numFmtId="0" fontId="15" fillId="0" borderId="7" xfId="0" applyNumberFormat="1" applyFont="1" applyFill="1" applyBorder="1" applyAlignment="1">
      <alignment horizontal="center" vertical="top"/>
    </xf>
    <xf numFmtId="0" fontId="15" fillId="0" borderId="7" xfId="0" applyFont="1" applyFill="1" applyBorder="1" applyAlignment="1">
      <alignment horizontal="center" vertical="top"/>
    </xf>
    <xf numFmtId="24" fontId="15" fillId="0" borderId="7" xfId="0" applyNumberFormat="1" applyFont="1" applyFill="1" applyBorder="1" applyAlignment="1">
      <alignment horizontal="center" vertical="top"/>
    </xf>
    <xf numFmtId="0" fontId="15" fillId="2" borderId="7" xfId="0" applyNumberFormat="1" applyFont="1" applyFill="1" applyBorder="1" applyAlignment="1">
      <alignment horizontal="center" vertical="top"/>
    </xf>
    <xf numFmtId="0" fontId="15" fillId="0" borderId="7" xfId="0" applyNumberFormat="1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wrapText="1"/>
    </xf>
    <xf numFmtId="24" fontId="15" fillId="0" borderId="7" xfId="0" applyNumberFormat="1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left" vertical="top"/>
    </xf>
    <xf numFmtId="0" fontId="16" fillId="0" borderId="0" xfId="0" applyFont="1">
      <alignment vertical="center"/>
    </xf>
    <xf numFmtId="0" fontId="15" fillId="0" borderId="7" xfId="0" applyFont="1" applyFill="1" applyBorder="1" applyAlignment="1">
      <alignment horizontal="center" vertical="top" wrapText="1"/>
    </xf>
    <xf numFmtId="0" fontId="15" fillId="0" borderId="12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left" vertical="center"/>
    </xf>
    <xf numFmtId="0" fontId="17" fillId="0" borderId="7" xfId="0" applyFont="1" applyFill="1" applyBorder="1" applyAlignment="1">
      <alignment horizontal="left" vertical="top"/>
    </xf>
    <xf numFmtId="0" fontId="15" fillId="0" borderId="7" xfId="0" applyFont="1" applyFill="1" applyBorder="1" applyAlignment="1">
      <alignment horizontal="left" wrapText="1"/>
    </xf>
    <xf numFmtId="0" fontId="15" fillId="0" borderId="12" xfId="0" applyFont="1" applyFill="1" applyBorder="1" applyAlignment="1">
      <alignment horizontal="left" vertical="center"/>
    </xf>
    <xf numFmtId="0" fontId="7" fillId="0" borderId="5" xfId="0" applyFont="1" applyFill="1" applyBorder="1" applyAlignment="1">
      <alignment horizontal="left" vertical="center"/>
    </xf>
    <xf numFmtId="0" fontId="18" fillId="0" borderId="0" xfId="0" applyFont="1" applyFill="1" applyAlignment="1">
      <alignment vertical="top"/>
    </xf>
    <xf numFmtId="0" fontId="15" fillId="0" borderId="8" xfId="0" applyFont="1" applyFill="1" applyBorder="1" applyAlignment="1">
      <alignment horizontal="left" vertical="top"/>
    </xf>
    <xf numFmtId="0" fontId="15" fillId="0" borderId="8" xfId="0" applyFont="1" applyFill="1" applyBorder="1" applyAlignment="1">
      <alignment horizontal="left"/>
    </xf>
    <xf numFmtId="0" fontId="16" fillId="5" borderId="0" xfId="0" applyFont="1" applyFill="1" applyBorder="1" applyAlignment="1">
      <alignment vertical="center"/>
    </xf>
    <xf numFmtId="0" fontId="7" fillId="0" borderId="10" xfId="0" applyFont="1" applyFill="1" applyBorder="1" applyAlignment="1">
      <alignment horizontal="left"/>
    </xf>
    <xf numFmtId="0" fontId="7" fillId="0" borderId="0" xfId="0" applyFont="1">
      <alignment vertical="center"/>
    </xf>
    <xf numFmtId="0" fontId="19" fillId="0" borderId="0" xfId="0" applyFont="1" applyFill="1" applyBorder="1" applyAlignment="1"/>
    <xf numFmtId="0" fontId="20" fillId="0" borderId="0" xfId="0" applyFont="1" applyAlignment="1">
      <alignment vertical="top"/>
    </xf>
    <xf numFmtId="0" fontId="20" fillId="0" borderId="7" xfId="0" applyFont="1" applyBorder="1" applyAlignment="1">
      <alignment horizontal="center" wrapText="1"/>
    </xf>
    <xf numFmtId="0" fontId="20" fillId="0" borderId="7" xfId="0" applyFont="1" applyBorder="1" applyAlignment="1">
      <alignment horizontal="center" vertical="center"/>
    </xf>
    <xf numFmtId="0" fontId="20" fillId="0" borderId="7" xfId="0" applyFont="1" applyBorder="1" applyAlignment="1">
      <alignment horizontal="left" vertical="center"/>
    </xf>
    <xf numFmtId="0" fontId="20" fillId="0" borderId="7" xfId="0" applyFont="1" applyBorder="1" applyAlignment="1">
      <alignment horizontal="justify" wrapText="1"/>
    </xf>
    <xf numFmtId="0" fontId="20" fillId="0" borderId="7" xfId="0" applyFont="1" applyBorder="1" applyAlignment="1">
      <alignment horizontal="left"/>
    </xf>
    <xf numFmtId="0" fontId="21" fillId="0" borderId="7" xfId="0" applyFont="1" applyBorder="1" applyAlignment="1">
      <alignment horizontal="center"/>
    </xf>
    <xf numFmtId="0" fontId="22" fillId="0" borderId="7" xfId="0" applyFont="1" applyBorder="1" applyAlignment="1">
      <alignment horizontal="center"/>
    </xf>
    <xf numFmtId="0" fontId="21" fillId="0" borderId="7" xfId="0" applyFont="1" applyBorder="1" applyAlignment="1">
      <alignment horizontal="left"/>
    </xf>
    <xf numFmtId="24" fontId="22" fillId="0" borderId="7" xfId="0" applyNumberFormat="1" applyFont="1" applyBorder="1" applyAlignment="1">
      <alignment horizontal="center"/>
    </xf>
    <xf numFmtId="0" fontId="7" fillId="0" borderId="7" xfId="0" applyFont="1" applyBorder="1" applyAlignment="1">
      <alignment horizontal="left" vertical="top"/>
    </xf>
    <xf numFmtId="0" fontId="21" fillId="0" borderId="12" xfId="0" applyFont="1" applyBorder="1" applyAlignment="1">
      <alignment horizontal="left" vertical="center" indent="1"/>
    </xf>
    <xf numFmtId="0" fontId="7" fillId="0" borderId="5" xfId="0" applyFont="1" applyBorder="1" applyAlignment="1">
      <alignment horizontal="left" vertical="center" indent="1"/>
    </xf>
    <xf numFmtId="0" fontId="23" fillId="0" borderId="7" xfId="0" applyFont="1" applyBorder="1" applyAlignment="1">
      <alignment horizontal="center"/>
    </xf>
    <xf numFmtId="24" fontId="21" fillId="0" borderId="7" xfId="0" applyNumberFormat="1" applyFont="1" applyBorder="1" applyAlignment="1">
      <alignment horizontal="center"/>
    </xf>
    <xf numFmtId="0" fontId="17" fillId="0" borderId="7" xfId="0" applyFont="1" applyBorder="1" applyAlignment="1">
      <alignment horizontal="left"/>
    </xf>
    <xf numFmtId="0" fontId="7" fillId="0" borderId="13" xfId="0" applyFont="1" applyBorder="1" applyAlignment="1">
      <alignment horizontal="left" vertical="center" indent="1"/>
    </xf>
    <xf numFmtId="0" fontId="24" fillId="0" borderId="0" xfId="0" applyFont="1" applyFill="1" applyBorder="1" applyAlignment="1">
      <alignment horizontal="center" vertical="center"/>
    </xf>
    <xf numFmtId="0" fontId="7" fillId="0" borderId="7" xfId="0" applyFont="1" applyBorder="1" applyAlignment="1">
      <alignment horizontal="left" vertical="top" indent="1"/>
    </xf>
    <xf numFmtId="0" fontId="9" fillId="0" borderId="0" xfId="0" applyFont="1">
      <alignment vertical="center"/>
    </xf>
    <xf numFmtId="0" fontId="21" fillId="0" borderId="12" xfId="0" applyFont="1" applyBorder="1" applyAlignment="1">
      <alignment horizontal="center"/>
    </xf>
    <xf numFmtId="0" fontId="22" fillId="0" borderId="12" xfId="0" applyFont="1" applyBorder="1" applyAlignment="1">
      <alignment horizontal="center"/>
    </xf>
    <xf numFmtId="0" fontId="21" fillId="0" borderId="12" xfId="0" applyFont="1" applyBorder="1" applyAlignment="1">
      <alignment horizontal="left"/>
    </xf>
    <xf numFmtId="24" fontId="22" fillId="0" borderId="12" xfId="0" applyNumberFormat="1" applyFont="1" applyBorder="1" applyAlignment="1">
      <alignment horizontal="center"/>
    </xf>
    <xf numFmtId="0" fontId="7" fillId="0" borderId="12" xfId="0" applyFont="1" applyBorder="1" applyAlignment="1">
      <alignment horizontal="left" vertical="top" indent="1"/>
    </xf>
    <xf numFmtId="0" fontId="22" fillId="0" borderId="1" xfId="0" applyFont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21" fillId="0" borderId="1" xfId="0" applyFont="1" applyBorder="1" applyAlignment="1">
      <alignment horizontal="left"/>
    </xf>
    <xf numFmtId="0" fontId="23" fillId="0" borderId="1" xfId="0" applyFont="1" applyBorder="1" applyAlignment="1">
      <alignment horizontal="center"/>
    </xf>
    <xf numFmtId="24" fontId="22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left" vertical="top" indent="1"/>
    </xf>
    <xf numFmtId="0" fontId="7" fillId="0" borderId="1" xfId="0" applyFont="1" applyBorder="1" applyAlignment="1">
      <alignment horizontal="left" vertical="top"/>
    </xf>
    <xf numFmtId="0" fontId="20" fillId="0" borderId="1" xfId="0" applyFont="1" applyBorder="1" applyAlignment="1">
      <alignment horizontal="center"/>
    </xf>
    <xf numFmtId="24" fontId="20" fillId="0" borderId="1" xfId="0" applyNumberFormat="1" applyFont="1" applyBorder="1" applyAlignment="1">
      <alignment horizontal="center"/>
    </xf>
    <xf numFmtId="0" fontId="7" fillId="0" borderId="1" xfId="0" applyFont="1" applyBorder="1">
      <alignment vertical="center"/>
    </xf>
    <xf numFmtId="0" fontId="10" fillId="0" borderId="0" xfId="0" applyFont="1">
      <alignment vertical="center"/>
    </xf>
    <xf numFmtId="0" fontId="7" fillId="0" borderId="0" xfId="0" applyFont="1" applyAlignment="1">
      <alignment vertical="center" wrapText="1"/>
    </xf>
    <xf numFmtId="0" fontId="9" fillId="0" borderId="0" xfId="0" applyFon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16</xdr:col>
      <xdr:colOff>381000</xdr:colOff>
      <xdr:row>0</xdr:row>
      <xdr:rowOff>104775</xdr:rowOff>
    </xdr:from>
    <xdr:to>
      <xdr:col>18</xdr:col>
      <xdr:colOff>1306830</xdr:colOff>
      <xdr:row>1</xdr:row>
      <xdr:rowOff>120015</xdr:rowOff>
    </xdr:to>
    <xdr:pic>
      <xdr:nvPicPr>
        <xdr:cNvPr id="2" name="Picture 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97110" y="104775"/>
          <a:ext cx="1306830" cy="5391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4"/>
  <sheetViews>
    <sheetView topLeftCell="A100" workbookViewId="0">
      <selection activeCell="F117" sqref="F117"/>
    </sheetView>
  </sheetViews>
  <sheetFormatPr defaultColWidth="10.2857142857143" defaultRowHeight="14.25"/>
  <cols>
    <col min="1" max="1" width="16" style="144"/>
    <col min="2" max="2" width="24" style="144"/>
    <col min="3" max="3" width="33" style="144"/>
    <col min="4" max="4" width="15" style="144"/>
    <col min="5" max="5" width="12" style="144"/>
    <col min="6" max="6" width="11.1428571428571" style="144" customWidth="1"/>
    <col min="7" max="7" width="12" style="144"/>
    <col min="8" max="8" width="30.752380952381" style="144" customWidth="1"/>
    <col min="9" max="11" width="10.2857142857143" style="144"/>
    <col min="12" max="13" width="9.14285714285714" style="145"/>
    <col min="14" max="16384" width="10.2857142857143" style="144"/>
  </cols>
  <sheetData>
    <row r="1" ht="15" spans="1:13">
      <c r="A1" s="146" t="s">
        <v>0</v>
      </c>
      <c r="L1" s="163"/>
      <c r="M1" s="163"/>
    </row>
    <row r="3" ht="30.75" spans="1:8">
      <c r="A3" s="147" t="s">
        <v>1</v>
      </c>
      <c r="B3" s="147" t="s">
        <v>2</v>
      </c>
      <c r="C3" s="148" t="s">
        <v>3</v>
      </c>
      <c r="D3" s="149" t="s">
        <v>4</v>
      </c>
      <c r="E3" s="147" t="s">
        <v>5</v>
      </c>
      <c r="F3" s="150" t="s">
        <v>6</v>
      </c>
      <c r="G3" s="147" t="s">
        <v>7</v>
      </c>
      <c r="H3" s="151" t="s">
        <v>8</v>
      </c>
    </row>
    <row r="4" ht="15.75" spans="1:8">
      <c r="A4" s="152" t="s">
        <v>9</v>
      </c>
      <c r="B4" s="153" t="s">
        <v>10</v>
      </c>
      <c r="C4" s="154" t="s">
        <v>11</v>
      </c>
      <c r="D4" s="152" t="s">
        <v>12</v>
      </c>
      <c r="E4" s="152" t="s">
        <v>13</v>
      </c>
      <c r="F4" s="152" t="s">
        <v>14</v>
      </c>
      <c r="G4" s="155">
        <v>550</v>
      </c>
      <c r="H4" s="156"/>
    </row>
    <row r="5" ht="16.5" spans="1:8">
      <c r="A5" s="152" t="s">
        <v>15</v>
      </c>
      <c r="B5" s="153" t="s">
        <v>16</v>
      </c>
      <c r="C5" s="154" t="s">
        <v>17</v>
      </c>
      <c r="D5" s="152" t="s">
        <v>18</v>
      </c>
      <c r="E5" s="152" t="s">
        <v>19</v>
      </c>
      <c r="F5" s="152" t="s">
        <v>14</v>
      </c>
      <c r="G5" s="155">
        <v>550</v>
      </c>
      <c r="H5" s="156"/>
    </row>
    <row r="6" ht="15.75" spans="1:8">
      <c r="A6" s="153" t="s">
        <v>20</v>
      </c>
      <c r="B6" s="153" t="s">
        <v>21</v>
      </c>
      <c r="C6" s="154" t="s">
        <v>22</v>
      </c>
      <c r="D6" s="152" t="s">
        <v>12</v>
      </c>
      <c r="E6" s="152" t="s">
        <v>13</v>
      </c>
      <c r="F6" s="152" t="s">
        <v>14</v>
      </c>
      <c r="G6" s="155">
        <v>550</v>
      </c>
      <c r="H6" s="156"/>
    </row>
    <row r="7" ht="15.75" spans="1:8">
      <c r="A7" s="153" t="s">
        <v>23</v>
      </c>
      <c r="B7" s="152" t="s">
        <v>24</v>
      </c>
      <c r="C7" s="154" t="s">
        <v>25</v>
      </c>
      <c r="D7" s="152" t="s">
        <v>26</v>
      </c>
      <c r="E7" s="152" t="s">
        <v>27</v>
      </c>
      <c r="F7" s="152" t="s">
        <v>28</v>
      </c>
      <c r="G7" s="155">
        <v>275</v>
      </c>
      <c r="H7" s="156"/>
    </row>
    <row r="8" ht="15.75" spans="1:8">
      <c r="A8" s="152" t="s">
        <v>29</v>
      </c>
      <c r="B8" s="152" t="s">
        <v>30</v>
      </c>
      <c r="C8" s="154" t="s">
        <v>31</v>
      </c>
      <c r="D8" s="152" t="s">
        <v>32</v>
      </c>
      <c r="E8" s="152" t="s">
        <v>13</v>
      </c>
      <c r="F8" s="152" t="s">
        <v>28</v>
      </c>
      <c r="G8" s="155">
        <v>275</v>
      </c>
      <c r="H8" s="157" t="s">
        <v>33</v>
      </c>
    </row>
    <row r="9" ht="15.75" spans="1:8">
      <c r="A9" s="152" t="s">
        <v>29</v>
      </c>
      <c r="B9" s="153" t="s">
        <v>34</v>
      </c>
      <c r="C9" s="154" t="s">
        <v>35</v>
      </c>
      <c r="D9" s="152" t="s">
        <v>32</v>
      </c>
      <c r="E9" s="152" t="s">
        <v>13</v>
      </c>
      <c r="F9" s="152" t="s">
        <v>28</v>
      </c>
      <c r="G9" s="155">
        <v>275</v>
      </c>
      <c r="H9" s="158"/>
    </row>
    <row r="10" ht="15.75" spans="1:8">
      <c r="A10" s="152" t="s">
        <v>36</v>
      </c>
      <c r="B10" s="153" t="s">
        <v>37</v>
      </c>
      <c r="C10" s="154" t="s">
        <v>38</v>
      </c>
      <c r="D10" s="152" t="s">
        <v>39</v>
      </c>
      <c r="E10" s="152" t="s">
        <v>40</v>
      </c>
      <c r="F10" s="152" t="s">
        <v>28</v>
      </c>
      <c r="G10" s="155">
        <v>275</v>
      </c>
      <c r="H10" s="156"/>
    </row>
    <row r="11" ht="15.75" spans="1:8">
      <c r="A11" s="152" t="s">
        <v>41</v>
      </c>
      <c r="B11" s="152" t="s">
        <v>42</v>
      </c>
      <c r="C11" s="154" t="s">
        <v>43</v>
      </c>
      <c r="D11" s="152" t="s">
        <v>44</v>
      </c>
      <c r="E11" s="152" t="s">
        <v>19</v>
      </c>
      <c r="F11" s="152" t="s">
        <v>14</v>
      </c>
      <c r="G11" s="155">
        <v>550</v>
      </c>
      <c r="H11" s="156"/>
    </row>
    <row r="12" ht="15.75" spans="1:8">
      <c r="A12" s="153" t="s">
        <v>45</v>
      </c>
      <c r="B12" s="153" t="s">
        <v>46</v>
      </c>
      <c r="C12" s="154" t="s">
        <v>47</v>
      </c>
      <c r="D12" s="152" t="s">
        <v>32</v>
      </c>
      <c r="E12" s="152" t="s">
        <v>48</v>
      </c>
      <c r="F12" s="159" t="s">
        <v>49</v>
      </c>
      <c r="G12" s="155">
        <v>825</v>
      </c>
      <c r="H12" s="156"/>
    </row>
    <row r="13" ht="15.75" spans="1:8">
      <c r="A13" s="153" t="s">
        <v>50</v>
      </c>
      <c r="B13" s="153" t="s">
        <v>51</v>
      </c>
      <c r="C13" s="154" t="s">
        <v>52</v>
      </c>
      <c r="D13" s="152" t="s">
        <v>19</v>
      </c>
      <c r="E13" s="152" t="s">
        <v>53</v>
      </c>
      <c r="F13" s="152" t="s">
        <v>28</v>
      </c>
      <c r="G13" s="155">
        <v>275</v>
      </c>
      <c r="H13" s="156"/>
    </row>
    <row r="14" ht="15.75" spans="1:8">
      <c r="A14" s="152" t="s">
        <v>54</v>
      </c>
      <c r="B14" s="152" t="s">
        <v>55</v>
      </c>
      <c r="C14" s="154" t="s">
        <v>56</v>
      </c>
      <c r="D14" s="152" t="s">
        <v>57</v>
      </c>
      <c r="E14" s="152" t="s">
        <v>58</v>
      </c>
      <c r="F14" s="152" t="s">
        <v>28</v>
      </c>
      <c r="G14" s="155">
        <v>275</v>
      </c>
      <c r="H14" s="156"/>
    </row>
    <row r="15" ht="15.75" spans="1:8">
      <c r="A15" s="153" t="s">
        <v>59</v>
      </c>
      <c r="B15" s="153" t="s">
        <v>60</v>
      </c>
      <c r="C15" s="154" t="s">
        <v>61</v>
      </c>
      <c r="D15" s="152" t="s">
        <v>32</v>
      </c>
      <c r="E15" s="152" t="s">
        <v>44</v>
      </c>
      <c r="F15" s="152" t="s">
        <v>14</v>
      </c>
      <c r="G15" s="155">
        <v>550</v>
      </c>
      <c r="H15" s="156"/>
    </row>
    <row r="16" ht="15.75" spans="1:8">
      <c r="A16" s="153" t="s">
        <v>62</v>
      </c>
      <c r="B16" s="152" t="s">
        <v>63</v>
      </c>
      <c r="C16" s="154" t="s">
        <v>64</v>
      </c>
      <c r="D16" s="152" t="s">
        <v>65</v>
      </c>
      <c r="E16" s="152" t="s">
        <v>66</v>
      </c>
      <c r="F16" s="152" t="s">
        <v>14</v>
      </c>
      <c r="G16" s="155">
        <v>550</v>
      </c>
      <c r="H16" s="156"/>
    </row>
    <row r="17" ht="15.75" spans="1:8">
      <c r="A17" s="152" t="s">
        <v>67</v>
      </c>
      <c r="B17" s="152" t="s">
        <v>68</v>
      </c>
      <c r="C17" s="154" t="s">
        <v>69</v>
      </c>
      <c r="D17" s="152" t="s">
        <v>70</v>
      </c>
      <c r="E17" s="152" t="s">
        <v>71</v>
      </c>
      <c r="F17" s="152" t="s">
        <v>28</v>
      </c>
      <c r="G17" s="155">
        <v>275</v>
      </c>
      <c r="H17" s="156"/>
    </row>
    <row r="18" ht="15.75" spans="1:8">
      <c r="A18" s="152" t="s">
        <v>72</v>
      </c>
      <c r="B18" s="152" t="s">
        <v>73</v>
      </c>
      <c r="C18" s="154" t="s">
        <v>74</v>
      </c>
      <c r="D18" s="152" t="s">
        <v>75</v>
      </c>
      <c r="E18" s="152" t="s">
        <v>32</v>
      </c>
      <c r="F18" s="152" t="s">
        <v>14</v>
      </c>
      <c r="G18" s="155">
        <v>550</v>
      </c>
      <c r="H18" s="156"/>
    </row>
    <row r="19" ht="15.75" spans="1:8">
      <c r="A19" s="153" t="s">
        <v>76</v>
      </c>
      <c r="B19" s="153" t="s">
        <v>77</v>
      </c>
      <c r="C19" s="154" t="s">
        <v>78</v>
      </c>
      <c r="D19" s="152" t="s">
        <v>79</v>
      </c>
      <c r="E19" s="152" t="s">
        <v>80</v>
      </c>
      <c r="F19" s="152" t="s">
        <v>14</v>
      </c>
      <c r="G19" s="155">
        <v>550</v>
      </c>
      <c r="H19" s="157" t="s">
        <v>33</v>
      </c>
    </row>
    <row r="20" ht="15.75" spans="1:8">
      <c r="A20" s="153" t="s">
        <v>76</v>
      </c>
      <c r="B20" s="152" t="s">
        <v>81</v>
      </c>
      <c r="C20" s="154" t="s">
        <v>82</v>
      </c>
      <c r="D20" s="152" t="s">
        <v>79</v>
      </c>
      <c r="E20" s="152" t="s">
        <v>80</v>
      </c>
      <c r="F20" s="152" t="s">
        <v>14</v>
      </c>
      <c r="G20" s="155">
        <v>550</v>
      </c>
      <c r="H20" s="158"/>
    </row>
    <row r="21" ht="15.75" spans="1:8">
      <c r="A21" s="152" t="s">
        <v>83</v>
      </c>
      <c r="B21" s="153" t="s">
        <v>84</v>
      </c>
      <c r="C21" s="154" t="s">
        <v>85</v>
      </c>
      <c r="D21" s="152" t="s">
        <v>86</v>
      </c>
      <c r="E21" s="152" t="s">
        <v>26</v>
      </c>
      <c r="F21" s="152" t="s">
        <v>28</v>
      </c>
      <c r="G21" s="155">
        <v>275</v>
      </c>
      <c r="H21" s="156"/>
    </row>
    <row r="22" ht="15.75" spans="1:8">
      <c r="A22" s="153" t="s">
        <v>87</v>
      </c>
      <c r="B22" s="152" t="s">
        <v>88</v>
      </c>
      <c r="C22" s="154" t="s">
        <v>89</v>
      </c>
      <c r="D22" s="152" t="s">
        <v>86</v>
      </c>
      <c r="E22" s="152" t="s">
        <v>27</v>
      </c>
      <c r="F22" s="152" t="s">
        <v>14</v>
      </c>
      <c r="G22" s="155">
        <v>550</v>
      </c>
      <c r="H22" s="156"/>
    </row>
    <row r="23" ht="15.75" spans="1:8">
      <c r="A23" s="152" t="s">
        <v>90</v>
      </c>
      <c r="B23" s="153" t="s">
        <v>91</v>
      </c>
      <c r="C23" s="154" t="s">
        <v>92</v>
      </c>
      <c r="D23" s="152" t="s">
        <v>93</v>
      </c>
      <c r="E23" s="152" t="s">
        <v>94</v>
      </c>
      <c r="F23" s="159" t="s">
        <v>49</v>
      </c>
      <c r="G23" s="155">
        <v>825</v>
      </c>
      <c r="H23" s="156"/>
    </row>
    <row r="24" ht="15.75" spans="1:8">
      <c r="A24" s="152" t="s">
        <v>95</v>
      </c>
      <c r="B24" s="152" t="s">
        <v>96</v>
      </c>
      <c r="C24" s="154" t="s">
        <v>97</v>
      </c>
      <c r="D24" s="152" t="s">
        <v>32</v>
      </c>
      <c r="E24" s="152" t="s">
        <v>44</v>
      </c>
      <c r="F24" s="152" t="s">
        <v>14</v>
      </c>
      <c r="G24" s="155">
        <v>550</v>
      </c>
      <c r="H24" s="156"/>
    </row>
    <row r="25" ht="15.75" spans="1:8">
      <c r="A25" s="153" t="s">
        <v>98</v>
      </c>
      <c r="B25" s="152" t="s">
        <v>99</v>
      </c>
      <c r="C25" s="154" t="s">
        <v>100</v>
      </c>
      <c r="D25" s="152" t="s">
        <v>101</v>
      </c>
      <c r="E25" s="152" t="s">
        <v>102</v>
      </c>
      <c r="F25" s="152" t="s">
        <v>14</v>
      </c>
      <c r="G25" s="155">
        <v>550</v>
      </c>
      <c r="H25" s="156"/>
    </row>
    <row r="26" ht="15.75" spans="1:8">
      <c r="A26" s="152" t="s">
        <v>103</v>
      </c>
      <c r="B26" s="153" t="s">
        <v>104</v>
      </c>
      <c r="C26" s="154" t="s">
        <v>105</v>
      </c>
      <c r="D26" s="152" t="s">
        <v>58</v>
      </c>
      <c r="E26" s="152" t="s">
        <v>32</v>
      </c>
      <c r="F26" s="159" t="s">
        <v>106</v>
      </c>
      <c r="G26" s="160">
        <v>1100</v>
      </c>
      <c r="H26" s="156"/>
    </row>
    <row r="27" ht="15.75" spans="1:8">
      <c r="A27" s="153" t="s">
        <v>107</v>
      </c>
      <c r="B27" s="152" t="s">
        <v>108</v>
      </c>
      <c r="C27" s="154" t="s">
        <v>109</v>
      </c>
      <c r="D27" s="152" t="s">
        <v>48</v>
      </c>
      <c r="E27" s="152" t="s">
        <v>19</v>
      </c>
      <c r="F27" s="152" t="s">
        <v>28</v>
      </c>
      <c r="G27" s="155">
        <v>275</v>
      </c>
      <c r="H27" s="157" t="s">
        <v>33</v>
      </c>
    </row>
    <row r="28" ht="15.75" spans="1:8">
      <c r="A28" s="153" t="s">
        <v>107</v>
      </c>
      <c r="B28" s="152" t="s">
        <v>110</v>
      </c>
      <c r="C28" s="154" t="s">
        <v>111</v>
      </c>
      <c r="D28" s="152" t="s">
        <v>48</v>
      </c>
      <c r="E28" s="152" t="s">
        <v>19</v>
      </c>
      <c r="F28" s="152" t="s">
        <v>28</v>
      </c>
      <c r="G28" s="155">
        <v>275</v>
      </c>
      <c r="H28" s="158"/>
    </row>
    <row r="29" ht="15.75" spans="1:8">
      <c r="A29" s="152" t="s">
        <v>112</v>
      </c>
      <c r="B29" s="152" t="s">
        <v>113</v>
      </c>
      <c r="C29" s="154" t="s">
        <v>114</v>
      </c>
      <c r="D29" s="152" t="s">
        <v>70</v>
      </c>
      <c r="E29" s="152" t="s">
        <v>115</v>
      </c>
      <c r="F29" s="152" t="s">
        <v>14</v>
      </c>
      <c r="G29" s="155">
        <v>550</v>
      </c>
      <c r="H29" s="157" t="s">
        <v>33</v>
      </c>
    </row>
    <row r="30" ht="15.75" spans="1:8">
      <c r="A30" s="152" t="s">
        <v>112</v>
      </c>
      <c r="B30" s="152" t="s">
        <v>116</v>
      </c>
      <c r="C30" s="154" t="s">
        <v>117</v>
      </c>
      <c r="D30" s="152" t="s">
        <v>70</v>
      </c>
      <c r="E30" s="152" t="s">
        <v>115</v>
      </c>
      <c r="F30" s="152" t="s">
        <v>14</v>
      </c>
      <c r="G30" s="155">
        <v>550</v>
      </c>
      <c r="H30" s="158"/>
    </row>
    <row r="31" ht="15.75" spans="1:8">
      <c r="A31" s="153" t="s">
        <v>118</v>
      </c>
      <c r="B31" s="152" t="s">
        <v>119</v>
      </c>
      <c r="C31" s="154" t="s">
        <v>120</v>
      </c>
      <c r="D31" s="152" t="s">
        <v>121</v>
      </c>
      <c r="E31" s="152" t="s">
        <v>79</v>
      </c>
      <c r="F31" s="152" t="s">
        <v>14</v>
      </c>
      <c r="G31" s="155">
        <v>550</v>
      </c>
      <c r="H31" s="156"/>
    </row>
    <row r="32" ht="15.75" spans="1:8">
      <c r="A32" s="153" t="s">
        <v>122</v>
      </c>
      <c r="B32" s="153" t="s">
        <v>123</v>
      </c>
      <c r="C32" s="154" t="s">
        <v>124</v>
      </c>
      <c r="D32" s="152" t="s">
        <v>53</v>
      </c>
      <c r="E32" s="152" t="s">
        <v>71</v>
      </c>
      <c r="F32" s="152" t="s">
        <v>14</v>
      </c>
      <c r="G32" s="155">
        <v>550</v>
      </c>
      <c r="H32" s="156"/>
    </row>
    <row r="33" ht="15.75" spans="1:8">
      <c r="A33" s="153" t="s">
        <v>122</v>
      </c>
      <c r="B33" s="153" t="s">
        <v>125</v>
      </c>
      <c r="C33" s="154" t="s">
        <v>126</v>
      </c>
      <c r="D33" s="152" t="s">
        <v>53</v>
      </c>
      <c r="E33" s="152" t="s">
        <v>71</v>
      </c>
      <c r="F33" s="152" t="s">
        <v>14</v>
      </c>
      <c r="G33" s="155">
        <v>550</v>
      </c>
      <c r="H33" s="156"/>
    </row>
    <row r="34" ht="15.75" spans="1:8">
      <c r="A34" s="153" t="s">
        <v>122</v>
      </c>
      <c r="B34" s="153" t="s">
        <v>127</v>
      </c>
      <c r="C34" s="154" t="s">
        <v>128</v>
      </c>
      <c r="D34" s="152" t="s">
        <v>53</v>
      </c>
      <c r="E34" s="152" t="s">
        <v>71</v>
      </c>
      <c r="F34" s="152" t="s">
        <v>14</v>
      </c>
      <c r="G34" s="155">
        <v>550</v>
      </c>
      <c r="H34" s="156"/>
    </row>
    <row r="35" ht="15.75" spans="1:8">
      <c r="A35" s="153" t="s">
        <v>129</v>
      </c>
      <c r="B35" s="153" t="s">
        <v>130</v>
      </c>
      <c r="C35" s="154" t="s">
        <v>131</v>
      </c>
      <c r="D35" s="152" t="s">
        <v>132</v>
      </c>
      <c r="E35" s="152" t="s">
        <v>79</v>
      </c>
      <c r="F35" s="159" t="s">
        <v>49</v>
      </c>
      <c r="G35" s="155">
        <v>825</v>
      </c>
      <c r="H35" s="157" t="s">
        <v>133</v>
      </c>
    </row>
    <row r="36" ht="15.75" spans="1:8">
      <c r="A36" s="153" t="s">
        <v>129</v>
      </c>
      <c r="B36" s="153" t="s">
        <v>134</v>
      </c>
      <c r="C36" s="154" t="s">
        <v>135</v>
      </c>
      <c r="D36" s="152" t="s">
        <v>132</v>
      </c>
      <c r="E36" s="152" t="s">
        <v>79</v>
      </c>
      <c r="F36" s="159" t="s">
        <v>49</v>
      </c>
      <c r="G36" s="155">
        <v>825</v>
      </c>
      <c r="H36" s="158"/>
    </row>
    <row r="37" ht="15.75" spans="1:8">
      <c r="A37" s="152" t="s">
        <v>136</v>
      </c>
      <c r="B37" s="153" t="s">
        <v>137</v>
      </c>
      <c r="C37" s="154" t="s">
        <v>138</v>
      </c>
      <c r="D37" s="152" t="s">
        <v>75</v>
      </c>
      <c r="E37" s="152" t="s">
        <v>32</v>
      </c>
      <c r="F37" s="152" t="s">
        <v>14</v>
      </c>
      <c r="G37" s="155">
        <v>550</v>
      </c>
      <c r="H37" s="156"/>
    </row>
    <row r="38" ht="16.5" spans="1:8">
      <c r="A38" s="153" t="s">
        <v>139</v>
      </c>
      <c r="B38" s="153" t="s">
        <v>140</v>
      </c>
      <c r="C38" s="161" t="s">
        <v>141</v>
      </c>
      <c r="D38" s="152" t="s">
        <v>86</v>
      </c>
      <c r="E38" s="152" t="s">
        <v>27</v>
      </c>
      <c r="F38" s="152" t="s">
        <v>14</v>
      </c>
      <c r="G38" s="155">
        <v>550</v>
      </c>
      <c r="H38" s="156"/>
    </row>
    <row r="39" ht="15.75" spans="1:8">
      <c r="A39" s="152" t="s">
        <v>142</v>
      </c>
      <c r="B39" s="152" t="s">
        <v>143</v>
      </c>
      <c r="C39" s="154" t="s">
        <v>144</v>
      </c>
      <c r="D39" s="152" t="s">
        <v>58</v>
      </c>
      <c r="E39" s="152" t="s">
        <v>145</v>
      </c>
      <c r="F39" s="152" t="s">
        <v>28</v>
      </c>
      <c r="G39" s="160">
        <v>275</v>
      </c>
      <c r="H39" s="156"/>
    </row>
    <row r="40" ht="15.75" spans="1:8">
      <c r="A40" s="153" t="s">
        <v>146</v>
      </c>
      <c r="B40" s="152" t="s">
        <v>147</v>
      </c>
      <c r="C40" s="154" t="s">
        <v>148</v>
      </c>
      <c r="D40" s="152" t="s">
        <v>19</v>
      </c>
      <c r="E40" s="152" t="s">
        <v>53</v>
      </c>
      <c r="F40" s="152" t="s">
        <v>28</v>
      </c>
      <c r="G40" s="155">
        <v>275</v>
      </c>
      <c r="H40" s="156"/>
    </row>
    <row r="41" ht="15.75" spans="1:8">
      <c r="A41" s="153" t="s">
        <v>149</v>
      </c>
      <c r="B41" s="152" t="s">
        <v>150</v>
      </c>
      <c r="C41" s="154" t="s">
        <v>151</v>
      </c>
      <c r="D41" s="152" t="s">
        <v>53</v>
      </c>
      <c r="E41" s="152" t="s">
        <v>71</v>
      </c>
      <c r="F41" s="152" t="s">
        <v>14</v>
      </c>
      <c r="G41" s="155">
        <v>550</v>
      </c>
      <c r="H41" s="156"/>
    </row>
    <row r="42" ht="15.75" spans="1:8">
      <c r="A42" s="152" t="s">
        <v>152</v>
      </c>
      <c r="B42" s="153" t="s">
        <v>153</v>
      </c>
      <c r="C42" s="154" t="s">
        <v>154</v>
      </c>
      <c r="D42" s="152" t="s">
        <v>27</v>
      </c>
      <c r="E42" s="152" t="s">
        <v>58</v>
      </c>
      <c r="F42" s="152" t="s">
        <v>14</v>
      </c>
      <c r="G42" s="155">
        <v>550</v>
      </c>
      <c r="H42" s="156"/>
    </row>
    <row r="43" ht="15.75" spans="1:8">
      <c r="A43" s="153" t="s">
        <v>155</v>
      </c>
      <c r="B43" s="152" t="s">
        <v>156</v>
      </c>
      <c r="C43" s="154" t="s">
        <v>157</v>
      </c>
      <c r="D43" s="152" t="s">
        <v>13</v>
      </c>
      <c r="E43" s="152" t="s">
        <v>44</v>
      </c>
      <c r="F43" s="152" t="s">
        <v>28</v>
      </c>
      <c r="G43" s="155">
        <v>275</v>
      </c>
      <c r="H43" s="156"/>
    </row>
    <row r="44" ht="15.75" spans="1:8">
      <c r="A44" s="153" t="s">
        <v>158</v>
      </c>
      <c r="B44" s="153" t="s">
        <v>159</v>
      </c>
      <c r="C44" s="154" t="s">
        <v>160</v>
      </c>
      <c r="D44" s="152" t="s">
        <v>44</v>
      </c>
      <c r="E44" s="152" t="s">
        <v>48</v>
      </c>
      <c r="F44" s="152" t="s">
        <v>28</v>
      </c>
      <c r="G44" s="155">
        <v>275</v>
      </c>
      <c r="H44" s="156"/>
    </row>
    <row r="45" ht="15.75" spans="1:8">
      <c r="A45" s="153" t="s">
        <v>161</v>
      </c>
      <c r="B45" s="153" t="s">
        <v>162</v>
      </c>
      <c r="C45" s="154" t="s">
        <v>163</v>
      </c>
      <c r="D45" s="152" t="s">
        <v>86</v>
      </c>
      <c r="E45" s="152" t="s">
        <v>26</v>
      </c>
      <c r="F45" s="152" t="s">
        <v>28</v>
      </c>
      <c r="G45" s="155">
        <v>275</v>
      </c>
      <c r="H45" s="156"/>
    </row>
    <row r="46" ht="15.75" spans="1:8">
      <c r="A46" s="152" t="s">
        <v>164</v>
      </c>
      <c r="B46" s="153" t="s">
        <v>165</v>
      </c>
      <c r="C46" s="154" t="s">
        <v>166</v>
      </c>
      <c r="D46" s="152" t="s">
        <v>167</v>
      </c>
      <c r="E46" s="152" t="s">
        <v>168</v>
      </c>
      <c r="F46" s="152" t="s">
        <v>28</v>
      </c>
      <c r="G46" s="155">
        <v>275</v>
      </c>
      <c r="H46" s="156"/>
    </row>
    <row r="47" ht="15.75" spans="1:8">
      <c r="A47" s="153" t="s">
        <v>169</v>
      </c>
      <c r="B47" s="153" t="s">
        <v>170</v>
      </c>
      <c r="C47" s="154" t="s">
        <v>171</v>
      </c>
      <c r="D47" s="152" t="s">
        <v>172</v>
      </c>
      <c r="E47" s="152" t="s">
        <v>13</v>
      </c>
      <c r="F47" s="159" t="s">
        <v>49</v>
      </c>
      <c r="G47" s="155">
        <v>825</v>
      </c>
      <c r="H47" s="156"/>
    </row>
    <row r="48" ht="15.75" spans="1:8">
      <c r="A48" s="153" t="s">
        <v>173</v>
      </c>
      <c r="B48" s="153" t="s">
        <v>174</v>
      </c>
      <c r="C48" s="154" t="s">
        <v>175</v>
      </c>
      <c r="D48" s="152" t="s">
        <v>93</v>
      </c>
      <c r="E48" s="152" t="s">
        <v>40</v>
      </c>
      <c r="F48" s="152" t="s">
        <v>14</v>
      </c>
      <c r="G48" s="155">
        <v>550</v>
      </c>
      <c r="H48" s="156"/>
    </row>
    <row r="49" ht="15.75" spans="1:8">
      <c r="A49" s="152" t="s">
        <v>176</v>
      </c>
      <c r="B49" s="153" t="s">
        <v>177</v>
      </c>
      <c r="C49" s="154" t="s">
        <v>178</v>
      </c>
      <c r="D49" s="152" t="s">
        <v>179</v>
      </c>
      <c r="E49" s="152" t="s">
        <v>172</v>
      </c>
      <c r="F49" s="159" t="s">
        <v>180</v>
      </c>
      <c r="G49" s="160">
        <v>1375</v>
      </c>
      <c r="H49" s="156"/>
    </row>
    <row r="50" ht="15.75" spans="1:8">
      <c r="A50" s="152" t="s">
        <v>181</v>
      </c>
      <c r="B50" s="152" t="s">
        <v>182</v>
      </c>
      <c r="C50" s="154" t="s">
        <v>183</v>
      </c>
      <c r="D50" s="152" t="s">
        <v>184</v>
      </c>
      <c r="E50" s="152" t="s">
        <v>39</v>
      </c>
      <c r="F50" s="152" t="s">
        <v>14</v>
      </c>
      <c r="G50" s="155">
        <v>550</v>
      </c>
      <c r="H50" s="156"/>
    </row>
    <row r="51" ht="15.75" spans="1:8">
      <c r="A51" s="153" t="s">
        <v>185</v>
      </c>
      <c r="B51" s="153" t="s">
        <v>186</v>
      </c>
      <c r="C51" s="154" t="s">
        <v>187</v>
      </c>
      <c r="D51" s="152" t="s">
        <v>179</v>
      </c>
      <c r="E51" s="152" t="s">
        <v>172</v>
      </c>
      <c r="F51" s="159" t="s">
        <v>180</v>
      </c>
      <c r="G51" s="160">
        <v>1375</v>
      </c>
      <c r="H51" s="156"/>
    </row>
    <row r="52" ht="15.75" spans="1:8">
      <c r="A52" s="152" t="s">
        <v>188</v>
      </c>
      <c r="B52" s="153" t="s">
        <v>189</v>
      </c>
      <c r="C52" s="154" t="s">
        <v>190</v>
      </c>
      <c r="D52" s="152" t="s">
        <v>168</v>
      </c>
      <c r="E52" s="152" t="s">
        <v>44</v>
      </c>
      <c r="F52" s="152" t="s">
        <v>14</v>
      </c>
      <c r="G52" s="155">
        <v>550</v>
      </c>
      <c r="H52" s="156"/>
    </row>
    <row r="53" ht="15.75" spans="1:8">
      <c r="A53" s="153" t="s">
        <v>191</v>
      </c>
      <c r="B53" s="153" t="s">
        <v>192</v>
      </c>
      <c r="C53" s="154" t="s">
        <v>193</v>
      </c>
      <c r="D53" s="152" t="s">
        <v>93</v>
      </c>
      <c r="E53" s="152" t="s">
        <v>39</v>
      </c>
      <c r="F53" s="152" t="s">
        <v>28</v>
      </c>
      <c r="G53" s="155">
        <v>275</v>
      </c>
      <c r="H53" s="156"/>
    </row>
    <row r="54" ht="15.75" spans="1:8">
      <c r="A54" s="152" t="s">
        <v>194</v>
      </c>
      <c r="B54" s="153" t="s">
        <v>195</v>
      </c>
      <c r="C54" s="154" t="s">
        <v>196</v>
      </c>
      <c r="D54" s="152" t="s">
        <v>93</v>
      </c>
      <c r="E54" s="152" t="s">
        <v>39</v>
      </c>
      <c r="F54" s="152" t="s">
        <v>28</v>
      </c>
      <c r="G54" s="155">
        <v>275</v>
      </c>
      <c r="H54" s="157" t="s">
        <v>33</v>
      </c>
    </row>
    <row r="55" ht="15.75" spans="1:8">
      <c r="A55" s="152" t="s">
        <v>194</v>
      </c>
      <c r="B55" s="153" t="s">
        <v>197</v>
      </c>
      <c r="C55" s="154" t="s">
        <v>198</v>
      </c>
      <c r="D55" s="152" t="s">
        <v>93</v>
      </c>
      <c r="E55" s="152" t="s">
        <v>39</v>
      </c>
      <c r="F55" s="152" t="s">
        <v>28</v>
      </c>
      <c r="G55" s="155">
        <v>275</v>
      </c>
      <c r="H55" s="158"/>
    </row>
    <row r="56" ht="15.75" spans="1:8">
      <c r="A56" s="153" t="s">
        <v>199</v>
      </c>
      <c r="B56" s="152" t="s">
        <v>200</v>
      </c>
      <c r="C56" s="154" t="s">
        <v>201</v>
      </c>
      <c r="D56" s="152" t="s">
        <v>93</v>
      </c>
      <c r="E56" s="152" t="s">
        <v>39</v>
      </c>
      <c r="F56" s="152" t="s">
        <v>28</v>
      </c>
      <c r="G56" s="155">
        <v>275</v>
      </c>
      <c r="H56" s="156"/>
    </row>
    <row r="57" ht="15.75" spans="1:8">
      <c r="A57" s="153" t="s">
        <v>202</v>
      </c>
      <c r="B57" s="153" t="s">
        <v>203</v>
      </c>
      <c r="C57" s="154" t="s">
        <v>204</v>
      </c>
      <c r="D57" s="152" t="s">
        <v>13</v>
      </c>
      <c r="E57" s="152" t="s">
        <v>48</v>
      </c>
      <c r="F57" s="152" t="s">
        <v>14</v>
      </c>
      <c r="G57" s="155">
        <v>550</v>
      </c>
      <c r="H57" s="156"/>
    </row>
    <row r="58" ht="15.75" spans="1:8">
      <c r="A58" s="153" t="s">
        <v>205</v>
      </c>
      <c r="B58" s="153" t="s">
        <v>206</v>
      </c>
      <c r="C58" s="154" t="s">
        <v>207</v>
      </c>
      <c r="D58" s="152" t="s">
        <v>94</v>
      </c>
      <c r="E58" s="152" t="s">
        <v>101</v>
      </c>
      <c r="F58" s="152" t="s">
        <v>28</v>
      </c>
      <c r="G58" s="155">
        <v>275</v>
      </c>
      <c r="H58" s="156"/>
    </row>
    <row r="59" ht="15.75" spans="1:8">
      <c r="A59" s="153" t="s">
        <v>208</v>
      </c>
      <c r="B59" s="153" t="s">
        <v>209</v>
      </c>
      <c r="C59" s="154" t="s">
        <v>210</v>
      </c>
      <c r="D59" s="152" t="s">
        <v>167</v>
      </c>
      <c r="E59" s="152" t="s">
        <v>168</v>
      </c>
      <c r="F59" s="152" t="s">
        <v>28</v>
      </c>
      <c r="G59" s="155">
        <v>275</v>
      </c>
      <c r="H59" s="156"/>
    </row>
    <row r="60" ht="15.75" spans="1:8">
      <c r="A60" s="152" t="s">
        <v>211</v>
      </c>
      <c r="B60" s="153" t="s">
        <v>212</v>
      </c>
      <c r="C60" s="154" t="s">
        <v>213</v>
      </c>
      <c r="D60" s="152" t="s">
        <v>214</v>
      </c>
      <c r="E60" s="152" t="s">
        <v>215</v>
      </c>
      <c r="F60" s="152" t="s">
        <v>28</v>
      </c>
      <c r="G60" s="155">
        <v>275</v>
      </c>
      <c r="H60" s="156"/>
    </row>
    <row r="61" ht="15.75" spans="1:8">
      <c r="A61" s="153" t="s">
        <v>216</v>
      </c>
      <c r="B61" s="153" t="s">
        <v>217</v>
      </c>
      <c r="C61" s="154" t="s">
        <v>218</v>
      </c>
      <c r="D61" s="152" t="s">
        <v>214</v>
      </c>
      <c r="E61" s="152" t="s">
        <v>219</v>
      </c>
      <c r="F61" s="152" t="s">
        <v>14</v>
      </c>
      <c r="G61" s="155">
        <v>550</v>
      </c>
      <c r="H61" s="156"/>
    </row>
    <row r="62" ht="15.75" spans="1:8">
      <c r="A62" s="152" t="s">
        <v>220</v>
      </c>
      <c r="B62" s="153" t="s">
        <v>221</v>
      </c>
      <c r="C62" s="154" t="s">
        <v>222</v>
      </c>
      <c r="D62" s="152" t="s">
        <v>215</v>
      </c>
      <c r="E62" s="152" t="s">
        <v>219</v>
      </c>
      <c r="F62" s="152" t="s">
        <v>28</v>
      </c>
      <c r="G62" s="155">
        <v>275</v>
      </c>
      <c r="H62" s="156"/>
    </row>
    <row r="63" ht="15.75" spans="1:8">
      <c r="A63" s="152" t="s">
        <v>223</v>
      </c>
      <c r="B63" s="153" t="s">
        <v>224</v>
      </c>
      <c r="C63" s="154" t="s">
        <v>225</v>
      </c>
      <c r="D63" s="152" t="s">
        <v>53</v>
      </c>
      <c r="E63" s="152" t="s">
        <v>70</v>
      </c>
      <c r="F63" s="152" t="s">
        <v>28</v>
      </c>
      <c r="G63" s="155">
        <v>275</v>
      </c>
      <c r="H63" s="157" t="s">
        <v>33</v>
      </c>
    </row>
    <row r="64" ht="15.75" spans="1:8">
      <c r="A64" s="152" t="s">
        <v>223</v>
      </c>
      <c r="B64" s="153" t="s">
        <v>226</v>
      </c>
      <c r="C64" s="154" t="s">
        <v>227</v>
      </c>
      <c r="D64" s="152" t="s">
        <v>53</v>
      </c>
      <c r="E64" s="152" t="s">
        <v>70</v>
      </c>
      <c r="F64" s="152" t="s">
        <v>28</v>
      </c>
      <c r="G64" s="155">
        <v>275</v>
      </c>
      <c r="H64" s="162"/>
    </row>
    <row r="65" ht="15.75" spans="1:8">
      <c r="A65" s="152" t="s">
        <v>223</v>
      </c>
      <c r="B65" s="153" t="s">
        <v>228</v>
      </c>
      <c r="C65" s="154" t="s">
        <v>229</v>
      </c>
      <c r="D65" s="152" t="s">
        <v>53</v>
      </c>
      <c r="E65" s="152" t="s">
        <v>70</v>
      </c>
      <c r="F65" s="152" t="s">
        <v>28</v>
      </c>
      <c r="G65" s="155">
        <v>275</v>
      </c>
      <c r="H65" s="158"/>
    </row>
    <row r="66" ht="15.75" spans="1:8">
      <c r="A66" s="153" t="s">
        <v>230</v>
      </c>
      <c r="B66" s="153" t="s">
        <v>231</v>
      </c>
      <c r="C66" s="154" t="s">
        <v>232</v>
      </c>
      <c r="D66" s="152" t="s">
        <v>102</v>
      </c>
      <c r="E66" s="152" t="s">
        <v>121</v>
      </c>
      <c r="F66" s="152" t="s">
        <v>14</v>
      </c>
      <c r="G66" s="155">
        <v>550</v>
      </c>
      <c r="H66" s="156"/>
    </row>
    <row r="67" ht="15.75" spans="1:8">
      <c r="A67" s="152" t="s">
        <v>233</v>
      </c>
      <c r="B67" s="153" t="s">
        <v>234</v>
      </c>
      <c r="C67" s="154" t="s">
        <v>235</v>
      </c>
      <c r="D67" s="152" t="s">
        <v>219</v>
      </c>
      <c r="E67" s="152" t="s">
        <v>172</v>
      </c>
      <c r="F67" s="152" t="s">
        <v>28</v>
      </c>
      <c r="G67" s="155">
        <v>275</v>
      </c>
      <c r="H67" s="156"/>
    </row>
    <row r="68" ht="15.75" spans="1:8">
      <c r="A68" s="152" t="s">
        <v>236</v>
      </c>
      <c r="B68" s="153" t="s">
        <v>237</v>
      </c>
      <c r="C68" s="154" t="s">
        <v>238</v>
      </c>
      <c r="D68" s="152" t="s">
        <v>48</v>
      </c>
      <c r="E68" s="152" t="s">
        <v>19</v>
      </c>
      <c r="F68" s="152" t="s">
        <v>28</v>
      </c>
      <c r="G68" s="155">
        <v>275</v>
      </c>
      <c r="H68" s="156"/>
    </row>
    <row r="69" ht="16.5" spans="1:8">
      <c r="A69" s="152" t="s">
        <v>239</v>
      </c>
      <c r="B69" s="153" t="s">
        <v>240</v>
      </c>
      <c r="C69" s="154" t="s">
        <v>241</v>
      </c>
      <c r="D69" s="152" t="s">
        <v>48</v>
      </c>
      <c r="E69" s="152" t="s">
        <v>19</v>
      </c>
      <c r="F69" s="152" t="s">
        <v>28</v>
      </c>
      <c r="G69" s="155">
        <v>275</v>
      </c>
      <c r="H69" s="156"/>
    </row>
    <row r="70" ht="15.75" spans="1:8">
      <c r="A70" s="153" t="s">
        <v>242</v>
      </c>
      <c r="B70" s="152" t="s">
        <v>243</v>
      </c>
      <c r="C70" s="154" t="s">
        <v>244</v>
      </c>
      <c r="D70" s="152" t="s">
        <v>13</v>
      </c>
      <c r="E70" s="152" t="s">
        <v>44</v>
      </c>
      <c r="F70" s="152" t="s">
        <v>28</v>
      </c>
      <c r="G70" s="155">
        <v>275</v>
      </c>
      <c r="H70" s="156"/>
    </row>
    <row r="71" ht="15.75" spans="1:8">
      <c r="A71" s="153" t="s">
        <v>245</v>
      </c>
      <c r="B71" s="153" t="s">
        <v>246</v>
      </c>
      <c r="C71" s="154" t="s">
        <v>247</v>
      </c>
      <c r="D71" s="152" t="s">
        <v>168</v>
      </c>
      <c r="E71" s="152" t="s">
        <v>13</v>
      </c>
      <c r="F71" s="152" t="s">
        <v>28</v>
      </c>
      <c r="G71" s="155">
        <v>275</v>
      </c>
      <c r="H71" s="156"/>
    </row>
    <row r="72" ht="15.75" spans="1:8">
      <c r="A72" s="153" t="s">
        <v>248</v>
      </c>
      <c r="B72" s="153" t="s">
        <v>249</v>
      </c>
      <c r="C72" s="154" t="s">
        <v>250</v>
      </c>
      <c r="D72" s="152" t="s">
        <v>115</v>
      </c>
      <c r="E72" s="152" t="s">
        <v>40</v>
      </c>
      <c r="F72" s="159" t="s">
        <v>106</v>
      </c>
      <c r="G72" s="160">
        <v>1100</v>
      </c>
      <c r="H72" s="156"/>
    </row>
    <row r="73" ht="15.75" spans="1:8">
      <c r="A73" s="153" t="s">
        <v>251</v>
      </c>
      <c r="B73" s="153" t="s">
        <v>252</v>
      </c>
      <c r="C73" s="154" t="s">
        <v>253</v>
      </c>
      <c r="D73" s="152" t="s">
        <v>48</v>
      </c>
      <c r="E73" s="152" t="s">
        <v>71</v>
      </c>
      <c r="F73" s="159" t="s">
        <v>106</v>
      </c>
      <c r="G73" s="160">
        <v>1100</v>
      </c>
      <c r="H73" s="157" t="s">
        <v>33</v>
      </c>
    </row>
    <row r="74" ht="15.75" spans="1:8">
      <c r="A74" s="153" t="s">
        <v>251</v>
      </c>
      <c r="B74" s="153" t="s">
        <v>254</v>
      </c>
      <c r="C74" s="154" t="s">
        <v>255</v>
      </c>
      <c r="D74" s="152" t="s">
        <v>48</v>
      </c>
      <c r="E74" s="152" t="s">
        <v>71</v>
      </c>
      <c r="F74" s="159" t="s">
        <v>106</v>
      </c>
      <c r="G74" s="160">
        <v>1100</v>
      </c>
      <c r="H74" s="158"/>
    </row>
    <row r="75" ht="15.75" spans="1:8">
      <c r="A75" s="153" t="s">
        <v>256</v>
      </c>
      <c r="B75" s="153" t="s">
        <v>257</v>
      </c>
      <c r="C75" s="154" t="s">
        <v>258</v>
      </c>
      <c r="D75" s="152" t="s">
        <v>101</v>
      </c>
      <c r="E75" s="152" t="s">
        <v>102</v>
      </c>
      <c r="F75" s="152" t="s">
        <v>14</v>
      </c>
      <c r="G75" s="155">
        <v>550</v>
      </c>
      <c r="H75" s="157" t="s">
        <v>33</v>
      </c>
    </row>
    <row r="76" ht="15.75" spans="1:8">
      <c r="A76" s="153" t="s">
        <v>256</v>
      </c>
      <c r="B76" s="153" t="s">
        <v>259</v>
      </c>
      <c r="C76" s="154" t="s">
        <v>260</v>
      </c>
      <c r="D76" s="152" t="s">
        <v>101</v>
      </c>
      <c r="E76" s="152" t="s">
        <v>102</v>
      </c>
      <c r="F76" s="152" t="s">
        <v>14</v>
      </c>
      <c r="G76" s="155">
        <v>550</v>
      </c>
      <c r="H76" s="158"/>
    </row>
    <row r="77" ht="15.75" spans="1:8">
      <c r="A77" s="153" t="s">
        <v>261</v>
      </c>
      <c r="B77" s="153" t="s">
        <v>262</v>
      </c>
      <c r="C77" s="154" t="s">
        <v>263</v>
      </c>
      <c r="D77" s="152" t="s">
        <v>121</v>
      </c>
      <c r="E77" s="152" t="s">
        <v>79</v>
      </c>
      <c r="F77" s="152" t="s">
        <v>14</v>
      </c>
      <c r="G77" s="155">
        <v>550</v>
      </c>
      <c r="H77" s="156"/>
    </row>
    <row r="78" ht="15.75" spans="1:8">
      <c r="A78" s="152" t="s">
        <v>264</v>
      </c>
      <c r="B78" s="153" t="s">
        <v>265</v>
      </c>
      <c r="C78" s="154" t="s">
        <v>266</v>
      </c>
      <c r="D78" s="152" t="s">
        <v>115</v>
      </c>
      <c r="E78" s="152" t="s">
        <v>184</v>
      </c>
      <c r="F78" s="152" t="s">
        <v>28</v>
      </c>
      <c r="G78" s="160">
        <v>275</v>
      </c>
      <c r="H78" s="164"/>
    </row>
    <row r="79" ht="15.75" spans="1:8">
      <c r="A79" s="153" t="s">
        <v>267</v>
      </c>
      <c r="B79" s="153" t="s">
        <v>268</v>
      </c>
      <c r="C79" s="154" t="s">
        <v>269</v>
      </c>
      <c r="D79" s="152" t="s">
        <v>79</v>
      </c>
      <c r="E79" s="152" t="s">
        <v>66</v>
      </c>
      <c r="F79" s="152" t="s">
        <v>28</v>
      </c>
      <c r="G79" s="160">
        <v>275</v>
      </c>
      <c r="H79" s="164"/>
    </row>
    <row r="80" ht="15.75" spans="1:8">
      <c r="A80" s="153" t="s">
        <v>270</v>
      </c>
      <c r="B80" s="153" t="s">
        <v>271</v>
      </c>
      <c r="C80" s="154" t="s">
        <v>272</v>
      </c>
      <c r="D80" s="152" t="s">
        <v>101</v>
      </c>
      <c r="E80" s="152" t="s">
        <v>121</v>
      </c>
      <c r="F80" s="159" t="s">
        <v>106</v>
      </c>
      <c r="G80" s="160">
        <v>1100</v>
      </c>
      <c r="H80" s="164"/>
    </row>
    <row r="81" ht="15.75" spans="1:8">
      <c r="A81" s="153" t="s">
        <v>273</v>
      </c>
      <c r="B81" s="152" t="s">
        <v>274</v>
      </c>
      <c r="C81" s="154" t="s">
        <v>275</v>
      </c>
      <c r="D81" s="152" t="s">
        <v>70</v>
      </c>
      <c r="E81" s="152" t="s">
        <v>71</v>
      </c>
      <c r="F81" s="152" t="s">
        <v>28</v>
      </c>
      <c r="G81" s="155">
        <v>275</v>
      </c>
      <c r="H81" s="164"/>
    </row>
    <row r="82" ht="15.75" spans="1:8">
      <c r="A82" s="153" t="s">
        <v>276</v>
      </c>
      <c r="B82" s="152" t="s">
        <v>277</v>
      </c>
      <c r="C82" s="154" t="s">
        <v>278</v>
      </c>
      <c r="D82" s="152" t="s">
        <v>65</v>
      </c>
      <c r="E82" s="152" t="s">
        <v>66</v>
      </c>
      <c r="F82" s="152" t="s">
        <v>14</v>
      </c>
      <c r="G82" s="155">
        <v>550</v>
      </c>
      <c r="H82" s="164"/>
    </row>
    <row r="83" ht="15.75" spans="1:8">
      <c r="A83" s="153" t="s">
        <v>279</v>
      </c>
      <c r="B83" s="153" t="s">
        <v>280</v>
      </c>
      <c r="C83" s="154" t="s">
        <v>281</v>
      </c>
      <c r="D83" s="152" t="s">
        <v>65</v>
      </c>
      <c r="E83" s="152" t="s">
        <v>66</v>
      </c>
      <c r="F83" s="152" t="s">
        <v>14</v>
      </c>
      <c r="G83" s="155">
        <v>550</v>
      </c>
      <c r="H83" s="164"/>
    </row>
    <row r="84" ht="15.75" spans="1:8">
      <c r="A84" s="152" t="s">
        <v>282</v>
      </c>
      <c r="B84" s="153" t="s">
        <v>283</v>
      </c>
      <c r="C84" s="154" t="s">
        <v>284</v>
      </c>
      <c r="D84" s="152" t="s">
        <v>40</v>
      </c>
      <c r="E84" s="152" t="s">
        <v>94</v>
      </c>
      <c r="F84" s="152" t="s">
        <v>28</v>
      </c>
      <c r="G84" s="155">
        <v>275</v>
      </c>
      <c r="H84" s="164"/>
    </row>
    <row r="85" ht="15.75" spans="1:8">
      <c r="A85" s="152" t="s">
        <v>285</v>
      </c>
      <c r="B85" s="152" t="s">
        <v>286</v>
      </c>
      <c r="C85" s="154" t="s">
        <v>287</v>
      </c>
      <c r="D85" s="152" t="s">
        <v>71</v>
      </c>
      <c r="E85" s="152" t="s">
        <v>184</v>
      </c>
      <c r="F85" s="152" t="s">
        <v>14</v>
      </c>
      <c r="G85" s="155">
        <v>550</v>
      </c>
      <c r="H85" s="164"/>
    </row>
    <row r="86" ht="15.75" spans="1:8">
      <c r="A86" s="152" t="s">
        <v>288</v>
      </c>
      <c r="B86" s="153" t="s">
        <v>289</v>
      </c>
      <c r="C86" s="154" t="s">
        <v>290</v>
      </c>
      <c r="D86" s="152" t="s">
        <v>121</v>
      </c>
      <c r="E86" s="152" t="s">
        <v>79</v>
      </c>
      <c r="F86" s="152" t="s">
        <v>14</v>
      </c>
      <c r="G86" s="155">
        <v>550</v>
      </c>
      <c r="H86" s="164"/>
    </row>
    <row r="87" ht="15.75" spans="1:8">
      <c r="A87" s="165">
        <v>1557342</v>
      </c>
      <c r="B87" s="152" t="s">
        <v>291</v>
      </c>
      <c r="C87" s="154" t="s">
        <v>292</v>
      </c>
      <c r="D87" s="152" t="s">
        <v>66</v>
      </c>
      <c r="E87" s="152" t="s">
        <v>293</v>
      </c>
      <c r="F87" s="152" t="s">
        <v>28</v>
      </c>
      <c r="G87" s="155">
        <v>275</v>
      </c>
      <c r="H87" s="164"/>
    </row>
    <row r="88" ht="15.75" spans="1:8">
      <c r="A88" s="153" t="s">
        <v>294</v>
      </c>
      <c r="B88" s="153" t="s">
        <v>295</v>
      </c>
      <c r="C88" s="154" t="s">
        <v>296</v>
      </c>
      <c r="D88" s="152" t="s">
        <v>297</v>
      </c>
      <c r="E88" s="152" t="s">
        <v>132</v>
      </c>
      <c r="F88" s="152" t="s">
        <v>14</v>
      </c>
      <c r="G88" s="155">
        <v>550</v>
      </c>
      <c r="H88" s="164"/>
    </row>
    <row r="89" ht="15.75" spans="1:8">
      <c r="A89" s="153" t="s">
        <v>298</v>
      </c>
      <c r="B89" s="152" t="s">
        <v>299</v>
      </c>
      <c r="C89" s="154" t="s">
        <v>300</v>
      </c>
      <c r="D89" s="152" t="s">
        <v>167</v>
      </c>
      <c r="E89" s="152" t="s">
        <v>168</v>
      </c>
      <c r="F89" s="152" t="s">
        <v>28</v>
      </c>
      <c r="G89" s="155">
        <v>275</v>
      </c>
      <c r="H89" s="164"/>
    </row>
    <row r="90" ht="15.75" spans="1:8">
      <c r="A90" s="153" t="s">
        <v>301</v>
      </c>
      <c r="B90" s="153" t="s">
        <v>302</v>
      </c>
      <c r="C90" s="154" t="s">
        <v>303</v>
      </c>
      <c r="D90" s="152" t="s">
        <v>71</v>
      </c>
      <c r="E90" s="152" t="s">
        <v>115</v>
      </c>
      <c r="F90" s="152" t="s">
        <v>28</v>
      </c>
      <c r="G90" s="155">
        <v>275</v>
      </c>
      <c r="H90" s="164"/>
    </row>
    <row r="91" ht="15.75" spans="1:8">
      <c r="A91" s="153" t="s">
        <v>304</v>
      </c>
      <c r="B91" s="153" t="s">
        <v>305</v>
      </c>
      <c r="C91" s="154" t="s">
        <v>306</v>
      </c>
      <c r="D91" s="152" t="s">
        <v>184</v>
      </c>
      <c r="E91" s="152" t="s">
        <v>39</v>
      </c>
      <c r="F91" s="152" t="s">
        <v>14</v>
      </c>
      <c r="G91" s="155">
        <v>550</v>
      </c>
      <c r="H91" s="164"/>
    </row>
    <row r="92" ht="15.75" spans="1:8">
      <c r="A92" s="153" t="s">
        <v>307</v>
      </c>
      <c r="B92" s="153" t="s">
        <v>308</v>
      </c>
      <c r="C92" s="154" t="s">
        <v>309</v>
      </c>
      <c r="D92" s="152" t="s">
        <v>40</v>
      </c>
      <c r="E92" s="152" t="s">
        <v>132</v>
      </c>
      <c r="F92" s="159" t="s">
        <v>180</v>
      </c>
      <c r="G92" s="160">
        <v>1375</v>
      </c>
      <c r="H92" s="164"/>
    </row>
    <row r="93" ht="15.75" spans="1:8">
      <c r="A93" s="153" t="s">
        <v>307</v>
      </c>
      <c r="B93" s="153" t="s">
        <v>310</v>
      </c>
      <c r="C93" s="154" t="s">
        <v>311</v>
      </c>
      <c r="D93" s="152" t="s">
        <v>40</v>
      </c>
      <c r="E93" s="152" t="s">
        <v>132</v>
      </c>
      <c r="F93" s="153" t="s">
        <v>180</v>
      </c>
      <c r="G93" s="160">
        <v>1375</v>
      </c>
      <c r="H93" s="164"/>
    </row>
    <row r="94" ht="15.75" spans="1:8">
      <c r="A94" s="153" t="s">
        <v>312</v>
      </c>
      <c r="B94" s="153" t="s">
        <v>313</v>
      </c>
      <c r="C94" s="154" t="s">
        <v>314</v>
      </c>
      <c r="D94" s="152" t="s">
        <v>102</v>
      </c>
      <c r="E94" s="152" t="s">
        <v>121</v>
      </c>
      <c r="F94" s="152" t="s">
        <v>14</v>
      </c>
      <c r="G94" s="155">
        <v>550</v>
      </c>
      <c r="H94" s="164"/>
    </row>
    <row r="95" ht="15.75" spans="1:8">
      <c r="A95" s="152" t="s">
        <v>315</v>
      </c>
      <c r="B95" s="153" t="s">
        <v>316</v>
      </c>
      <c r="C95" s="154" t="s">
        <v>317</v>
      </c>
      <c r="D95" s="152" t="s">
        <v>102</v>
      </c>
      <c r="E95" s="152" t="s">
        <v>121</v>
      </c>
      <c r="F95" s="152" t="s">
        <v>14</v>
      </c>
      <c r="G95" s="155">
        <v>550</v>
      </c>
      <c r="H95" s="164"/>
    </row>
    <row r="96" ht="15.75" spans="1:8">
      <c r="A96" s="153" t="s">
        <v>318</v>
      </c>
      <c r="B96" s="153" t="s">
        <v>319</v>
      </c>
      <c r="C96" s="154" t="s">
        <v>320</v>
      </c>
      <c r="D96" s="152" t="s">
        <v>101</v>
      </c>
      <c r="E96" s="152" t="s">
        <v>297</v>
      </c>
      <c r="F96" s="152" t="s">
        <v>28</v>
      </c>
      <c r="G96" s="155">
        <v>275</v>
      </c>
      <c r="H96" s="164"/>
    </row>
    <row r="97" ht="15.75" spans="1:8">
      <c r="A97" s="152" t="s">
        <v>321</v>
      </c>
      <c r="B97" s="153" t="s">
        <v>322</v>
      </c>
      <c r="C97" s="154" t="s">
        <v>323</v>
      </c>
      <c r="D97" s="152" t="s">
        <v>94</v>
      </c>
      <c r="E97" s="152" t="s">
        <v>101</v>
      </c>
      <c r="F97" s="152" t="s">
        <v>28</v>
      </c>
      <c r="G97" s="155">
        <v>275</v>
      </c>
      <c r="H97" s="164"/>
    </row>
    <row r="98" ht="15.75" spans="1:8">
      <c r="A98" s="153" t="s">
        <v>324</v>
      </c>
      <c r="B98" s="153" t="s">
        <v>325</v>
      </c>
      <c r="C98" s="154" t="s">
        <v>326</v>
      </c>
      <c r="D98" s="152" t="s">
        <v>93</v>
      </c>
      <c r="E98" s="152" t="s">
        <v>39</v>
      </c>
      <c r="F98" s="152" t="s">
        <v>28</v>
      </c>
      <c r="G98" s="155">
        <v>275</v>
      </c>
      <c r="H98" s="164"/>
    </row>
    <row r="99" ht="15.75" spans="1:8">
      <c r="A99" s="153" t="s">
        <v>327</v>
      </c>
      <c r="B99" s="152" t="s">
        <v>328</v>
      </c>
      <c r="C99" s="154" t="s">
        <v>329</v>
      </c>
      <c r="D99" s="152" t="s">
        <v>121</v>
      </c>
      <c r="E99" s="152" t="s">
        <v>79</v>
      </c>
      <c r="F99" s="152" t="s">
        <v>14</v>
      </c>
      <c r="G99" s="155">
        <v>550</v>
      </c>
      <c r="H99" s="164"/>
    </row>
    <row r="100" ht="15.75" spans="1:8">
      <c r="A100" s="153" t="s">
        <v>330</v>
      </c>
      <c r="B100" s="153" t="s">
        <v>331</v>
      </c>
      <c r="C100" s="154" t="s">
        <v>332</v>
      </c>
      <c r="D100" s="152" t="s">
        <v>121</v>
      </c>
      <c r="E100" s="152" t="s">
        <v>79</v>
      </c>
      <c r="F100" s="152" t="s">
        <v>14</v>
      </c>
      <c r="G100" s="155">
        <v>550</v>
      </c>
      <c r="H100" s="164"/>
    </row>
    <row r="101" ht="15.75" spans="1:8">
      <c r="A101" s="153" t="s">
        <v>333</v>
      </c>
      <c r="B101" s="152" t="s">
        <v>334</v>
      </c>
      <c r="C101" s="154" t="s">
        <v>335</v>
      </c>
      <c r="D101" s="152" t="s">
        <v>94</v>
      </c>
      <c r="E101" s="152" t="s">
        <v>102</v>
      </c>
      <c r="F101" s="159" t="s">
        <v>49</v>
      </c>
      <c r="G101" s="155">
        <v>825</v>
      </c>
      <c r="H101" s="164"/>
    </row>
    <row r="102" ht="15.75" spans="1:8">
      <c r="A102" s="153" t="s">
        <v>336</v>
      </c>
      <c r="B102" s="153" t="s">
        <v>337</v>
      </c>
      <c r="C102" s="154" t="s">
        <v>338</v>
      </c>
      <c r="D102" s="152" t="s">
        <v>132</v>
      </c>
      <c r="E102" s="152" t="s">
        <v>79</v>
      </c>
      <c r="F102" s="159" t="s">
        <v>49</v>
      </c>
      <c r="G102" s="155">
        <v>825</v>
      </c>
      <c r="H102" s="164"/>
    </row>
    <row r="103" ht="15.75" spans="1:8">
      <c r="A103" s="153" t="s">
        <v>339</v>
      </c>
      <c r="B103" s="153" t="s">
        <v>340</v>
      </c>
      <c r="C103" s="154" t="s">
        <v>341</v>
      </c>
      <c r="D103" s="152" t="s">
        <v>101</v>
      </c>
      <c r="E103" s="152" t="s">
        <v>132</v>
      </c>
      <c r="F103" s="159" t="s">
        <v>49</v>
      </c>
      <c r="G103" s="155">
        <v>825</v>
      </c>
      <c r="H103" s="164"/>
    </row>
    <row r="104" ht="15.75" spans="1:8">
      <c r="A104" s="153" t="s">
        <v>342</v>
      </c>
      <c r="B104" s="152" t="s">
        <v>343</v>
      </c>
      <c r="C104" s="154" t="s">
        <v>344</v>
      </c>
      <c r="D104" s="152" t="s">
        <v>79</v>
      </c>
      <c r="E104" s="152" t="s">
        <v>293</v>
      </c>
      <c r="F104" s="152" t="s">
        <v>14</v>
      </c>
      <c r="G104" s="155">
        <v>550</v>
      </c>
      <c r="H104" s="157" t="s">
        <v>345</v>
      </c>
    </row>
    <row r="105" ht="15.75" spans="1:8">
      <c r="A105" s="153" t="s">
        <v>342</v>
      </c>
      <c r="B105" s="153" t="s">
        <v>346</v>
      </c>
      <c r="C105" s="154" t="s">
        <v>347</v>
      </c>
      <c r="D105" s="152" t="s">
        <v>79</v>
      </c>
      <c r="E105" s="152" t="s">
        <v>293</v>
      </c>
      <c r="F105" s="152" t="s">
        <v>14</v>
      </c>
      <c r="G105" s="155">
        <v>550</v>
      </c>
      <c r="H105" s="158"/>
    </row>
    <row r="106" ht="15.75" spans="1:8">
      <c r="A106" s="153" t="s">
        <v>348</v>
      </c>
      <c r="B106" s="153" t="s">
        <v>349</v>
      </c>
      <c r="C106" s="154" t="s">
        <v>350</v>
      </c>
      <c r="D106" s="152" t="s">
        <v>121</v>
      </c>
      <c r="E106" s="152" t="s">
        <v>293</v>
      </c>
      <c r="F106" s="159" t="s">
        <v>106</v>
      </c>
      <c r="G106" s="160">
        <v>1100</v>
      </c>
      <c r="H106" s="164"/>
    </row>
    <row r="107" ht="15" spans="1:8">
      <c r="A107" s="166" t="s">
        <v>351</v>
      </c>
      <c r="B107" s="167" t="s">
        <v>352</v>
      </c>
      <c r="C107" s="168" t="s">
        <v>353</v>
      </c>
      <c r="D107" s="166" t="s">
        <v>115</v>
      </c>
      <c r="E107" s="166" t="s">
        <v>184</v>
      </c>
      <c r="F107" s="166" t="s">
        <v>28</v>
      </c>
      <c r="G107" s="169">
        <v>275</v>
      </c>
      <c r="H107" s="170"/>
    </row>
    <row r="108" ht="15" spans="1:8">
      <c r="A108" s="171" t="s">
        <v>354</v>
      </c>
      <c r="B108" s="172" t="s">
        <v>355</v>
      </c>
      <c r="C108" s="173" t="s">
        <v>356</v>
      </c>
      <c r="D108" s="172" t="s">
        <v>65</v>
      </c>
      <c r="E108" s="172" t="s">
        <v>293</v>
      </c>
      <c r="F108" s="174" t="s">
        <v>49</v>
      </c>
      <c r="G108" s="175">
        <v>825</v>
      </c>
      <c r="H108" s="176"/>
    </row>
    <row r="109" ht="15" spans="1:8">
      <c r="A109" s="177"/>
      <c r="B109" s="177"/>
      <c r="C109" s="177"/>
      <c r="D109" s="177"/>
      <c r="E109" s="178" t="s">
        <v>357</v>
      </c>
      <c r="F109" s="178" t="s">
        <v>358</v>
      </c>
      <c r="G109" s="179">
        <v>55000</v>
      </c>
      <c r="H109" s="180"/>
    </row>
    <row r="110" spans="4:7">
      <c r="D110" s="181" t="s">
        <v>359</v>
      </c>
      <c r="E110" s="182" t="s">
        <v>360</v>
      </c>
      <c r="G110" s="144">
        <v>-2200</v>
      </c>
    </row>
    <row r="111" spans="5:7">
      <c r="E111" s="144" t="s">
        <v>361</v>
      </c>
      <c r="G111" s="144">
        <v>-275</v>
      </c>
    </row>
    <row r="112" spans="6:8">
      <c r="F112" s="181" t="s">
        <v>362</v>
      </c>
      <c r="G112" s="144">
        <f>G109+G110+G111</f>
        <v>52525</v>
      </c>
      <c r="H112" s="183" t="s">
        <v>363</v>
      </c>
    </row>
    <row r="114" spans="6:6">
      <c r="F114" s="181"/>
    </row>
  </sheetData>
  <mergeCells count="12">
    <mergeCell ref="A109:D109"/>
    <mergeCell ref="E110:F110"/>
    <mergeCell ref="H8:H9"/>
    <mergeCell ref="H19:H20"/>
    <mergeCell ref="H27:H28"/>
    <mergeCell ref="H29:H30"/>
    <mergeCell ref="H35:H36"/>
    <mergeCell ref="H54:H55"/>
    <mergeCell ref="H63:H65"/>
    <mergeCell ref="H73:H74"/>
    <mergeCell ref="H75:H76"/>
    <mergeCell ref="H104:H105"/>
  </mergeCells>
  <conditionalFormatting sqref="A4:A86 A88:A108">
    <cfRule type="duplicateValues" dxfId="0" priority="1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8"/>
  <sheetViews>
    <sheetView topLeftCell="A88" workbookViewId="0">
      <selection activeCell="F106" sqref="F106"/>
    </sheetView>
  </sheetViews>
  <sheetFormatPr defaultColWidth="10.2857142857143" defaultRowHeight="14.25"/>
  <cols>
    <col min="1" max="1" width="25.1428571428571" style="54" customWidth="1"/>
    <col min="2" max="2" width="13.7142857142857" style="54" customWidth="1"/>
    <col min="3" max="3" width="23" style="54"/>
    <col min="4" max="4" width="16" style="54"/>
    <col min="5" max="5" width="15" style="54"/>
    <col min="6" max="8" width="12" style="54"/>
    <col min="9" max="9" width="19" style="54"/>
    <col min="10" max="16384" width="10.2857142857143" style="54"/>
  </cols>
  <sheetData>
    <row r="1" s="54" customFormat="1" ht="15" spans="1:1">
      <c r="A1" s="139" t="s">
        <v>364</v>
      </c>
    </row>
    <row r="2" s="54" customFormat="1" ht="15"/>
    <row r="3" s="54" customFormat="1" ht="15.75" spans="1:11">
      <c r="A3" s="118" t="s">
        <v>365</v>
      </c>
      <c r="B3" s="118" t="s">
        <v>366</v>
      </c>
      <c r="C3" s="118" t="s">
        <v>367</v>
      </c>
      <c r="D3" s="118" t="s">
        <v>4</v>
      </c>
      <c r="E3" s="118" t="s">
        <v>5</v>
      </c>
      <c r="F3" s="118" t="s">
        <v>6</v>
      </c>
      <c r="G3" s="118" t="s">
        <v>7</v>
      </c>
      <c r="H3" s="118" t="s">
        <v>368</v>
      </c>
      <c r="I3" s="118" t="s">
        <v>369</v>
      </c>
      <c r="K3" s="88"/>
    </row>
    <row r="4" s="54" customFormat="1" ht="15.75" spans="1:9">
      <c r="A4" s="119">
        <v>1505741</v>
      </c>
      <c r="B4" s="118" t="s">
        <v>370</v>
      </c>
      <c r="C4" s="118" t="s">
        <v>371</v>
      </c>
      <c r="D4" s="118" t="s">
        <v>372</v>
      </c>
      <c r="E4" s="118" t="s">
        <v>373</v>
      </c>
      <c r="F4" s="118" t="s">
        <v>14</v>
      </c>
      <c r="G4" s="118" t="s">
        <v>374</v>
      </c>
      <c r="H4" s="83"/>
      <c r="I4" s="78"/>
    </row>
    <row r="5" s="54" customFormat="1" ht="15.75" spans="1:9">
      <c r="A5" s="119">
        <v>1510763</v>
      </c>
      <c r="B5" s="118" t="s">
        <v>375</v>
      </c>
      <c r="C5" s="118" t="s">
        <v>376</v>
      </c>
      <c r="D5" s="118" t="s">
        <v>377</v>
      </c>
      <c r="E5" s="118" t="s">
        <v>378</v>
      </c>
      <c r="F5" s="118" t="s">
        <v>28</v>
      </c>
      <c r="G5" s="118" t="s">
        <v>379</v>
      </c>
      <c r="H5" s="83"/>
      <c r="I5" s="78"/>
    </row>
    <row r="6" s="54" customFormat="1" ht="15.75" spans="1:9">
      <c r="A6" s="121">
        <v>1513072</v>
      </c>
      <c r="B6" s="122" t="s">
        <v>380</v>
      </c>
      <c r="C6" s="122" t="s">
        <v>381</v>
      </c>
      <c r="D6" s="122" t="s">
        <v>382</v>
      </c>
      <c r="E6" s="122" t="s">
        <v>383</v>
      </c>
      <c r="F6" s="118" t="s">
        <v>28</v>
      </c>
      <c r="G6" s="122" t="s">
        <v>379</v>
      </c>
      <c r="H6" s="83"/>
      <c r="I6" s="78"/>
    </row>
    <row r="7" s="54" customFormat="1" ht="15.75" spans="1:9">
      <c r="A7" s="119">
        <v>1513851</v>
      </c>
      <c r="B7" s="118" t="s">
        <v>384</v>
      </c>
      <c r="C7" s="118" t="s">
        <v>385</v>
      </c>
      <c r="D7" s="118" t="s">
        <v>386</v>
      </c>
      <c r="E7" s="118" t="s">
        <v>387</v>
      </c>
      <c r="F7" s="118" t="s">
        <v>14</v>
      </c>
      <c r="G7" s="118" t="s">
        <v>374</v>
      </c>
      <c r="H7" s="133" t="s">
        <v>33</v>
      </c>
      <c r="I7" s="78"/>
    </row>
    <row r="8" s="54" customFormat="1" ht="15.75" spans="1:9">
      <c r="A8" s="121">
        <v>1513851</v>
      </c>
      <c r="B8" s="122" t="s">
        <v>388</v>
      </c>
      <c r="C8" s="122" t="s">
        <v>389</v>
      </c>
      <c r="D8" s="122" t="s">
        <v>386</v>
      </c>
      <c r="E8" s="122" t="s">
        <v>387</v>
      </c>
      <c r="F8" s="118" t="s">
        <v>14</v>
      </c>
      <c r="G8" s="122" t="s">
        <v>374</v>
      </c>
      <c r="H8" s="97"/>
      <c r="I8" s="78"/>
    </row>
    <row r="9" s="54" customFormat="1" ht="15.75" spans="1:9">
      <c r="A9" s="119">
        <v>1514311</v>
      </c>
      <c r="B9" s="118" t="s">
        <v>390</v>
      </c>
      <c r="C9" s="118" t="s">
        <v>391</v>
      </c>
      <c r="D9" s="118" t="s">
        <v>392</v>
      </c>
      <c r="E9" s="118" t="s">
        <v>393</v>
      </c>
      <c r="F9" s="118" t="s">
        <v>28</v>
      </c>
      <c r="G9" s="118" t="s">
        <v>379</v>
      </c>
      <c r="H9" s="133" t="s">
        <v>33</v>
      </c>
      <c r="I9" s="78"/>
    </row>
    <row r="10" s="54" customFormat="1" ht="15.75" spans="1:9">
      <c r="A10" s="121">
        <v>1514311</v>
      </c>
      <c r="B10" s="122" t="s">
        <v>394</v>
      </c>
      <c r="C10" s="122" t="s">
        <v>395</v>
      </c>
      <c r="D10" s="122" t="s">
        <v>392</v>
      </c>
      <c r="E10" s="122" t="s">
        <v>393</v>
      </c>
      <c r="F10" s="118" t="s">
        <v>28</v>
      </c>
      <c r="G10" s="122" t="s">
        <v>379</v>
      </c>
      <c r="H10" s="98"/>
      <c r="I10" s="78"/>
    </row>
    <row r="11" s="54" customFormat="1" ht="15.75" spans="1:9">
      <c r="A11" s="119">
        <v>1514311</v>
      </c>
      <c r="B11" s="118" t="s">
        <v>396</v>
      </c>
      <c r="C11" s="118" t="s">
        <v>397</v>
      </c>
      <c r="D11" s="118" t="s">
        <v>392</v>
      </c>
      <c r="E11" s="118" t="s">
        <v>393</v>
      </c>
      <c r="F11" s="118" t="s">
        <v>28</v>
      </c>
      <c r="G11" s="118" t="s">
        <v>379</v>
      </c>
      <c r="H11" s="98"/>
      <c r="I11" s="78"/>
    </row>
    <row r="12" s="54" customFormat="1" ht="15.75" spans="1:9">
      <c r="A12" s="121">
        <v>1514311</v>
      </c>
      <c r="B12" s="122" t="s">
        <v>398</v>
      </c>
      <c r="C12" s="130" t="s">
        <v>399</v>
      </c>
      <c r="D12" s="122" t="s">
        <v>392</v>
      </c>
      <c r="E12" s="122" t="s">
        <v>393</v>
      </c>
      <c r="F12" s="118" t="s">
        <v>28</v>
      </c>
      <c r="G12" s="122" t="s">
        <v>379</v>
      </c>
      <c r="H12" s="97"/>
      <c r="I12" s="78"/>
    </row>
    <row r="13" s="54" customFormat="1" ht="15.75" spans="1:9">
      <c r="A13" s="119">
        <v>1510743</v>
      </c>
      <c r="B13" s="118" t="s">
        <v>400</v>
      </c>
      <c r="C13" s="118" t="s">
        <v>401</v>
      </c>
      <c r="D13" s="118" t="s">
        <v>402</v>
      </c>
      <c r="E13" s="118" t="s">
        <v>377</v>
      </c>
      <c r="F13" s="118" t="s">
        <v>14</v>
      </c>
      <c r="G13" s="118" t="s">
        <v>374</v>
      </c>
      <c r="H13" s="83"/>
      <c r="I13" s="78"/>
    </row>
    <row r="14" s="54" customFormat="1" ht="15.75" spans="1:9">
      <c r="A14" s="121">
        <v>1517440</v>
      </c>
      <c r="B14" s="122" t="s">
        <v>403</v>
      </c>
      <c r="C14" s="122" t="s">
        <v>404</v>
      </c>
      <c r="D14" s="122" t="s">
        <v>383</v>
      </c>
      <c r="E14" s="122" t="s">
        <v>372</v>
      </c>
      <c r="F14" s="118" t="s">
        <v>28</v>
      </c>
      <c r="G14" s="122" t="s">
        <v>379</v>
      </c>
      <c r="H14" s="83"/>
      <c r="I14" s="78"/>
    </row>
    <row r="15" s="54" customFormat="1" ht="15.75" spans="1:9">
      <c r="A15" s="119">
        <v>1517987</v>
      </c>
      <c r="B15" s="118" t="s">
        <v>405</v>
      </c>
      <c r="C15" s="118" t="s">
        <v>406</v>
      </c>
      <c r="D15" s="118" t="s">
        <v>372</v>
      </c>
      <c r="E15" s="118" t="s">
        <v>373</v>
      </c>
      <c r="F15" s="118" t="s">
        <v>14</v>
      </c>
      <c r="G15" s="118" t="s">
        <v>374</v>
      </c>
      <c r="H15" s="83"/>
      <c r="I15" s="78"/>
    </row>
    <row r="16" s="54" customFormat="1" ht="15.75" spans="1:9">
      <c r="A16" s="119">
        <v>1518846</v>
      </c>
      <c r="B16" s="118" t="s">
        <v>407</v>
      </c>
      <c r="C16" s="117" t="s">
        <v>408</v>
      </c>
      <c r="D16" s="118" t="s">
        <v>372</v>
      </c>
      <c r="E16" s="118" t="s">
        <v>373</v>
      </c>
      <c r="F16" s="118" t="s">
        <v>14</v>
      </c>
      <c r="G16" s="118" t="s">
        <v>374</v>
      </c>
      <c r="H16" s="83"/>
      <c r="I16" s="78"/>
    </row>
    <row r="17" s="54" customFormat="1" ht="15.75" spans="1:9">
      <c r="A17" s="119">
        <v>1523997</v>
      </c>
      <c r="B17" s="118" t="s">
        <v>409</v>
      </c>
      <c r="C17" s="118" t="s">
        <v>410</v>
      </c>
      <c r="D17" s="118" t="s">
        <v>387</v>
      </c>
      <c r="E17" s="118" t="s">
        <v>411</v>
      </c>
      <c r="F17" s="118" t="s">
        <v>28</v>
      </c>
      <c r="G17" s="118" t="s">
        <v>379</v>
      </c>
      <c r="H17" s="83"/>
      <c r="I17" s="78"/>
    </row>
    <row r="18" s="54" customFormat="1" ht="15.75" spans="1:9">
      <c r="A18" s="121">
        <v>1524617</v>
      </c>
      <c r="B18" s="122" t="s">
        <v>412</v>
      </c>
      <c r="C18" s="122" t="s">
        <v>413</v>
      </c>
      <c r="D18" s="122" t="s">
        <v>382</v>
      </c>
      <c r="E18" s="122" t="s">
        <v>414</v>
      </c>
      <c r="F18" s="122" t="s">
        <v>49</v>
      </c>
      <c r="G18" s="122" t="s">
        <v>415</v>
      </c>
      <c r="H18" s="83"/>
      <c r="I18" s="78"/>
    </row>
    <row r="19" s="54" customFormat="1" ht="15.75" spans="1:9">
      <c r="A19" s="119">
        <v>1525997</v>
      </c>
      <c r="B19" s="118" t="s">
        <v>416</v>
      </c>
      <c r="C19" s="118" t="s">
        <v>417</v>
      </c>
      <c r="D19" s="118" t="s">
        <v>418</v>
      </c>
      <c r="E19" s="118" t="s">
        <v>382</v>
      </c>
      <c r="F19" s="118" t="s">
        <v>106</v>
      </c>
      <c r="G19" s="118" t="s">
        <v>419</v>
      </c>
      <c r="H19" s="83"/>
      <c r="I19" s="117" t="s">
        <v>420</v>
      </c>
    </row>
    <row r="20" s="54" customFormat="1" ht="15.75" spans="1:9">
      <c r="A20" s="121">
        <v>1526085</v>
      </c>
      <c r="B20" s="122" t="s">
        <v>421</v>
      </c>
      <c r="C20" s="122" t="s">
        <v>422</v>
      </c>
      <c r="D20" s="122" t="s">
        <v>423</v>
      </c>
      <c r="E20" s="122" t="s">
        <v>424</v>
      </c>
      <c r="F20" s="118" t="s">
        <v>14</v>
      </c>
      <c r="G20" s="122" t="s">
        <v>374</v>
      </c>
      <c r="H20" s="83"/>
      <c r="I20" s="78"/>
    </row>
    <row r="21" s="54" customFormat="1" ht="15.75" spans="1:9">
      <c r="A21" s="119">
        <v>1526944</v>
      </c>
      <c r="B21" s="118" t="s">
        <v>425</v>
      </c>
      <c r="C21" s="118" t="s">
        <v>426</v>
      </c>
      <c r="D21" s="118" t="s">
        <v>424</v>
      </c>
      <c r="E21" s="118" t="s">
        <v>427</v>
      </c>
      <c r="F21" s="118" t="s">
        <v>28</v>
      </c>
      <c r="G21" s="118" t="s">
        <v>379</v>
      </c>
      <c r="H21" s="83"/>
      <c r="I21" s="78"/>
    </row>
    <row r="22" s="54" customFormat="1" ht="15.75" spans="1:9">
      <c r="A22" s="131">
        <v>1557343</v>
      </c>
      <c r="B22" s="122" t="s">
        <v>291</v>
      </c>
      <c r="C22" s="122" t="s">
        <v>292</v>
      </c>
      <c r="D22" s="122" t="s">
        <v>80</v>
      </c>
      <c r="E22" s="122" t="s">
        <v>428</v>
      </c>
      <c r="F22" s="118" t="s">
        <v>28</v>
      </c>
      <c r="G22" s="122" t="s">
        <v>379</v>
      </c>
      <c r="H22" s="83"/>
      <c r="I22" s="122" t="s">
        <v>429</v>
      </c>
    </row>
    <row r="23" s="54" customFormat="1" ht="15.75" spans="1:9">
      <c r="A23" s="119">
        <v>1527800</v>
      </c>
      <c r="B23" s="118" t="s">
        <v>430</v>
      </c>
      <c r="C23" s="117" t="s">
        <v>431</v>
      </c>
      <c r="D23" s="118" t="s">
        <v>387</v>
      </c>
      <c r="E23" s="118" t="s">
        <v>432</v>
      </c>
      <c r="F23" s="118" t="s">
        <v>14</v>
      </c>
      <c r="G23" s="118" t="s">
        <v>374</v>
      </c>
      <c r="H23" s="83"/>
      <c r="I23" s="78"/>
    </row>
    <row r="24" s="54" customFormat="1" ht="15.75" spans="1:9">
      <c r="A24" s="121">
        <v>1529407</v>
      </c>
      <c r="B24" s="122" t="s">
        <v>433</v>
      </c>
      <c r="C24" s="122" t="s">
        <v>434</v>
      </c>
      <c r="D24" s="122" t="s">
        <v>435</v>
      </c>
      <c r="E24" s="122" t="s">
        <v>418</v>
      </c>
      <c r="F24" s="118" t="s">
        <v>28</v>
      </c>
      <c r="G24" s="122" t="s">
        <v>379</v>
      </c>
      <c r="H24" s="83"/>
      <c r="I24" s="78"/>
    </row>
    <row r="25" s="54" customFormat="1" ht="15.75" spans="1:9">
      <c r="A25" s="119">
        <v>1529437</v>
      </c>
      <c r="B25" s="118" t="s">
        <v>436</v>
      </c>
      <c r="C25" s="118" t="s">
        <v>437</v>
      </c>
      <c r="D25" s="118" t="s">
        <v>438</v>
      </c>
      <c r="E25" s="118" t="s">
        <v>392</v>
      </c>
      <c r="F25" s="118" t="s">
        <v>14</v>
      </c>
      <c r="G25" s="118" t="s">
        <v>374</v>
      </c>
      <c r="H25" s="133" t="s">
        <v>33</v>
      </c>
      <c r="I25" s="78"/>
    </row>
    <row r="26" s="54" customFormat="1" ht="15.75" spans="1:9">
      <c r="A26" s="121">
        <v>1529437</v>
      </c>
      <c r="B26" s="122" t="s">
        <v>439</v>
      </c>
      <c r="C26" s="122" t="s">
        <v>440</v>
      </c>
      <c r="D26" s="122" t="s">
        <v>438</v>
      </c>
      <c r="E26" s="122" t="s">
        <v>392</v>
      </c>
      <c r="F26" s="118" t="s">
        <v>14</v>
      </c>
      <c r="G26" s="122" t="s">
        <v>374</v>
      </c>
      <c r="H26" s="97"/>
      <c r="I26" s="78"/>
    </row>
    <row r="27" s="54" customFormat="1" ht="15.75" spans="1:9">
      <c r="A27" s="119">
        <v>1529948</v>
      </c>
      <c r="B27" s="118" t="s">
        <v>441</v>
      </c>
      <c r="C27" s="118" t="s">
        <v>442</v>
      </c>
      <c r="D27" s="118" t="s">
        <v>443</v>
      </c>
      <c r="E27" s="118" t="s">
        <v>382</v>
      </c>
      <c r="F27" s="118" t="s">
        <v>49</v>
      </c>
      <c r="G27" s="118" t="s">
        <v>415</v>
      </c>
      <c r="H27" s="83"/>
      <c r="I27" s="78"/>
    </row>
    <row r="28" s="54" customFormat="1" ht="15.75" spans="1:9">
      <c r="A28" s="121">
        <v>1529700</v>
      </c>
      <c r="B28" s="122" t="s">
        <v>444</v>
      </c>
      <c r="C28" s="122" t="s">
        <v>445</v>
      </c>
      <c r="D28" s="122" t="s">
        <v>392</v>
      </c>
      <c r="E28" s="122" t="s">
        <v>446</v>
      </c>
      <c r="F28" s="118" t="s">
        <v>14</v>
      </c>
      <c r="G28" s="122" t="s">
        <v>374</v>
      </c>
      <c r="H28" s="83"/>
      <c r="I28" s="78"/>
    </row>
    <row r="29" s="54" customFormat="1" ht="15.75" spans="1:9">
      <c r="A29" s="119">
        <v>1530804</v>
      </c>
      <c r="B29" s="118" t="s">
        <v>447</v>
      </c>
      <c r="C29" s="118" t="s">
        <v>448</v>
      </c>
      <c r="D29" s="118" t="s">
        <v>386</v>
      </c>
      <c r="E29" s="118" t="s">
        <v>449</v>
      </c>
      <c r="F29" s="118" t="s">
        <v>28</v>
      </c>
      <c r="G29" s="118" t="s">
        <v>379</v>
      </c>
      <c r="H29" s="133" t="s">
        <v>33</v>
      </c>
      <c r="I29" s="78"/>
    </row>
    <row r="30" s="54" customFormat="1" ht="15.75" spans="1:9">
      <c r="A30" s="121">
        <v>1530804</v>
      </c>
      <c r="B30" s="122" t="s">
        <v>450</v>
      </c>
      <c r="C30" s="122" t="s">
        <v>451</v>
      </c>
      <c r="D30" s="122" t="s">
        <v>386</v>
      </c>
      <c r="E30" s="122" t="s">
        <v>449</v>
      </c>
      <c r="F30" s="118" t="s">
        <v>28</v>
      </c>
      <c r="G30" s="122" t="s">
        <v>379</v>
      </c>
      <c r="H30" s="97"/>
      <c r="I30" s="78"/>
    </row>
    <row r="31" s="54" customFormat="1" ht="15.75" spans="1:9">
      <c r="A31" s="121">
        <v>1531586</v>
      </c>
      <c r="B31" s="122" t="s">
        <v>452</v>
      </c>
      <c r="C31" s="122" t="s">
        <v>453</v>
      </c>
      <c r="D31" s="122" t="s">
        <v>402</v>
      </c>
      <c r="E31" s="122" t="s">
        <v>378</v>
      </c>
      <c r="F31" s="122" t="s">
        <v>49</v>
      </c>
      <c r="G31" s="122" t="s">
        <v>415</v>
      </c>
      <c r="H31" s="133" t="s">
        <v>33</v>
      </c>
      <c r="I31" s="78"/>
    </row>
    <row r="32" s="54" customFormat="1" ht="15.75" spans="1:9">
      <c r="A32" s="121">
        <v>1531586</v>
      </c>
      <c r="B32" s="122" t="s">
        <v>454</v>
      </c>
      <c r="C32" s="122" t="s">
        <v>455</v>
      </c>
      <c r="D32" s="122" t="s">
        <v>402</v>
      </c>
      <c r="E32" s="122" t="s">
        <v>378</v>
      </c>
      <c r="F32" s="122" t="s">
        <v>49</v>
      </c>
      <c r="G32" s="122" t="s">
        <v>415</v>
      </c>
      <c r="H32" s="97"/>
      <c r="I32" s="78"/>
    </row>
    <row r="33" s="54" customFormat="1" ht="15.75" spans="1:9">
      <c r="A33" s="119">
        <v>1531757</v>
      </c>
      <c r="B33" s="118" t="s">
        <v>456</v>
      </c>
      <c r="C33" s="118" t="s">
        <v>457</v>
      </c>
      <c r="D33" s="118" t="s">
        <v>377</v>
      </c>
      <c r="E33" s="118" t="s">
        <v>458</v>
      </c>
      <c r="F33" s="118" t="s">
        <v>49</v>
      </c>
      <c r="G33" s="118" t="s">
        <v>415</v>
      </c>
      <c r="H33" s="133" t="s">
        <v>33</v>
      </c>
      <c r="I33" s="78"/>
    </row>
    <row r="34" s="54" customFormat="1" ht="15.75" spans="1:9">
      <c r="A34" s="121">
        <v>1531757</v>
      </c>
      <c r="B34" s="122" t="s">
        <v>459</v>
      </c>
      <c r="C34" s="122" t="s">
        <v>460</v>
      </c>
      <c r="D34" s="122" t="s">
        <v>377</v>
      </c>
      <c r="E34" s="122" t="s">
        <v>458</v>
      </c>
      <c r="F34" s="122" t="s">
        <v>49</v>
      </c>
      <c r="G34" s="122" t="s">
        <v>415</v>
      </c>
      <c r="H34" s="98"/>
      <c r="I34" s="78"/>
    </row>
    <row r="35" s="54" customFormat="1" ht="15.75" spans="1:9">
      <c r="A35" s="119">
        <v>1531757</v>
      </c>
      <c r="B35" s="118" t="s">
        <v>461</v>
      </c>
      <c r="C35" s="118" t="s">
        <v>462</v>
      </c>
      <c r="D35" s="118" t="s">
        <v>377</v>
      </c>
      <c r="E35" s="118" t="s">
        <v>458</v>
      </c>
      <c r="F35" s="118" t="s">
        <v>49</v>
      </c>
      <c r="G35" s="118" t="s">
        <v>415</v>
      </c>
      <c r="H35" s="98"/>
      <c r="I35" s="78"/>
    </row>
    <row r="36" s="54" customFormat="1" ht="15.75" spans="1:9">
      <c r="A36" s="121">
        <v>1531757</v>
      </c>
      <c r="B36" s="122" t="s">
        <v>463</v>
      </c>
      <c r="C36" s="122" t="s">
        <v>464</v>
      </c>
      <c r="D36" s="122" t="s">
        <v>377</v>
      </c>
      <c r="E36" s="122" t="s">
        <v>458</v>
      </c>
      <c r="F36" s="122" t="s">
        <v>49</v>
      </c>
      <c r="G36" s="122" t="s">
        <v>415</v>
      </c>
      <c r="H36" s="98"/>
      <c r="I36" s="78"/>
    </row>
    <row r="37" s="54" customFormat="1" ht="15.75" spans="1:9">
      <c r="A37" s="119">
        <v>1531757</v>
      </c>
      <c r="B37" s="118" t="s">
        <v>465</v>
      </c>
      <c r="C37" s="118" t="s">
        <v>466</v>
      </c>
      <c r="D37" s="118" t="s">
        <v>377</v>
      </c>
      <c r="E37" s="118" t="s">
        <v>458</v>
      </c>
      <c r="F37" s="118" t="s">
        <v>49</v>
      </c>
      <c r="G37" s="118" t="s">
        <v>415</v>
      </c>
      <c r="H37" s="97"/>
      <c r="I37" s="78"/>
    </row>
    <row r="38" s="54" customFormat="1" ht="15.75" spans="1:9">
      <c r="A38" s="121">
        <v>1532018</v>
      </c>
      <c r="B38" s="122" t="s">
        <v>467</v>
      </c>
      <c r="C38" s="122" t="s">
        <v>468</v>
      </c>
      <c r="D38" s="122" t="s">
        <v>418</v>
      </c>
      <c r="E38" s="122" t="s">
        <v>469</v>
      </c>
      <c r="F38" s="118" t="s">
        <v>14</v>
      </c>
      <c r="G38" s="122" t="s">
        <v>374</v>
      </c>
      <c r="H38" s="83"/>
      <c r="I38" s="78"/>
    </row>
    <row r="39" s="54" customFormat="1" ht="15.75" spans="1:9">
      <c r="A39" s="119">
        <v>1531903</v>
      </c>
      <c r="B39" s="118" t="s">
        <v>470</v>
      </c>
      <c r="C39" s="118" t="s">
        <v>471</v>
      </c>
      <c r="D39" s="118" t="s">
        <v>80</v>
      </c>
      <c r="E39" s="118" t="s">
        <v>428</v>
      </c>
      <c r="F39" s="118" t="s">
        <v>28</v>
      </c>
      <c r="G39" s="118" t="s">
        <v>472</v>
      </c>
      <c r="H39" s="133" t="s">
        <v>33</v>
      </c>
      <c r="I39" s="117" t="s">
        <v>420</v>
      </c>
    </row>
    <row r="40" s="54" customFormat="1" ht="15.75" spans="1:9">
      <c r="A40" s="121">
        <v>1531903</v>
      </c>
      <c r="B40" s="122" t="s">
        <v>473</v>
      </c>
      <c r="C40" s="122" t="s">
        <v>471</v>
      </c>
      <c r="D40" s="122" t="s">
        <v>80</v>
      </c>
      <c r="E40" s="122" t="s">
        <v>428</v>
      </c>
      <c r="F40" s="118" t="s">
        <v>28</v>
      </c>
      <c r="G40" s="122" t="s">
        <v>379</v>
      </c>
      <c r="H40" s="98"/>
      <c r="I40" s="78"/>
    </row>
    <row r="41" s="54" customFormat="1" ht="15.75" spans="1:9">
      <c r="A41" s="119">
        <v>1531903</v>
      </c>
      <c r="B41" s="118" t="s">
        <v>474</v>
      </c>
      <c r="C41" s="118" t="s">
        <v>471</v>
      </c>
      <c r="D41" s="118" t="s">
        <v>80</v>
      </c>
      <c r="E41" s="118" t="s">
        <v>428</v>
      </c>
      <c r="F41" s="118" t="s">
        <v>28</v>
      </c>
      <c r="G41" s="118" t="s">
        <v>379</v>
      </c>
      <c r="H41" s="98"/>
      <c r="I41" s="78"/>
    </row>
    <row r="42" s="54" customFormat="1" ht="15.75" spans="1:9">
      <c r="A42" s="121">
        <v>1531903</v>
      </c>
      <c r="B42" s="122" t="s">
        <v>475</v>
      </c>
      <c r="C42" s="122" t="s">
        <v>471</v>
      </c>
      <c r="D42" s="122" t="s">
        <v>80</v>
      </c>
      <c r="E42" s="122" t="s">
        <v>428</v>
      </c>
      <c r="F42" s="118" t="s">
        <v>28</v>
      </c>
      <c r="G42" s="122" t="s">
        <v>379</v>
      </c>
      <c r="H42" s="98"/>
      <c r="I42" s="78"/>
    </row>
    <row r="43" s="54" customFormat="1" ht="15.75" spans="1:9">
      <c r="A43" s="119">
        <v>1531903</v>
      </c>
      <c r="B43" s="118" t="s">
        <v>476</v>
      </c>
      <c r="C43" s="118" t="s">
        <v>471</v>
      </c>
      <c r="D43" s="118" t="s">
        <v>80</v>
      </c>
      <c r="E43" s="118" t="s">
        <v>428</v>
      </c>
      <c r="F43" s="118" t="s">
        <v>28</v>
      </c>
      <c r="G43" s="118" t="s">
        <v>379</v>
      </c>
      <c r="H43" s="98"/>
      <c r="I43" s="78"/>
    </row>
    <row r="44" s="54" customFormat="1" ht="15.75" spans="1:9">
      <c r="A44" s="121">
        <v>1531903</v>
      </c>
      <c r="B44" s="122" t="s">
        <v>477</v>
      </c>
      <c r="C44" s="122" t="s">
        <v>471</v>
      </c>
      <c r="D44" s="122" t="s">
        <v>80</v>
      </c>
      <c r="E44" s="122" t="s">
        <v>428</v>
      </c>
      <c r="F44" s="118" t="s">
        <v>28</v>
      </c>
      <c r="G44" s="122" t="s">
        <v>379</v>
      </c>
      <c r="H44" s="97"/>
      <c r="I44" s="78"/>
    </row>
    <row r="45" s="54" customFormat="1" ht="15.75" spans="1:9">
      <c r="A45" s="119">
        <v>1531878</v>
      </c>
      <c r="B45" s="118" t="s">
        <v>478</v>
      </c>
      <c r="C45" s="118" t="s">
        <v>479</v>
      </c>
      <c r="D45" s="118" t="s">
        <v>418</v>
      </c>
      <c r="E45" s="118" t="s">
        <v>469</v>
      </c>
      <c r="F45" s="118" t="s">
        <v>14</v>
      </c>
      <c r="G45" s="118" t="s">
        <v>374</v>
      </c>
      <c r="H45" s="83"/>
      <c r="I45" s="78"/>
    </row>
    <row r="46" s="54" customFormat="1" ht="15.75" spans="1:9">
      <c r="A46" s="121">
        <v>1531676</v>
      </c>
      <c r="B46" s="122" t="s">
        <v>480</v>
      </c>
      <c r="C46" s="122" t="s">
        <v>481</v>
      </c>
      <c r="D46" s="122" t="s">
        <v>402</v>
      </c>
      <c r="E46" s="122" t="s">
        <v>438</v>
      </c>
      <c r="F46" s="122" t="s">
        <v>106</v>
      </c>
      <c r="G46" s="122" t="s">
        <v>482</v>
      </c>
      <c r="H46" s="83"/>
      <c r="I46" s="78"/>
    </row>
    <row r="47" s="54" customFormat="1" ht="15.75" spans="1:9">
      <c r="A47" s="119">
        <v>1531676</v>
      </c>
      <c r="B47" s="118" t="s">
        <v>483</v>
      </c>
      <c r="C47" s="118" t="s">
        <v>484</v>
      </c>
      <c r="D47" s="118" t="s">
        <v>402</v>
      </c>
      <c r="E47" s="118" t="s">
        <v>438</v>
      </c>
      <c r="F47" s="118" t="s">
        <v>106</v>
      </c>
      <c r="G47" s="118" t="s">
        <v>482</v>
      </c>
      <c r="H47" s="83"/>
      <c r="I47" s="78"/>
    </row>
    <row r="48" s="54" customFormat="1" ht="15.75" spans="1:9">
      <c r="A48" s="121">
        <v>1532360</v>
      </c>
      <c r="B48" s="122" t="s">
        <v>485</v>
      </c>
      <c r="C48" s="130" t="s">
        <v>486</v>
      </c>
      <c r="D48" s="122" t="s">
        <v>378</v>
      </c>
      <c r="E48" s="122" t="s">
        <v>438</v>
      </c>
      <c r="F48" s="118" t="s">
        <v>28</v>
      </c>
      <c r="G48" s="122" t="s">
        <v>379</v>
      </c>
      <c r="H48" s="83"/>
      <c r="I48" s="78"/>
    </row>
    <row r="49" s="54" customFormat="1" ht="15.75" spans="1:9">
      <c r="A49" s="119">
        <v>1532177</v>
      </c>
      <c r="B49" s="118" t="s">
        <v>487</v>
      </c>
      <c r="C49" s="118" t="s">
        <v>488</v>
      </c>
      <c r="D49" s="118" t="s">
        <v>392</v>
      </c>
      <c r="E49" s="118" t="s">
        <v>393</v>
      </c>
      <c r="F49" s="118" t="s">
        <v>28</v>
      </c>
      <c r="G49" s="118" t="s">
        <v>379</v>
      </c>
      <c r="H49" s="83"/>
      <c r="I49" s="78"/>
    </row>
    <row r="50" s="54" customFormat="1" ht="15.75" spans="1:9">
      <c r="A50" s="121">
        <v>1532169</v>
      </c>
      <c r="B50" s="122" t="s">
        <v>489</v>
      </c>
      <c r="C50" s="122" t="s">
        <v>490</v>
      </c>
      <c r="D50" s="122" t="s">
        <v>392</v>
      </c>
      <c r="E50" s="122" t="s">
        <v>393</v>
      </c>
      <c r="F50" s="118" t="s">
        <v>28</v>
      </c>
      <c r="G50" s="122" t="s">
        <v>379</v>
      </c>
      <c r="H50" s="83"/>
      <c r="I50" s="78"/>
    </row>
    <row r="51" s="54" customFormat="1" ht="15.75" spans="1:9">
      <c r="A51" s="119">
        <v>1532166</v>
      </c>
      <c r="B51" s="118" t="s">
        <v>491</v>
      </c>
      <c r="C51" s="118" t="s">
        <v>492</v>
      </c>
      <c r="D51" s="118" t="s">
        <v>392</v>
      </c>
      <c r="E51" s="118" t="s">
        <v>393</v>
      </c>
      <c r="F51" s="118" t="s">
        <v>28</v>
      </c>
      <c r="G51" s="118" t="s">
        <v>379</v>
      </c>
      <c r="H51" s="83"/>
      <c r="I51" s="78"/>
    </row>
    <row r="52" s="54" customFormat="1" ht="15.75" spans="1:9">
      <c r="A52" s="121">
        <v>1532708</v>
      </c>
      <c r="B52" s="122" t="s">
        <v>493</v>
      </c>
      <c r="C52" s="122" t="s">
        <v>494</v>
      </c>
      <c r="D52" s="122" t="s">
        <v>495</v>
      </c>
      <c r="E52" s="122" t="s">
        <v>438</v>
      </c>
      <c r="F52" s="122" t="s">
        <v>180</v>
      </c>
      <c r="G52" s="122" t="s">
        <v>496</v>
      </c>
      <c r="H52" s="83"/>
      <c r="I52" s="130" t="s">
        <v>497</v>
      </c>
    </row>
    <row r="53" s="54" customFormat="1" ht="15.75" spans="1:9">
      <c r="A53" s="119">
        <v>1532859</v>
      </c>
      <c r="B53" s="118" t="s">
        <v>498</v>
      </c>
      <c r="C53" s="118" t="s">
        <v>499</v>
      </c>
      <c r="D53" s="118" t="s">
        <v>386</v>
      </c>
      <c r="E53" s="118" t="s">
        <v>449</v>
      </c>
      <c r="F53" s="118" t="s">
        <v>28</v>
      </c>
      <c r="G53" s="118" t="s">
        <v>379</v>
      </c>
      <c r="H53" s="83"/>
      <c r="I53" s="78"/>
    </row>
    <row r="54" s="54" customFormat="1" ht="15.75" spans="1:9">
      <c r="A54" s="121">
        <v>1534303</v>
      </c>
      <c r="B54" s="122" t="s">
        <v>500</v>
      </c>
      <c r="C54" s="122" t="s">
        <v>501</v>
      </c>
      <c r="D54" s="122" t="s">
        <v>411</v>
      </c>
      <c r="E54" s="122" t="s">
        <v>435</v>
      </c>
      <c r="F54" s="122" t="s">
        <v>49</v>
      </c>
      <c r="G54" s="122" t="s">
        <v>415</v>
      </c>
      <c r="H54" s="83"/>
      <c r="I54" s="78"/>
    </row>
    <row r="55" s="54" customFormat="1" ht="15.75" spans="1:9">
      <c r="A55" s="119">
        <v>1534382</v>
      </c>
      <c r="B55" s="118" t="s">
        <v>502</v>
      </c>
      <c r="C55" s="118" t="s">
        <v>503</v>
      </c>
      <c r="D55" s="118" t="s">
        <v>411</v>
      </c>
      <c r="E55" s="118" t="s">
        <v>435</v>
      </c>
      <c r="F55" s="118" t="s">
        <v>49</v>
      </c>
      <c r="G55" s="118" t="s">
        <v>415</v>
      </c>
      <c r="H55" s="83"/>
      <c r="I55" s="78"/>
    </row>
    <row r="56" s="54" customFormat="1" ht="15.75" spans="1:9">
      <c r="A56" s="121">
        <v>1535041</v>
      </c>
      <c r="B56" s="122" t="s">
        <v>504</v>
      </c>
      <c r="C56" s="122" t="s">
        <v>505</v>
      </c>
      <c r="D56" s="122" t="s">
        <v>378</v>
      </c>
      <c r="E56" s="122" t="s">
        <v>438</v>
      </c>
      <c r="F56" s="118" t="s">
        <v>28</v>
      </c>
      <c r="G56" s="122" t="s">
        <v>379</v>
      </c>
      <c r="H56" s="83"/>
      <c r="I56" s="78"/>
    </row>
    <row r="57" s="54" customFormat="1" ht="15.75" spans="1:9">
      <c r="A57" s="119">
        <v>1535073</v>
      </c>
      <c r="B57" s="118" t="s">
        <v>506</v>
      </c>
      <c r="C57" s="118" t="s">
        <v>507</v>
      </c>
      <c r="D57" s="118" t="s">
        <v>495</v>
      </c>
      <c r="E57" s="118" t="s">
        <v>438</v>
      </c>
      <c r="F57" s="118" t="s">
        <v>180</v>
      </c>
      <c r="G57" s="118" t="s">
        <v>496</v>
      </c>
      <c r="H57" s="133" t="s">
        <v>33</v>
      </c>
      <c r="I57" s="78"/>
    </row>
    <row r="58" s="54" customFormat="1" ht="15.75" spans="1:9">
      <c r="A58" s="121">
        <v>1535073</v>
      </c>
      <c r="B58" s="122" t="s">
        <v>508</v>
      </c>
      <c r="C58" s="122" t="s">
        <v>509</v>
      </c>
      <c r="D58" s="122" t="s">
        <v>495</v>
      </c>
      <c r="E58" s="122" t="s">
        <v>438</v>
      </c>
      <c r="F58" s="122" t="s">
        <v>180</v>
      </c>
      <c r="G58" s="122" t="s">
        <v>496</v>
      </c>
      <c r="H58" s="97"/>
      <c r="I58" s="78"/>
    </row>
    <row r="59" s="54" customFormat="1" ht="15.75" spans="1:9">
      <c r="A59" s="119">
        <v>1535064</v>
      </c>
      <c r="B59" s="118" t="s">
        <v>510</v>
      </c>
      <c r="C59" s="118" t="s">
        <v>511</v>
      </c>
      <c r="D59" s="118" t="s">
        <v>495</v>
      </c>
      <c r="E59" s="118" t="s">
        <v>438</v>
      </c>
      <c r="F59" s="118" t="s">
        <v>180</v>
      </c>
      <c r="G59" s="118" t="s">
        <v>496</v>
      </c>
      <c r="H59" s="83"/>
      <c r="I59" s="78"/>
    </row>
    <row r="60" s="54" customFormat="1" ht="15.75" spans="1:9">
      <c r="A60" s="121">
        <v>1535064</v>
      </c>
      <c r="B60" s="122" t="s">
        <v>512</v>
      </c>
      <c r="C60" s="122" t="s">
        <v>513</v>
      </c>
      <c r="D60" s="122" t="s">
        <v>495</v>
      </c>
      <c r="E60" s="122" t="s">
        <v>438</v>
      </c>
      <c r="F60" s="122" t="s">
        <v>180</v>
      </c>
      <c r="G60" s="122" t="s">
        <v>496</v>
      </c>
      <c r="H60" s="83"/>
      <c r="I60" s="78"/>
    </row>
    <row r="61" s="54" customFormat="1" ht="15.75" spans="1:9">
      <c r="A61" s="119">
        <v>1536155</v>
      </c>
      <c r="B61" s="118" t="s">
        <v>514</v>
      </c>
      <c r="C61" s="118" t="s">
        <v>515</v>
      </c>
      <c r="D61" s="118" t="s">
        <v>495</v>
      </c>
      <c r="E61" s="118" t="s">
        <v>438</v>
      </c>
      <c r="F61" s="118" t="s">
        <v>180</v>
      </c>
      <c r="G61" s="118" t="s">
        <v>496</v>
      </c>
      <c r="H61" s="83"/>
      <c r="I61" s="78"/>
    </row>
    <row r="62" s="54" customFormat="1" ht="15.75" spans="1:9">
      <c r="A62" s="121">
        <v>1535985</v>
      </c>
      <c r="B62" s="122" t="s">
        <v>516</v>
      </c>
      <c r="C62" s="130" t="s">
        <v>517</v>
      </c>
      <c r="D62" s="122" t="s">
        <v>495</v>
      </c>
      <c r="E62" s="122" t="s">
        <v>438</v>
      </c>
      <c r="F62" s="122" t="s">
        <v>180</v>
      </c>
      <c r="G62" s="122" t="s">
        <v>496</v>
      </c>
      <c r="H62" s="83"/>
      <c r="I62" s="78"/>
    </row>
    <row r="63" s="54" customFormat="1" ht="15.75" spans="1:9">
      <c r="A63" s="119">
        <v>1538529</v>
      </c>
      <c r="B63" s="118" t="s">
        <v>518</v>
      </c>
      <c r="C63" s="118" t="s">
        <v>519</v>
      </c>
      <c r="D63" s="118" t="s">
        <v>520</v>
      </c>
      <c r="E63" s="118" t="s">
        <v>378</v>
      </c>
      <c r="F63" s="118" t="s">
        <v>14</v>
      </c>
      <c r="G63" s="118" t="s">
        <v>374</v>
      </c>
      <c r="H63" s="83"/>
      <c r="I63" s="78"/>
    </row>
    <row r="64" s="54" customFormat="1" ht="15.75" spans="1:9">
      <c r="A64" s="121">
        <v>1539549</v>
      </c>
      <c r="B64" s="122" t="s">
        <v>521</v>
      </c>
      <c r="C64" s="122" t="s">
        <v>522</v>
      </c>
      <c r="D64" s="122" t="s">
        <v>523</v>
      </c>
      <c r="E64" s="122" t="s">
        <v>387</v>
      </c>
      <c r="F64" s="122" t="s">
        <v>180</v>
      </c>
      <c r="G64" s="122" t="s">
        <v>496</v>
      </c>
      <c r="H64" s="83"/>
      <c r="I64" s="78"/>
    </row>
    <row r="65" s="54" customFormat="1" ht="15.75" spans="1:9">
      <c r="A65" s="119">
        <v>1539471</v>
      </c>
      <c r="B65" s="118" t="s">
        <v>524</v>
      </c>
      <c r="C65" s="118" t="s">
        <v>525</v>
      </c>
      <c r="D65" s="118" t="s">
        <v>446</v>
      </c>
      <c r="E65" s="118" t="s">
        <v>424</v>
      </c>
      <c r="F65" s="118" t="s">
        <v>49</v>
      </c>
      <c r="G65" s="118" t="s">
        <v>415</v>
      </c>
      <c r="H65" s="83"/>
      <c r="I65" s="78"/>
    </row>
    <row r="66" s="54" customFormat="1" ht="15.75" spans="1:9">
      <c r="A66" s="121">
        <v>1539471</v>
      </c>
      <c r="B66" s="122" t="s">
        <v>526</v>
      </c>
      <c r="C66" s="122" t="s">
        <v>527</v>
      </c>
      <c r="D66" s="122" t="s">
        <v>446</v>
      </c>
      <c r="E66" s="122" t="s">
        <v>424</v>
      </c>
      <c r="F66" s="122" t="s">
        <v>49</v>
      </c>
      <c r="G66" s="122" t="s">
        <v>415</v>
      </c>
      <c r="H66" s="83"/>
      <c r="I66" s="78"/>
    </row>
    <row r="67" s="54" customFormat="1" ht="15.75" spans="1:9">
      <c r="A67" s="119">
        <v>1540216</v>
      </c>
      <c r="B67" s="118" t="s">
        <v>528</v>
      </c>
      <c r="C67" s="118" t="s">
        <v>529</v>
      </c>
      <c r="D67" s="118" t="s">
        <v>458</v>
      </c>
      <c r="E67" s="118" t="s">
        <v>393</v>
      </c>
      <c r="F67" s="118" t="s">
        <v>14</v>
      </c>
      <c r="G67" s="118" t="s">
        <v>374</v>
      </c>
      <c r="H67" s="83"/>
      <c r="I67" s="78"/>
    </row>
    <row r="68" s="54" customFormat="1" ht="15.75" spans="1:9">
      <c r="A68" s="125">
        <v>1541287</v>
      </c>
      <c r="B68" s="126" t="s">
        <v>530</v>
      </c>
      <c r="C68" s="134" t="s">
        <v>531</v>
      </c>
      <c r="D68" s="126" t="s">
        <v>393</v>
      </c>
      <c r="E68" s="126" t="s">
        <v>446</v>
      </c>
      <c r="F68" s="126" t="s">
        <v>28</v>
      </c>
      <c r="G68" s="126" t="s">
        <v>379</v>
      </c>
      <c r="H68" s="83"/>
      <c r="I68" s="78"/>
    </row>
    <row r="69" s="54" customFormat="1" ht="15.75" spans="1:9">
      <c r="A69" s="121">
        <v>1542914</v>
      </c>
      <c r="B69" s="122" t="s">
        <v>532</v>
      </c>
      <c r="C69" s="122" t="s">
        <v>533</v>
      </c>
      <c r="D69" s="122" t="s">
        <v>382</v>
      </c>
      <c r="E69" s="122" t="s">
        <v>383</v>
      </c>
      <c r="F69" s="118" t="s">
        <v>28</v>
      </c>
      <c r="G69" s="122" t="s">
        <v>379</v>
      </c>
      <c r="H69" s="83"/>
      <c r="I69" s="78"/>
    </row>
    <row r="70" s="54" customFormat="1" ht="15.75" spans="1:9">
      <c r="A70" s="119">
        <v>1537321</v>
      </c>
      <c r="B70" s="118" t="s">
        <v>534</v>
      </c>
      <c r="C70" s="118" t="s">
        <v>535</v>
      </c>
      <c r="D70" s="118" t="s">
        <v>446</v>
      </c>
      <c r="E70" s="118" t="s">
        <v>423</v>
      </c>
      <c r="F70" s="118" t="s">
        <v>28</v>
      </c>
      <c r="G70" s="118" t="s">
        <v>379</v>
      </c>
      <c r="H70" s="83"/>
      <c r="I70" s="78"/>
    </row>
    <row r="71" s="54" customFormat="1" ht="15.75" spans="1:9">
      <c r="A71" s="121">
        <v>1537321</v>
      </c>
      <c r="B71" s="122" t="s">
        <v>536</v>
      </c>
      <c r="C71" s="122" t="s">
        <v>537</v>
      </c>
      <c r="D71" s="122" t="s">
        <v>446</v>
      </c>
      <c r="E71" s="122" t="s">
        <v>423</v>
      </c>
      <c r="F71" s="118" t="s">
        <v>28</v>
      </c>
      <c r="G71" s="122" t="s">
        <v>379</v>
      </c>
      <c r="H71" s="83"/>
      <c r="I71" s="78"/>
    </row>
    <row r="72" s="54" customFormat="1" ht="15.75" spans="1:9">
      <c r="A72" s="119">
        <v>1548445</v>
      </c>
      <c r="B72" s="118" t="s">
        <v>538</v>
      </c>
      <c r="C72" s="118" t="s">
        <v>539</v>
      </c>
      <c r="D72" s="118" t="s">
        <v>438</v>
      </c>
      <c r="E72" s="118" t="s">
        <v>393</v>
      </c>
      <c r="F72" s="118" t="s">
        <v>49</v>
      </c>
      <c r="G72" s="118" t="s">
        <v>415</v>
      </c>
      <c r="H72" s="83"/>
      <c r="I72" s="78"/>
    </row>
    <row r="73" s="54" customFormat="1" ht="15.75" spans="1:9">
      <c r="A73" s="121">
        <v>1546928</v>
      </c>
      <c r="B73" s="122" t="s">
        <v>540</v>
      </c>
      <c r="C73" s="122" t="s">
        <v>541</v>
      </c>
      <c r="D73" s="122" t="s">
        <v>393</v>
      </c>
      <c r="E73" s="122" t="s">
        <v>423</v>
      </c>
      <c r="F73" s="118" t="s">
        <v>14</v>
      </c>
      <c r="G73" s="122" t="s">
        <v>542</v>
      </c>
      <c r="H73" s="83"/>
      <c r="I73" s="122" t="s">
        <v>543</v>
      </c>
    </row>
    <row r="74" s="54" customFormat="1" ht="15.75" spans="1:9">
      <c r="A74" s="119">
        <v>1548076</v>
      </c>
      <c r="B74" s="118" t="s">
        <v>544</v>
      </c>
      <c r="C74" s="118" t="s">
        <v>545</v>
      </c>
      <c r="D74" s="118" t="s">
        <v>427</v>
      </c>
      <c r="E74" s="118" t="s">
        <v>386</v>
      </c>
      <c r="F74" s="118" t="s">
        <v>28</v>
      </c>
      <c r="G74" s="118" t="s">
        <v>379</v>
      </c>
      <c r="H74" s="83"/>
      <c r="I74" s="78"/>
    </row>
    <row r="75" s="54" customFormat="1" ht="15.75" spans="1:9">
      <c r="A75" s="121">
        <v>1550658</v>
      </c>
      <c r="B75" s="122" t="s">
        <v>546</v>
      </c>
      <c r="C75" s="130" t="s">
        <v>547</v>
      </c>
      <c r="D75" s="122" t="s">
        <v>424</v>
      </c>
      <c r="E75" s="122" t="s">
        <v>427</v>
      </c>
      <c r="F75" s="118" t="s">
        <v>28</v>
      </c>
      <c r="G75" s="122" t="s">
        <v>379</v>
      </c>
      <c r="H75" s="133" t="s">
        <v>33</v>
      </c>
      <c r="I75" s="78"/>
    </row>
    <row r="76" s="54" customFormat="1" ht="15.75" spans="1:9">
      <c r="A76" s="119">
        <v>1550658</v>
      </c>
      <c r="B76" s="118" t="s">
        <v>548</v>
      </c>
      <c r="C76" s="118" t="s">
        <v>549</v>
      </c>
      <c r="D76" s="118" t="s">
        <v>424</v>
      </c>
      <c r="E76" s="118" t="s">
        <v>427</v>
      </c>
      <c r="F76" s="118" t="s">
        <v>28</v>
      </c>
      <c r="G76" s="118" t="s">
        <v>379</v>
      </c>
      <c r="H76" s="97"/>
      <c r="I76" s="78"/>
    </row>
    <row r="77" s="54" customFormat="1" ht="15.75" spans="1:9">
      <c r="A77" s="121">
        <v>1550626</v>
      </c>
      <c r="B77" s="122" t="s">
        <v>550</v>
      </c>
      <c r="C77" s="122" t="s">
        <v>551</v>
      </c>
      <c r="D77" s="122" t="s">
        <v>435</v>
      </c>
      <c r="E77" s="122" t="s">
        <v>418</v>
      </c>
      <c r="F77" s="118" t="s">
        <v>28</v>
      </c>
      <c r="G77" s="122" t="s">
        <v>379</v>
      </c>
      <c r="H77" s="83"/>
      <c r="I77" s="78"/>
    </row>
    <row r="78" s="54" customFormat="1" ht="15.75" spans="1:9">
      <c r="A78" s="119">
        <v>1550794</v>
      </c>
      <c r="B78" s="118" t="s">
        <v>552</v>
      </c>
      <c r="C78" s="118" t="s">
        <v>553</v>
      </c>
      <c r="D78" s="118" t="s">
        <v>427</v>
      </c>
      <c r="E78" s="118" t="s">
        <v>386</v>
      </c>
      <c r="F78" s="118" t="s">
        <v>28</v>
      </c>
      <c r="G78" s="118" t="s">
        <v>379</v>
      </c>
      <c r="H78" s="83"/>
      <c r="I78" s="78"/>
    </row>
    <row r="79" s="54" customFormat="1" ht="15.75" spans="1:12">
      <c r="A79" s="121">
        <v>1551026</v>
      </c>
      <c r="B79" s="122" t="s">
        <v>554</v>
      </c>
      <c r="C79" s="122" t="s">
        <v>555</v>
      </c>
      <c r="D79" s="122" t="s">
        <v>424</v>
      </c>
      <c r="E79" s="122" t="s">
        <v>386</v>
      </c>
      <c r="F79" s="118" t="s">
        <v>14</v>
      </c>
      <c r="G79" s="122" t="s">
        <v>374</v>
      </c>
      <c r="H79" s="83"/>
      <c r="I79" s="88" t="s">
        <v>556</v>
      </c>
      <c r="L79" s="88"/>
    </row>
    <row r="80" s="54" customFormat="1" ht="15.75" spans="1:12">
      <c r="A80" s="121">
        <v>1551026</v>
      </c>
      <c r="B80" s="122" t="s">
        <v>557</v>
      </c>
      <c r="C80" s="122" t="s">
        <v>558</v>
      </c>
      <c r="D80" s="122" t="s">
        <v>424</v>
      </c>
      <c r="E80" s="122" t="s">
        <v>386</v>
      </c>
      <c r="F80" s="118" t="s">
        <v>14</v>
      </c>
      <c r="G80" s="122" t="s">
        <v>374</v>
      </c>
      <c r="H80" s="83"/>
      <c r="I80" s="88" t="s">
        <v>556</v>
      </c>
      <c r="L80" s="88"/>
    </row>
    <row r="81" s="54" customFormat="1" ht="15.75" spans="1:9">
      <c r="A81" s="121">
        <v>1551966</v>
      </c>
      <c r="B81" s="122" t="s">
        <v>559</v>
      </c>
      <c r="C81" s="130" t="s">
        <v>560</v>
      </c>
      <c r="D81" s="122" t="s">
        <v>449</v>
      </c>
      <c r="E81" s="122" t="s">
        <v>411</v>
      </c>
      <c r="F81" s="118" t="s">
        <v>14</v>
      </c>
      <c r="G81" s="122" t="s">
        <v>374</v>
      </c>
      <c r="H81" s="83"/>
      <c r="I81" s="78"/>
    </row>
    <row r="82" s="54" customFormat="1" ht="15.75" spans="1:12">
      <c r="A82" s="121">
        <v>1551941</v>
      </c>
      <c r="B82" s="122" t="s">
        <v>561</v>
      </c>
      <c r="C82" s="122" t="s">
        <v>562</v>
      </c>
      <c r="D82" s="122" t="s">
        <v>435</v>
      </c>
      <c r="E82" s="122" t="s">
        <v>469</v>
      </c>
      <c r="F82" s="122" t="s">
        <v>49</v>
      </c>
      <c r="G82" s="122" t="s">
        <v>415</v>
      </c>
      <c r="H82" s="83"/>
      <c r="I82" s="88" t="s">
        <v>556</v>
      </c>
      <c r="L82" s="88"/>
    </row>
    <row r="83" s="54" customFormat="1" ht="15.75" spans="1:9">
      <c r="A83" s="121">
        <v>1551915</v>
      </c>
      <c r="B83" s="122" t="s">
        <v>563</v>
      </c>
      <c r="C83" s="122" t="s">
        <v>564</v>
      </c>
      <c r="D83" s="122" t="s">
        <v>469</v>
      </c>
      <c r="E83" s="122" t="s">
        <v>382</v>
      </c>
      <c r="F83" s="118" t="s">
        <v>14</v>
      </c>
      <c r="G83" s="122" t="s">
        <v>374</v>
      </c>
      <c r="H83" s="83"/>
      <c r="I83" s="78"/>
    </row>
    <row r="84" s="54" customFormat="1" ht="15.75" spans="1:9">
      <c r="A84" s="121">
        <v>1552110</v>
      </c>
      <c r="B84" s="122" t="s">
        <v>565</v>
      </c>
      <c r="C84" s="122" t="s">
        <v>566</v>
      </c>
      <c r="D84" s="122" t="s">
        <v>567</v>
      </c>
      <c r="E84" s="122" t="s">
        <v>383</v>
      </c>
      <c r="F84" s="118" t="s">
        <v>14</v>
      </c>
      <c r="G84" s="122" t="s">
        <v>374</v>
      </c>
      <c r="H84" s="83"/>
      <c r="I84" s="78"/>
    </row>
    <row r="85" s="54" customFormat="1" ht="15.75" spans="1:9">
      <c r="A85" s="121">
        <v>1552097</v>
      </c>
      <c r="B85" s="122" t="s">
        <v>568</v>
      </c>
      <c r="C85" s="122" t="s">
        <v>569</v>
      </c>
      <c r="D85" s="122" t="s">
        <v>372</v>
      </c>
      <c r="E85" s="122" t="s">
        <v>414</v>
      </c>
      <c r="F85" s="118" t="s">
        <v>28</v>
      </c>
      <c r="G85" s="122" t="s">
        <v>379</v>
      </c>
      <c r="H85" s="83"/>
      <c r="I85" s="78"/>
    </row>
    <row r="86" s="54" customFormat="1" ht="15.75" spans="1:9">
      <c r="A86" s="119">
        <v>1552106</v>
      </c>
      <c r="B86" s="118" t="s">
        <v>570</v>
      </c>
      <c r="C86" s="117" t="s">
        <v>571</v>
      </c>
      <c r="D86" s="118" t="s">
        <v>372</v>
      </c>
      <c r="E86" s="118" t="s">
        <v>414</v>
      </c>
      <c r="F86" s="118" t="s">
        <v>28</v>
      </c>
      <c r="G86" s="118" t="s">
        <v>379</v>
      </c>
      <c r="H86" s="83"/>
      <c r="I86" s="78"/>
    </row>
    <row r="87" s="54" customFormat="1" ht="15.75" spans="1:9">
      <c r="A87" s="121">
        <v>1554013</v>
      </c>
      <c r="B87" s="122" t="s">
        <v>572</v>
      </c>
      <c r="C87" s="122" t="s">
        <v>573</v>
      </c>
      <c r="D87" s="122" t="s">
        <v>574</v>
      </c>
      <c r="E87" s="122" t="s">
        <v>418</v>
      </c>
      <c r="F87" s="118" t="s">
        <v>14</v>
      </c>
      <c r="G87" s="122" t="s">
        <v>374</v>
      </c>
      <c r="H87" s="83"/>
      <c r="I87" s="78"/>
    </row>
    <row r="88" s="54" customFormat="1" ht="15"/>
    <row r="89" s="54" customFormat="1" ht="15.75" spans="1:9">
      <c r="A89" s="125">
        <v>1555577</v>
      </c>
      <c r="B89" s="126" t="s">
        <v>575</v>
      </c>
      <c r="C89" s="127" t="s">
        <v>576</v>
      </c>
      <c r="D89" s="126" t="s">
        <v>435</v>
      </c>
      <c r="E89" s="126" t="s">
        <v>443</v>
      </c>
      <c r="F89" s="126" t="s">
        <v>14</v>
      </c>
      <c r="G89" s="126" t="s">
        <v>374</v>
      </c>
      <c r="H89" s="78"/>
      <c r="I89" s="78"/>
    </row>
    <row r="90" s="54" customFormat="1" ht="15.75" spans="1:9">
      <c r="A90" s="121">
        <v>1558494</v>
      </c>
      <c r="B90" s="122" t="s">
        <v>577</v>
      </c>
      <c r="C90" s="122" t="s">
        <v>578</v>
      </c>
      <c r="D90" s="122" t="s">
        <v>469</v>
      </c>
      <c r="E90" s="122" t="s">
        <v>382</v>
      </c>
      <c r="F90" s="118" t="s">
        <v>579</v>
      </c>
      <c r="G90" s="122" t="s">
        <v>580</v>
      </c>
      <c r="H90" s="140" t="s">
        <v>581</v>
      </c>
      <c r="I90" s="85"/>
    </row>
    <row r="91" s="54" customFormat="1" ht="15.75" spans="1:9">
      <c r="A91" s="119">
        <v>1558847</v>
      </c>
      <c r="B91" s="118" t="s">
        <v>582</v>
      </c>
      <c r="C91" s="118" t="s">
        <v>583</v>
      </c>
      <c r="D91" s="118" t="s">
        <v>449</v>
      </c>
      <c r="E91" s="118" t="s">
        <v>387</v>
      </c>
      <c r="F91" s="118" t="s">
        <v>28</v>
      </c>
      <c r="G91" s="118" t="s">
        <v>379</v>
      </c>
      <c r="H91" s="78"/>
      <c r="I91" s="78"/>
    </row>
    <row r="92" s="54" customFormat="1" ht="15.75" spans="1:9">
      <c r="A92" s="121">
        <v>1558859</v>
      </c>
      <c r="B92" s="122" t="s">
        <v>584</v>
      </c>
      <c r="C92" s="122" t="s">
        <v>585</v>
      </c>
      <c r="D92" s="122" t="s">
        <v>449</v>
      </c>
      <c r="E92" s="122" t="s">
        <v>387</v>
      </c>
      <c r="F92" s="118" t="s">
        <v>28</v>
      </c>
      <c r="G92" s="122" t="s">
        <v>379</v>
      </c>
      <c r="H92" s="78"/>
      <c r="I92" s="78"/>
    </row>
    <row r="93" s="54" customFormat="1" ht="15.75" spans="1:9">
      <c r="A93" s="119">
        <v>1564380</v>
      </c>
      <c r="B93" s="118" t="s">
        <v>586</v>
      </c>
      <c r="C93" s="118" t="s">
        <v>587</v>
      </c>
      <c r="D93" s="118" t="s">
        <v>567</v>
      </c>
      <c r="E93" s="118" t="s">
        <v>383</v>
      </c>
      <c r="F93" s="118" t="s">
        <v>14</v>
      </c>
      <c r="G93" s="118" t="s">
        <v>374</v>
      </c>
      <c r="H93" s="78"/>
      <c r="I93" s="78"/>
    </row>
    <row r="94" s="54" customFormat="1" ht="15.75" spans="1:9">
      <c r="A94" s="119">
        <v>1566033</v>
      </c>
      <c r="B94" s="118" t="s">
        <v>588</v>
      </c>
      <c r="C94" s="117" t="s">
        <v>589</v>
      </c>
      <c r="D94" s="118" t="s">
        <v>372</v>
      </c>
      <c r="E94" s="118" t="s">
        <v>373</v>
      </c>
      <c r="F94" s="118" t="s">
        <v>14</v>
      </c>
      <c r="G94" s="118" t="s">
        <v>374</v>
      </c>
      <c r="H94" s="78"/>
      <c r="I94" s="78"/>
    </row>
    <row r="95" s="54" customFormat="1" ht="15.75" spans="1:9">
      <c r="A95" s="119">
        <v>1566032</v>
      </c>
      <c r="B95" s="118" t="s">
        <v>590</v>
      </c>
      <c r="C95" s="118" t="s">
        <v>591</v>
      </c>
      <c r="D95" s="118" t="s">
        <v>372</v>
      </c>
      <c r="E95" s="118" t="s">
        <v>373</v>
      </c>
      <c r="F95" s="118" t="s">
        <v>14</v>
      </c>
      <c r="G95" s="118" t="s">
        <v>374</v>
      </c>
      <c r="H95" s="78"/>
      <c r="I95" s="78"/>
    </row>
    <row r="96" s="54" customFormat="1" ht="15.75" spans="1:9">
      <c r="A96" s="121">
        <v>1566361</v>
      </c>
      <c r="B96" s="122" t="s">
        <v>592</v>
      </c>
      <c r="C96" s="122" t="s">
        <v>593</v>
      </c>
      <c r="D96" s="122" t="s">
        <v>372</v>
      </c>
      <c r="E96" s="122" t="s">
        <v>414</v>
      </c>
      <c r="F96" s="118" t="s">
        <v>28</v>
      </c>
      <c r="G96" s="122" t="s">
        <v>379</v>
      </c>
      <c r="H96" s="78"/>
      <c r="I96" s="78"/>
    </row>
    <row r="97" s="54" customFormat="1" ht="15.75" spans="1:9">
      <c r="A97" s="119">
        <v>1567403</v>
      </c>
      <c r="B97" s="118" t="s">
        <v>594</v>
      </c>
      <c r="C97" s="118" t="s">
        <v>595</v>
      </c>
      <c r="D97" s="118" t="s">
        <v>383</v>
      </c>
      <c r="E97" s="118" t="s">
        <v>414</v>
      </c>
      <c r="F97" s="118" t="s">
        <v>14</v>
      </c>
      <c r="G97" s="118" t="s">
        <v>374</v>
      </c>
      <c r="H97" s="78"/>
      <c r="I97" s="78"/>
    </row>
    <row r="98" s="54" customFormat="1" ht="15.75" spans="1:9">
      <c r="A98" s="121">
        <v>1567433</v>
      </c>
      <c r="B98" s="122" t="s">
        <v>596</v>
      </c>
      <c r="C98" s="122" t="s">
        <v>597</v>
      </c>
      <c r="D98" s="122" t="s">
        <v>469</v>
      </c>
      <c r="E98" s="122" t="s">
        <v>414</v>
      </c>
      <c r="F98" s="122" t="s">
        <v>180</v>
      </c>
      <c r="G98" s="122" t="s">
        <v>496</v>
      </c>
      <c r="H98" s="78"/>
      <c r="I98" s="78"/>
    </row>
    <row r="99" s="54" customFormat="1" ht="15.75" spans="1:9">
      <c r="A99" s="131">
        <v>1613985</v>
      </c>
      <c r="B99" s="118" t="s">
        <v>598</v>
      </c>
      <c r="C99" s="118" t="s">
        <v>599</v>
      </c>
      <c r="D99" s="118" t="s">
        <v>414</v>
      </c>
      <c r="E99" s="118" t="s">
        <v>373</v>
      </c>
      <c r="F99" s="118" t="s">
        <v>28</v>
      </c>
      <c r="G99" s="118" t="s">
        <v>379</v>
      </c>
      <c r="H99" s="141" t="s">
        <v>600</v>
      </c>
      <c r="I99" s="143"/>
    </row>
    <row r="100" s="54" customFormat="1" ht="15.75" spans="1:9">
      <c r="A100" s="121">
        <v>1615767</v>
      </c>
      <c r="B100" s="122" t="s">
        <v>601</v>
      </c>
      <c r="C100" s="122" t="s">
        <v>602</v>
      </c>
      <c r="D100" s="122" t="s">
        <v>414</v>
      </c>
      <c r="E100" s="122" t="s">
        <v>373</v>
      </c>
      <c r="F100" s="118" t="s">
        <v>28</v>
      </c>
      <c r="G100" s="122" t="s">
        <v>379</v>
      </c>
      <c r="H100" s="137" t="s">
        <v>603</v>
      </c>
      <c r="I100" s="78"/>
    </row>
    <row r="101" s="54" customFormat="1" ht="15.75" spans="1:9">
      <c r="A101" s="119">
        <v>1615767</v>
      </c>
      <c r="B101" s="118" t="s">
        <v>604</v>
      </c>
      <c r="C101" s="118" t="s">
        <v>605</v>
      </c>
      <c r="D101" s="118" t="s">
        <v>414</v>
      </c>
      <c r="E101" s="118" t="s">
        <v>373</v>
      </c>
      <c r="F101" s="118" t="s">
        <v>28</v>
      </c>
      <c r="G101" s="118" t="s">
        <v>379</v>
      </c>
      <c r="H101" s="138"/>
      <c r="I101" s="78"/>
    </row>
    <row r="102" s="54" customFormat="1" ht="15.75" spans="1:9">
      <c r="A102" s="83"/>
      <c r="B102" s="83"/>
      <c r="C102" s="78"/>
      <c r="D102" s="93"/>
      <c r="E102" s="93"/>
      <c r="F102" s="118" t="s">
        <v>579</v>
      </c>
      <c r="G102" s="126" t="s">
        <v>580</v>
      </c>
      <c r="H102" s="78"/>
      <c r="I102" s="78"/>
    </row>
    <row r="103" s="54" customFormat="1" ht="15.75" spans="1:9">
      <c r="A103" s="83"/>
      <c r="B103" s="83"/>
      <c r="C103" s="78"/>
      <c r="D103" s="93"/>
      <c r="E103" s="93"/>
      <c r="F103" s="118" t="s">
        <v>579</v>
      </c>
      <c r="G103" s="126" t="s">
        <v>580</v>
      </c>
      <c r="H103" s="78"/>
      <c r="I103" s="78"/>
    </row>
    <row r="104" s="54" customFormat="1" ht="15.75" spans="1:9">
      <c r="A104" s="83"/>
      <c r="B104" s="83"/>
      <c r="C104" s="78"/>
      <c r="D104" s="93"/>
      <c r="E104" s="93"/>
      <c r="F104" s="122" t="s">
        <v>606</v>
      </c>
      <c r="G104" s="122" t="s">
        <v>607</v>
      </c>
      <c r="H104" s="78"/>
      <c r="I104" s="78"/>
    </row>
    <row r="105" spans="6:7">
      <c r="F105" s="54" t="s">
        <v>608</v>
      </c>
      <c r="G105" s="54">
        <f>-7*320</f>
        <v>-2240</v>
      </c>
    </row>
    <row r="106" spans="6:8">
      <c r="F106" s="88" t="s">
        <v>362</v>
      </c>
      <c r="G106" s="54">
        <f>G104+G105</f>
        <v>61290</v>
      </c>
      <c r="H106" s="142" t="s">
        <v>609</v>
      </c>
    </row>
    <row r="108" spans="6:6">
      <c r="F108" s="88"/>
    </row>
  </sheetData>
  <mergeCells count="12">
    <mergeCell ref="H90:I90"/>
    <mergeCell ref="H99:I99"/>
    <mergeCell ref="H7:H8"/>
    <mergeCell ref="H9:H12"/>
    <mergeCell ref="H25:H26"/>
    <mergeCell ref="H29:H30"/>
    <mergeCell ref="H31:H32"/>
    <mergeCell ref="H33:H37"/>
    <mergeCell ref="H39:H44"/>
    <mergeCell ref="H57:H58"/>
    <mergeCell ref="H75:H76"/>
    <mergeCell ref="H100:H101"/>
  </mergeCells>
  <conditionalFormatting sqref="A4:A21 A23:A98 A100:A101">
    <cfRule type="duplicateValues" dxfId="0" priority="1"/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1"/>
  <sheetViews>
    <sheetView topLeftCell="A100" workbookViewId="0">
      <selection activeCell="G121" sqref="G121"/>
    </sheetView>
  </sheetViews>
  <sheetFormatPr defaultColWidth="10.2857142857143" defaultRowHeight="17" customHeight="1"/>
  <cols>
    <col min="1" max="1" width="6.28571428571429" style="54" customWidth="1"/>
    <col min="2" max="2" width="11" style="54"/>
    <col min="3" max="3" width="13" style="54"/>
    <col min="4" max="4" width="32.4285714285714" style="54" customWidth="1"/>
    <col min="5" max="6" width="11" style="54"/>
    <col min="7" max="7" width="11.5714285714286" style="54" customWidth="1"/>
    <col min="8" max="8" width="11.2857142857143" style="54" customWidth="1"/>
    <col min="9" max="9" width="29.2857142857143" style="54" customWidth="1"/>
    <col min="10" max="10" width="13" style="54"/>
    <col min="11" max="16384" width="10.2857142857143" style="54"/>
  </cols>
  <sheetData>
    <row r="1" s="54" customFormat="1" customHeight="1" spans="1:12">
      <c r="A1" s="117" t="s">
        <v>610</v>
      </c>
      <c r="B1" s="118" t="s">
        <v>365</v>
      </c>
      <c r="C1" s="118" t="s">
        <v>366</v>
      </c>
      <c r="D1" s="117" t="s">
        <v>611</v>
      </c>
      <c r="E1" s="118" t="s">
        <v>4</v>
      </c>
      <c r="F1" s="118" t="s">
        <v>5</v>
      </c>
      <c r="G1" s="118" t="s">
        <v>6</v>
      </c>
      <c r="H1" s="118" t="s">
        <v>7</v>
      </c>
      <c r="I1" s="118" t="s">
        <v>368</v>
      </c>
      <c r="J1" s="118" t="s">
        <v>369</v>
      </c>
      <c r="L1" s="88"/>
    </row>
    <row r="2" s="54" customFormat="1" customHeight="1" spans="1:10">
      <c r="A2" s="78"/>
      <c r="B2" s="119">
        <v>1512458</v>
      </c>
      <c r="C2" s="118" t="s">
        <v>612</v>
      </c>
      <c r="D2" s="118" t="s">
        <v>613</v>
      </c>
      <c r="E2" s="118" t="s">
        <v>614</v>
      </c>
      <c r="F2" s="118" t="s">
        <v>615</v>
      </c>
      <c r="G2" s="118" t="s">
        <v>28</v>
      </c>
      <c r="H2" s="120">
        <v>320</v>
      </c>
      <c r="I2" s="133" t="s">
        <v>33</v>
      </c>
      <c r="J2" s="93"/>
    </row>
    <row r="3" s="54" customFormat="1" customHeight="1" spans="1:10">
      <c r="A3" s="78"/>
      <c r="B3" s="121">
        <v>1512458</v>
      </c>
      <c r="C3" s="122" t="s">
        <v>616</v>
      </c>
      <c r="D3" s="122" t="s">
        <v>617</v>
      </c>
      <c r="E3" s="122" t="s">
        <v>614</v>
      </c>
      <c r="F3" s="122" t="s">
        <v>615</v>
      </c>
      <c r="G3" s="118" t="s">
        <v>28</v>
      </c>
      <c r="H3" s="123">
        <v>320</v>
      </c>
      <c r="I3" s="97"/>
      <c r="J3" s="93"/>
    </row>
    <row r="4" s="54" customFormat="1" customHeight="1" spans="1:10">
      <c r="A4" s="78"/>
      <c r="B4" s="124">
        <v>1613982</v>
      </c>
      <c r="C4" s="122" t="s">
        <v>618</v>
      </c>
      <c r="D4" s="122" t="s">
        <v>619</v>
      </c>
      <c r="E4" s="122" t="s">
        <v>620</v>
      </c>
      <c r="F4" s="122" t="s">
        <v>621</v>
      </c>
      <c r="G4" s="122" t="s">
        <v>49</v>
      </c>
      <c r="H4" s="123">
        <v>960</v>
      </c>
      <c r="I4" s="130" t="s">
        <v>622</v>
      </c>
      <c r="J4" s="93"/>
    </row>
    <row r="5" s="54" customFormat="1" customHeight="1" spans="1:10">
      <c r="A5" s="78"/>
      <c r="B5" s="121">
        <v>1515169</v>
      </c>
      <c r="C5" s="122" t="s">
        <v>623</v>
      </c>
      <c r="D5" s="122" t="s">
        <v>624</v>
      </c>
      <c r="E5" s="122" t="s">
        <v>625</v>
      </c>
      <c r="F5" s="122" t="s">
        <v>626</v>
      </c>
      <c r="G5" s="122" t="s">
        <v>49</v>
      </c>
      <c r="H5" s="123">
        <v>960</v>
      </c>
      <c r="I5" s="78"/>
      <c r="J5" s="93"/>
    </row>
    <row r="6" s="54" customFormat="1" customHeight="1" spans="1:10">
      <c r="A6" s="78"/>
      <c r="B6" s="121">
        <v>1515172</v>
      </c>
      <c r="C6" s="122" t="s">
        <v>627</v>
      </c>
      <c r="D6" s="122" t="s">
        <v>628</v>
      </c>
      <c r="E6" s="122" t="s">
        <v>625</v>
      </c>
      <c r="F6" s="122" t="s">
        <v>626</v>
      </c>
      <c r="G6" s="122" t="s">
        <v>49</v>
      </c>
      <c r="H6" s="123">
        <v>960</v>
      </c>
      <c r="I6" s="78"/>
      <c r="J6" s="93"/>
    </row>
    <row r="7" s="54" customFormat="1" customHeight="1" spans="1:10">
      <c r="A7" s="78"/>
      <c r="B7" s="119">
        <v>1515181</v>
      </c>
      <c r="C7" s="118" t="s">
        <v>629</v>
      </c>
      <c r="D7" s="118" t="s">
        <v>630</v>
      </c>
      <c r="E7" s="118" t="s">
        <v>625</v>
      </c>
      <c r="F7" s="118" t="s">
        <v>626</v>
      </c>
      <c r="G7" s="118" t="s">
        <v>49</v>
      </c>
      <c r="H7" s="120">
        <v>960</v>
      </c>
      <c r="I7" s="78"/>
      <c r="J7" s="93"/>
    </row>
    <row r="8" s="54" customFormat="1" customHeight="1" spans="1:10">
      <c r="A8" s="78"/>
      <c r="B8" s="121">
        <v>1515181</v>
      </c>
      <c r="C8" s="122" t="s">
        <v>631</v>
      </c>
      <c r="D8" s="122" t="s">
        <v>630</v>
      </c>
      <c r="E8" s="122" t="s">
        <v>625</v>
      </c>
      <c r="F8" s="122" t="s">
        <v>626</v>
      </c>
      <c r="G8" s="122" t="s">
        <v>49</v>
      </c>
      <c r="H8" s="123">
        <v>960</v>
      </c>
      <c r="I8" s="78"/>
      <c r="J8" s="93"/>
    </row>
    <row r="9" s="54" customFormat="1" customHeight="1" spans="1:10">
      <c r="A9" s="78"/>
      <c r="B9" s="121">
        <v>1517777</v>
      </c>
      <c r="C9" s="122" t="s">
        <v>632</v>
      </c>
      <c r="D9" s="122" t="s">
        <v>633</v>
      </c>
      <c r="E9" s="122" t="s">
        <v>634</v>
      </c>
      <c r="F9" s="122" t="s">
        <v>635</v>
      </c>
      <c r="G9" s="118" t="s">
        <v>14</v>
      </c>
      <c r="H9" s="123">
        <v>640</v>
      </c>
      <c r="I9" s="78"/>
      <c r="J9" s="93"/>
    </row>
    <row r="10" s="54" customFormat="1" customHeight="1" spans="1:10">
      <c r="A10" s="78"/>
      <c r="B10" s="119">
        <v>1517777</v>
      </c>
      <c r="C10" s="118" t="s">
        <v>636</v>
      </c>
      <c r="D10" s="118" t="s">
        <v>637</v>
      </c>
      <c r="E10" s="118" t="s">
        <v>634</v>
      </c>
      <c r="F10" s="118" t="s">
        <v>635</v>
      </c>
      <c r="G10" s="118" t="s">
        <v>14</v>
      </c>
      <c r="H10" s="120">
        <v>640</v>
      </c>
      <c r="I10" s="78"/>
      <c r="J10" s="93"/>
    </row>
    <row r="11" s="54" customFormat="1" customHeight="1" spans="1:10">
      <c r="A11" s="78"/>
      <c r="B11" s="121">
        <v>1517777</v>
      </c>
      <c r="C11" s="122" t="s">
        <v>638</v>
      </c>
      <c r="D11" s="122" t="s">
        <v>639</v>
      </c>
      <c r="E11" s="122" t="s">
        <v>634</v>
      </c>
      <c r="F11" s="122" t="s">
        <v>635</v>
      </c>
      <c r="G11" s="118" t="s">
        <v>14</v>
      </c>
      <c r="H11" s="123">
        <v>640</v>
      </c>
      <c r="I11" s="78"/>
      <c r="J11" s="93"/>
    </row>
    <row r="12" s="54" customFormat="1" customHeight="1" spans="1:10">
      <c r="A12" s="78"/>
      <c r="B12" s="119">
        <v>1517778</v>
      </c>
      <c r="C12" s="118" t="s">
        <v>640</v>
      </c>
      <c r="D12" s="118" t="s">
        <v>641</v>
      </c>
      <c r="E12" s="118" t="s">
        <v>634</v>
      </c>
      <c r="F12" s="118" t="s">
        <v>635</v>
      </c>
      <c r="G12" s="118" t="s">
        <v>14</v>
      </c>
      <c r="H12" s="120">
        <v>640</v>
      </c>
      <c r="I12" s="78"/>
      <c r="J12" s="93"/>
    </row>
    <row r="13" s="54" customFormat="1" customHeight="1" spans="1:10">
      <c r="A13" s="78"/>
      <c r="B13" s="121">
        <v>1517779</v>
      </c>
      <c r="C13" s="122" t="s">
        <v>642</v>
      </c>
      <c r="D13" s="122" t="s">
        <v>643</v>
      </c>
      <c r="E13" s="122" t="s">
        <v>634</v>
      </c>
      <c r="F13" s="122" t="s">
        <v>635</v>
      </c>
      <c r="G13" s="118" t="s">
        <v>14</v>
      </c>
      <c r="H13" s="123">
        <v>640</v>
      </c>
      <c r="I13" s="78"/>
      <c r="J13" s="93"/>
    </row>
    <row r="14" s="54" customFormat="1" customHeight="1" spans="1:10">
      <c r="A14" s="78"/>
      <c r="B14" s="119">
        <v>1521863</v>
      </c>
      <c r="C14" s="118" t="s">
        <v>644</v>
      </c>
      <c r="D14" s="118" t="s">
        <v>645</v>
      </c>
      <c r="E14" s="118" t="s">
        <v>646</v>
      </c>
      <c r="F14" s="118" t="s">
        <v>647</v>
      </c>
      <c r="G14" s="118" t="s">
        <v>28</v>
      </c>
      <c r="H14" s="120">
        <v>320</v>
      </c>
      <c r="I14" s="78"/>
      <c r="J14" s="93"/>
    </row>
    <row r="15" s="54" customFormat="1" customHeight="1" spans="1:10">
      <c r="A15" s="78"/>
      <c r="B15" s="121">
        <v>1526453</v>
      </c>
      <c r="C15" s="122" t="s">
        <v>648</v>
      </c>
      <c r="D15" s="122" t="s">
        <v>649</v>
      </c>
      <c r="E15" s="122" t="s">
        <v>650</v>
      </c>
      <c r="F15" s="122" t="s">
        <v>651</v>
      </c>
      <c r="G15" s="118" t="s">
        <v>14</v>
      </c>
      <c r="H15" s="123">
        <v>640</v>
      </c>
      <c r="I15" s="78"/>
      <c r="J15" s="93"/>
    </row>
    <row r="16" s="54" customFormat="1" customHeight="1" spans="1:10">
      <c r="A16" s="78"/>
      <c r="B16" s="121">
        <v>1526667</v>
      </c>
      <c r="C16" s="122" t="s">
        <v>652</v>
      </c>
      <c r="D16" s="122" t="s">
        <v>653</v>
      </c>
      <c r="E16" s="122" t="s">
        <v>654</v>
      </c>
      <c r="F16" s="122" t="s">
        <v>655</v>
      </c>
      <c r="G16" s="122" t="s">
        <v>49</v>
      </c>
      <c r="H16" s="123">
        <v>960</v>
      </c>
      <c r="I16" s="78"/>
      <c r="J16" s="122" t="s">
        <v>656</v>
      </c>
    </row>
    <row r="17" s="54" customFormat="1" customHeight="1" spans="1:10">
      <c r="A17" s="78"/>
      <c r="B17" s="121">
        <v>1526667</v>
      </c>
      <c r="C17" s="122" t="s">
        <v>657</v>
      </c>
      <c r="D17" s="122" t="s">
        <v>658</v>
      </c>
      <c r="E17" s="122" t="s">
        <v>654</v>
      </c>
      <c r="F17" s="122" t="s">
        <v>655</v>
      </c>
      <c r="G17" s="122" t="s">
        <v>49</v>
      </c>
      <c r="H17" s="123">
        <v>960</v>
      </c>
      <c r="I17" s="78"/>
      <c r="J17" s="122" t="s">
        <v>656</v>
      </c>
    </row>
    <row r="18" s="54" customFormat="1" customHeight="1" spans="1:10">
      <c r="A18" s="78"/>
      <c r="B18" s="119">
        <v>1530292</v>
      </c>
      <c r="C18" s="118" t="s">
        <v>659</v>
      </c>
      <c r="D18" s="118" t="s">
        <v>660</v>
      </c>
      <c r="E18" s="118" t="s">
        <v>661</v>
      </c>
      <c r="F18" s="118" t="s">
        <v>646</v>
      </c>
      <c r="G18" s="118" t="s">
        <v>28</v>
      </c>
      <c r="H18" s="120">
        <v>320</v>
      </c>
      <c r="I18" s="78"/>
      <c r="J18" s="93"/>
    </row>
    <row r="19" s="54" customFormat="1" customHeight="1" spans="1:10">
      <c r="A19" s="78"/>
      <c r="B19" s="121">
        <v>1533568</v>
      </c>
      <c r="C19" s="122" t="s">
        <v>662</v>
      </c>
      <c r="D19" s="122" t="s">
        <v>663</v>
      </c>
      <c r="E19" s="122" t="s">
        <v>664</v>
      </c>
      <c r="F19" s="122" t="s">
        <v>665</v>
      </c>
      <c r="G19" s="118" t="s">
        <v>28</v>
      </c>
      <c r="H19" s="123">
        <v>320</v>
      </c>
      <c r="I19" s="78"/>
      <c r="J19" s="93"/>
    </row>
    <row r="20" s="54" customFormat="1" customHeight="1" spans="1:10">
      <c r="A20" s="78"/>
      <c r="B20" s="121">
        <v>1533568</v>
      </c>
      <c r="C20" s="122" t="s">
        <v>666</v>
      </c>
      <c r="D20" s="122" t="s">
        <v>667</v>
      </c>
      <c r="E20" s="122" t="s">
        <v>664</v>
      </c>
      <c r="F20" s="122" t="s">
        <v>665</v>
      </c>
      <c r="G20" s="118" t="s">
        <v>28</v>
      </c>
      <c r="H20" s="123">
        <v>320</v>
      </c>
      <c r="I20" s="78"/>
      <c r="J20" s="93"/>
    </row>
    <row r="21" s="54" customFormat="1" customHeight="1" spans="1:10">
      <c r="A21" s="78"/>
      <c r="B21" s="121">
        <v>1537206</v>
      </c>
      <c r="C21" s="122" t="s">
        <v>668</v>
      </c>
      <c r="D21" s="122" t="s">
        <v>669</v>
      </c>
      <c r="E21" s="122" t="s">
        <v>670</v>
      </c>
      <c r="F21" s="122" t="s">
        <v>671</v>
      </c>
      <c r="G21" s="118" t="s">
        <v>14</v>
      </c>
      <c r="H21" s="123">
        <v>640</v>
      </c>
      <c r="I21" s="130" t="s">
        <v>672</v>
      </c>
      <c r="J21" s="93"/>
    </row>
    <row r="22" s="54" customFormat="1" customHeight="1" spans="1:10">
      <c r="A22" s="78"/>
      <c r="B22" s="121">
        <v>1537206</v>
      </c>
      <c r="C22" s="122" t="s">
        <v>673</v>
      </c>
      <c r="D22" s="122" t="s">
        <v>674</v>
      </c>
      <c r="E22" s="122" t="s">
        <v>670</v>
      </c>
      <c r="F22" s="122" t="s">
        <v>671</v>
      </c>
      <c r="G22" s="118" t="s">
        <v>14</v>
      </c>
      <c r="H22" s="123">
        <v>640</v>
      </c>
      <c r="I22" s="130" t="s">
        <v>672</v>
      </c>
      <c r="J22" s="93"/>
    </row>
    <row r="23" s="54" customFormat="1" customHeight="1" spans="1:10">
      <c r="A23" s="78"/>
      <c r="B23" s="121">
        <v>1537206</v>
      </c>
      <c r="C23" s="122" t="s">
        <v>675</v>
      </c>
      <c r="D23" s="122" t="s">
        <v>676</v>
      </c>
      <c r="E23" s="122" t="s">
        <v>670</v>
      </c>
      <c r="F23" s="122" t="s">
        <v>671</v>
      </c>
      <c r="G23" s="118" t="s">
        <v>14</v>
      </c>
      <c r="H23" s="123">
        <v>640</v>
      </c>
      <c r="I23" s="130" t="s">
        <v>672</v>
      </c>
      <c r="J23" s="93"/>
    </row>
    <row r="24" s="54" customFormat="1" customHeight="1" spans="1:10">
      <c r="A24" s="78"/>
      <c r="B24" s="125">
        <v>1545858</v>
      </c>
      <c r="C24" s="126" t="s">
        <v>677</v>
      </c>
      <c r="D24" s="127" t="s">
        <v>678</v>
      </c>
      <c r="E24" s="126" t="s">
        <v>650</v>
      </c>
      <c r="F24" s="126" t="s">
        <v>651</v>
      </c>
      <c r="G24" s="126" t="s">
        <v>14</v>
      </c>
      <c r="H24" s="128">
        <v>640</v>
      </c>
      <c r="I24" s="78"/>
      <c r="J24" s="93"/>
    </row>
    <row r="25" s="54" customFormat="1" customHeight="1" spans="1:10">
      <c r="A25" s="78"/>
      <c r="B25" s="125">
        <v>1549828</v>
      </c>
      <c r="C25" s="126" t="s">
        <v>679</v>
      </c>
      <c r="D25" s="129" t="s">
        <v>680</v>
      </c>
      <c r="E25" s="126" t="s">
        <v>626</v>
      </c>
      <c r="F25" s="126" t="s">
        <v>681</v>
      </c>
      <c r="G25" s="126" t="s">
        <v>28</v>
      </c>
      <c r="H25" s="128">
        <v>320</v>
      </c>
      <c r="I25" s="78"/>
      <c r="J25" s="93"/>
    </row>
    <row r="26" s="54" customFormat="1" customHeight="1" spans="1:10">
      <c r="A26" s="78"/>
      <c r="B26" s="125">
        <v>1550029</v>
      </c>
      <c r="C26" s="126" t="s">
        <v>682</v>
      </c>
      <c r="D26" s="127" t="s">
        <v>683</v>
      </c>
      <c r="E26" s="126" t="s">
        <v>684</v>
      </c>
      <c r="F26" s="126" t="s">
        <v>685</v>
      </c>
      <c r="G26" s="126" t="s">
        <v>106</v>
      </c>
      <c r="H26" s="128">
        <v>1280</v>
      </c>
      <c r="I26" s="78"/>
      <c r="J26" s="93"/>
    </row>
    <row r="27" s="54" customFormat="1" customHeight="1" spans="1:10">
      <c r="A27" s="78"/>
      <c r="B27" s="125">
        <v>1550025</v>
      </c>
      <c r="C27" s="126" t="s">
        <v>686</v>
      </c>
      <c r="D27" s="127" t="s">
        <v>687</v>
      </c>
      <c r="E27" s="126" t="s">
        <v>684</v>
      </c>
      <c r="F27" s="126" t="s">
        <v>685</v>
      </c>
      <c r="G27" s="126" t="s">
        <v>106</v>
      </c>
      <c r="H27" s="128">
        <v>1280</v>
      </c>
      <c r="I27" s="78"/>
      <c r="J27" s="93"/>
    </row>
    <row r="28" s="54" customFormat="1" customHeight="1" spans="1:10">
      <c r="A28" s="78"/>
      <c r="B28" s="125">
        <v>1552268</v>
      </c>
      <c r="C28" s="126" t="s">
        <v>688</v>
      </c>
      <c r="D28" s="127" t="s">
        <v>689</v>
      </c>
      <c r="E28" s="126" t="s">
        <v>650</v>
      </c>
      <c r="F28" s="126" t="s">
        <v>651</v>
      </c>
      <c r="G28" s="126" t="s">
        <v>14</v>
      </c>
      <c r="H28" s="128">
        <v>640</v>
      </c>
      <c r="I28" s="78"/>
      <c r="J28" s="93"/>
    </row>
    <row r="29" s="54" customFormat="1" customHeight="1" spans="1:10">
      <c r="A29" s="78"/>
      <c r="B29" s="119">
        <v>1556393</v>
      </c>
      <c r="C29" s="118" t="s">
        <v>690</v>
      </c>
      <c r="D29" s="118" t="s">
        <v>691</v>
      </c>
      <c r="E29" s="118" t="s">
        <v>692</v>
      </c>
      <c r="F29" s="118" t="s">
        <v>693</v>
      </c>
      <c r="G29" s="118" t="s">
        <v>28</v>
      </c>
      <c r="H29" s="120">
        <v>320</v>
      </c>
      <c r="I29" s="78"/>
      <c r="J29" s="93"/>
    </row>
    <row r="30" s="54" customFormat="1" customHeight="1" spans="1:10">
      <c r="A30" s="78"/>
      <c r="B30" s="125">
        <v>1558181</v>
      </c>
      <c r="C30" s="126" t="s">
        <v>694</v>
      </c>
      <c r="D30" s="127" t="s">
        <v>695</v>
      </c>
      <c r="E30" s="126" t="s">
        <v>625</v>
      </c>
      <c r="F30" s="126" t="s">
        <v>654</v>
      </c>
      <c r="G30" s="126" t="s">
        <v>14</v>
      </c>
      <c r="H30" s="128">
        <v>640</v>
      </c>
      <c r="I30" s="78"/>
      <c r="J30" s="93"/>
    </row>
    <row r="31" s="54" customFormat="1" customHeight="1" spans="1:10">
      <c r="A31" s="78"/>
      <c r="B31" s="121">
        <v>1558179</v>
      </c>
      <c r="C31" s="122" t="s">
        <v>696</v>
      </c>
      <c r="D31" s="130" t="s">
        <v>697</v>
      </c>
      <c r="E31" s="122" t="s">
        <v>625</v>
      </c>
      <c r="F31" s="122" t="s">
        <v>654</v>
      </c>
      <c r="G31" s="118" t="s">
        <v>14</v>
      </c>
      <c r="H31" s="123">
        <v>640</v>
      </c>
      <c r="I31" s="122" t="s">
        <v>698</v>
      </c>
      <c r="J31" s="93"/>
    </row>
    <row r="32" s="54" customFormat="1" customHeight="1" spans="1:10">
      <c r="A32" s="78"/>
      <c r="B32" s="119">
        <v>1558236</v>
      </c>
      <c r="C32" s="118" t="s">
        <v>699</v>
      </c>
      <c r="D32" s="118" t="s">
        <v>700</v>
      </c>
      <c r="E32" s="118" t="s">
        <v>626</v>
      </c>
      <c r="F32" s="118" t="s">
        <v>681</v>
      </c>
      <c r="G32" s="118" t="s">
        <v>28</v>
      </c>
      <c r="H32" s="120">
        <v>320</v>
      </c>
      <c r="I32" s="78"/>
      <c r="J32" s="93"/>
    </row>
    <row r="33" s="54" customFormat="1" customHeight="1" spans="1:10">
      <c r="A33" s="78"/>
      <c r="B33" s="125">
        <v>1558420</v>
      </c>
      <c r="C33" s="126" t="s">
        <v>701</v>
      </c>
      <c r="D33" s="127" t="s">
        <v>702</v>
      </c>
      <c r="E33" s="126" t="s">
        <v>646</v>
      </c>
      <c r="F33" s="126" t="s">
        <v>650</v>
      </c>
      <c r="G33" s="126" t="s">
        <v>14</v>
      </c>
      <c r="H33" s="128">
        <v>720</v>
      </c>
      <c r="I33" s="134" t="s">
        <v>703</v>
      </c>
      <c r="J33" s="93"/>
    </row>
    <row r="34" s="54" customFormat="1" customHeight="1" spans="1:10">
      <c r="A34" s="78"/>
      <c r="B34" s="121">
        <v>1558420</v>
      </c>
      <c r="C34" s="122" t="s">
        <v>704</v>
      </c>
      <c r="D34" s="122" t="s">
        <v>705</v>
      </c>
      <c r="E34" s="122" t="s">
        <v>646</v>
      </c>
      <c r="F34" s="122" t="s">
        <v>650</v>
      </c>
      <c r="G34" s="118" t="s">
        <v>14</v>
      </c>
      <c r="H34" s="123">
        <v>720</v>
      </c>
      <c r="I34" s="130" t="s">
        <v>706</v>
      </c>
      <c r="J34" s="93"/>
    </row>
    <row r="35" s="54" customFormat="1" customHeight="1" spans="1:10">
      <c r="A35" s="78"/>
      <c r="B35" s="119">
        <v>1559607</v>
      </c>
      <c r="C35" s="118" t="s">
        <v>707</v>
      </c>
      <c r="D35" s="118" t="s">
        <v>708</v>
      </c>
      <c r="E35" s="118" t="s">
        <v>626</v>
      </c>
      <c r="F35" s="118" t="s">
        <v>655</v>
      </c>
      <c r="G35" s="118" t="s">
        <v>14</v>
      </c>
      <c r="H35" s="120">
        <v>640</v>
      </c>
      <c r="I35" s="78"/>
      <c r="J35" s="93"/>
    </row>
    <row r="36" s="54" customFormat="1" customHeight="1" spans="1:10">
      <c r="A36" s="78"/>
      <c r="B36" s="121">
        <v>1560591</v>
      </c>
      <c r="C36" s="122" t="s">
        <v>709</v>
      </c>
      <c r="D36" s="122" t="s">
        <v>710</v>
      </c>
      <c r="E36" s="122" t="s">
        <v>647</v>
      </c>
      <c r="F36" s="122" t="s">
        <v>670</v>
      </c>
      <c r="G36" s="118" t="s">
        <v>14</v>
      </c>
      <c r="H36" s="123">
        <v>640</v>
      </c>
      <c r="I36" s="78"/>
      <c r="J36" s="93"/>
    </row>
    <row r="37" s="54" customFormat="1" customHeight="1" spans="1:10">
      <c r="A37" s="78"/>
      <c r="B37" s="121">
        <v>1561795</v>
      </c>
      <c r="C37" s="122" t="s">
        <v>711</v>
      </c>
      <c r="D37" s="122" t="s">
        <v>712</v>
      </c>
      <c r="E37" s="122" t="s">
        <v>646</v>
      </c>
      <c r="F37" s="122" t="s">
        <v>650</v>
      </c>
      <c r="G37" s="118" t="s">
        <v>14</v>
      </c>
      <c r="H37" s="123">
        <v>640</v>
      </c>
      <c r="I37" s="78"/>
      <c r="J37" s="93"/>
    </row>
    <row r="38" s="54" customFormat="1" customHeight="1" spans="1:10">
      <c r="A38" s="78"/>
      <c r="B38" s="121">
        <v>1563640</v>
      </c>
      <c r="C38" s="122" t="s">
        <v>713</v>
      </c>
      <c r="D38" s="122" t="s">
        <v>714</v>
      </c>
      <c r="E38" s="122" t="s">
        <v>715</v>
      </c>
      <c r="F38" s="122" t="s">
        <v>716</v>
      </c>
      <c r="G38" s="118" t="s">
        <v>28</v>
      </c>
      <c r="H38" s="123">
        <v>320</v>
      </c>
      <c r="I38" s="78"/>
      <c r="J38" s="93"/>
    </row>
    <row r="39" s="54" customFormat="1" customHeight="1" spans="1:10">
      <c r="A39" s="78"/>
      <c r="B39" s="119">
        <v>1565132</v>
      </c>
      <c r="C39" s="118" t="s">
        <v>717</v>
      </c>
      <c r="D39" s="118" t="s">
        <v>718</v>
      </c>
      <c r="E39" s="118" t="s">
        <v>671</v>
      </c>
      <c r="F39" s="118" t="s">
        <v>719</v>
      </c>
      <c r="G39" s="118" t="s">
        <v>14</v>
      </c>
      <c r="H39" s="120">
        <v>640</v>
      </c>
      <c r="I39" s="78"/>
      <c r="J39" s="93"/>
    </row>
    <row r="40" s="54" customFormat="1" customHeight="1" spans="1:10">
      <c r="A40" s="78"/>
      <c r="B40" s="125">
        <v>1565038</v>
      </c>
      <c r="C40" s="126" t="s">
        <v>720</v>
      </c>
      <c r="D40" s="127" t="s">
        <v>721</v>
      </c>
      <c r="E40" s="126" t="s">
        <v>655</v>
      </c>
      <c r="F40" s="126" t="s">
        <v>693</v>
      </c>
      <c r="G40" s="126" t="s">
        <v>14</v>
      </c>
      <c r="H40" s="128">
        <v>640</v>
      </c>
      <c r="I40" s="133" t="s">
        <v>722</v>
      </c>
      <c r="J40" s="93"/>
    </row>
    <row r="41" s="54" customFormat="1" customHeight="1" spans="1:10">
      <c r="A41" s="78"/>
      <c r="B41" s="125">
        <v>1565038</v>
      </c>
      <c r="C41" s="126" t="s">
        <v>723</v>
      </c>
      <c r="D41" s="127" t="s">
        <v>724</v>
      </c>
      <c r="E41" s="126" t="s">
        <v>655</v>
      </c>
      <c r="F41" s="126" t="s">
        <v>693</v>
      </c>
      <c r="G41" s="126" t="s">
        <v>14</v>
      </c>
      <c r="H41" s="128">
        <v>640</v>
      </c>
      <c r="I41" s="98"/>
      <c r="J41" s="93"/>
    </row>
    <row r="42" s="54" customFormat="1" customHeight="1" spans="1:10">
      <c r="A42" s="78"/>
      <c r="B42" s="125">
        <v>1565038</v>
      </c>
      <c r="C42" s="126" t="s">
        <v>725</v>
      </c>
      <c r="D42" s="127" t="s">
        <v>726</v>
      </c>
      <c r="E42" s="126" t="s">
        <v>655</v>
      </c>
      <c r="F42" s="126" t="s">
        <v>693</v>
      </c>
      <c r="G42" s="126" t="s">
        <v>14</v>
      </c>
      <c r="H42" s="128">
        <v>640</v>
      </c>
      <c r="I42" s="97"/>
      <c r="J42" s="93"/>
    </row>
    <row r="43" s="54" customFormat="1" customHeight="1" spans="1:10">
      <c r="A43" s="78"/>
      <c r="B43" s="121">
        <v>1565540</v>
      </c>
      <c r="C43" s="122" t="s">
        <v>727</v>
      </c>
      <c r="D43" s="122" t="s">
        <v>728</v>
      </c>
      <c r="E43" s="122" t="s">
        <v>670</v>
      </c>
      <c r="F43" s="122" t="s">
        <v>671</v>
      </c>
      <c r="G43" s="118" t="s">
        <v>14</v>
      </c>
      <c r="H43" s="123">
        <v>640</v>
      </c>
      <c r="I43" s="78"/>
      <c r="J43" s="93"/>
    </row>
    <row r="44" s="54" customFormat="1" customHeight="1" spans="1:10">
      <c r="A44" s="78"/>
      <c r="B44" s="119">
        <v>1565942</v>
      </c>
      <c r="C44" s="118" t="s">
        <v>729</v>
      </c>
      <c r="D44" s="117" t="s">
        <v>730</v>
      </c>
      <c r="E44" s="118" t="s">
        <v>654</v>
      </c>
      <c r="F44" s="118" t="s">
        <v>681</v>
      </c>
      <c r="G44" s="118" t="s">
        <v>14</v>
      </c>
      <c r="H44" s="120">
        <v>640</v>
      </c>
      <c r="I44" s="78"/>
      <c r="J44" s="93"/>
    </row>
    <row r="45" s="54" customFormat="1" customHeight="1" spans="1:10">
      <c r="A45" s="78"/>
      <c r="B45" s="121">
        <v>1565916</v>
      </c>
      <c r="C45" s="122" t="s">
        <v>731</v>
      </c>
      <c r="D45" s="122" t="s">
        <v>732</v>
      </c>
      <c r="E45" s="122" t="s">
        <v>654</v>
      </c>
      <c r="F45" s="122" t="s">
        <v>681</v>
      </c>
      <c r="G45" s="118" t="s">
        <v>14</v>
      </c>
      <c r="H45" s="123">
        <v>640</v>
      </c>
      <c r="I45" s="78"/>
      <c r="J45" s="93"/>
    </row>
    <row r="46" s="54" customFormat="1" customHeight="1" spans="1:10">
      <c r="A46" s="78"/>
      <c r="B46" s="119">
        <v>1565931</v>
      </c>
      <c r="C46" s="118" t="s">
        <v>733</v>
      </c>
      <c r="D46" s="117" t="s">
        <v>734</v>
      </c>
      <c r="E46" s="117" t="s">
        <v>735</v>
      </c>
      <c r="F46" s="118" t="s">
        <v>654</v>
      </c>
      <c r="G46" s="118" t="s">
        <v>28</v>
      </c>
      <c r="H46" s="120">
        <v>320</v>
      </c>
      <c r="I46" s="78"/>
      <c r="J46" s="93"/>
    </row>
    <row r="47" s="54" customFormat="1" customHeight="1" spans="1:10">
      <c r="A47" s="78"/>
      <c r="B47" s="119">
        <v>1565912</v>
      </c>
      <c r="C47" s="118" t="s">
        <v>736</v>
      </c>
      <c r="D47" s="118" t="s">
        <v>732</v>
      </c>
      <c r="E47" s="118" t="s">
        <v>737</v>
      </c>
      <c r="F47" s="118" t="s">
        <v>654</v>
      </c>
      <c r="G47" s="118" t="s">
        <v>28</v>
      </c>
      <c r="H47" s="120">
        <v>320</v>
      </c>
      <c r="I47" s="78"/>
      <c r="J47" s="93"/>
    </row>
    <row r="48" s="54" customFormat="1" customHeight="1" spans="1:10">
      <c r="A48" s="78"/>
      <c r="B48" s="119">
        <v>1566672</v>
      </c>
      <c r="C48" s="118" t="s">
        <v>738</v>
      </c>
      <c r="D48" s="118" t="s">
        <v>739</v>
      </c>
      <c r="E48" s="118" t="s">
        <v>684</v>
      </c>
      <c r="F48" s="118" t="s">
        <v>740</v>
      </c>
      <c r="G48" s="118" t="s">
        <v>28</v>
      </c>
      <c r="H48" s="120">
        <v>320</v>
      </c>
      <c r="I48" s="78"/>
      <c r="J48" s="93"/>
    </row>
    <row r="49" s="54" customFormat="1" customHeight="1" spans="1:10">
      <c r="A49" s="78"/>
      <c r="B49" s="121">
        <v>1567358</v>
      </c>
      <c r="C49" s="122" t="s">
        <v>741</v>
      </c>
      <c r="D49" s="130" t="s">
        <v>742</v>
      </c>
      <c r="E49" s="122" t="s">
        <v>646</v>
      </c>
      <c r="F49" s="122" t="s">
        <v>647</v>
      </c>
      <c r="G49" s="118" t="s">
        <v>28</v>
      </c>
      <c r="H49" s="123">
        <v>320</v>
      </c>
      <c r="I49" s="78"/>
      <c r="J49" s="93"/>
    </row>
    <row r="50" s="54" customFormat="1" customHeight="1" spans="1:10">
      <c r="A50" s="78"/>
      <c r="B50" s="121">
        <v>1567515</v>
      </c>
      <c r="C50" s="122" t="s">
        <v>743</v>
      </c>
      <c r="D50" s="122" t="s">
        <v>744</v>
      </c>
      <c r="E50" s="122" t="s">
        <v>625</v>
      </c>
      <c r="F50" s="122" t="s">
        <v>681</v>
      </c>
      <c r="G50" s="122" t="s">
        <v>106</v>
      </c>
      <c r="H50" s="123">
        <v>1280</v>
      </c>
      <c r="I50" s="78"/>
      <c r="J50" s="93"/>
    </row>
    <row r="51" s="54" customFormat="1" customHeight="1" spans="1:10">
      <c r="A51" s="78"/>
      <c r="B51" s="131">
        <v>1613986</v>
      </c>
      <c r="C51" s="122" t="s">
        <v>598</v>
      </c>
      <c r="D51" s="130" t="s">
        <v>599</v>
      </c>
      <c r="E51" s="122" t="s">
        <v>661</v>
      </c>
      <c r="F51" s="122" t="s">
        <v>646</v>
      </c>
      <c r="G51" s="118" t="s">
        <v>28</v>
      </c>
      <c r="H51" s="123">
        <v>320</v>
      </c>
      <c r="I51" s="130" t="s">
        <v>745</v>
      </c>
      <c r="J51" s="93"/>
    </row>
    <row r="52" s="54" customFormat="1" customHeight="1" spans="1:10">
      <c r="A52" s="78"/>
      <c r="B52" s="121">
        <v>1567834</v>
      </c>
      <c r="C52" s="122" t="s">
        <v>746</v>
      </c>
      <c r="D52" s="122" t="s">
        <v>611</v>
      </c>
      <c r="E52" s="122" t="s">
        <v>670</v>
      </c>
      <c r="F52" s="122" t="s">
        <v>671</v>
      </c>
      <c r="G52" s="118" t="s">
        <v>14</v>
      </c>
      <c r="H52" s="123">
        <v>640</v>
      </c>
      <c r="I52" s="78"/>
      <c r="J52" s="93"/>
    </row>
    <row r="53" s="54" customFormat="1" customHeight="1" spans="1:10">
      <c r="A53" s="78"/>
      <c r="B53" s="121">
        <v>1567653</v>
      </c>
      <c r="C53" s="122" t="s">
        <v>747</v>
      </c>
      <c r="D53" s="122" t="s">
        <v>748</v>
      </c>
      <c r="E53" s="122" t="s">
        <v>661</v>
      </c>
      <c r="F53" s="122" t="s">
        <v>646</v>
      </c>
      <c r="G53" s="118" t="s">
        <v>28</v>
      </c>
      <c r="H53" s="123">
        <v>320</v>
      </c>
      <c r="I53" s="78"/>
      <c r="J53" s="93"/>
    </row>
    <row r="54" s="54" customFormat="1" customHeight="1" spans="1:10">
      <c r="A54" s="78"/>
      <c r="B54" s="121">
        <v>1568499</v>
      </c>
      <c r="C54" s="122" t="s">
        <v>749</v>
      </c>
      <c r="D54" s="122" t="s">
        <v>750</v>
      </c>
      <c r="E54" s="122" t="s">
        <v>670</v>
      </c>
      <c r="F54" s="122" t="s">
        <v>651</v>
      </c>
      <c r="G54" s="118" t="s">
        <v>28</v>
      </c>
      <c r="H54" s="123">
        <v>320</v>
      </c>
      <c r="I54" s="78"/>
      <c r="J54" s="93"/>
    </row>
    <row r="55" s="54" customFormat="1" customHeight="1" spans="1:10">
      <c r="A55" s="78"/>
      <c r="B55" s="121">
        <v>1568512</v>
      </c>
      <c r="C55" s="122" t="s">
        <v>751</v>
      </c>
      <c r="D55" s="122" t="s">
        <v>750</v>
      </c>
      <c r="E55" s="122" t="s">
        <v>671</v>
      </c>
      <c r="F55" s="122" t="s">
        <v>752</v>
      </c>
      <c r="G55" s="118" t="s">
        <v>28</v>
      </c>
      <c r="H55" s="123">
        <v>320</v>
      </c>
      <c r="I55" s="78"/>
      <c r="J55" s="93"/>
    </row>
    <row r="56" s="54" customFormat="1" customHeight="1" spans="1:10">
      <c r="A56" s="78"/>
      <c r="B56" s="125">
        <v>1568944</v>
      </c>
      <c r="C56" s="126" t="s">
        <v>753</v>
      </c>
      <c r="D56" s="127" t="s">
        <v>754</v>
      </c>
      <c r="E56" s="126" t="s">
        <v>655</v>
      </c>
      <c r="F56" s="126" t="s">
        <v>692</v>
      </c>
      <c r="G56" s="126" t="s">
        <v>28</v>
      </c>
      <c r="H56" s="128">
        <v>320</v>
      </c>
      <c r="I56" s="78"/>
      <c r="J56" s="93"/>
    </row>
    <row r="57" s="54" customFormat="1" customHeight="1" spans="1:10">
      <c r="A57" s="78"/>
      <c r="B57" s="125">
        <v>1569242</v>
      </c>
      <c r="C57" s="126" t="s">
        <v>755</v>
      </c>
      <c r="D57" s="122" t="s">
        <v>756</v>
      </c>
      <c r="E57" s="126" t="s">
        <v>715</v>
      </c>
      <c r="F57" s="126" t="s">
        <v>757</v>
      </c>
      <c r="G57" s="126" t="s">
        <v>14</v>
      </c>
      <c r="H57" s="128">
        <v>640</v>
      </c>
      <c r="I57" s="78"/>
      <c r="J57" s="93"/>
    </row>
    <row r="58" s="54" customFormat="1" customHeight="1" spans="1:10">
      <c r="A58" s="78"/>
      <c r="B58" s="125">
        <v>1569771</v>
      </c>
      <c r="C58" s="126" t="s">
        <v>758</v>
      </c>
      <c r="D58" s="132" t="s">
        <v>759</v>
      </c>
      <c r="E58" s="126" t="s">
        <v>693</v>
      </c>
      <c r="F58" s="126" t="s">
        <v>684</v>
      </c>
      <c r="G58" s="126" t="s">
        <v>14</v>
      </c>
      <c r="H58" s="128">
        <v>640</v>
      </c>
      <c r="I58" s="78"/>
      <c r="J58" s="93"/>
    </row>
    <row r="59" s="54" customFormat="1" customHeight="1" spans="1:10">
      <c r="A59" s="78"/>
      <c r="B59" s="121">
        <v>1569824</v>
      </c>
      <c r="C59" s="122" t="s">
        <v>760</v>
      </c>
      <c r="D59" s="122" t="s">
        <v>761</v>
      </c>
      <c r="E59" s="122" t="s">
        <v>762</v>
      </c>
      <c r="F59" s="122" t="s">
        <v>740</v>
      </c>
      <c r="G59" s="118" t="s">
        <v>14</v>
      </c>
      <c r="H59" s="123">
        <v>640</v>
      </c>
      <c r="I59" s="78"/>
      <c r="J59" s="93"/>
    </row>
    <row r="60" s="54" customFormat="1" customHeight="1" spans="1:10">
      <c r="A60" s="78"/>
      <c r="B60" s="121">
        <v>1571856</v>
      </c>
      <c r="C60" s="122" t="s">
        <v>763</v>
      </c>
      <c r="D60" s="122" t="s">
        <v>764</v>
      </c>
      <c r="E60" s="122" t="s">
        <v>752</v>
      </c>
      <c r="F60" s="122" t="s">
        <v>719</v>
      </c>
      <c r="G60" s="118" t="s">
        <v>28</v>
      </c>
      <c r="H60" s="123">
        <v>320</v>
      </c>
      <c r="I60" s="78"/>
      <c r="J60" s="93"/>
    </row>
    <row r="61" s="54" customFormat="1" customHeight="1" spans="1:10">
      <c r="A61" s="78"/>
      <c r="B61" s="121">
        <v>1571895</v>
      </c>
      <c r="C61" s="122" t="s">
        <v>765</v>
      </c>
      <c r="D61" s="122" t="s">
        <v>766</v>
      </c>
      <c r="E61" s="122" t="s">
        <v>740</v>
      </c>
      <c r="F61" s="122" t="s">
        <v>767</v>
      </c>
      <c r="G61" s="118" t="s">
        <v>14</v>
      </c>
      <c r="H61" s="123">
        <v>640</v>
      </c>
      <c r="I61" s="78"/>
      <c r="J61" s="93"/>
    </row>
    <row r="62" s="54" customFormat="1" customHeight="1" spans="1:10">
      <c r="A62" s="78"/>
      <c r="B62" s="125">
        <v>1571915</v>
      </c>
      <c r="C62" s="126" t="s">
        <v>768</v>
      </c>
      <c r="D62" s="127" t="s">
        <v>769</v>
      </c>
      <c r="E62" s="126" t="s">
        <v>684</v>
      </c>
      <c r="F62" s="126" t="s">
        <v>770</v>
      </c>
      <c r="G62" s="126" t="s">
        <v>14</v>
      </c>
      <c r="H62" s="128">
        <v>640</v>
      </c>
      <c r="I62" s="78"/>
      <c r="J62" s="93"/>
    </row>
    <row r="63" s="54" customFormat="1" customHeight="1" spans="1:10">
      <c r="A63" s="78"/>
      <c r="B63" s="125">
        <v>1572618</v>
      </c>
      <c r="C63" s="126" t="s">
        <v>771</v>
      </c>
      <c r="D63" s="127" t="s">
        <v>772</v>
      </c>
      <c r="E63" s="126" t="s">
        <v>752</v>
      </c>
      <c r="F63" s="126" t="s">
        <v>625</v>
      </c>
      <c r="G63" s="126" t="s">
        <v>14</v>
      </c>
      <c r="H63" s="128">
        <v>640</v>
      </c>
      <c r="I63" s="78"/>
      <c r="J63" s="93"/>
    </row>
    <row r="64" s="54" customFormat="1" customHeight="1" spans="1:10">
      <c r="A64" s="78"/>
      <c r="B64" s="121">
        <v>1572751</v>
      </c>
      <c r="C64" s="122" t="s">
        <v>773</v>
      </c>
      <c r="D64" s="122" t="s">
        <v>774</v>
      </c>
      <c r="E64" s="122" t="s">
        <v>692</v>
      </c>
      <c r="F64" s="122" t="s">
        <v>762</v>
      </c>
      <c r="G64" s="118" t="s">
        <v>14</v>
      </c>
      <c r="H64" s="123">
        <v>640</v>
      </c>
      <c r="I64" s="78"/>
      <c r="J64" s="93"/>
    </row>
    <row r="65" s="54" customFormat="1" customHeight="1" spans="1:10">
      <c r="A65" s="78"/>
      <c r="B65" s="125">
        <v>1572881</v>
      </c>
      <c r="C65" s="126" t="s">
        <v>775</v>
      </c>
      <c r="D65" s="127" t="s">
        <v>776</v>
      </c>
      <c r="E65" s="126" t="s">
        <v>770</v>
      </c>
      <c r="F65" s="126" t="s">
        <v>685</v>
      </c>
      <c r="G65" s="126" t="s">
        <v>14</v>
      </c>
      <c r="H65" s="128">
        <v>640</v>
      </c>
      <c r="I65" s="133" t="s">
        <v>33</v>
      </c>
      <c r="J65" s="93"/>
    </row>
    <row r="66" s="54" customFormat="1" customHeight="1" spans="1:10">
      <c r="A66" s="78"/>
      <c r="B66" s="125">
        <v>1572881</v>
      </c>
      <c r="C66" s="126" t="s">
        <v>777</v>
      </c>
      <c r="D66" s="127" t="s">
        <v>778</v>
      </c>
      <c r="E66" s="126" t="s">
        <v>770</v>
      </c>
      <c r="F66" s="126" t="s">
        <v>685</v>
      </c>
      <c r="G66" s="126" t="s">
        <v>14</v>
      </c>
      <c r="H66" s="128">
        <v>640</v>
      </c>
      <c r="I66" s="98"/>
      <c r="J66" s="93"/>
    </row>
    <row r="67" s="54" customFormat="1" customHeight="1" spans="1:10">
      <c r="A67" s="78"/>
      <c r="B67" s="125">
        <v>1572881</v>
      </c>
      <c r="C67" s="126" t="s">
        <v>779</v>
      </c>
      <c r="D67" s="127" t="s">
        <v>780</v>
      </c>
      <c r="E67" s="126" t="s">
        <v>770</v>
      </c>
      <c r="F67" s="126" t="s">
        <v>685</v>
      </c>
      <c r="G67" s="126" t="s">
        <v>14</v>
      </c>
      <c r="H67" s="128">
        <v>640</v>
      </c>
      <c r="I67" s="97"/>
      <c r="J67" s="93"/>
    </row>
    <row r="68" s="54" customFormat="1" customHeight="1" spans="1:10">
      <c r="A68" s="78"/>
      <c r="B68" s="125">
        <v>1572812</v>
      </c>
      <c r="C68" s="126" t="s">
        <v>781</v>
      </c>
      <c r="D68" s="127" t="s">
        <v>782</v>
      </c>
      <c r="E68" s="126" t="s">
        <v>762</v>
      </c>
      <c r="F68" s="126" t="s">
        <v>740</v>
      </c>
      <c r="G68" s="126" t="s">
        <v>14</v>
      </c>
      <c r="H68" s="128">
        <v>640</v>
      </c>
      <c r="I68" s="78"/>
      <c r="J68" s="93"/>
    </row>
    <row r="69" s="54" customFormat="1" customHeight="1" spans="1:10">
      <c r="A69" s="78"/>
      <c r="B69" s="125">
        <v>1572822</v>
      </c>
      <c r="C69" s="126" t="s">
        <v>783</v>
      </c>
      <c r="D69" s="127" t="s">
        <v>784</v>
      </c>
      <c r="E69" s="126" t="s">
        <v>752</v>
      </c>
      <c r="F69" s="126" t="s">
        <v>625</v>
      </c>
      <c r="G69" s="126" t="s">
        <v>14</v>
      </c>
      <c r="H69" s="128">
        <v>640</v>
      </c>
      <c r="I69" s="78"/>
      <c r="J69" s="93"/>
    </row>
    <row r="70" s="54" customFormat="1" customHeight="1" spans="1:10">
      <c r="A70" s="78"/>
      <c r="B70" s="125">
        <v>1572861</v>
      </c>
      <c r="C70" s="126" t="s">
        <v>785</v>
      </c>
      <c r="D70" s="127" t="s">
        <v>786</v>
      </c>
      <c r="E70" s="126" t="s">
        <v>651</v>
      </c>
      <c r="F70" s="126" t="s">
        <v>625</v>
      </c>
      <c r="G70" s="126" t="s">
        <v>106</v>
      </c>
      <c r="H70" s="128">
        <v>1280</v>
      </c>
      <c r="I70" s="78"/>
      <c r="J70" s="93"/>
    </row>
    <row r="71" s="54" customFormat="1" customHeight="1" spans="1:10">
      <c r="A71" s="78"/>
      <c r="B71" s="125">
        <v>1572920</v>
      </c>
      <c r="C71" s="126" t="s">
        <v>787</v>
      </c>
      <c r="D71" s="127" t="s">
        <v>788</v>
      </c>
      <c r="E71" s="126" t="s">
        <v>719</v>
      </c>
      <c r="F71" s="126" t="s">
        <v>654</v>
      </c>
      <c r="G71" s="126" t="s">
        <v>49</v>
      </c>
      <c r="H71" s="128">
        <v>960</v>
      </c>
      <c r="I71" s="78"/>
      <c r="J71" s="93"/>
    </row>
    <row r="72" s="54" customFormat="1" customHeight="1" spans="1:10">
      <c r="A72" s="78"/>
      <c r="B72" s="125">
        <v>1573289</v>
      </c>
      <c r="C72" s="126" t="s">
        <v>789</v>
      </c>
      <c r="D72" s="127" t="s">
        <v>790</v>
      </c>
      <c r="E72" s="126" t="s">
        <v>681</v>
      </c>
      <c r="F72" s="126" t="s">
        <v>693</v>
      </c>
      <c r="G72" s="126" t="s">
        <v>49</v>
      </c>
      <c r="H72" s="128">
        <v>960</v>
      </c>
      <c r="I72" s="78"/>
      <c r="J72" s="93"/>
    </row>
    <row r="73" s="54" customFormat="1" customHeight="1" spans="1:10">
      <c r="A73" s="78"/>
      <c r="B73" s="125">
        <v>1574182</v>
      </c>
      <c r="C73" s="126" t="s">
        <v>791</v>
      </c>
      <c r="D73" s="127" t="s">
        <v>792</v>
      </c>
      <c r="E73" s="126" t="s">
        <v>693</v>
      </c>
      <c r="F73" s="126" t="s">
        <v>684</v>
      </c>
      <c r="G73" s="126" t="s">
        <v>14</v>
      </c>
      <c r="H73" s="128">
        <v>640</v>
      </c>
      <c r="I73" s="78"/>
      <c r="J73" s="93"/>
    </row>
    <row r="74" s="54" customFormat="1" customHeight="1" spans="1:10">
      <c r="A74" s="78"/>
      <c r="B74" s="125">
        <v>1574330</v>
      </c>
      <c r="C74" s="126" t="s">
        <v>793</v>
      </c>
      <c r="D74" s="127" t="s">
        <v>794</v>
      </c>
      <c r="E74" s="126" t="s">
        <v>715</v>
      </c>
      <c r="F74" s="126" t="s">
        <v>716</v>
      </c>
      <c r="G74" s="126" t="s">
        <v>28</v>
      </c>
      <c r="H74" s="128">
        <v>320</v>
      </c>
      <c r="I74" s="78"/>
      <c r="J74" s="93"/>
    </row>
    <row r="75" s="54" customFormat="1" customHeight="1" spans="1:10">
      <c r="A75" s="78"/>
      <c r="B75" s="119">
        <v>1574474</v>
      </c>
      <c r="C75" s="118" t="s">
        <v>795</v>
      </c>
      <c r="D75" s="127" t="s">
        <v>796</v>
      </c>
      <c r="E75" s="126" t="s">
        <v>614</v>
      </c>
      <c r="F75" s="126" t="s">
        <v>715</v>
      </c>
      <c r="G75" s="126" t="s">
        <v>14</v>
      </c>
      <c r="H75" s="128">
        <v>640</v>
      </c>
      <c r="I75" s="78"/>
      <c r="J75" s="93"/>
    </row>
    <row r="76" s="54" customFormat="1" customHeight="1" spans="1:10">
      <c r="A76" s="78"/>
      <c r="B76" s="125">
        <v>1575191</v>
      </c>
      <c r="C76" s="126" t="s">
        <v>797</v>
      </c>
      <c r="D76" s="127" t="s">
        <v>798</v>
      </c>
      <c r="E76" s="126" t="s">
        <v>651</v>
      </c>
      <c r="F76" s="126" t="s">
        <v>671</v>
      </c>
      <c r="G76" s="126" t="s">
        <v>28</v>
      </c>
      <c r="H76" s="128">
        <v>320</v>
      </c>
      <c r="I76" s="78"/>
      <c r="J76" s="93"/>
    </row>
    <row r="77" s="54" customFormat="1" customHeight="1" spans="1:10">
      <c r="A77" s="78"/>
      <c r="B77" s="121">
        <v>1575177</v>
      </c>
      <c r="C77" s="122" t="s">
        <v>799</v>
      </c>
      <c r="D77" s="122" t="s">
        <v>800</v>
      </c>
      <c r="E77" s="122" t="s">
        <v>654</v>
      </c>
      <c r="F77" s="122" t="s">
        <v>626</v>
      </c>
      <c r="G77" s="118" t="s">
        <v>28</v>
      </c>
      <c r="H77" s="123">
        <v>320</v>
      </c>
      <c r="I77" s="78"/>
      <c r="J77" s="93"/>
    </row>
    <row r="78" s="54" customFormat="1" customHeight="1" spans="1:10">
      <c r="A78" s="78"/>
      <c r="B78" s="121">
        <v>1577249</v>
      </c>
      <c r="C78" s="122" t="s">
        <v>801</v>
      </c>
      <c r="D78" s="130" t="s">
        <v>802</v>
      </c>
      <c r="E78" s="122" t="s">
        <v>737</v>
      </c>
      <c r="F78" s="122" t="s">
        <v>654</v>
      </c>
      <c r="G78" s="118" t="s">
        <v>28</v>
      </c>
      <c r="H78" s="123">
        <v>320</v>
      </c>
      <c r="I78" s="78"/>
      <c r="J78" s="93"/>
    </row>
    <row r="79" s="54" customFormat="1" customHeight="1" spans="1:10">
      <c r="A79" s="78"/>
      <c r="B79" s="125">
        <v>1577190</v>
      </c>
      <c r="C79" s="126" t="s">
        <v>803</v>
      </c>
      <c r="D79" s="127" t="s">
        <v>804</v>
      </c>
      <c r="E79" s="126" t="s">
        <v>626</v>
      </c>
      <c r="F79" s="126" t="s">
        <v>692</v>
      </c>
      <c r="G79" s="126" t="s">
        <v>49</v>
      </c>
      <c r="H79" s="128">
        <v>960</v>
      </c>
      <c r="I79" s="78"/>
      <c r="J79" s="93"/>
    </row>
    <row r="80" s="54" customFormat="1" customHeight="1" spans="1:14">
      <c r="A80" s="78"/>
      <c r="B80" s="125">
        <v>1577403</v>
      </c>
      <c r="C80" s="126" t="s">
        <v>805</v>
      </c>
      <c r="D80" s="127" t="s">
        <v>806</v>
      </c>
      <c r="E80" s="126" t="s">
        <v>770</v>
      </c>
      <c r="F80" s="126" t="s">
        <v>614</v>
      </c>
      <c r="G80" s="126" t="s">
        <v>49</v>
      </c>
      <c r="H80" s="128">
        <v>960</v>
      </c>
      <c r="I80" s="78"/>
      <c r="J80" s="88" t="s">
        <v>807</v>
      </c>
      <c r="N80" s="88"/>
    </row>
    <row r="82" s="54" customFormat="1" customHeight="1" spans="1:10">
      <c r="A82" s="78"/>
      <c r="B82" s="119">
        <v>1577422</v>
      </c>
      <c r="C82" s="118" t="s">
        <v>808</v>
      </c>
      <c r="D82" s="117" t="s">
        <v>809</v>
      </c>
      <c r="E82" s="118" t="s">
        <v>651</v>
      </c>
      <c r="F82" s="118" t="s">
        <v>671</v>
      </c>
      <c r="G82" s="118" t="s">
        <v>28</v>
      </c>
      <c r="H82" s="120">
        <v>320</v>
      </c>
      <c r="I82" s="78"/>
      <c r="J82" s="93"/>
    </row>
    <row r="83" s="54" customFormat="1" customHeight="1" spans="1:10">
      <c r="A83" s="78"/>
      <c r="B83" s="119">
        <v>1578049</v>
      </c>
      <c r="C83" s="118" t="s">
        <v>810</v>
      </c>
      <c r="D83" s="118" t="s">
        <v>811</v>
      </c>
      <c r="E83" s="118" t="s">
        <v>615</v>
      </c>
      <c r="F83" s="118" t="s">
        <v>715</v>
      </c>
      <c r="G83" s="118" t="s">
        <v>28</v>
      </c>
      <c r="H83" s="120">
        <v>320</v>
      </c>
      <c r="I83" s="78"/>
      <c r="J83" s="93"/>
    </row>
    <row r="84" s="54" customFormat="1" customHeight="1" spans="1:14">
      <c r="A84" s="78"/>
      <c r="B84" s="121">
        <v>1578114</v>
      </c>
      <c r="C84" s="122" t="s">
        <v>812</v>
      </c>
      <c r="D84" s="122" t="s">
        <v>813</v>
      </c>
      <c r="E84" s="122" t="s">
        <v>654</v>
      </c>
      <c r="F84" s="122" t="s">
        <v>692</v>
      </c>
      <c r="G84" s="122" t="s">
        <v>106</v>
      </c>
      <c r="H84" s="123">
        <v>1280</v>
      </c>
      <c r="I84" s="78"/>
      <c r="J84" s="88" t="s">
        <v>814</v>
      </c>
      <c r="N84" s="88"/>
    </row>
    <row r="85" s="54" customFormat="1" customHeight="1" spans="1:10">
      <c r="A85" s="78"/>
      <c r="B85" s="125">
        <v>1578164</v>
      </c>
      <c r="C85" s="126" t="s">
        <v>815</v>
      </c>
      <c r="D85" s="127" t="s">
        <v>816</v>
      </c>
      <c r="E85" s="126" t="s">
        <v>692</v>
      </c>
      <c r="F85" s="126" t="s">
        <v>740</v>
      </c>
      <c r="G85" s="126" t="s">
        <v>106</v>
      </c>
      <c r="H85" s="128">
        <v>1280</v>
      </c>
      <c r="I85" s="78"/>
      <c r="J85" s="93"/>
    </row>
    <row r="86" s="54" customFormat="1" customHeight="1" spans="1:10">
      <c r="A86" s="78"/>
      <c r="B86" s="125">
        <v>1578267</v>
      </c>
      <c r="C86" s="126" t="s">
        <v>817</v>
      </c>
      <c r="D86" s="127" t="s">
        <v>818</v>
      </c>
      <c r="E86" s="126" t="s">
        <v>684</v>
      </c>
      <c r="F86" s="126" t="s">
        <v>770</v>
      </c>
      <c r="G86" s="126" t="s">
        <v>14</v>
      </c>
      <c r="H86" s="128">
        <v>640</v>
      </c>
      <c r="I86" s="78"/>
      <c r="J86" s="126" t="s">
        <v>819</v>
      </c>
    </row>
    <row r="87" s="54" customFormat="1" customHeight="1" spans="1:10">
      <c r="A87" s="78"/>
      <c r="B87" s="125">
        <v>1578267</v>
      </c>
      <c r="C87" s="126" t="s">
        <v>820</v>
      </c>
      <c r="D87" s="127" t="s">
        <v>821</v>
      </c>
      <c r="E87" s="126" t="s">
        <v>684</v>
      </c>
      <c r="F87" s="126" t="s">
        <v>770</v>
      </c>
      <c r="G87" s="126" t="s">
        <v>14</v>
      </c>
      <c r="H87" s="128">
        <v>640</v>
      </c>
      <c r="I87" s="78"/>
      <c r="J87" s="126" t="s">
        <v>819</v>
      </c>
    </row>
    <row r="88" s="54" customFormat="1" customHeight="1" spans="1:10">
      <c r="A88" s="78"/>
      <c r="B88" s="119">
        <v>1579677</v>
      </c>
      <c r="C88" s="118" t="s">
        <v>822</v>
      </c>
      <c r="D88" s="117" t="s">
        <v>823</v>
      </c>
      <c r="E88" s="118" t="s">
        <v>671</v>
      </c>
      <c r="F88" s="118" t="s">
        <v>719</v>
      </c>
      <c r="G88" s="118" t="s">
        <v>14</v>
      </c>
      <c r="H88" s="120">
        <v>640</v>
      </c>
      <c r="I88" s="78"/>
      <c r="J88" s="93"/>
    </row>
    <row r="89" s="54" customFormat="1" customHeight="1" spans="1:10">
      <c r="A89" s="78"/>
      <c r="B89" s="121">
        <v>1579677</v>
      </c>
      <c r="C89" s="122" t="s">
        <v>824</v>
      </c>
      <c r="D89" s="130" t="s">
        <v>823</v>
      </c>
      <c r="E89" s="122" t="s">
        <v>671</v>
      </c>
      <c r="F89" s="122" t="s">
        <v>719</v>
      </c>
      <c r="G89" s="118" t="s">
        <v>14</v>
      </c>
      <c r="H89" s="123">
        <v>640</v>
      </c>
      <c r="I89" s="78"/>
      <c r="J89" s="93"/>
    </row>
    <row r="90" s="54" customFormat="1" customHeight="1" spans="1:10">
      <c r="A90" s="78"/>
      <c r="B90" s="119">
        <v>1579259</v>
      </c>
      <c r="C90" s="118" t="s">
        <v>825</v>
      </c>
      <c r="D90" s="117" t="s">
        <v>826</v>
      </c>
      <c r="E90" s="117" t="s">
        <v>827</v>
      </c>
      <c r="F90" s="118" t="s">
        <v>614</v>
      </c>
      <c r="G90" s="118" t="s">
        <v>14</v>
      </c>
      <c r="H90" s="120">
        <v>640</v>
      </c>
      <c r="I90" s="118" t="s">
        <v>828</v>
      </c>
      <c r="J90" s="93"/>
    </row>
    <row r="91" s="54" customFormat="1" customHeight="1" spans="1:10">
      <c r="A91" s="78"/>
      <c r="B91" s="125">
        <v>1580163</v>
      </c>
      <c r="C91" s="126" t="s">
        <v>829</v>
      </c>
      <c r="D91" s="134" t="s">
        <v>830</v>
      </c>
      <c r="E91" s="126" t="s">
        <v>625</v>
      </c>
      <c r="F91" s="126" t="s">
        <v>626</v>
      </c>
      <c r="G91" s="126" t="s">
        <v>14</v>
      </c>
      <c r="H91" s="128">
        <v>640</v>
      </c>
      <c r="I91" s="136" t="s">
        <v>831</v>
      </c>
      <c r="J91" s="93"/>
    </row>
    <row r="92" s="54" customFormat="1" customHeight="1" spans="1:10">
      <c r="A92" s="78"/>
      <c r="B92" s="121">
        <v>1580912</v>
      </c>
      <c r="C92" s="122" t="s">
        <v>832</v>
      </c>
      <c r="D92" s="122" t="s">
        <v>833</v>
      </c>
      <c r="E92" s="122" t="s">
        <v>752</v>
      </c>
      <c r="F92" s="122" t="s">
        <v>737</v>
      </c>
      <c r="G92" s="122" t="s">
        <v>49</v>
      </c>
      <c r="H92" s="123">
        <v>1140</v>
      </c>
      <c r="I92" s="130" t="s">
        <v>834</v>
      </c>
      <c r="J92" s="93"/>
    </row>
    <row r="93" s="54" customFormat="1" customHeight="1" spans="1:10">
      <c r="A93" s="78"/>
      <c r="B93" s="121">
        <v>1581009</v>
      </c>
      <c r="C93" s="122" t="s">
        <v>835</v>
      </c>
      <c r="D93" s="122" t="s">
        <v>836</v>
      </c>
      <c r="E93" s="122" t="s">
        <v>740</v>
      </c>
      <c r="F93" s="122" t="s">
        <v>614</v>
      </c>
      <c r="G93" s="122" t="s">
        <v>106</v>
      </c>
      <c r="H93" s="123">
        <v>1280</v>
      </c>
      <c r="I93" s="78"/>
      <c r="J93" s="93"/>
    </row>
    <row r="94" s="54" customFormat="1" customHeight="1" spans="1:10">
      <c r="A94" s="78"/>
      <c r="B94" s="125">
        <v>1581102</v>
      </c>
      <c r="C94" s="126" t="s">
        <v>837</v>
      </c>
      <c r="D94" s="127" t="s">
        <v>838</v>
      </c>
      <c r="E94" s="126" t="s">
        <v>762</v>
      </c>
      <c r="F94" s="126" t="s">
        <v>740</v>
      </c>
      <c r="G94" s="126" t="s">
        <v>14</v>
      </c>
      <c r="H94" s="128">
        <v>640</v>
      </c>
      <c r="I94" s="133" t="s">
        <v>33</v>
      </c>
      <c r="J94" s="93"/>
    </row>
    <row r="95" s="54" customFormat="1" customHeight="1" spans="1:10">
      <c r="A95" s="78"/>
      <c r="B95" s="125">
        <v>1581102</v>
      </c>
      <c r="C95" s="126" t="s">
        <v>839</v>
      </c>
      <c r="D95" s="127" t="s">
        <v>840</v>
      </c>
      <c r="E95" s="126" t="s">
        <v>762</v>
      </c>
      <c r="F95" s="126" t="s">
        <v>740</v>
      </c>
      <c r="G95" s="126" t="s">
        <v>14</v>
      </c>
      <c r="H95" s="128">
        <v>640</v>
      </c>
      <c r="I95" s="97"/>
      <c r="J95" s="93"/>
    </row>
    <row r="96" s="54" customFormat="1" customHeight="1" spans="1:10">
      <c r="A96" s="78"/>
      <c r="B96" s="121">
        <v>1581466</v>
      </c>
      <c r="C96" s="122" t="s">
        <v>841</v>
      </c>
      <c r="D96" s="122" t="s">
        <v>842</v>
      </c>
      <c r="E96" s="122" t="s">
        <v>740</v>
      </c>
      <c r="F96" s="122" t="s">
        <v>767</v>
      </c>
      <c r="G96" s="118" t="s">
        <v>14</v>
      </c>
      <c r="H96" s="123">
        <v>640</v>
      </c>
      <c r="I96" s="78"/>
      <c r="J96" s="93"/>
    </row>
    <row r="97" s="54" customFormat="1" customHeight="1" spans="1:10">
      <c r="A97" s="78"/>
      <c r="B97" s="121">
        <v>1581510</v>
      </c>
      <c r="C97" s="122" t="s">
        <v>843</v>
      </c>
      <c r="D97" s="122" t="s">
        <v>844</v>
      </c>
      <c r="E97" s="122" t="s">
        <v>693</v>
      </c>
      <c r="F97" s="122" t="s">
        <v>684</v>
      </c>
      <c r="G97" s="118" t="s">
        <v>14</v>
      </c>
      <c r="H97" s="123">
        <v>640</v>
      </c>
      <c r="I97" s="78"/>
      <c r="J97" s="93"/>
    </row>
    <row r="98" s="54" customFormat="1" customHeight="1" spans="1:10">
      <c r="A98" s="78"/>
      <c r="B98" s="119">
        <v>1581579</v>
      </c>
      <c r="C98" s="118" t="s">
        <v>845</v>
      </c>
      <c r="D98" s="118" t="s">
        <v>846</v>
      </c>
      <c r="E98" s="118" t="s">
        <v>654</v>
      </c>
      <c r="F98" s="118" t="s">
        <v>626</v>
      </c>
      <c r="G98" s="118" t="s">
        <v>28</v>
      </c>
      <c r="H98" s="120">
        <v>320</v>
      </c>
      <c r="I98" s="133" t="s">
        <v>33</v>
      </c>
      <c r="J98" s="93"/>
    </row>
    <row r="99" s="54" customFormat="1" customHeight="1" spans="1:10">
      <c r="A99" s="78"/>
      <c r="B99" s="121">
        <v>1581579</v>
      </c>
      <c r="C99" s="122" t="s">
        <v>847</v>
      </c>
      <c r="D99" s="122" t="s">
        <v>848</v>
      </c>
      <c r="E99" s="122" t="s">
        <v>654</v>
      </c>
      <c r="F99" s="122" t="s">
        <v>626</v>
      </c>
      <c r="G99" s="118" t="s">
        <v>28</v>
      </c>
      <c r="H99" s="123">
        <v>320</v>
      </c>
      <c r="I99" s="97"/>
      <c r="J99" s="93"/>
    </row>
    <row r="100" s="54" customFormat="1" customHeight="1" spans="1:10">
      <c r="A100" s="78"/>
      <c r="B100" s="121">
        <v>1581145</v>
      </c>
      <c r="C100" s="122" t="s">
        <v>849</v>
      </c>
      <c r="D100" s="130" t="s">
        <v>850</v>
      </c>
      <c r="E100" s="122" t="s">
        <v>684</v>
      </c>
      <c r="F100" s="122" t="s">
        <v>614</v>
      </c>
      <c r="G100" s="122" t="s">
        <v>180</v>
      </c>
      <c r="H100" s="123">
        <v>1600</v>
      </c>
      <c r="I100" s="78"/>
      <c r="J100" s="93"/>
    </row>
    <row r="101" s="54" customFormat="1" customHeight="1" spans="1:10">
      <c r="A101" s="78"/>
      <c r="B101" s="121">
        <v>1581188</v>
      </c>
      <c r="C101" s="122" t="s">
        <v>851</v>
      </c>
      <c r="D101" s="135" t="s">
        <v>852</v>
      </c>
      <c r="E101" s="130" t="s">
        <v>853</v>
      </c>
      <c r="F101" s="122" t="s">
        <v>684</v>
      </c>
      <c r="G101" s="118" t="s">
        <v>14</v>
      </c>
      <c r="H101" s="123">
        <v>640</v>
      </c>
      <c r="I101" s="78"/>
      <c r="J101" s="93"/>
    </row>
    <row r="102" s="54" customFormat="1" customHeight="1" spans="1:10">
      <c r="A102" s="78"/>
      <c r="B102" s="121">
        <v>1580996</v>
      </c>
      <c r="C102" s="122" t="s">
        <v>854</v>
      </c>
      <c r="D102" s="130" t="s">
        <v>855</v>
      </c>
      <c r="E102" s="122" t="s">
        <v>770</v>
      </c>
      <c r="F102" s="122" t="s">
        <v>685</v>
      </c>
      <c r="G102" s="118" t="s">
        <v>14</v>
      </c>
      <c r="H102" s="123">
        <v>640</v>
      </c>
      <c r="I102" s="78"/>
      <c r="J102" s="93"/>
    </row>
    <row r="103" s="54" customFormat="1" customHeight="1" spans="1:10">
      <c r="A103" s="78"/>
      <c r="B103" s="121">
        <v>1580996</v>
      </c>
      <c r="C103" s="122" t="s">
        <v>856</v>
      </c>
      <c r="D103" s="122" t="s">
        <v>857</v>
      </c>
      <c r="E103" s="122" t="s">
        <v>770</v>
      </c>
      <c r="F103" s="122" t="s">
        <v>685</v>
      </c>
      <c r="G103" s="118" t="s">
        <v>14</v>
      </c>
      <c r="H103" s="123">
        <v>640</v>
      </c>
      <c r="I103" s="78"/>
      <c r="J103" s="93"/>
    </row>
    <row r="104" s="54" customFormat="1" customHeight="1" spans="1:10">
      <c r="A104" s="78"/>
      <c r="B104" s="119">
        <v>1570955</v>
      </c>
      <c r="C104" s="118" t="s">
        <v>858</v>
      </c>
      <c r="D104" s="118" t="s">
        <v>859</v>
      </c>
      <c r="E104" s="118" t="s">
        <v>654</v>
      </c>
      <c r="F104" s="118" t="s">
        <v>681</v>
      </c>
      <c r="G104" s="118" t="s">
        <v>14</v>
      </c>
      <c r="H104" s="120">
        <v>640</v>
      </c>
      <c r="I104" s="133" t="s">
        <v>33</v>
      </c>
      <c r="J104" s="118" t="s">
        <v>656</v>
      </c>
    </row>
    <row r="105" s="54" customFormat="1" customHeight="1" spans="1:10">
      <c r="A105" s="78"/>
      <c r="B105" s="121">
        <v>1570955</v>
      </c>
      <c r="C105" s="122" t="s">
        <v>860</v>
      </c>
      <c r="D105" s="122" t="s">
        <v>861</v>
      </c>
      <c r="E105" s="122" t="s">
        <v>654</v>
      </c>
      <c r="F105" s="122" t="s">
        <v>681</v>
      </c>
      <c r="G105" s="118" t="s">
        <v>14</v>
      </c>
      <c r="H105" s="123">
        <v>640</v>
      </c>
      <c r="I105" s="98"/>
      <c r="J105" s="122" t="s">
        <v>656</v>
      </c>
    </row>
    <row r="106" s="54" customFormat="1" customHeight="1" spans="1:10">
      <c r="A106" s="78"/>
      <c r="B106" s="119">
        <v>1570955</v>
      </c>
      <c r="C106" s="118" t="s">
        <v>862</v>
      </c>
      <c r="D106" s="118" t="s">
        <v>863</v>
      </c>
      <c r="E106" s="118" t="s">
        <v>654</v>
      </c>
      <c r="F106" s="118" t="s">
        <v>681</v>
      </c>
      <c r="G106" s="118" t="s">
        <v>14</v>
      </c>
      <c r="H106" s="120">
        <v>640</v>
      </c>
      <c r="I106" s="97"/>
      <c r="J106" s="118" t="s">
        <v>656</v>
      </c>
    </row>
    <row r="107" s="54" customFormat="1" customHeight="1" spans="1:10">
      <c r="A107" s="78"/>
      <c r="B107" s="121">
        <v>1571598</v>
      </c>
      <c r="C107" s="122" t="s">
        <v>864</v>
      </c>
      <c r="D107" s="122" t="s">
        <v>865</v>
      </c>
      <c r="E107" s="122" t="s">
        <v>693</v>
      </c>
      <c r="F107" s="122" t="s">
        <v>684</v>
      </c>
      <c r="G107" s="118" t="s">
        <v>14</v>
      </c>
      <c r="H107" s="123">
        <v>640</v>
      </c>
      <c r="I107" s="78"/>
      <c r="J107" s="93"/>
    </row>
    <row r="108" s="54" customFormat="1" customHeight="1" spans="1:10">
      <c r="A108" s="78"/>
      <c r="B108" s="119">
        <v>1571587</v>
      </c>
      <c r="C108" s="118" t="s">
        <v>866</v>
      </c>
      <c r="D108" s="118" t="s">
        <v>867</v>
      </c>
      <c r="E108" s="118" t="s">
        <v>693</v>
      </c>
      <c r="F108" s="118" t="s">
        <v>684</v>
      </c>
      <c r="G108" s="118" t="s">
        <v>14</v>
      </c>
      <c r="H108" s="120">
        <v>640</v>
      </c>
      <c r="I108" s="78"/>
      <c r="J108" s="118" t="s">
        <v>656</v>
      </c>
    </row>
    <row r="109" s="54" customFormat="1" customHeight="1" spans="1:10">
      <c r="A109" s="78"/>
      <c r="B109" s="121">
        <v>1615768</v>
      </c>
      <c r="C109" s="122" t="s">
        <v>601</v>
      </c>
      <c r="D109" s="122" t="s">
        <v>602</v>
      </c>
      <c r="E109" s="122" t="s">
        <v>661</v>
      </c>
      <c r="F109" s="122" t="s">
        <v>646</v>
      </c>
      <c r="G109" s="118" t="s">
        <v>28</v>
      </c>
      <c r="H109" s="123">
        <v>320</v>
      </c>
      <c r="I109" s="137" t="s">
        <v>868</v>
      </c>
      <c r="J109" s="93"/>
    </row>
    <row r="110" s="54" customFormat="1" customHeight="1" spans="1:10">
      <c r="A110" s="78"/>
      <c r="B110" s="121">
        <v>1615768</v>
      </c>
      <c r="C110" s="122" t="s">
        <v>604</v>
      </c>
      <c r="D110" s="122" t="s">
        <v>605</v>
      </c>
      <c r="E110" s="122" t="s">
        <v>661</v>
      </c>
      <c r="F110" s="122" t="s">
        <v>646</v>
      </c>
      <c r="G110" s="118" t="s">
        <v>28</v>
      </c>
      <c r="H110" s="123">
        <v>320</v>
      </c>
      <c r="I110" s="138"/>
      <c r="J110" s="93"/>
    </row>
    <row r="111" s="54" customFormat="1" customHeight="1" spans="1:10">
      <c r="A111" s="78"/>
      <c r="B111" s="121">
        <v>1613967</v>
      </c>
      <c r="C111" s="122" t="s">
        <v>869</v>
      </c>
      <c r="D111" s="122" t="s">
        <v>870</v>
      </c>
      <c r="E111" s="122" t="s">
        <v>665</v>
      </c>
      <c r="F111" s="122" t="s">
        <v>871</v>
      </c>
      <c r="G111" s="118" t="s">
        <v>28</v>
      </c>
      <c r="H111" s="123">
        <v>320</v>
      </c>
      <c r="I111" s="130" t="s">
        <v>872</v>
      </c>
      <c r="J111" s="93"/>
    </row>
    <row r="112" s="54" customFormat="1" customHeight="1" spans="1:10">
      <c r="A112" s="78"/>
      <c r="B112" s="119">
        <v>1613969</v>
      </c>
      <c r="C112" s="118" t="s">
        <v>873</v>
      </c>
      <c r="D112" s="118" t="s">
        <v>874</v>
      </c>
      <c r="E112" s="118" t="s">
        <v>665</v>
      </c>
      <c r="F112" s="118" t="s">
        <v>871</v>
      </c>
      <c r="G112" s="118" t="s">
        <v>28</v>
      </c>
      <c r="H112" s="120">
        <v>320</v>
      </c>
      <c r="I112" s="118" t="s">
        <v>872</v>
      </c>
      <c r="J112" s="93"/>
    </row>
    <row r="113" s="54" customFormat="1" customHeight="1" spans="1:10">
      <c r="A113" s="78"/>
      <c r="B113" s="121">
        <v>1570903</v>
      </c>
      <c r="C113" s="122" t="s">
        <v>875</v>
      </c>
      <c r="D113" s="122" t="s">
        <v>876</v>
      </c>
      <c r="E113" s="122" t="s">
        <v>661</v>
      </c>
      <c r="F113" s="122" t="s">
        <v>646</v>
      </c>
      <c r="G113" s="118" t="s">
        <v>28</v>
      </c>
      <c r="H113" s="123">
        <v>320</v>
      </c>
      <c r="I113" s="78"/>
      <c r="J113" s="93"/>
    </row>
    <row r="114" s="54" customFormat="1" customHeight="1" spans="1:10">
      <c r="A114" s="78"/>
      <c r="B114" s="121">
        <v>1547518</v>
      </c>
      <c r="C114" s="122" t="s">
        <v>877</v>
      </c>
      <c r="D114" s="130" t="s">
        <v>878</v>
      </c>
      <c r="E114" s="122" t="s">
        <v>715</v>
      </c>
      <c r="F114" s="122" t="s">
        <v>716</v>
      </c>
      <c r="G114" s="118" t="s">
        <v>28</v>
      </c>
      <c r="H114" s="123">
        <v>320</v>
      </c>
      <c r="I114" s="78"/>
      <c r="J114" s="93"/>
    </row>
    <row r="115" s="54" customFormat="1" customHeight="1" spans="1:10">
      <c r="A115" s="78"/>
      <c r="B115" s="121">
        <v>1547518</v>
      </c>
      <c r="C115" s="122" t="s">
        <v>879</v>
      </c>
      <c r="D115" s="130" t="s">
        <v>880</v>
      </c>
      <c r="E115" s="122" t="s">
        <v>715</v>
      </c>
      <c r="F115" s="122" t="s">
        <v>716</v>
      </c>
      <c r="G115" s="118" t="s">
        <v>28</v>
      </c>
      <c r="H115" s="123">
        <v>320</v>
      </c>
      <c r="I115" s="78"/>
      <c r="J115" s="93"/>
    </row>
    <row r="116" s="54" customFormat="1" customHeight="1" spans="1:10">
      <c r="A116" s="78"/>
      <c r="B116" s="119">
        <v>1578458</v>
      </c>
      <c r="C116" s="118" t="s">
        <v>881</v>
      </c>
      <c r="D116" s="117" t="s">
        <v>882</v>
      </c>
      <c r="E116" s="118" t="s">
        <v>664</v>
      </c>
      <c r="F116" s="118" t="s">
        <v>871</v>
      </c>
      <c r="G116" s="118" t="s">
        <v>14</v>
      </c>
      <c r="H116" s="120">
        <v>640</v>
      </c>
      <c r="I116" s="78"/>
      <c r="J116" s="93"/>
    </row>
    <row r="117" s="54" customFormat="1" customHeight="1" spans="1:10">
      <c r="A117" s="78"/>
      <c r="B117" s="83"/>
      <c r="C117" s="93"/>
      <c r="D117" s="78"/>
      <c r="E117" s="78"/>
      <c r="F117" s="83"/>
      <c r="G117" s="118" t="s">
        <v>579</v>
      </c>
      <c r="H117" s="123">
        <v>0</v>
      </c>
      <c r="I117" s="78"/>
      <c r="J117" s="93"/>
    </row>
    <row r="118" s="54" customFormat="1" customHeight="1" spans="1:10">
      <c r="A118" s="78"/>
      <c r="B118" s="83"/>
      <c r="C118" s="93"/>
      <c r="D118" s="78"/>
      <c r="E118" s="78"/>
      <c r="F118" s="83"/>
      <c r="G118" s="118" t="s">
        <v>579</v>
      </c>
      <c r="H118" s="123">
        <v>0</v>
      </c>
      <c r="I118" s="78"/>
      <c r="J118" s="93"/>
    </row>
    <row r="119" s="54" customFormat="1" customHeight="1" spans="1:10">
      <c r="A119" s="134" t="s">
        <v>883</v>
      </c>
      <c r="B119" s="83"/>
      <c r="C119" s="93"/>
      <c r="D119" s="78"/>
      <c r="E119" s="78"/>
      <c r="F119" s="83"/>
      <c r="G119" s="126" t="s">
        <v>884</v>
      </c>
      <c r="H119" s="128">
        <v>71380</v>
      </c>
      <c r="I119" s="78"/>
      <c r="J119" s="93"/>
    </row>
    <row r="120" customHeight="1" spans="7:8">
      <c r="G120" s="54" t="s">
        <v>608</v>
      </c>
      <c r="H120" s="54">
        <v>-2560</v>
      </c>
    </row>
    <row r="121" customHeight="1" spans="7:9">
      <c r="G121" s="88" t="s">
        <v>362</v>
      </c>
      <c r="H121" s="54">
        <f>H119+H120</f>
        <v>68820</v>
      </c>
      <c r="I121" s="131" t="s">
        <v>885</v>
      </c>
    </row>
  </sheetData>
  <mergeCells count="7">
    <mergeCell ref="I2:I3"/>
    <mergeCell ref="I40:I42"/>
    <mergeCell ref="I65:I67"/>
    <mergeCell ref="I94:I95"/>
    <mergeCell ref="I98:I99"/>
    <mergeCell ref="I104:I106"/>
    <mergeCell ref="I109:I110"/>
  </mergeCells>
  <conditionalFormatting sqref="B1:B50 B52:B1048576">
    <cfRule type="duplicateValues" dxfId="0" priority="1"/>
  </conditionalFormatting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21"/>
  <sheetViews>
    <sheetView topLeftCell="A100" workbookViewId="0">
      <selection activeCell="E133" sqref="E133"/>
    </sheetView>
  </sheetViews>
  <sheetFormatPr defaultColWidth="10.2857142857143" defaultRowHeight="14.25"/>
  <cols>
    <col min="1" max="1" width="11" style="54"/>
    <col min="2" max="2" width="13" style="54"/>
    <col min="3" max="3" width="23" style="54"/>
    <col min="4" max="5" width="13" style="54"/>
    <col min="6" max="6" width="13.5714285714286" style="54" customWidth="1"/>
    <col min="7" max="7" width="12.4285714285714" style="54" customWidth="1"/>
    <col min="8" max="8" width="21.4285714285714" style="54" customWidth="1"/>
    <col min="9" max="9" width="24.5714285714286" style="54" customWidth="1"/>
    <col min="10" max="10" width="17.2" style="54" customWidth="1"/>
    <col min="11" max="13" width="10.2857142857143" style="54"/>
    <col min="14" max="14" width="8.57142857142857" style="54"/>
    <col min="15" max="15" width="18.5714285714286" style="54"/>
    <col min="16" max="16384" width="10.2857142857143" style="54"/>
  </cols>
  <sheetData>
    <row r="1" s="54" customFormat="1" ht="17.25" spans="1:18">
      <c r="A1" s="89" t="s">
        <v>365</v>
      </c>
      <c r="B1" s="89" t="s">
        <v>366</v>
      </c>
      <c r="C1" s="89" t="s">
        <v>367</v>
      </c>
      <c r="D1" s="89" t="s">
        <v>4</v>
      </c>
      <c r="E1" s="90" t="s">
        <v>5</v>
      </c>
      <c r="F1" s="90" t="s">
        <v>6</v>
      </c>
      <c r="G1" s="90" t="s">
        <v>7</v>
      </c>
      <c r="H1" s="89" t="s">
        <v>368</v>
      </c>
      <c r="I1" s="89" t="s">
        <v>369</v>
      </c>
      <c r="J1" s="88"/>
      <c r="N1" s="72"/>
      <c r="O1" s="72"/>
      <c r="P1" s="72"/>
      <c r="R1" s="88"/>
    </row>
    <row r="2" s="54" customFormat="1" ht="17.25" spans="1:16">
      <c r="A2" s="66">
        <v>1613983</v>
      </c>
      <c r="B2" s="91" t="s">
        <v>618</v>
      </c>
      <c r="C2" s="91" t="s">
        <v>619</v>
      </c>
      <c r="D2" s="91" t="s">
        <v>621</v>
      </c>
      <c r="E2" s="91" t="s">
        <v>886</v>
      </c>
      <c r="F2" s="91" t="s">
        <v>28</v>
      </c>
      <c r="G2" s="92">
        <v>275</v>
      </c>
      <c r="H2" s="93"/>
      <c r="I2" s="95" t="s">
        <v>887</v>
      </c>
      <c r="N2" s="72"/>
      <c r="O2" s="72"/>
      <c r="P2" s="72"/>
    </row>
    <row r="3" s="54" customFormat="1" ht="17.25" spans="1:16">
      <c r="A3" s="94">
        <v>1536177</v>
      </c>
      <c r="B3" s="91" t="s">
        <v>888</v>
      </c>
      <c r="C3" s="91" t="s">
        <v>889</v>
      </c>
      <c r="D3" s="91" t="s">
        <v>621</v>
      </c>
      <c r="E3" s="91" t="s">
        <v>886</v>
      </c>
      <c r="F3" s="91" t="s">
        <v>28</v>
      </c>
      <c r="G3" s="92">
        <v>275</v>
      </c>
      <c r="H3" s="93"/>
      <c r="I3" s="78"/>
      <c r="N3" s="72"/>
      <c r="O3" s="72"/>
      <c r="P3" s="72"/>
    </row>
    <row r="4" s="54" customFormat="1" ht="17.25" spans="1:16">
      <c r="A4" s="66">
        <v>1613968</v>
      </c>
      <c r="B4" s="91" t="s">
        <v>873</v>
      </c>
      <c r="C4" s="91" t="s">
        <v>870</v>
      </c>
      <c r="D4" s="91" t="s">
        <v>621</v>
      </c>
      <c r="E4" s="91" t="s">
        <v>890</v>
      </c>
      <c r="F4" s="91" t="s">
        <v>14</v>
      </c>
      <c r="G4" s="92">
        <v>550</v>
      </c>
      <c r="H4" s="93"/>
      <c r="I4" s="95" t="s">
        <v>891</v>
      </c>
      <c r="N4" s="72"/>
      <c r="O4" s="72"/>
      <c r="P4" s="72"/>
    </row>
    <row r="5" s="54" customFormat="1" ht="17.25" spans="1:16">
      <c r="A5" s="66">
        <v>1613970</v>
      </c>
      <c r="B5" s="91" t="s">
        <v>869</v>
      </c>
      <c r="C5" s="91" t="s">
        <v>874</v>
      </c>
      <c r="D5" s="91" t="s">
        <v>621</v>
      </c>
      <c r="E5" s="91" t="s">
        <v>890</v>
      </c>
      <c r="F5" s="91" t="s">
        <v>14</v>
      </c>
      <c r="G5" s="92">
        <v>550</v>
      </c>
      <c r="H5" s="93"/>
      <c r="I5" s="95" t="s">
        <v>891</v>
      </c>
      <c r="N5" s="72"/>
      <c r="O5" s="72"/>
      <c r="P5" s="72"/>
    </row>
    <row r="6" s="54" customFormat="1" ht="17.25" spans="1:16">
      <c r="A6" s="94">
        <v>1593370</v>
      </c>
      <c r="B6" s="91" t="s">
        <v>892</v>
      </c>
      <c r="C6" s="91" t="s">
        <v>893</v>
      </c>
      <c r="D6" s="91" t="s">
        <v>621</v>
      </c>
      <c r="E6" s="91" t="s">
        <v>890</v>
      </c>
      <c r="F6" s="91" t="s">
        <v>14</v>
      </c>
      <c r="G6" s="92">
        <v>550</v>
      </c>
      <c r="H6" s="93"/>
      <c r="I6" s="78"/>
      <c r="N6" s="72"/>
      <c r="O6" s="72"/>
      <c r="P6" s="72"/>
    </row>
    <row r="7" s="54" customFormat="1" ht="17.25" spans="1:16">
      <c r="A7" s="94">
        <v>1601662</v>
      </c>
      <c r="B7" s="91" t="s">
        <v>894</v>
      </c>
      <c r="C7" s="91" t="s">
        <v>895</v>
      </c>
      <c r="D7" s="91" t="s">
        <v>621</v>
      </c>
      <c r="E7" s="91" t="s">
        <v>886</v>
      </c>
      <c r="F7" s="91" t="s">
        <v>28</v>
      </c>
      <c r="G7" s="92">
        <v>275</v>
      </c>
      <c r="H7" s="93"/>
      <c r="I7" s="78"/>
      <c r="N7" s="72"/>
      <c r="O7" s="72"/>
      <c r="P7" s="72"/>
    </row>
    <row r="8" s="54" customFormat="1" ht="17.25" spans="1:16">
      <c r="A8" s="94">
        <v>1532687</v>
      </c>
      <c r="B8" s="91" t="s">
        <v>896</v>
      </c>
      <c r="C8" s="91" t="s">
        <v>897</v>
      </c>
      <c r="D8" s="91" t="s">
        <v>886</v>
      </c>
      <c r="E8" s="91" t="s">
        <v>898</v>
      </c>
      <c r="F8" s="91" t="s">
        <v>14</v>
      </c>
      <c r="G8" s="92">
        <v>550</v>
      </c>
      <c r="H8" s="93"/>
      <c r="I8" s="78"/>
      <c r="N8" s="72"/>
      <c r="O8" s="72"/>
      <c r="P8" s="72"/>
    </row>
    <row r="9" s="54" customFormat="1" ht="17.25" spans="1:16">
      <c r="A9" s="94">
        <v>1572203</v>
      </c>
      <c r="B9" s="91" t="s">
        <v>899</v>
      </c>
      <c r="C9" s="91" t="s">
        <v>900</v>
      </c>
      <c r="D9" s="91" t="s">
        <v>886</v>
      </c>
      <c r="E9" s="91" t="s">
        <v>890</v>
      </c>
      <c r="F9" s="91" t="s">
        <v>28</v>
      </c>
      <c r="G9" s="92">
        <v>275</v>
      </c>
      <c r="H9" s="93"/>
      <c r="I9" s="78"/>
      <c r="N9" s="72"/>
      <c r="O9" s="72"/>
      <c r="P9" s="72"/>
    </row>
    <row r="10" s="54" customFormat="1" ht="17.25" spans="1:16">
      <c r="A10" s="94">
        <v>1576338</v>
      </c>
      <c r="B10" s="91" t="s">
        <v>901</v>
      </c>
      <c r="C10" s="91" t="s">
        <v>902</v>
      </c>
      <c r="D10" s="91" t="s">
        <v>886</v>
      </c>
      <c r="E10" s="91" t="s">
        <v>898</v>
      </c>
      <c r="F10" s="91" t="s">
        <v>14</v>
      </c>
      <c r="G10" s="92">
        <v>550</v>
      </c>
      <c r="H10" s="93"/>
      <c r="I10" s="78"/>
      <c r="N10" s="72"/>
      <c r="O10" s="72"/>
      <c r="P10" s="72"/>
    </row>
    <row r="11" s="54" customFormat="1" ht="17.25" spans="1:16">
      <c r="A11" s="94">
        <v>1576337</v>
      </c>
      <c r="B11" s="91" t="s">
        <v>903</v>
      </c>
      <c r="C11" s="91" t="s">
        <v>904</v>
      </c>
      <c r="D11" s="91" t="s">
        <v>886</v>
      </c>
      <c r="E11" s="91" t="s">
        <v>898</v>
      </c>
      <c r="F11" s="91" t="s">
        <v>14</v>
      </c>
      <c r="G11" s="92">
        <v>550</v>
      </c>
      <c r="H11" s="93"/>
      <c r="I11" s="78"/>
      <c r="N11" s="72"/>
      <c r="O11" s="72"/>
      <c r="P11" s="72"/>
    </row>
    <row r="12" s="54" customFormat="1" ht="17.25" spans="1:16">
      <c r="A12" s="94">
        <v>1576902</v>
      </c>
      <c r="B12" s="91" t="s">
        <v>905</v>
      </c>
      <c r="C12" s="91" t="s">
        <v>906</v>
      </c>
      <c r="D12" s="91" t="s">
        <v>886</v>
      </c>
      <c r="E12" s="91" t="s">
        <v>898</v>
      </c>
      <c r="F12" s="91" t="s">
        <v>14</v>
      </c>
      <c r="G12" s="92">
        <v>550</v>
      </c>
      <c r="H12" s="93"/>
      <c r="I12" s="78"/>
      <c r="N12" s="72"/>
      <c r="O12" s="72"/>
      <c r="P12" s="72"/>
    </row>
    <row r="13" s="54" customFormat="1" ht="17.25" spans="1:16">
      <c r="A13" s="94">
        <v>1591804</v>
      </c>
      <c r="B13" s="91" t="s">
        <v>907</v>
      </c>
      <c r="C13" s="95" t="s">
        <v>908</v>
      </c>
      <c r="D13" s="91" t="s">
        <v>890</v>
      </c>
      <c r="E13" s="91" t="s">
        <v>898</v>
      </c>
      <c r="F13" s="91" t="s">
        <v>28</v>
      </c>
      <c r="G13" s="92">
        <v>275</v>
      </c>
      <c r="H13" s="93"/>
      <c r="I13" s="78"/>
      <c r="N13" s="72"/>
      <c r="O13" s="72"/>
      <c r="P13" s="72"/>
    </row>
    <row r="14" s="54" customFormat="1" ht="17.25" spans="1:16">
      <c r="A14" s="94">
        <v>1542794</v>
      </c>
      <c r="B14" s="91" t="s">
        <v>909</v>
      </c>
      <c r="C14" s="91" t="s">
        <v>910</v>
      </c>
      <c r="D14" s="91" t="s">
        <v>898</v>
      </c>
      <c r="E14" s="91" t="s">
        <v>911</v>
      </c>
      <c r="F14" s="91" t="s">
        <v>14</v>
      </c>
      <c r="G14" s="92">
        <v>550</v>
      </c>
      <c r="H14" s="93"/>
      <c r="I14" s="78"/>
      <c r="N14" s="72"/>
      <c r="O14" s="72"/>
      <c r="P14" s="72"/>
    </row>
    <row r="15" s="54" customFormat="1" ht="17.25" spans="1:16">
      <c r="A15" s="94">
        <v>1596460</v>
      </c>
      <c r="B15" s="91" t="s">
        <v>912</v>
      </c>
      <c r="C15" s="91" t="s">
        <v>913</v>
      </c>
      <c r="D15" s="91" t="s">
        <v>898</v>
      </c>
      <c r="E15" s="91" t="s">
        <v>914</v>
      </c>
      <c r="F15" s="91" t="s">
        <v>28</v>
      </c>
      <c r="G15" s="92">
        <v>275</v>
      </c>
      <c r="H15" s="93"/>
      <c r="I15" s="78"/>
      <c r="N15" s="72"/>
      <c r="O15" s="72"/>
      <c r="P15" s="72"/>
    </row>
    <row r="16" s="54" customFormat="1" ht="17.25" spans="1:16">
      <c r="A16" s="94">
        <v>1576052</v>
      </c>
      <c r="B16" s="91" t="s">
        <v>915</v>
      </c>
      <c r="C16" s="91" t="s">
        <v>916</v>
      </c>
      <c r="D16" s="91" t="s">
        <v>914</v>
      </c>
      <c r="E16" s="91" t="s">
        <v>911</v>
      </c>
      <c r="F16" s="91" t="s">
        <v>28</v>
      </c>
      <c r="G16" s="92">
        <v>275</v>
      </c>
      <c r="H16" s="93"/>
      <c r="I16" s="78"/>
      <c r="N16" s="72"/>
      <c r="O16" s="72"/>
      <c r="P16" s="72"/>
    </row>
    <row r="17" s="54" customFormat="1" ht="17.25" spans="1:16">
      <c r="A17" s="94">
        <v>1578111</v>
      </c>
      <c r="B17" s="91" t="s">
        <v>917</v>
      </c>
      <c r="C17" s="91" t="s">
        <v>918</v>
      </c>
      <c r="D17" s="91" t="s">
        <v>914</v>
      </c>
      <c r="E17" s="91" t="s">
        <v>919</v>
      </c>
      <c r="F17" s="91" t="s">
        <v>106</v>
      </c>
      <c r="G17" s="92">
        <v>1100</v>
      </c>
      <c r="H17" s="93"/>
      <c r="I17" s="78"/>
      <c r="N17" s="72"/>
      <c r="O17" s="72"/>
      <c r="P17" s="72"/>
    </row>
    <row r="18" s="54" customFormat="1" ht="17.25" spans="1:16">
      <c r="A18" s="94">
        <v>1592357</v>
      </c>
      <c r="B18" s="91" t="s">
        <v>920</v>
      </c>
      <c r="C18" s="91" t="s">
        <v>921</v>
      </c>
      <c r="D18" s="91" t="s">
        <v>914</v>
      </c>
      <c r="E18" s="91" t="s">
        <v>922</v>
      </c>
      <c r="F18" s="91" t="s">
        <v>180</v>
      </c>
      <c r="G18" s="92">
        <v>1375</v>
      </c>
      <c r="H18" s="93"/>
      <c r="I18" s="78"/>
      <c r="N18" s="72"/>
      <c r="O18" s="72"/>
      <c r="P18" s="72"/>
    </row>
    <row r="19" s="54" customFormat="1" ht="17.25" spans="1:16">
      <c r="A19" s="94">
        <v>1600214</v>
      </c>
      <c r="B19" s="91" t="s">
        <v>923</v>
      </c>
      <c r="C19" s="91" t="s">
        <v>924</v>
      </c>
      <c r="D19" s="91" t="s">
        <v>914</v>
      </c>
      <c r="E19" s="91" t="s">
        <v>925</v>
      </c>
      <c r="F19" s="91" t="s">
        <v>14</v>
      </c>
      <c r="G19" s="92">
        <v>550</v>
      </c>
      <c r="H19" s="93"/>
      <c r="I19" s="78"/>
      <c r="N19" s="72"/>
      <c r="O19" s="72"/>
      <c r="P19" s="72"/>
    </row>
    <row r="20" s="54" customFormat="1" ht="17.25" spans="1:16">
      <c r="A20" s="94">
        <v>1600511</v>
      </c>
      <c r="B20" s="91" t="s">
        <v>926</v>
      </c>
      <c r="C20" s="91" t="s">
        <v>927</v>
      </c>
      <c r="D20" s="91" t="s">
        <v>914</v>
      </c>
      <c r="E20" s="91" t="s">
        <v>911</v>
      </c>
      <c r="F20" s="91" t="s">
        <v>28</v>
      </c>
      <c r="G20" s="92">
        <v>275</v>
      </c>
      <c r="H20" s="93"/>
      <c r="I20" s="78"/>
      <c r="N20" s="72"/>
      <c r="O20" s="72"/>
      <c r="P20" s="72"/>
    </row>
    <row r="21" s="54" customFormat="1" ht="17.25" spans="1:16">
      <c r="A21" s="94">
        <v>1585691</v>
      </c>
      <c r="B21" s="91" t="s">
        <v>928</v>
      </c>
      <c r="C21" s="91" t="s">
        <v>929</v>
      </c>
      <c r="D21" s="91" t="s">
        <v>911</v>
      </c>
      <c r="E21" s="91" t="s">
        <v>930</v>
      </c>
      <c r="F21" s="91" t="s">
        <v>14</v>
      </c>
      <c r="G21" s="92">
        <v>550</v>
      </c>
      <c r="H21" s="96" t="s">
        <v>33</v>
      </c>
      <c r="I21" s="78"/>
      <c r="N21" s="72"/>
      <c r="O21" s="72"/>
      <c r="P21" s="72"/>
    </row>
    <row r="22" s="54" customFormat="1" ht="17.25" spans="1:16">
      <c r="A22" s="94">
        <v>1585691</v>
      </c>
      <c r="B22" s="91" t="s">
        <v>931</v>
      </c>
      <c r="C22" s="91" t="s">
        <v>932</v>
      </c>
      <c r="D22" s="91" t="s">
        <v>911</v>
      </c>
      <c r="E22" s="91" t="s">
        <v>930</v>
      </c>
      <c r="F22" s="91" t="s">
        <v>14</v>
      </c>
      <c r="G22" s="92">
        <v>550</v>
      </c>
      <c r="H22" s="97"/>
      <c r="I22" s="78"/>
      <c r="N22" s="72"/>
      <c r="O22" s="72"/>
      <c r="P22" s="72"/>
    </row>
    <row r="23" s="54" customFormat="1" ht="17.25" spans="1:16">
      <c r="A23" s="94">
        <v>1601940</v>
      </c>
      <c r="B23" s="91" t="s">
        <v>933</v>
      </c>
      <c r="C23" s="91" t="s">
        <v>934</v>
      </c>
      <c r="D23" s="91" t="s">
        <v>911</v>
      </c>
      <c r="E23" s="91" t="s">
        <v>930</v>
      </c>
      <c r="F23" s="91" t="s">
        <v>14</v>
      </c>
      <c r="G23" s="92">
        <v>550</v>
      </c>
      <c r="H23" s="93"/>
      <c r="I23" s="78"/>
      <c r="N23" s="72"/>
      <c r="O23" s="72"/>
      <c r="P23" s="72"/>
    </row>
    <row r="24" s="54" customFormat="1" ht="17.25" spans="1:16">
      <c r="A24" s="94">
        <v>1604231</v>
      </c>
      <c r="B24" s="91" t="s">
        <v>935</v>
      </c>
      <c r="C24" s="91" t="s">
        <v>927</v>
      </c>
      <c r="D24" s="91" t="s">
        <v>911</v>
      </c>
      <c r="E24" s="91" t="s">
        <v>925</v>
      </c>
      <c r="F24" s="91" t="s">
        <v>28</v>
      </c>
      <c r="G24" s="92">
        <v>275</v>
      </c>
      <c r="H24" s="93"/>
      <c r="I24" s="78"/>
      <c r="N24" s="72"/>
      <c r="O24" s="72"/>
      <c r="P24" s="72"/>
    </row>
    <row r="25" s="54" customFormat="1" ht="17.25" spans="1:16">
      <c r="A25" s="94">
        <v>1598031</v>
      </c>
      <c r="B25" s="91" t="s">
        <v>936</v>
      </c>
      <c r="C25" s="91" t="s">
        <v>937</v>
      </c>
      <c r="D25" s="91" t="s">
        <v>930</v>
      </c>
      <c r="E25" s="91" t="s">
        <v>922</v>
      </c>
      <c r="F25" s="91" t="s">
        <v>14</v>
      </c>
      <c r="G25" s="92">
        <v>550</v>
      </c>
      <c r="H25" s="93"/>
      <c r="I25" s="78"/>
      <c r="N25" s="72"/>
      <c r="O25" s="72"/>
      <c r="P25" s="72"/>
    </row>
    <row r="26" s="54" customFormat="1" ht="17.25" spans="1:16">
      <c r="A26" s="94">
        <v>1605721</v>
      </c>
      <c r="B26" s="91" t="s">
        <v>938</v>
      </c>
      <c r="C26" s="91" t="s">
        <v>939</v>
      </c>
      <c r="D26" s="91" t="s">
        <v>930</v>
      </c>
      <c r="E26" s="91" t="s">
        <v>940</v>
      </c>
      <c r="F26" s="91" t="s">
        <v>106</v>
      </c>
      <c r="G26" s="92">
        <v>1100</v>
      </c>
      <c r="H26" s="96" t="s">
        <v>33</v>
      </c>
      <c r="I26" s="78"/>
      <c r="N26" s="72"/>
      <c r="O26" s="72"/>
      <c r="P26" s="72"/>
    </row>
    <row r="27" s="54" customFormat="1" ht="17.25" spans="1:16">
      <c r="A27" s="94">
        <v>1605721</v>
      </c>
      <c r="B27" s="91" t="s">
        <v>941</v>
      </c>
      <c r="C27" s="91" t="s">
        <v>942</v>
      </c>
      <c r="D27" s="91" t="s">
        <v>930</v>
      </c>
      <c r="E27" s="91" t="s">
        <v>940</v>
      </c>
      <c r="F27" s="91" t="s">
        <v>106</v>
      </c>
      <c r="G27" s="92">
        <v>1100</v>
      </c>
      <c r="H27" s="98"/>
      <c r="I27" s="78"/>
      <c r="N27" s="72"/>
      <c r="O27" s="72"/>
      <c r="P27" s="72"/>
    </row>
    <row r="28" s="54" customFormat="1" ht="17.25" spans="1:16">
      <c r="A28" s="94">
        <v>1605721</v>
      </c>
      <c r="B28" s="91" t="s">
        <v>943</v>
      </c>
      <c r="C28" s="91" t="s">
        <v>944</v>
      </c>
      <c r="D28" s="91" t="s">
        <v>930</v>
      </c>
      <c r="E28" s="91" t="s">
        <v>940</v>
      </c>
      <c r="F28" s="91" t="s">
        <v>106</v>
      </c>
      <c r="G28" s="92">
        <v>1100</v>
      </c>
      <c r="H28" s="97"/>
      <c r="I28" s="78"/>
      <c r="N28" s="72"/>
      <c r="O28" s="72"/>
      <c r="P28" s="72"/>
    </row>
    <row r="29" s="54" customFormat="1" ht="17.25" spans="1:16">
      <c r="A29" s="94">
        <v>1544602</v>
      </c>
      <c r="B29" s="91" t="s">
        <v>945</v>
      </c>
      <c r="C29" s="91" t="s">
        <v>946</v>
      </c>
      <c r="D29" s="91" t="s">
        <v>919</v>
      </c>
      <c r="E29" s="91" t="s">
        <v>922</v>
      </c>
      <c r="F29" s="91" t="s">
        <v>28</v>
      </c>
      <c r="G29" s="92">
        <v>275</v>
      </c>
      <c r="H29" s="93"/>
      <c r="I29" s="78"/>
      <c r="N29" s="72"/>
      <c r="O29" s="72"/>
      <c r="P29" s="72"/>
    </row>
    <row r="30" s="54" customFormat="1" ht="17.25" spans="1:16">
      <c r="A30" s="94">
        <v>1569776</v>
      </c>
      <c r="B30" s="91" t="s">
        <v>947</v>
      </c>
      <c r="C30" s="91" t="s">
        <v>948</v>
      </c>
      <c r="D30" s="91" t="s">
        <v>919</v>
      </c>
      <c r="E30" s="91" t="s">
        <v>949</v>
      </c>
      <c r="F30" s="91" t="s">
        <v>14</v>
      </c>
      <c r="G30" s="92">
        <v>550</v>
      </c>
      <c r="H30" s="93"/>
      <c r="I30" s="78"/>
      <c r="N30" s="72"/>
      <c r="O30" s="72"/>
      <c r="P30" s="72"/>
    </row>
    <row r="31" s="54" customFormat="1" ht="17.25" spans="1:16">
      <c r="A31" s="94">
        <v>1595692</v>
      </c>
      <c r="B31" s="91" t="s">
        <v>950</v>
      </c>
      <c r="C31" s="91" t="s">
        <v>951</v>
      </c>
      <c r="D31" s="91" t="s">
        <v>919</v>
      </c>
      <c r="E31" s="91" t="s">
        <v>949</v>
      </c>
      <c r="F31" s="91" t="s">
        <v>14</v>
      </c>
      <c r="G31" s="92">
        <v>550</v>
      </c>
      <c r="H31" s="93"/>
      <c r="I31" s="78"/>
      <c r="N31" s="72"/>
      <c r="O31" s="72"/>
      <c r="P31" s="72"/>
    </row>
    <row r="32" s="54" customFormat="1" ht="17.25" spans="1:16">
      <c r="A32" s="94">
        <v>1595692</v>
      </c>
      <c r="B32" s="91" t="s">
        <v>952</v>
      </c>
      <c r="C32" s="91" t="s">
        <v>953</v>
      </c>
      <c r="D32" s="91" t="s">
        <v>919</v>
      </c>
      <c r="E32" s="91" t="s">
        <v>949</v>
      </c>
      <c r="F32" s="91" t="s">
        <v>14</v>
      </c>
      <c r="G32" s="92">
        <v>550</v>
      </c>
      <c r="H32" s="93"/>
      <c r="I32" s="78"/>
      <c r="N32" s="72"/>
      <c r="O32" s="72"/>
      <c r="P32" s="72"/>
    </row>
    <row r="33" s="54" customFormat="1" ht="17.25" spans="1:16">
      <c r="A33" s="94">
        <v>1599512</v>
      </c>
      <c r="B33" s="91" t="s">
        <v>954</v>
      </c>
      <c r="C33" s="91" t="s">
        <v>955</v>
      </c>
      <c r="D33" s="91" t="s">
        <v>919</v>
      </c>
      <c r="E33" s="91" t="s">
        <v>922</v>
      </c>
      <c r="F33" s="91" t="s">
        <v>28</v>
      </c>
      <c r="G33" s="92">
        <v>275</v>
      </c>
      <c r="H33" s="93"/>
      <c r="I33" s="78"/>
      <c r="N33" s="72"/>
      <c r="O33" s="72"/>
      <c r="P33" s="72"/>
    </row>
    <row r="34" s="54" customFormat="1" ht="17.25" spans="1:16">
      <c r="A34" s="94">
        <v>1599507</v>
      </c>
      <c r="B34" s="91" t="s">
        <v>956</v>
      </c>
      <c r="C34" s="91" t="s">
        <v>957</v>
      </c>
      <c r="D34" s="91" t="s">
        <v>919</v>
      </c>
      <c r="E34" s="91" t="s">
        <v>922</v>
      </c>
      <c r="F34" s="91" t="s">
        <v>28</v>
      </c>
      <c r="G34" s="92">
        <v>275</v>
      </c>
      <c r="H34" s="93"/>
      <c r="I34" s="78"/>
      <c r="N34" s="72"/>
      <c r="O34" s="72"/>
      <c r="P34" s="72"/>
    </row>
    <row r="35" s="54" customFormat="1" ht="17.25" spans="1:16">
      <c r="A35" s="94">
        <v>1588413</v>
      </c>
      <c r="B35" s="91" t="s">
        <v>958</v>
      </c>
      <c r="C35" s="95" t="s">
        <v>959</v>
      </c>
      <c r="D35" s="91" t="s">
        <v>922</v>
      </c>
      <c r="E35" s="91" t="s">
        <v>940</v>
      </c>
      <c r="F35" s="91" t="s">
        <v>14</v>
      </c>
      <c r="G35" s="92">
        <v>550</v>
      </c>
      <c r="H35" s="93"/>
      <c r="I35" s="89" t="s">
        <v>960</v>
      </c>
      <c r="N35" s="72"/>
      <c r="O35" s="72"/>
      <c r="P35" s="72"/>
    </row>
    <row r="36" s="54" customFormat="1" ht="17.25" spans="1:16">
      <c r="A36" s="94">
        <v>1597170</v>
      </c>
      <c r="B36" s="91" t="s">
        <v>961</v>
      </c>
      <c r="C36" s="95" t="s">
        <v>962</v>
      </c>
      <c r="D36" s="91" t="s">
        <v>922</v>
      </c>
      <c r="E36" s="91" t="s">
        <v>949</v>
      </c>
      <c r="F36" s="91" t="s">
        <v>28</v>
      </c>
      <c r="G36" s="92">
        <v>275</v>
      </c>
      <c r="H36" s="93"/>
      <c r="I36" s="78"/>
      <c r="N36" s="72"/>
      <c r="O36" s="72"/>
      <c r="P36" s="72"/>
    </row>
    <row r="37" s="54" customFormat="1" ht="17.25" spans="1:16">
      <c r="A37" s="94">
        <v>1599536</v>
      </c>
      <c r="B37" s="91" t="s">
        <v>963</v>
      </c>
      <c r="C37" s="91" t="s">
        <v>964</v>
      </c>
      <c r="D37" s="91" t="s">
        <v>922</v>
      </c>
      <c r="E37" s="91" t="s">
        <v>949</v>
      </c>
      <c r="F37" s="91" t="s">
        <v>28</v>
      </c>
      <c r="G37" s="92">
        <v>275</v>
      </c>
      <c r="H37" s="93"/>
      <c r="I37" s="78"/>
      <c r="N37" s="72"/>
      <c r="O37" s="72"/>
      <c r="P37" s="72"/>
    </row>
    <row r="38" s="54" customFormat="1" ht="17.25" spans="1:16">
      <c r="A38" s="94">
        <v>1607951</v>
      </c>
      <c r="B38" s="91" t="s">
        <v>965</v>
      </c>
      <c r="C38" s="91" t="s">
        <v>966</v>
      </c>
      <c r="D38" s="91" t="s">
        <v>922</v>
      </c>
      <c r="E38" s="91" t="s">
        <v>949</v>
      </c>
      <c r="F38" s="91" t="s">
        <v>28</v>
      </c>
      <c r="G38" s="92">
        <v>275</v>
      </c>
      <c r="H38" s="93"/>
      <c r="I38" s="78"/>
      <c r="N38" s="72"/>
      <c r="O38" s="72"/>
      <c r="P38" s="72"/>
    </row>
    <row r="39" s="54" customFormat="1" ht="17.25" spans="1:16">
      <c r="A39" s="94">
        <v>1604094</v>
      </c>
      <c r="B39" s="91" t="s">
        <v>967</v>
      </c>
      <c r="C39" s="91" t="s">
        <v>968</v>
      </c>
      <c r="D39" s="91" t="s">
        <v>940</v>
      </c>
      <c r="E39" s="91" t="s">
        <v>969</v>
      </c>
      <c r="F39" s="91" t="s">
        <v>14</v>
      </c>
      <c r="G39" s="92">
        <v>550</v>
      </c>
      <c r="H39" s="93"/>
      <c r="I39" s="78"/>
      <c r="N39" s="72"/>
      <c r="O39" s="72"/>
      <c r="P39" s="72"/>
    </row>
    <row r="40" s="54" customFormat="1" ht="17.25" spans="1:16">
      <c r="A40" s="94">
        <v>1606626</v>
      </c>
      <c r="B40" s="91" t="s">
        <v>970</v>
      </c>
      <c r="C40" s="95" t="s">
        <v>971</v>
      </c>
      <c r="D40" s="91" t="s">
        <v>940</v>
      </c>
      <c r="E40" s="91" t="s">
        <v>969</v>
      </c>
      <c r="F40" s="91" t="s">
        <v>14</v>
      </c>
      <c r="G40" s="92">
        <v>550</v>
      </c>
      <c r="H40" s="93"/>
      <c r="I40" s="78"/>
      <c r="N40" s="72"/>
      <c r="O40" s="72"/>
      <c r="P40" s="72"/>
    </row>
    <row r="41" s="54" customFormat="1" ht="17.25" spans="1:16">
      <c r="A41" s="94">
        <v>1607514</v>
      </c>
      <c r="B41" s="91" t="s">
        <v>972</v>
      </c>
      <c r="C41" s="91" t="s">
        <v>973</v>
      </c>
      <c r="D41" s="91" t="s">
        <v>940</v>
      </c>
      <c r="E41" s="91" t="s">
        <v>974</v>
      </c>
      <c r="F41" s="91" t="s">
        <v>49</v>
      </c>
      <c r="G41" s="92">
        <v>825</v>
      </c>
      <c r="H41" s="93"/>
      <c r="I41" s="78"/>
      <c r="N41" s="72"/>
      <c r="O41" s="72"/>
      <c r="P41" s="72"/>
    </row>
    <row r="42" s="54" customFormat="1" ht="17.25" spans="1:16">
      <c r="A42" s="94">
        <v>1601942</v>
      </c>
      <c r="B42" s="91" t="s">
        <v>975</v>
      </c>
      <c r="C42" s="91" t="s">
        <v>976</v>
      </c>
      <c r="D42" s="91" t="s">
        <v>977</v>
      </c>
      <c r="E42" s="91" t="s">
        <v>969</v>
      </c>
      <c r="F42" s="91" t="s">
        <v>28</v>
      </c>
      <c r="G42" s="92">
        <v>275</v>
      </c>
      <c r="H42" s="93"/>
      <c r="I42" s="78"/>
      <c r="N42" s="72"/>
      <c r="O42" s="72"/>
      <c r="P42" s="72"/>
    </row>
    <row r="43" s="54" customFormat="1" ht="17.25" spans="1:16">
      <c r="A43" s="94">
        <v>1604474</v>
      </c>
      <c r="B43" s="91" t="s">
        <v>978</v>
      </c>
      <c r="C43" s="91" t="s">
        <v>979</v>
      </c>
      <c r="D43" s="91" t="s">
        <v>977</v>
      </c>
      <c r="E43" s="91" t="s">
        <v>969</v>
      </c>
      <c r="F43" s="91" t="s">
        <v>28</v>
      </c>
      <c r="G43" s="92">
        <v>275</v>
      </c>
      <c r="H43" s="93"/>
      <c r="I43" s="78"/>
      <c r="N43" s="72"/>
      <c r="O43" s="72"/>
      <c r="P43" s="72"/>
    </row>
    <row r="44" s="54" customFormat="1" ht="17.25" spans="1:16">
      <c r="A44" s="94">
        <v>1572313</v>
      </c>
      <c r="B44" s="91" t="s">
        <v>980</v>
      </c>
      <c r="C44" s="95" t="s">
        <v>981</v>
      </c>
      <c r="D44" s="91" t="s">
        <v>969</v>
      </c>
      <c r="E44" s="91" t="s">
        <v>982</v>
      </c>
      <c r="F44" s="91" t="s">
        <v>14</v>
      </c>
      <c r="G44" s="92">
        <v>550</v>
      </c>
      <c r="H44" s="93"/>
      <c r="I44" s="78"/>
      <c r="N44" s="72"/>
      <c r="O44" s="72"/>
      <c r="P44" s="72"/>
    </row>
    <row r="45" s="54" customFormat="1" ht="17.25" spans="1:16">
      <c r="A45" s="94">
        <v>1591846</v>
      </c>
      <c r="B45" s="91" t="s">
        <v>983</v>
      </c>
      <c r="C45" s="91" t="s">
        <v>984</v>
      </c>
      <c r="D45" s="91" t="s">
        <v>969</v>
      </c>
      <c r="E45" s="91" t="s">
        <v>974</v>
      </c>
      <c r="F45" s="91" t="s">
        <v>28</v>
      </c>
      <c r="G45" s="92">
        <v>275</v>
      </c>
      <c r="H45" s="93"/>
      <c r="I45" s="78"/>
      <c r="N45" s="72"/>
      <c r="O45" s="72"/>
      <c r="P45" s="72"/>
    </row>
    <row r="46" s="54" customFormat="1" ht="17.25" spans="1:16">
      <c r="A46" s="94">
        <v>1591480</v>
      </c>
      <c r="B46" s="91" t="s">
        <v>985</v>
      </c>
      <c r="C46" s="91" t="s">
        <v>986</v>
      </c>
      <c r="D46" s="91" t="s">
        <v>969</v>
      </c>
      <c r="E46" s="91" t="s">
        <v>982</v>
      </c>
      <c r="F46" s="91" t="s">
        <v>14</v>
      </c>
      <c r="G46" s="92">
        <v>550</v>
      </c>
      <c r="H46" s="93"/>
      <c r="I46" s="78"/>
      <c r="N46" s="72"/>
      <c r="O46" s="72"/>
      <c r="P46" s="72"/>
    </row>
    <row r="47" s="54" customFormat="1" ht="17.25" spans="1:16">
      <c r="A47" s="94">
        <v>1600776</v>
      </c>
      <c r="B47" s="91" t="s">
        <v>987</v>
      </c>
      <c r="C47" s="91" t="s">
        <v>988</v>
      </c>
      <c r="D47" s="91" t="s">
        <v>969</v>
      </c>
      <c r="E47" s="91" t="s">
        <v>982</v>
      </c>
      <c r="F47" s="91" t="s">
        <v>14</v>
      </c>
      <c r="G47" s="92">
        <v>550</v>
      </c>
      <c r="H47" s="93"/>
      <c r="I47" s="78"/>
      <c r="N47" s="72"/>
      <c r="O47" s="72"/>
      <c r="P47" s="72"/>
    </row>
    <row r="48" s="54" customFormat="1" ht="17.25" spans="1:16">
      <c r="A48" s="94">
        <v>1600965</v>
      </c>
      <c r="B48" s="91" t="s">
        <v>989</v>
      </c>
      <c r="C48" s="91" t="s">
        <v>990</v>
      </c>
      <c r="D48" s="91" t="s">
        <v>969</v>
      </c>
      <c r="E48" s="91" t="s">
        <v>974</v>
      </c>
      <c r="F48" s="91" t="s">
        <v>28</v>
      </c>
      <c r="G48" s="92">
        <v>275</v>
      </c>
      <c r="H48" s="93"/>
      <c r="I48" s="78"/>
      <c r="N48" s="72"/>
      <c r="O48" s="72"/>
      <c r="P48" s="72"/>
    </row>
    <row r="49" s="54" customFormat="1" ht="17.25" spans="1:16">
      <c r="A49" s="94">
        <v>1600976</v>
      </c>
      <c r="B49" s="91" t="s">
        <v>991</v>
      </c>
      <c r="C49" s="91" t="s">
        <v>992</v>
      </c>
      <c r="D49" s="91" t="s">
        <v>969</v>
      </c>
      <c r="E49" s="91" t="s">
        <v>974</v>
      </c>
      <c r="F49" s="91" t="s">
        <v>28</v>
      </c>
      <c r="G49" s="92">
        <v>275</v>
      </c>
      <c r="H49" s="93"/>
      <c r="I49" s="78"/>
      <c r="N49" s="72"/>
      <c r="O49" s="72"/>
      <c r="P49" s="72"/>
    </row>
    <row r="50" s="54" customFormat="1" ht="17.25" spans="1:16">
      <c r="A50" s="94">
        <v>1600981</v>
      </c>
      <c r="B50" s="91" t="s">
        <v>993</v>
      </c>
      <c r="C50" s="91" t="s">
        <v>994</v>
      </c>
      <c r="D50" s="91" t="s">
        <v>969</v>
      </c>
      <c r="E50" s="91" t="s">
        <v>974</v>
      </c>
      <c r="F50" s="91" t="s">
        <v>28</v>
      </c>
      <c r="G50" s="92">
        <v>275</v>
      </c>
      <c r="H50" s="93"/>
      <c r="I50" s="78"/>
      <c r="N50" s="72"/>
      <c r="O50" s="72"/>
      <c r="P50" s="72"/>
    </row>
    <row r="51" s="54" customFormat="1" ht="17.25" spans="1:16">
      <c r="A51" s="94">
        <v>1601838</v>
      </c>
      <c r="B51" s="91" t="s">
        <v>995</v>
      </c>
      <c r="C51" s="91" t="s">
        <v>996</v>
      </c>
      <c r="D51" s="91" t="s">
        <v>969</v>
      </c>
      <c r="E51" s="91" t="s">
        <v>974</v>
      </c>
      <c r="F51" s="91" t="s">
        <v>28</v>
      </c>
      <c r="G51" s="92">
        <v>275</v>
      </c>
      <c r="H51" s="93"/>
      <c r="I51" s="78"/>
      <c r="N51" s="72"/>
      <c r="O51" s="72"/>
      <c r="P51" s="72"/>
    </row>
    <row r="52" s="54" customFormat="1" ht="17.25" spans="1:16">
      <c r="A52" s="94">
        <v>1595605</v>
      </c>
      <c r="B52" s="91" t="s">
        <v>997</v>
      </c>
      <c r="C52" s="91" t="s">
        <v>998</v>
      </c>
      <c r="D52" s="91" t="s">
        <v>969</v>
      </c>
      <c r="E52" s="91" t="s">
        <v>974</v>
      </c>
      <c r="F52" s="91" t="s">
        <v>28</v>
      </c>
      <c r="G52" s="92">
        <v>275</v>
      </c>
      <c r="H52" s="93"/>
      <c r="I52" s="78"/>
      <c r="N52" s="72"/>
      <c r="O52" s="72"/>
      <c r="P52" s="72"/>
    </row>
    <row r="53" s="54" customFormat="1" ht="17.25" spans="1:16">
      <c r="A53" s="94">
        <v>1595605</v>
      </c>
      <c r="B53" s="91" t="s">
        <v>999</v>
      </c>
      <c r="C53" s="95" t="s">
        <v>1000</v>
      </c>
      <c r="D53" s="91" t="s">
        <v>969</v>
      </c>
      <c r="E53" s="91" t="s">
        <v>974</v>
      </c>
      <c r="F53" s="91" t="s">
        <v>28</v>
      </c>
      <c r="G53" s="92">
        <v>275</v>
      </c>
      <c r="H53" s="93"/>
      <c r="I53" s="78"/>
      <c r="N53" s="72"/>
      <c r="O53" s="72"/>
      <c r="P53" s="72"/>
    </row>
    <row r="54" s="54" customFormat="1" ht="17.25" spans="1:16">
      <c r="A54" s="94">
        <v>1590964</v>
      </c>
      <c r="B54" s="91" t="s">
        <v>1001</v>
      </c>
      <c r="C54" s="91" t="s">
        <v>1002</v>
      </c>
      <c r="D54" s="91" t="s">
        <v>974</v>
      </c>
      <c r="E54" s="91" t="s">
        <v>1003</v>
      </c>
      <c r="F54" s="91" t="s">
        <v>180</v>
      </c>
      <c r="G54" s="92">
        <v>1375</v>
      </c>
      <c r="H54" s="93"/>
      <c r="I54" s="78"/>
      <c r="N54" s="72"/>
      <c r="O54" s="72"/>
      <c r="P54" s="72"/>
    </row>
    <row r="55" s="54" customFormat="1" ht="17.25" spans="1:16">
      <c r="A55" s="94">
        <v>1606636</v>
      </c>
      <c r="B55" s="91" t="s">
        <v>1004</v>
      </c>
      <c r="C55" s="91" t="s">
        <v>1005</v>
      </c>
      <c r="D55" s="91" t="s">
        <v>974</v>
      </c>
      <c r="E55" s="91" t="s">
        <v>1006</v>
      </c>
      <c r="F55" s="91" t="s">
        <v>14</v>
      </c>
      <c r="G55" s="92">
        <v>550</v>
      </c>
      <c r="H55" s="93"/>
      <c r="I55" s="78"/>
      <c r="N55" s="72"/>
      <c r="O55" s="72"/>
      <c r="P55" s="72"/>
    </row>
    <row r="56" s="54" customFormat="1" ht="17.25" spans="1:16">
      <c r="A56" s="94">
        <v>1607164</v>
      </c>
      <c r="B56" s="91" t="s">
        <v>1007</v>
      </c>
      <c r="C56" s="95" t="s">
        <v>1008</v>
      </c>
      <c r="D56" s="91" t="s">
        <v>974</v>
      </c>
      <c r="E56" s="91" t="s">
        <v>1006</v>
      </c>
      <c r="F56" s="91" t="s">
        <v>14</v>
      </c>
      <c r="G56" s="92">
        <v>550</v>
      </c>
      <c r="H56" s="93"/>
      <c r="I56" s="78"/>
      <c r="N56" s="72"/>
      <c r="O56" s="72"/>
      <c r="P56" s="72"/>
    </row>
    <row r="57" s="54" customFormat="1" ht="17.25" spans="1:16">
      <c r="A57" s="94">
        <v>1607268</v>
      </c>
      <c r="B57" s="91" t="s">
        <v>1009</v>
      </c>
      <c r="C57" s="91" t="s">
        <v>1010</v>
      </c>
      <c r="D57" s="91" t="s">
        <v>982</v>
      </c>
      <c r="E57" s="91" t="s">
        <v>1011</v>
      </c>
      <c r="F57" s="91" t="s">
        <v>14</v>
      </c>
      <c r="G57" s="92">
        <v>550</v>
      </c>
      <c r="H57" s="93"/>
      <c r="I57" s="78"/>
      <c r="N57" s="72"/>
      <c r="O57" s="72"/>
      <c r="P57" s="72"/>
    </row>
    <row r="58" s="54" customFormat="1" ht="17.25" spans="1:16">
      <c r="A58" s="94">
        <v>1611568</v>
      </c>
      <c r="B58" s="91" t="s">
        <v>1012</v>
      </c>
      <c r="C58" s="91" t="s">
        <v>1013</v>
      </c>
      <c r="D58" s="91" t="s">
        <v>982</v>
      </c>
      <c r="E58" s="91" t="s">
        <v>1006</v>
      </c>
      <c r="F58" s="91" t="s">
        <v>28</v>
      </c>
      <c r="G58" s="92">
        <v>275</v>
      </c>
      <c r="H58" s="93"/>
      <c r="I58" s="78"/>
      <c r="N58" s="72"/>
      <c r="O58" s="72"/>
      <c r="P58" s="72"/>
    </row>
    <row r="59" s="54" customFormat="1" ht="17.25" spans="1:16">
      <c r="A59" s="94">
        <v>1604713</v>
      </c>
      <c r="B59" s="91" t="s">
        <v>1014</v>
      </c>
      <c r="C59" s="91" t="s">
        <v>1015</v>
      </c>
      <c r="D59" s="91" t="s">
        <v>1006</v>
      </c>
      <c r="E59" s="91" t="s">
        <v>1016</v>
      </c>
      <c r="F59" s="91" t="s">
        <v>14</v>
      </c>
      <c r="G59" s="92">
        <v>550</v>
      </c>
      <c r="H59" s="93"/>
      <c r="I59" s="78"/>
      <c r="N59" s="72"/>
      <c r="O59" s="72"/>
      <c r="P59" s="72"/>
    </row>
    <row r="60" s="54" customFormat="1" ht="17.25" spans="1:16">
      <c r="A60" s="94">
        <v>1604944</v>
      </c>
      <c r="B60" s="91" t="s">
        <v>1017</v>
      </c>
      <c r="C60" s="91" t="s">
        <v>1018</v>
      </c>
      <c r="D60" s="91" t="s">
        <v>1011</v>
      </c>
      <c r="E60" s="91" t="s">
        <v>1016</v>
      </c>
      <c r="F60" s="91" t="s">
        <v>28</v>
      </c>
      <c r="G60" s="92">
        <v>275</v>
      </c>
      <c r="H60" s="93"/>
      <c r="I60" s="78"/>
      <c r="N60" s="72"/>
      <c r="O60" s="72"/>
      <c r="P60" s="72"/>
    </row>
    <row r="61" s="54" customFormat="1" ht="17.25" spans="1:16">
      <c r="A61" s="94">
        <v>1609621</v>
      </c>
      <c r="B61" s="91" t="s">
        <v>1019</v>
      </c>
      <c r="C61" s="91" t="s">
        <v>1020</v>
      </c>
      <c r="D61" s="91" t="s">
        <v>1011</v>
      </c>
      <c r="E61" s="91" t="s">
        <v>1021</v>
      </c>
      <c r="F61" s="91" t="s">
        <v>49</v>
      </c>
      <c r="G61" s="92">
        <v>825</v>
      </c>
      <c r="H61" s="93"/>
      <c r="I61" s="78"/>
      <c r="N61" s="72"/>
      <c r="O61" s="72"/>
      <c r="P61" s="72"/>
    </row>
    <row r="62" s="54" customFormat="1" ht="17.25" spans="1:16">
      <c r="A62" s="94">
        <v>1605438</v>
      </c>
      <c r="B62" s="91" t="s">
        <v>1022</v>
      </c>
      <c r="C62" s="95" t="s">
        <v>1023</v>
      </c>
      <c r="D62" s="91" t="s">
        <v>1003</v>
      </c>
      <c r="E62" s="91" t="s">
        <v>1024</v>
      </c>
      <c r="F62" s="91" t="s">
        <v>14</v>
      </c>
      <c r="G62" s="92">
        <v>550</v>
      </c>
      <c r="H62" s="93"/>
      <c r="I62" s="78"/>
      <c r="N62" s="72"/>
      <c r="O62" s="72"/>
      <c r="P62" s="72"/>
    </row>
    <row r="63" s="54" customFormat="1" ht="17.25" spans="1:16">
      <c r="A63" s="94">
        <v>1606218</v>
      </c>
      <c r="B63" s="91" t="s">
        <v>1025</v>
      </c>
      <c r="C63" s="91" t="s">
        <v>1026</v>
      </c>
      <c r="D63" s="91" t="s">
        <v>1003</v>
      </c>
      <c r="E63" s="91" t="s">
        <v>1024</v>
      </c>
      <c r="F63" s="91" t="s">
        <v>14</v>
      </c>
      <c r="G63" s="92">
        <v>550</v>
      </c>
      <c r="H63" s="93"/>
      <c r="I63" s="78"/>
      <c r="N63" s="72"/>
      <c r="O63" s="72"/>
      <c r="P63" s="72"/>
    </row>
    <row r="64" s="54" customFormat="1" ht="17.25" spans="1:16">
      <c r="A64" s="94">
        <v>1606630</v>
      </c>
      <c r="B64" s="91" t="s">
        <v>1027</v>
      </c>
      <c r="C64" s="91" t="s">
        <v>1028</v>
      </c>
      <c r="D64" s="91" t="s">
        <v>1003</v>
      </c>
      <c r="E64" s="91" t="s">
        <v>1021</v>
      </c>
      <c r="F64" s="91" t="s">
        <v>28</v>
      </c>
      <c r="G64" s="92">
        <v>275</v>
      </c>
      <c r="H64" s="93"/>
      <c r="I64" s="78"/>
      <c r="N64" s="72"/>
      <c r="O64" s="72"/>
      <c r="P64" s="72"/>
    </row>
    <row r="65" s="54" customFormat="1" ht="17.25" spans="1:16">
      <c r="A65" s="94">
        <v>1611130</v>
      </c>
      <c r="B65" s="91" t="s">
        <v>1029</v>
      </c>
      <c r="C65" s="91" t="s">
        <v>1030</v>
      </c>
      <c r="D65" s="91" t="s">
        <v>1003</v>
      </c>
      <c r="E65" s="91" t="s">
        <v>1021</v>
      </c>
      <c r="F65" s="91" t="s">
        <v>28</v>
      </c>
      <c r="G65" s="92">
        <v>275</v>
      </c>
      <c r="H65" s="93"/>
      <c r="I65" s="78"/>
      <c r="N65" s="72"/>
      <c r="O65" s="72"/>
      <c r="P65" s="72"/>
    </row>
    <row r="66" s="54" customFormat="1" ht="17.25" spans="1:16">
      <c r="A66" s="94">
        <v>1613841</v>
      </c>
      <c r="B66" s="91" t="s">
        <v>1031</v>
      </c>
      <c r="C66" s="91" t="s">
        <v>1032</v>
      </c>
      <c r="D66" s="91" t="s">
        <v>1021</v>
      </c>
      <c r="E66" s="91" t="s">
        <v>1033</v>
      </c>
      <c r="F66" s="91" t="s">
        <v>14</v>
      </c>
      <c r="G66" s="92">
        <v>550</v>
      </c>
      <c r="H66" s="93"/>
      <c r="I66" s="78"/>
      <c r="N66" s="72"/>
      <c r="O66" s="72"/>
      <c r="P66" s="72"/>
    </row>
    <row r="67" s="54" customFormat="1" ht="17.25" spans="1:16">
      <c r="A67" s="94">
        <v>1603329</v>
      </c>
      <c r="B67" s="91" t="s">
        <v>1034</v>
      </c>
      <c r="C67" s="91" t="s">
        <v>1035</v>
      </c>
      <c r="D67" s="91" t="s">
        <v>1024</v>
      </c>
      <c r="E67" s="91" t="s">
        <v>1036</v>
      </c>
      <c r="F67" s="91" t="s">
        <v>49</v>
      </c>
      <c r="G67" s="92">
        <v>825</v>
      </c>
      <c r="H67" s="93"/>
      <c r="I67" s="78"/>
      <c r="N67" s="72"/>
      <c r="O67" s="72"/>
      <c r="P67" s="72"/>
    </row>
    <row r="68" s="54" customFormat="1" ht="17.25" spans="1:16">
      <c r="A68" s="94">
        <v>1603329</v>
      </c>
      <c r="B68" s="91" t="s">
        <v>1037</v>
      </c>
      <c r="C68" s="91" t="s">
        <v>1038</v>
      </c>
      <c r="D68" s="91" t="s">
        <v>1024</v>
      </c>
      <c r="E68" s="91" t="s">
        <v>1036</v>
      </c>
      <c r="F68" s="91" t="s">
        <v>49</v>
      </c>
      <c r="G68" s="92">
        <v>825</v>
      </c>
      <c r="H68" s="93"/>
      <c r="I68" s="78"/>
      <c r="N68" s="72"/>
      <c r="O68" s="72"/>
      <c r="P68" s="72"/>
    </row>
    <row r="69" s="54" customFormat="1" ht="17.25" spans="1:16">
      <c r="A69" s="94">
        <v>1608916</v>
      </c>
      <c r="B69" s="91" t="s">
        <v>1039</v>
      </c>
      <c r="C69" s="91" t="s">
        <v>1040</v>
      </c>
      <c r="D69" s="91" t="s">
        <v>1024</v>
      </c>
      <c r="E69" s="91" t="s">
        <v>1033</v>
      </c>
      <c r="F69" s="91" t="s">
        <v>28</v>
      </c>
      <c r="G69" s="92">
        <v>275</v>
      </c>
      <c r="H69" s="93"/>
      <c r="I69" s="78"/>
      <c r="N69" s="72"/>
      <c r="O69" s="72"/>
      <c r="P69" s="72"/>
    </row>
    <row r="70" s="54" customFormat="1" ht="17.25" spans="1:16">
      <c r="A70" s="94">
        <v>1599537</v>
      </c>
      <c r="B70" s="91" t="s">
        <v>1041</v>
      </c>
      <c r="C70" s="91" t="s">
        <v>1042</v>
      </c>
      <c r="D70" s="91" t="s">
        <v>1033</v>
      </c>
      <c r="E70" s="91" t="s">
        <v>1043</v>
      </c>
      <c r="F70" s="91" t="s">
        <v>28</v>
      </c>
      <c r="G70" s="92">
        <v>275</v>
      </c>
      <c r="H70" s="93"/>
      <c r="I70" s="78"/>
      <c r="N70" s="72"/>
      <c r="O70" s="72"/>
      <c r="P70" s="72"/>
    </row>
    <row r="71" s="54" customFormat="1" ht="17.25" spans="1:16">
      <c r="A71" s="94">
        <v>1617545</v>
      </c>
      <c r="B71" s="91" t="s">
        <v>1044</v>
      </c>
      <c r="C71" s="91" t="s">
        <v>1045</v>
      </c>
      <c r="D71" s="91" t="s">
        <v>1033</v>
      </c>
      <c r="E71" s="91" t="s">
        <v>1036</v>
      </c>
      <c r="F71" s="91" t="s">
        <v>14</v>
      </c>
      <c r="G71" s="92">
        <v>550</v>
      </c>
      <c r="H71" s="96" t="s">
        <v>1046</v>
      </c>
      <c r="I71" s="78"/>
      <c r="N71" s="72"/>
      <c r="O71" s="72"/>
      <c r="P71" s="72"/>
    </row>
    <row r="72" s="54" customFormat="1" ht="33.75" spans="1:16">
      <c r="A72" s="99">
        <v>1617545</v>
      </c>
      <c r="B72" s="100" t="s">
        <v>1047</v>
      </c>
      <c r="C72" s="101" t="s">
        <v>1048</v>
      </c>
      <c r="D72" s="100" t="s">
        <v>1033</v>
      </c>
      <c r="E72" s="100" t="s">
        <v>1036</v>
      </c>
      <c r="F72" s="100" t="s">
        <v>14</v>
      </c>
      <c r="G72" s="102">
        <v>550</v>
      </c>
      <c r="H72" s="97"/>
      <c r="I72" s="78"/>
      <c r="N72" s="72"/>
      <c r="O72" s="72"/>
      <c r="P72" s="72"/>
    </row>
    <row r="73" s="54" customFormat="1" ht="17.25" spans="1:16">
      <c r="A73" s="94">
        <v>1577627</v>
      </c>
      <c r="B73" s="91" t="s">
        <v>1049</v>
      </c>
      <c r="C73" s="91" t="s">
        <v>1050</v>
      </c>
      <c r="D73" s="91" t="s">
        <v>1043</v>
      </c>
      <c r="E73" s="91" t="s">
        <v>1051</v>
      </c>
      <c r="F73" s="91" t="s">
        <v>14</v>
      </c>
      <c r="G73" s="92">
        <v>550</v>
      </c>
      <c r="H73" s="93"/>
      <c r="I73" s="78"/>
      <c r="N73" s="72"/>
      <c r="O73" s="72"/>
      <c r="P73" s="72"/>
    </row>
    <row r="74" s="54" customFormat="1" ht="17.25" spans="1:16">
      <c r="A74" s="103">
        <v>1577626</v>
      </c>
      <c r="B74" s="104" t="s">
        <v>1052</v>
      </c>
      <c r="C74" s="104" t="s">
        <v>1053</v>
      </c>
      <c r="D74" s="104" t="s">
        <v>1043</v>
      </c>
      <c r="E74" s="104" t="s">
        <v>1051</v>
      </c>
      <c r="F74" s="91" t="s">
        <v>14</v>
      </c>
      <c r="G74" s="105">
        <v>550</v>
      </c>
      <c r="H74" s="93"/>
      <c r="I74" s="78"/>
      <c r="N74" s="72"/>
      <c r="O74" s="72"/>
      <c r="P74" s="72"/>
    </row>
    <row r="75" s="54" customFormat="1" ht="17.25" spans="1:16">
      <c r="A75" s="94">
        <v>1604675</v>
      </c>
      <c r="B75" s="91" t="s">
        <v>1054</v>
      </c>
      <c r="C75" s="95" t="s">
        <v>1055</v>
      </c>
      <c r="D75" s="91" t="s">
        <v>1043</v>
      </c>
      <c r="E75" s="91" t="s">
        <v>1051</v>
      </c>
      <c r="F75" s="91" t="s">
        <v>14</v>
      </c>
      <c r="G75" s="92">
        <v>550</v>
      </c>
      <c r="H75" s="93"/>
      <c r="I75" s="78"/>
      <c r="N75" s="72"/>
      <c r="O75" s="72"/>
      <c r="P75" s="72"/>
    </row>
    <row r="76" s="54" customFormat="1" ht="17.25" spans="1:16">
      <c r="A76" s="94">
        <v>1607897</v>
      </c>
      <c r="B76" s="91" t="s">
        <v>1056</v>
      </c>
      <c r="C76" s="91" t="s">
        <v>1057</v>
      </c>
      <c r="D76" s="91" t="s">
        <v>1043</v>
      </c>
      <c r="E76" s="91" t="s">
        <v>1036</v>
      </c>
      <c r="F76" s="91" t="s">
        <v>28</v>
      </c>
      <c r="G76" s="92">
        <v>275</v>
      </c>
      <c r="H76" s="93"/>
      <c r="I76" s="78"/>
      <c r="N76" s="72"/>
      <c r="O76" s="72"/>
      <c r="P76" s="72"/>
    </row>
    <row r="77" s="54" customFormat="1" ht="17.25" spans="1:16">
      <c r="A77" s="94">
        <v>1572143</v>
      </c>
      <c r="B77" s="91" t="s">
        <v>1058</v>
      </c>
      <c r="C77" s="91" t="s">
        <v>1059</v>
      </c>
      <c r="D77" s="91" t="s">
        <v>1036</v>
      </c>
      <c r="E77" s="91" t="s">
        <v>1051</v>
      </c>
      <c r="F77" s="91" t="s">
        <v>28</v>
      </c>
      <c r="G77" s="92">
        <v>275</v>
      </c>
      <c r="H77" s="96" t="s">
        <v>33</v>
      </c>
      <c r="I77" s="78"/>
      <c r="N77" s="72"/>
      <c r="O77" s="72"/>
      <c r="P77" s="72"/>
    </row>
    <row r="78" s="54" customFormat="1" ht="17.25" spans="1:16">
      <c r="A78" s="94">
        <v>1572143</v>
      </c>
      <c r="B78" s="91" t="s">
        <v>1060</v>
      </c>
      <c r="C78" s="91" t="s">
        <v>1061</v>
      </c>
      <c r="D78" s="91" t="s">
        <v>1036</v>
      </c>
      <c r="E78" s="91" t="s">
        <v>1051</v>
      </c>
      <c r="F78" s="91" t="s">
        <v>28</v>
      </c>
      <c r="G78" s="92">
        <v>275</v>
      </c>
      <c r="H78" s="97"/>
      <c r="I78" s="78"/>
      <c r="N78" s="72"/>
      <c r="O78" s="72"/>
      <c r="P78" s="72"/>
    </row>
    <row r="79" s="54" customFormat="1" ht="17.25" spans="1:16">
      <c r="A79" s="94">
        <v>1612475</v>
      </c>
      <c r="B79" s="91" t="s">
        <v>1062</v>
      </c>
      <c r="C79" s="91" t="s">
        <v>1063</v>
      </c>
      <c r="D79" s="91" t="s">
        <v>1051</v>
      </c>
      <c r="E79" s="91" t="s">
        <v>1064</v>
      </c>
      <c r="F79" s="91" t="s">
        <v>28</v>
      </c>
      <c r="G79" s="92">
        <v>275</v>
      </c>
      <c r="H79" s="93"/>
      <c r="I79" s="78"/>
      <c r="N79" s="72"/>
      <c r="O79" s="72"/>
      <c r="P79" s="72"/>
    </row>
    <row r="80" s="54" customFormat="1" ht="17.25" spans="1:16">
      <c r="A80" s="106">
        <v>1619588</v>
      </c>
      <c r="B80" s="107" t="s">
        <v>1065</v>
      </c>
      <c r="C80" s="107" t="s">
        <v>1066</v>
      </c>
      <c r="D80" s="107" t="s">
        <v>1051</v>
      </c>
      <c r="E80" s="107" t="s">
        <v>1067</v>
      </c>
      <c r="F80" s="107" t="s">
        <v>14</v>
      </c>
      <c r="G80" s="108"/>
      <c r="H80" s="109"/>
      <c r="I80" s="115"/>
      <c r="N80" s="72"/>
      <c r="O80" s="72"/>
      <c r="P80" s="72"/>
    </row>
    <row r="81" s="54" customFormat="1" ht="17.25" spans="1:16">
      <c r="A81" s="94">
        <v>1619656</v>
      </c>
      <c r="B81" s="91" t="s">
        <v>1068</v>
      </c>
      <c r="C81" s="91" t="s">
        <v>1069</v>
      </c>
      <c r="D81" s="91" t="s">
        <v>1051</v>
      </c>
      <c r="E81" s="91" t="s">
        <v>1067</v>
      </c>
      <c r="F81" s="91" t="s">
        <v>14</v>
      </c>
      <c r="G81" s="92">
        <v>550</v>
      </c>
      <c r="H81" s="93"/>
      <c r="I81" s="78"/>
      <c r="N81" s="72"/>
      <c r="O81" s="72"/>
      <c r="P81" s="72"/>
    </row>
    <row r="82" s="54" customFormat="1" ht="17.25" spans="1:16">
      <c r="A82" s="94">
        <v>1606785</v>
      </c>
      <c r="B82" s="91" t="s">
        <v>1070</v>
      </c>
      <c r="C82" s="91" t="s">
        <v>1071</v>
      </c>
      <c r="D82" s="91" t="s">
        <v>1064</v>
      </c>
      <c r="E82" s="91" t="s">
        <v>1072</v>
      </c>
      <c r="F82" s="91" t="s">
        <v>14</v>
      </c>
      <c r="G82" s="92">
        <v>550</v>
      </c>
      <c r="H82" s="93"/>
      <c r="I82" s="78"/>
      <c r="N82" s="72"/>
      <c r="O82" s="72"/>
      <c r="P82" s="72"/>
    </row>
    <row r="83" s="54" customFormat="1" ht="17.25" spans="1:16">
      <c r="A83" s="94">
        <v>1593605</v>
      </c>
      <c r="B83" s="91" t="s">
        <v>1073</v>
      </c>
      <c r="C83" s="91" t="s">
        <v>1074</v>
      </c>
      <c r="D83" s="91" t="s">
        <v>1067</v>
      </c>
      <c r="E83" s="91" t="s">
        <v>1072</v>
      </c>
      <c r="F83" s="91" t="s">
        <v>28</v>
      </c>
      <c r="G83" s="92">
        <v>275</v>
      </c>
      <c r="H83" s="93"/>
      <c r="I83" s="78"/>
      <c r="N83" s="72"/>
      <c r="O83" s="72"/>
      <c r="P83" s="72"/>
    </row>
    <row r="84" s="54" customFormat="1" ht="17.25" spans="1:16">
      <c r="A84" s="94">
        <v>1602817</v>
      </c>
      <c r="B84" s="91" t="s">
        <v>1075</v>
      </c>
      <c r="C84" s="91" t="s">
        <v>1076</v>
      </c>
      <c r="D84" s="91" t="s">
        <v>1067</v>
      </c>
      <c r="E84" s="91" t="s">
        <v>1077</v>
      </c>
      <c r="F84" s="91" t="s">
        <v>14</v>
      </c>
      <c r="G84" s="92">
        <v>550</v>
      </c>
      <c r="H84" s="93"/>
      <c r="I84" s="78"/>
      <c r="N84" s="72"/>
      <c r="O84" s="72"/>
      <c r="P84" s="72"/>
    </row>
    <row r="85" s="54" customFormat="1" ht="17.25" spans="1:16">
      <c r="A85" s="94">
        <v>1617789</v>
      </c>
      <c r="B85" s="91" t="s">
        <v>1078</v>
      </c>
      <c r="C85" s="91" t="s">
        <v>1079</v>
      </c>
      <c r="D85" s="91" t="s">
        <v>1067</v>
      </c>
      <c r="E85" s="91" t="s">
        <v>1072</v>
      </c>
      <c r="F85" s="91" t="s">
        <v>28</v>
      </c>
      <c r="G85" s="92">
        <v>275</v>
      </c>
      <c r="H85" s="93"/>
      <c r="I85" s="78"/>
      <c r="N85" s="72"/>
      <c r="O85" s="72"/>
      <c r="P85" s="72"/>
    </row>
    <row r="86" s="54" customFormat="1" ht="17.25" spans="1:16">
      <c r="A86" s="103">
        <v>1620156</v>
      </c>
      <c r="B86" s="104" t="s">
        <v>1080</v>
      </c>
      <c r="C86" s="104" t="s">
        <v>1069</v>
      </c>
      <c r="D86" s="104" t="s">
        <v>1067</v>
      </c>
      <c r="E86" s="104" t="s">
        <v>1072</v>
      </c>
      <c r="F86" s="91" t="s">
        <v>28</v>
      </c>
      <c r="G86" s="105">
        <v>275</v>
      </c>
      <c r="H86" s="93"/>
      <c r="I86" s="78"/>
      <c r="N86" s="72"/>
      <c r="O86" s="72"/>
      <c r="P86" s="72"/>
    </row>
    <row r="87" s="54" customFormat="1" ht="17.25" spans="1:16">
      <c r="A87" s="94">
        <v>1597883</v>
      </c>
      <c r="B87" s="91" t="s">
        <v>1081</v>
      </c>
      <c r="C87" s="91" t="s">
        <v>1082</v>
      </c>
      <c r="D87" s="91" t="s">
        <v>1072</v>
      </c>
      <c r="E87" s="91" t="s">
        <v>1083</v>
      </c>
      <c r="F87" s="91" t="s">
        <v>14</v>
      </c>
      <c r="G87" s="92">
        <v>550</v>
      </c>
      <c r="H87" s="96" t="s">
        <v>33</v>
      </c>
      <c r="I87" s="78"/>
      <c r="N87" s="72"/>
      <c r="O87" s="72"/>
      <c r="P87" s="72"/>
    </row>
    <row r="88" s="54" customFormat="1" ht="17.25" spans="1:16">
      <c r="A88" s="94">
        <v>1597883</v>
      </c>
      <c r="B88" s="91" t="s">
        <v>1084</v>
      </c>
      <c r="C88" s="91" t="s">
        <v>1085</v>
      </c>
      <c r="D88" s="91" t="s">
        <v>1072</v>
      </c>
      <c r="E88" s="91" t="s">
        <v>1083</v>
      </c>
      <c r="F88" s="91" t="s">
        <v>14</v>
      </c>
      <c r="G88" s="92">
        <v>550</v>
      </c>
      <c r="H88" s="97"/>
      <c r="I88" s="78"/>
      <c r="N88" s="72"/>
      <c r="O88" s="72"/>
      <c r="P88" s="72"/>
    </row>
    <row r="89" s="54" customFormat="1" ht="17.25" spans="1:16">
      <c r="A89" s="94">
        <v>1597854</v>
      </c>
      <c r="B89" s="91" t="s">
        <v>1086</v>
      </c>
      <c r="C89" s="91" t="s">
        <v>1087</v>
      </c>
      <c r="D89" s="91" t="s">
        <v>1072</v>
      </c>
      <c r="E89" s="91" t="s">
        <v>1083</v>
      </c>
      <c r="F89" s="91" t="s">
        <v>14</v>
      </c>
      <c r="G89" s="92">
        <v>550</v>
      </c>
      <c r="H89" s="96" t="s">
        <v>33</v>
      </c>
      <c r="I89" s="78"/>
      <c r="N89" s="72"/>
      <c r="O89" s="72"/>
      <c r="P89" s="72"/>
    </row>
    <row r="90" s="54" customFormat="1" ht="17.25" spans="1:16">
      <c r="A90" s="94">
        <v>1597854</v>
      </c>
      <c r="B90" s="91" t="s">
        <v>1088</v>
      </c>
      <c r="C90" s="91" t="s">
        <v>1089</v>
      </c>
      <c r="D90" s="91" t="s">
        <v>1072</v>
      </c>
      <c r="E90" s="91" t="s">
        <v>1083</v>
      </c>
      <c r="F90" s="91" t="s">
        <v>14</v>
      </c>
      <c r="G90" s="92">
        <v>550</v>
      </c>
      <c r="H90" s="97"/>
      <c r="I90" s="78"/>
      <c r="N90" s="72"/>
      <c r="O90" s="72"/>
      <c r="P90" s="72"/>
    </row>
    <row r="91" s="54" customFormat="1" ht="17.25" spans="1:16">
      <c r="A91" s="106">
        <v>1604472</v>
      </c>
      <c r="B91" s="107" t="s">
        <v>1090</v>
      </c>
      <c r="C91" s="107" t="s">
        <v>1091</v>
      </c>
      <c r="D91" s="107" t="s">
        <v>1072</v>
      </c>
      <c r="E91" s="107" t="s">
        <v>1083</v>
      </c>
      <c r="F91" s="107" t="s">
        <v>14</v>
      </c>
      <c r="G91" s="108">
        <v>550</v>
      </c>
      <c r="H91" s="109"/>
      <c r="I91" s="115"/>
      <c r="N91" s="72"/>
      <c r="O91" s="72"/>
      <c r="P91" s="72"/>
    </row>
    <row r="92" s="54" customFormat="1" ht="17.25" spans="1:16">
      <c r="A92" s="106">
        <v>1604472</v>
      </c>
      <c r="B92" s="107" t="s">
        <v>1092</v>
      </c>
      <c r="C92" s="107" t="s">
        <v>1093</v>
      </c>
      <c r="D92" s="107" t="s">
        <v>1072</v>
      </c>
      <c r="E92" s="107" t="s">
        <v>1083</v>
      </c>
      <c r="F92" s="107" t="s">
        <v>14</v>
      </c>
      <c r="G92" s="108">
        <v>550</v>
      </c>
      <c r="H92" s="109"/>
      <c r="I92" s="115"/>
      <c r="N92" s="72"/>
      <c r="O92" s="72"/>
      <c r="P92" s="72"/>
    </row>
    <row r="93" s="54" customFormat="1" ht="17.25" spans="1:16">
      <c r="A93" s="106">
        <v>1604472</v>
      </c>
      <c r="B93" s="107" t="s">
        <v>1094</v>
      </c>
      <c r="C93" s="107" t="s">
        <v>1095</v>
      </c>
      <c r="D93" s="107" t="s">
        <v>1072</v>
      </c>
      <c r="E93" s="107" t="s">
        <v>1083</v>
      </c>
      <c r="F93" s="107" t="s">
        <v>14</v>
      </c>
      <c r="G93" s="108">
        <v>550</v>
      </c>
      <c r="H93" s="109"/>
      <c r="I93" s="115"/>
      <c r="N93" s="72"/>
      <c r="O93" s="72"/>
      <c r="P93" s="72"/>
    </row>
    <row r="94" s="54" customFormat="1" ht="17.25" spans="1:16">
      <c r="A94" s="106">
        <v>1604472</v>
      </c>
      <c r="B94" s="107" t="s">
        <v>1096</v>
      </c>
      <c r="C94" s="107" t="s">
        <v>1097</v>
      </c>
      <c r="D94" s="107" t="s">
        <v>1072</v>
      </c>
      <c r="E94" s="107" t="s">
        <v>1083</v>
      </c>
      <c r="F94" s="107" t="s">
        <v>14</v>
      </c>
      <c r="G94" s="108">
        <v>550</v>
      </c>
      <c r="H94" s="109"/>
      <c r="I94" s="115"/>
      <c r="N94" s="72"/>
      <c r="O94" s="72"/>
      <c r="P94" s="72"/>
    </row>
    <row r="95" s="54" customFormat="1" ht="17.25" spans="1:16">
      <c r="A95" s="94">
        <v>1611390</v>
      </c>
      <c r="B95" s="91" t="s">
        <v>1098</v>
      </c>
      <c r="C95" s="91" t="s">
        <v>1099</v>
      </c>
      <c r="D95" s="91" t="s">
        <v>1072</v>
      </c>
      <c r="E95" s="91" t="s">
        <v>1083</v>
      </c>
      <c r="F95" s="91" t="s">
        <v>14</v>
      </c>
      <c r="G95" s="92">
        <v>550</v>
      </c>
      <c r="H95" s="93"/>
      <c r="I95" s="78"/>
      <c r="N95" s="72"/>
      <c r="O95" s="72"/>
      <c r="P95" s="72"/>
    </row>
    <row r="96" s="54" customFormat="1" ht="17.25" spans="1:16">
      <c r="A96" s="94">
        <v>1614180</v>
      </c>
      <c r="B96" s="91" t="s">
        <v>1100</v>
      </c>
      <c r="C96" s="110" t="s">
        <v>1101</v>
      </c>
      <c r="D96" s="91" t="s">
        <v>1072</v>
      </c>
      <c r="E96" s="91" t="s">
        <v>1083</v>
      </c>
      <c r="F96" s="91" t="s">
        <v>14</v>
      </c>
      <c r="G96" s="92">
        <v>550</v>
      </c>
      <c r="H96" s="93"/>
      <c r="I96" s="95" t="s">
        <v>1102</v>
      </c>
      <c r="N96" s="72"/>
      <c r="O96" s="72"/>
      <c r="P96" s="72"/>
    </row>
    <row r="97" s="54" customFormat="1" ht="17.25" spans="1:9">
      <c r="A97" s="94">
        <v>1615644</v>
      </c>
      <c r="B97" s="91" t="s">
        <v>1103</v>
      </c>
      <c r="C97" s="91" t="s">
        <v>1104</v>
      </c>
      <c r="D97" s="91" t="s">
        <v>1072</v>
      </c>
      <c r="E97" s="91" t="s">
        <v>1077</v>
      </c>
      <c r="F97" s="91" t="s">
        <v>28</v>
      </c>
      <c r="G97" s="92">
        <v>275</v>
      </c>
      <c r="H97" s="93"/>
      <c r="I97" s="78"/>
    </row>
    <row r="98" s="54" customFormat="1" ht="17.25" spans="1:9">
      <c r="A98" s="94">
        <v>1615644</v>
      </c>
      <c r="B98" s="91" t="s">
        <v>1105</v>
      </c>
      <c r="C98" s="91" t="s">
        <v>1106</v>
      </c>
      <c r="D98" s="91" t="s">
        <v>1072</v>
      </c>
      <c r="E98" s="91" t="s">
        <v>1077</v>
      </c>
      <c r="F98" s="91" t="s">
        <v>28</v>
      </c>
      <c r="G98" s="92">
        <v>275</v>
      </c>
      <c r="H98" s="93"/>
      <c r="I98" s="78"/>
    </row>
    <row r="99" s="54" customFormat="1" ht="17.25" spans="1:9">
      <c r="A99" s="94">
        <v>1616004</v>
      </c>
      <c r="B99" s="91" t="s">
        <v>1107</v>
      </c>
      <c r="C99" s="91" t="s">
        <v>1108</v>
      </c>
      <c r="D99" s="91" t="s">
        <v>1072</v>
      </c>
      <c r="E99" s="91" t="s">
        <v>1083</v>
      </c>
      <c r="F99" s="91" t="s">
        <v>14</v>
      </c>
      <c r="G99" s="92">
        <v>550</v>
      </c>
      <c r="H99" s="93"/>
      <c r="I99" s="78"/>
    </row>
    <row r="100" s="54" customFormat="1" ht="17.25" spans="1:9">
      <c r="A100" s="94">
        <v>1620168</v>
      </c>
      <c r="B100" s="91" t="s">
        <v>1109</v>
      </c>
      <c r="C100" s="91" t="s">
        <v>1110</v>
      </c>
      <c r="D100" s="91" t="s">
        <v>1072</v>
      </c>
      <c r="E100" s="91" t="s">
        <v>1077</v>
      </c>
      <c r="F100" s="91" t="s">
        <v>28</v>
      </c>
      <c r="G100" s="92">
        <v>275</v>
      </c>
      <c r="H100" s="93"/>
      <c r="I100" s="78"/>
    </row>
    <row r="101" s="54" customFormat="1" ht="17.25" spans="1:9">
      <c r="A101" s="66">
        <v>1622430</v>
      </c>
      <c r="B101" s="91" t="s">
        <v>1111</v>
      </c>
      <c r="C101" s="111" t="s">
        <v>1112</v>
      </c>
      <c r="D101" s="91" t="s">
        <v>1072</v>
      </c>
      <c r="E101" s="91" t="s">
        <v>1083</v>
      </c>
      <c r="F101" s="91" t="s">
        <v>14</v>
      </c>
      <c r="G101" s="92">
        <v>550</v>
      </c>
      <c r="H101" s="93"/>
      <c r="I101" s="95" t="s">
        <v>1102</v>
      </c>
    </row>
    <row r="102" s="54" customFormat="1" ht="17.25" spans="1:9">
      <c r="A102" s="66">
        <v>1633834</v>
      </c>
      <c r="B102" s="91" t="s">
        <v>1113</v>
      </c>
      <c r="C102" s="91" t="s">
        <v>1114</v>
      </c>
      <c r="D102" s="91" t="s">
        <v>1077</v>
      </c>
      <c r="E102" s="91" t="s">
        <v>1083</v>
      </c>
      <c r="F102" s="91" t="s">
        <v>28</v>
      </c>
      <c r="G102" s="92">
        <v>275</v>
      </c>
      <c r="H102" s="96" t="s">
        <v>33</v>
      </c>
      <c r="I102" s="95" t="s">
        <v>1102</v>
      </c>
    </row>
    <row r="103" s="54" customFormat="1" ht="17.25" spans="1:9">
      <c r="A103" s="66">
        <v>1633834</v>
      </c>
      <c r="B103" s="91" t="s">
        <v>1115</v>
      </c>
      <c r="C103" s="91" t="s">
        <v>1116</v>
      </c>
      <c r="D103" s="91" t="s">
        <v>1077</v>
      </c>
      <c r="E103" s="91" t="s">
        <v>1083</v>
      </c>
      <c r="F103" s="91" t="s">
        <v>28</v>
      </c>
      <c r="G103" s="92">
        <v>275</v>
      </c>
      <c r="H103" s="97"/>
      <c r="I103" s="95" t="s">
        <v>1102</v>
      </c>
    </row>
    <row r="104" s="54" customFormat="1" ht="17.25" spans="1:9">
      <c r="A104" s="66">
        <v>1633823</v>
      </c>
      <c r="B104" s="104" t="s">
        <v>1117</v>
      </c>
      <c r="C104" s="104" t="s">
        <v>1118</v>
      </c>
      <c r="D104" s="104" t="s">
        <v>1077</v>
      </c>
      <c r="E104" s="104" t="s">
        <v>1083</v>
      </c>
      <c r="F104" s="91" t="s">
        <v>28</v>
      </c>
      <c r="G104" s="105">
        <v>275</v>
      </c>
      <c r="H104" s="96" t="s">
        <v>33</v>
      </c>
      <c r="I104" s="116" t="s">
        <v>1102</v>
      </c>
    </row>
    <row r="105" s="54" customFormat="1" ht="17.25" spans="1:9">
      <c r="A105" s="66">
        <v>1633823</v>
      </c>
      <c r="B105" s="91" t="s">
        <v>1119</v>
      </c>
      <c r="C105" s="91" t="s">
        <v>1120</v>
      </c>
      <c r="D105" s="91" t="s">
        <v>1077</v>
      </c>
      <c r="E105" s="91" t="s">
        <v>1083</v>
      </c>
      <c r="F105" s="91" t="s">
        <v>28</v>
      </c>
      <c r="G105" s="92">
        <v>275</v>
      </c>
      <c r="H105" s="97"/>
      <c r="I105" s="78"/>
    </row>
    <row r="106" s="54" customFormat="1" ht="17.25" spans="1:9">
      <c r="A106" s="66">
        <v>1633825</v>
      </c>
      <c r="B106" s="91" t="s">
        <v>1121</v>
      </c>
      <c r="C106" s="91" t="s">
        <v>1122</v>
      </c>
      <c r="D106" s="91" t="s">
        <v>1077</v>
      </c>
      <c r="E106" s="91" t="s">
        <v>1083</v>
      </c>
      <c r="F106" s="91" t="s">
        <v>28</v>
      </c>
      <c r="G106" s="92">
        <v>275</v>
      </c>
      <c r="H106" s="93"/>
      <c r="I106" s="95" t="s">
        <v>1102</v>
      </c>
    </row>
    <row r="107" s="54" customFormat="1" ht="17.25" spans="1:9">
      <c r="A107" s="66">
        <v>1633825</v>
      </c>
      <c r="B107" s="91" t="s">
        <v>1123</v>
      </c>
      <c r="C107" s="95" t="s">
        <v>1124</v>
      </c>
      <c r="D107" s="91" t="s">
        <v>1077</v>
      </c>
      <c r="E107" s="91" t="s">
        <v>1083</v>
      </c>
      <c r="F107" s="91" t="s">
        <v>28</v>
      </c>
      <c r="G107" s="92">
        <v>275</v>
      </c>
      <c r="H107" s="93"/>
      <c r="I107" s="95" t="s">
        <v>1102</v>
      </c>
    </row>
    <row r="108" s="54" customFormat="1" ht="17.25" spans="1:9">
      <c r="A108" s="112">
        <v>1633838</v>
      </c>
      <c r="B108" s="91" t="s">
        <v>1125</v>
      </c>
      <c r="C108" s="91" t="s">
        <v>1126</v>
      </c>
      <c r="D108" s="91" t="s">
        <v>1077</v>
      </c>
      <c r="E108" s="91" t="s">
        <v>1083</v>
      </c>
      <c r="F108" s="91" t="s">
        <v>28</v>
      </c>
      <c r="G108" s="92">
        <v>275</v>
      </c>
      <c r="H108" s="93"/>
      <c r="I108" s="95" t="s">
        <v>1102</v>
      </c>
    </row>
    <row r="109" s="54" customFormat="1" ht="17.25" spans="1:9">
      <c r="A109" s="66">
        <v>1633827</v>
      </c>
      <c r="B109" s="91" t="s">
        <v>1127</v>
      </c>
      <c r="C109" s="91" t="s">
        <v>1128</v>
      </c>
      <c r="D109" s="91" t="s">
        <v>1077</v>
      </c>
      <c r="E109" s="91" t="s">
        <v>1083</v>
      </c>
      <c r="F109" s="91" t="s">
        <v>28</v>
      </c>
      <c r="G109" s="92">
        <v>275</v>
      </c>
      <c r="H109" s="93"/>
      <c r="I109" s="95" t="s">
        <v>1102</v>
      </c>
    </row>
    <row r="110" s="54" customFormat="1" ht="17.25" spans="1:9">
      <c r="A110" s="66">
        <v>1633827</v>
      </c>
      <c r="B110" s="91" t="s">
        <v>1129</v>
      </c>
      <c r="C110" s="91" t="s">
        <v>1130</v>
      </c>
      <c r="D110" s="91" t="s">
        <v>1077</v>
      </c>
      <c r="E110" s="91" t="s">
        <v>1083</v>
      </c>
      <c r="F110" s="91" t="s">
        <v>28</v>
      </c>
      <c r="G110" s="92">
        <v>275</v>
      </c>
      <c r="H110" s="93"/>
      <c r="I110" s="95" t="s">
        <v>1102</v>
      </c>
    </row>
    <row r="111" s="54" customFormat="1" ht="17.25" spans="1:9">
      <c r="A111" s="66">
        <v>1633829</v>
      </c>
      <c r="B111" s="91" t="s">
        <v>1131</v>
      </c>
      <c r="C111" s="91" t="s">
        <v>1132</v>
      </c>
      <c r="D111" s="91" t="s">
        <v>1077</v>
      </c>
      <c r="E111" s="91" t="s">
        <v>1083</v>
      </c>
      <c r="F111" s="91" t="s">
        <v>28</v>
      </c>
      <c r="G111" s="92">
        <v>275</v>
      </c>
      <c r="H111" s="96" t="s">
        <v>33</v>
      </c>
      <c r="I111" s="95" t="s">
        <v>1133</v>
      </c>
    </row>
    <row r="112" s="54" customFormat="1" ht="17.25" spans="1:9">
      <c r="A112" s="66">
        <v>1633829</v>
      </c>
      <c r="B112" s="91" t="s">
        <v>1134</v>
      </c>
      <c r="C112" s="91" t="s">
        <v>1135</v>
      </c>
      <c r="D112" s="91" t="s">
        <v>1077</v>
      </c>
      <c r="E112" s="91" t="s">
        <v>1083</v>
      </c>
      <c r="F112" s="91" t="s">
        <v>28</v>
      </c>
      <c r="G112" s="92">
        <v>275</v>
      </c>
      <c r="H112" s="98"/>
      <c r="I112" s="95" t="s">
        <v>1133</v>
      </c>
    </row>
    <row r="113" s="54" customFormat="1" ht="17.25" spans="1:9">
      <c r="A113" s="66">
        <v>1633829</v>
      </c>
      <c r="B113" s="91" t="s">
        <v>1136</v>
      </c>
      <c r="C113" s="91" t="s">
        <v>1137</v>
      </c>
      <c r="D113" s="91" t="s">
        <v>1077</v>
      </c>
      <c r="E113" s="91" t="s">
        <v>1083</v>
      </c>
      <c r="F113" s="91" t="s">
        <v>28</v>
      </c>
      <c r="G113" s="92">
        <v>275</v>
      </c>
      <c r="H113" s="97"/>
      <c r="I113" s="95" t="s">
        <v>1133</v>
      </c>
    </row>
    <row r="114" s="54" customFormat="1" ht="17.25" spans="1:9">
      <c r="A114" s="94">
        <v>1624960</v>
      </c>
      <c r="B114" s="91" t="s">
        <v>1138</v>
      </c>
      <c r="C114" s="91" t="s">
        <v>1139</v>
      </c>
      <c r="D114" s="91" t="s">
        <v>1077</v>
      </c>
      <c r="E114" s="91" t="s">
        <v>1083</v>
      </c>
      <c r="F114" s="91" t="s">
        <v>28</v>
      </c>
      <c r="G114" s="92">
        <v>275</v>
      </c>
      <c r="H114" s="93"/>
      <c r="I114" s="78"/>
    </row>
    <row r="115" s="54" customFormat="1" ht="17.25" spans="1:9">
      <c r="A115" s="83"/>
      <c r="B115" s="83"/>
      <c r="C115" s="78"/>
      <c r="D115" s="83"/>
      <c r="E115" s="83"/>
      <c r="F115" s="91" t="s">
        <v>579</v>
      </c>
      <c r="G115" s="102">
        <v>0</v>
      </c>
      <c r="H115" s="93"/>
      <c r="I115" s="78"/>
    </row>
    <row r="116" s="54" customFormat="1" ht="17.25" spans="1:9">
      <c r="A116" s="83"/>
      <c r="B116" s="83"/>
      <c r="C116" s="78"/>
      <c r="D116" s="83"/>
      <c r="E116" s="83"/>
      <c r="F116" s="91" t="s">
        <v>579</v>
      </c>
      <c r="G116" s="102">
        <v>0</v>
      </c>
      <c r="H116" s="93"/>
      <c r="I116" s="78"/>
    </row>
    <row r="117" s="54" customFormat="1" ht="17.25" spans="1:9">
      <c r="A117" s="83"/>
      <c r="B117" s="83"/>
      <c r="C117" s="78"/>
      <c r="D117" s="83"/>
      <c r="E117" s="113" t="s">
        <v>883</v>
      </c>
      <c r="F117" s="113" t="s">
        <v>1140</v>
      </c>
      <c r="G117" s="114">
        <f>SUM(G2:G116)</f>
        <v>51975</v>
      </c>
      <c r="H117" s="93"/>
      <c r="I117" s="78"/>
    </row>
    <row r="118" s="54" customFormat="1" spans="6:7">
      <c r="F118" s="88" t="s">
        <v>556</v>
      </c>
      <c r="G118" s="54">
        <f>-275*9</f>
        <v>-2475</v>
      </c>
    </row>
    <row r="119" s="54" customFormat="1" spans="6:8">
      <c r="F119" s="88" t="s">
        <v>362</v>
      </c>
      <c r="G119" s="54">
        <f>G117+G118</f>
        <v>49500</v>
      </c>
      <c r="H119" s="54" t="s">
        <v>1141</v>
      </c>
    </row>
    <row r="120" spans="6:6">
      <c r="F120" s="88"/>
    </row>
    <row r="121" spans="6:6">
      <c r="F121" s="88"/>
    </row>
  </sheetData>
  <mergeCells count="9">
    <mergeCell ref="H21:H22"/>
    <mergeCell ref="H26:H28"/>
    <mergeCell ref="H71:H72"/>
    <mergeCell ref="H77:H78"/>
    <mergeCell ref="H87:H88"/>
    <mergeCell ref="H89:H90"/>
    <mergeCell ref="H102:H103"/>
    <mergeCell ref="H104:H105"/>
    <mergeCell ref="H111:H113"/>
  </mergeCells>
  <conditionalFormatting sqref="A114:A1048576 A6:A100 A1:A3">
    <cfRule type="duplicateValues" dxfId="0" priority="1"/>
  </conditionalFormatting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14"/>
  <sheetViews>
    <sheetView zoomScale="81" zoomScaleNormal="81" topLeftCell="A97" workbookViewId="0">
      <selection activeCell="G127" sqref="G127"/>
    </sheetView>
  </sheetViews>
  <sheetFormatPr defaultColWidth="10.2857142857143" defaultRowHeight="14.25"/>
  <cols>
    <col min="1" max="1" width="19" style="54"/>
    <col min="2" max="2" width="16" style="54"/>
    <col min="3" max="3" width="12" style="54"/>
    <col min="4" max="4" width="18" style="54"/>
    <col min="5" max="6" width="11" style="54"/>
    <col min="7" max="7" width="8" style="54"/>
    <col min="8" max="8" width="3" style="54"/>
    <col min="9" max="9" width="9.33333333333333" style="54" customWidth="1"/>
    <col min="10" max="10" width="4" style="54"/>
    <col min="11" max="11" width="8" style="54"/>
    <col min="12" max="12" width="25.8571428571429" style="54" customWidth="1"/>
    <col min="13" max="13" width="20" style="54"/>
    <col min="14" max="14" width="10.2857142857143" style="54"/>
    <col min="15" max="15" width="8.57142857142857" style="54"/>
    <col min="16" max="16" width="10.1428571428571" style="54"/>
    <col min="17" max="16384" width="10.2857142857143" style="54"/>
  </cols>
  <sheetData>
    <row r="1" s="54" customFormat="1" spans="2:17">
      <c r="B1" s="54">
        <v>1</v>
      </c>
      <c r="C1" s="54">
        <v>2</v>
      </c>
      <c r="D1" s="54">
        <v>3</v>
      </c>
      <c r="E1" s="54">
        <v>4</v>
      </c>
      <c r="F1" s="54">
        <v>5</v>
      </c>
      <c r="G1" s="54">
        <v>6</v>
      </c>
      <c r="H1" s="54">
        <v>7</v>
      </c>
      <c r="I1" s="54">
        <v>8</v>
      </c>
      <c r="J1" s="54">
        <v>9</v>
      </c>
      <c r="K1" s="54">
        <v>10</v>
      </c>
      <c r="O1" s="72" t="s">
        <v>28</v>
      </c>
      <c r="P1" s="72" t="s">
        <v>1142</v>
      </c>
      <c r="Q1" s="72"/>
    </row>
    <row r="2" s="54" customFormat="1" ht="43.5" spans="1:18">
      <c r="A2" s="55" t="s">
        <v>28</v>
      </c>
      <c r="B2" s="56">
        <v>1633835</v>
      </c>
      <c r="C2" s="56" t="s">
        <v>1113</v>
      </c>
      <c r="D2" s="57" t="s">
        <v>1143</v>
      </c>
      <c r="E2" s="56" t="s">
        <v>1083</v>
      </c>
      <c r="F2" s="56" t="s">
        <v>1144</v>
      </c>
      <c r="G2" s="56" t="s">
        <v>28</v>
      </c>
      <c r="H2" s="58" t="s">
        <v>1145</v>
      </c>
      <c r="I2" s="73" t="s">
        <v>1146</v>
      </c>
      <c r="J2" s="58" t="s">
        <v>1145</v>
      </c>
      <c r="K2" s="74">
        <v>320</v>
      </c>
      <c r="L2" s="57" t="s">
        <v>1147</v>
      </c>
      <c r="M2" s="75"/>
      <c r="O2" s="72">
        <v>1575562</v>
      </c>
      <c r="P2" s="72">
        <v>320</v>
      </c>
      <c r="Q2" s="72">
        <v>320</v>
      </c>
      <c r="R2" s="54">
        <v>0</v>
      </c>
    </row>
    <row r="3" s="54" customFormat="1" ht="29.25" spans="1:18">
      <c r="A3" s="59" t="s">
        <v>14</v>
      </c>
      <c r="B3" s="60">
        <v>1633835</v>
      </c>
      <c r="C3" s="60" t="s">
        <v>1115</v>
      </c>
      <c r="D3" s="61" t="s">
        <v>1148</v>
      </c>
      <c r="E3" s="60" t="s">
        <v>1083</v>
      </c>
      <c r="F3" s="60" t="s">
        <v>1144</v>
      </c>
      <c r="G3" s="60" t="s">
        <v>28</v>
      </c>
      <c r="H3" s="62" t="s">
        <v>1145</v>
      </c>
      <c r="I3" s="76" t="s">
        <v>1146</v>
      </c>
      <c r="J3" s="62" t="s">
        <v>1145</v>
      </c>
      <c r="K3" s="77">
        <v>320</v>
      </c>
      <c r="L3" s="60" t="s">
        <v>1149</v>
      </c>
      <c r="M3" s="78"/>
      <c r="O3" s="72">
        <v>1576880</v>
      </c>
      <c r="P3" s="72">
        <v>275</v>
      </c>
      <c r="Q3" s="72">
        <v>275</v>
      </c>
      <c r="R3" s="54">
        <v>0</v>
      </c>
    </row>
    <row r="4" s="54" customFormat="1" ht="15" spans="1:18">
      <c r="A4" s="59" t="s">
        <v>49</v>
      </c>
      <c r="B4" s="60">
        <v>1633824</v>
      </c>
      <c r="C4" s="60" t="s">
        <v>1117</v>
      </c>
      <c r="D4" s="60" t="s">
        <v>1118</v>
      </c>
      <c r="E4" s="60" t="s">
        <v>1083</v>
      </c>
      <c r="F4" s="60" t="s">
        <v>1144</v>
      </c>
      <c r="G4" s="60" t="s">
        <v>28</v>
      </c>
      <c r="H4" s="62" t="s">
        <v>1145</v>
      </c>
      <c r="I4" s="76" t="s">
        <v>1146</v>
      </c>
      <c r="J4" s="62" t="s">
        <v>1145</v>
      </c>
      <c r="K4" s="77">
        <v>320</v>
      </c>
      <c r="L4" s="60" t="s">
        <v>1149</v>
      </c>
      <c r="M4" s="78"/>
      <c r="O4" s="72">
        <v>1580632</v>
      </c>
      <c r="P4" s="72">
        <v>320</v>
      </c>
      <c r="Q4" s="72">
        <v>320</v>
      </c>
      <c r="R4" s="54">
        <v>0</v>
      </c>
    </row>
    <row r="5" s="54" customFormat="1" ht="15" spans="1:18">
      <c r="A5" s="59" t="s">
        <v>106</v>
      </c>
      <c r="B5" s="60">
        <v>1633824</v>
      </c>
      <c r="C5" s="60" t="s">
        <v>1119</v>
      </c>
      <c r="D5" s="60" t="s">
        <v>1120</v>
      </c>
      <c r="E5" s="60" t="s">
        <v>1083</v>
      </c>
      <c r="F5" s="60" t="s">
        <v>1144</v>
      </c>
      <c r="G5" s="60" t="s">
        <v>28</v>
      </c>
      <c r="H5" s="62" t="s">
        <v>1145</v>
      </c>
      <c r="I5" s="76" t="s">
        <v>1146</v>
      </c>
      <c r="J5" s="62" t="s">
        <v>1145</v>
      </c>
      <c r="K5" s="77">
        <v>320</v>
      </c>
      <c r="L5" s="60" t="s">
        <v>1149</v>
      </c>
      <c r="M5" s="78"/>
      <c r="O5" s="72">
        <v>1595056</v>
      </c>
      <c r="P5" s="72">
        <v>275</v>
      </c>
      <c r="Q5" s="72">
        <v>275</v>
      </c>
      <c r="R5" s="54">
        <v>0</v>
      </c>
    </row>
    <row r="6" s="54" customFormat="1" ht="29.25" spans="1:18">
      <c r="A6" s="59" t="s">
        <v>180</v>
      </c>
      <c r="B6" s="63">
        <v>1612348</v>
      </c>
      <c r="C6" s="60" t="s">
        <v>1150</v>
      </c>
      <c r="D6" s="64" t="s">
        <v>1151</v>
      </c>
      <c r="E6" s="60" t="s">
        <v>1083</v>
      </c>
      <c r="F6" s="60" t="s">
        <v>1152</v>
      </c>
      <c r="G6" s="60" t="s">
        <v>49</v>
      </c>
      <c r="H6" s="62" t="s">
        <v>1145</v>
      </c>
      <c r="I6" s="76" t="s">
        <v>1146</v>
      </c>
      <c r="J6" s="62" t="s">
        <v>1145</v>
      </c>
      <c r="K6" s="77">
        <v>960</v>
      </c>
      <c r="L6" s="78"/>
      <c r="M6" s="78"/>
      <c r="O6" s="72">
        <v>1596496</v>
      </c>
      <c r="P6" s="72">
        <v>550</v>
      </c>
      <c r="Q6" s="72">
        <v>550</v>
      </c>
      <c r="R6" s="54">
        <v>0</v>
      </c>
    </row>
    <row r="7" s="54" customFormat="1" ht="29.25" spans="1:18">
      <c r="A7" s="59" t="s">
        <v>1153</v>
      </c>
      <c r="B7" s="63">
        <v>1614180</v>
      </c>
      <c r="C7" s="60" t="s">
        <v>1100</v>
      </c>
      <c r="D7" s="65" t="s">
        <v>1154</v>
      </c>
      <c r="E7" s="60" t="s">
        <v>1083</v>
      </c>
      <c r="F7" s="60" t="s">
        <v>1144</v>
      </c>
      <c r="G7" s="60" t="s">
        <v>28</v>
      </c>
      <c r="H7" s="62" t="s">
        <v>1145</v>
      </c>
      <c r="I7" s="76" t="s">
        <v>1146</v>
      </c>
      <c r="J7" s="62" t="s">
        <v>1145</v>
      </c>
      <c r="K7" s="77">
        <v>320</v>
      </c>
      <c r="L7" s="60" t="s">
        <v>1155</v>
      </c>
      <c r="M7" s="79" t="s">
        <v>556</v>
      </c>
      <c r="O7" s="72">
        <v>1600155</v>
      </c>
      <c r="P7" s="72">
        <v>550</v>
      </c>
      <c r="Q7" s="72">
        <v>550</v>
      </c>
      <c r="R7" s="54">
        <v>0</v>
      </c>
    </row>
    <row r="8" s="54" customFormat="1" ht="29.25" spans="1:18">
      <c r="A8" s="59" t="s">
        <v>1156</v>
      </c>
      <c r="B8" s="66">
        <v>1633826</v>
      </c>
      <c r="C8" s="60" t="s">
        <v>1121</v>
      </c>
      <c r="D8" s="61" t="s">
        <v>1157</v>
      </c>
      <c r="E8" s="60" t="s">
        <v>1083</v>
      </c>
      <c r="F8" s="60" t="s">
        <v>1144</v>
      </c>
      <c r="G8" s="60" t="s">
        <v>28</v>
      </c>
      <c r="H8" s="62" t="s">
        <v>1145</v>
      </c>
      <c r="I8" s="76" t="s">
        <v>1146</v>
      </c>
      <c r="J8" s="62" t="s">
        <v>1145</v>
      </c>
      <c r="K8" s="77">
        <v>320</v>
      </c>
      <c r="L8" s="60" t="s">
        <v>1149</v>
      </c>
      <c r="M8" s="78"/>
      <c r="O8" s="72">
        <v>1604617</v>
      </c>
      <c r="P8" s="72">
        <v>320</v>
      </c>
      <c r="Q8" s="72">
        <v>320</v>
      </c>
      <c r="R8" s="54">
        <v>0</v>
      </c>
    </row>
    <row r="9" s="54" customFormat="1" ht="29.25" spans="1:18">
      <c r="A9" s="59" t="s">
        <v>1158</v>
      </c>
      <c r="B9" s="66">
        <v>1633826</v>
      </c>
      <c r="C9" s="60" t="s">
        <v>1123</v>
      </c>
      <c r="D9" s="61" t="s">
        <v>1159</v>
      </c>
      <c r="E9" s="60" t="s">
        <v>1083</v>
      </c>
      <c r="F9" s="60" t="s">
        <v>1144</v>
      </c>
      <c r="G9" s="60" t="s">
        <v>28</v>
      </c>
      <c r="H9" s="62" t="s">
        <v>1145</v>
      </c>
      <c r="I9" s="76" t="s">
        <v>1146</v>
      </c>
      <c r="J9" s="62" t="s">
        <v>1145</v>
      </c>
      <c r="K9" s="77">
        <v>320</v>
      </c>
      <c r="L9" s="60" t="s">
        <v>1149</v>
      </c>
      <c r="M9" s="78"/>
      <c r="O9" s="72">
        <v>1605430</v>
      </c>
      <c r="P9" s="72">
        <v>320</v>
      </c>
      <c r="Q9" s="72">
        <v>320</v>
      </c>
      <c r="R9" s="54">
        <v>0</v>
      </c>
    </row>
    <row r="10" s="54" customFormat="1" ht="29.25" spans="1:18">
      <c r="A10" s="59" t="s">
        <v>1160</v>
      </c>
      <c r="B10" s="67">
        <v>1633839</v>
      </c>
      <c r="C10" s="60" t="s">
        <v>1125</v>
      </c>
      <c r="D10" s="61" t="s">
        <v>1161</v>
      </c>
      <c r="E10" s="60" t="s">
        <v>1083</v>
      </c>
      <c r="F10" s="60" t="s">
        <v>1162</v>
      </c>
      <c r="G10" s="60" t="s">
        <v>14</v>
      </c>
      <c r="H10" s="62" t="s">
        <v>1145</v>
      </c>
      <c r="I10" s="76" t="s">
        <v>1146</v>
      </c>
      <c r="J10" s="62" t="s">
        <v>1145</v>
      </c>
      <c r="K10" s="77">
        <v>640</v>
      </c>
      <c r="L10" s="60" t="s">
        <v>1149</v>
      </c>
      <c r="M10" s="78"/>
      <c r="O10" s="72">
        <v>1606171</v>
      </c>
      <c r="P10" s="72">
        <v>275</v>
      </c>
      <c r="Q10" s="72">
        <v>275</v>
      </c>
      <c r="R10" s="54">
        <v>0</v>
      </c>
    </row>
    <row r="11" s="54" customFormat="1" ht="29.25" spans="1:18">
      <c r="A11" s="59" t="s">
        <v>1163</v>
      </c>
      <c r="B11" s="68">
        <v>1633828</v>
      </c>
      <c r="C11" s="60" t="s">
        <v>1127</v>
      </c>
      <c r="D11" s="61" t="s">
        <v>1164</v>
      </c>
      <c r="E11" s="60" t="s">
        <v>1083</v>
      </c>
      <c r="F11" s="60" t="s">
        <v>1083</v>
      </c>
      <c r="G11" s="60" t="s">
        <v>28</v>
      </c>
      <c r="H11" s="62" t="s">
        <v>1145</v>
      </c>
      <c r="I11" s="76" t="s">
        <v>1146</v>
      </c>
      <c r="J11" s="62" t="s">
        <v>1145</v>
      </c>
      <c r="K11" s="77">
        <v>320</v>
      </c>
      <c r="L11" s="60" t="s">
        <v>1149</v>
      </c>
      <c r="M11" s="78"/>
      <c r="O11" s="72">
        <v>1606562</v>
      </c>
      <c r="P11" s="72">
        <v>275</v>
      </c>
      <c r="Q11" s="72">
        <v>275</v>
      </c>
      <c r="R11" s="54">
        <v>0</v>
      </c>
    </row>
    <row r="12" s="54" customFormat="1" ht="29.25" spans="1:18">
      <c r="A12" s="59" t="s">
        <v>1165</v>
      </c>
      <c r="B12" s="63">
        <v>1633828</v>
      </c>
      <c r="C12" s="60" t="s">
        <v>1129</v>
      </c>
      <c r="D12" s="61" t="s">
        <v>1166</v>
      </c>
      <c r="E12" s="60" t="s">
        <v>1083</v>
      </c>
      <c r="F12" s="60" t="s">
        <v>1083</v>
      </c>
      <c r="G12" s="60" t="s">
        <v>28</v>
      </c>
      <c r="H12" s="62" t="s">
        <v>1145</v>
      </c>
      <c r="I12" s="76" t="s">
        <v>1146</v>
      </c>
      <c r="J12" s="62" t="s">
        <v>1145</v>
      </c>
      <c r="K12" s="77">
        <v>320</v>
      </c>
      <c r="L12" s="60" t="s">
        <v>1149</v>
      </c>
      <c r="M12" s="78"/>
      <c r="O12" s="72">
        <v>1608043</v>
      </c>
      <c r="P12" s="72">
        <v>640</v>
      </c>
      <c r="Q12" s="72">
        <v>640</v>
      </c>
      <c r="R12" s="54">
        <v>0</v>
      </c>
    </row>
    <row r="13" s="54" customFormat="1" ht="15" spans="1:18">
      <c r="A13" s="59" t="s">
        <v>1167</v>
      </c>
      <c r="B13" s="68">
        <v>1633830</v>
      </c>
      <c r="C13" s="69" t="s">
        <v>1131</v>
      </c>
      <c r="D13" s="60" t="s">
        <v>1132</v>
      </c>
      <c r="E13" s="60" t="s">
        <v>1083</v>
      </c>
      <c r="F13" s="60" t="s">
        <v>1152</v>
      </c>
      <c r="G13" s="60" t="s">
        <v>49</v>
      </c>
      <c r="H13" s="62" t="s">
        <v>1145</v>
      </c>
      <c r="I13" s="76" t="s">
        <v>1146</v>
      </c>
      <c r="J13" s="62" t="s">
        <v>1145</v>
      </c>
      <c r="K13" s="77">
        <v>960</v>
      </c>
      <c r="L13" s="60" t="s">
        <v>1149</v>
      </c>
      <c r="M13" s="78"/>
      <c r="O13" s="72">
        <v>1608061</v>
      </c>
      <c r="P13" s="72">
        <v>2200</v>
      </c>
      <c r="Q13" s="72">
        <v>2200</v>
      </c>
      <c r="R13" s="54">
        <v>0</v>
      </c>
    </row>
    <row r="14" s="54" customFormat="1" ht="15" spans="1:18">
      <c r="A14" s="59" t="s">
        <v>1168</v>
      </c>
      <c r="B14" s="66">
        <v>1633830</v>
      </c>
      <c r="C14" s="69" t="s">
        <v>1134</v>
      </c>
      <c r="D14" s="60" t="s">
        <v>1135</v>
      </c>
      <c r="E14" s="60" t="s">
        <v>1083</v>
      </c>
      <c r="F14" s="60" t="s">
        <v>1152</v>
      </c>
      <c r="G14" s="60" t="s">
        <v>49</v>
      </c>
      <c r="H14" s="62" t="s">
        <v>1145</v>
      </c>
      <c r="I14" s="76" t="s">
        <v>1146</v>
      </c>
      <c r="J14" s="62" t="s">
        <v>1145</v>
      </c>
      <c r="K14" s="77">
        <v>960</v>
      </c>
      <c r="L14" s="60" t="s">
        <v>1149</v>
      </c>
      <c r="M14" s="78"/>
      <c r="O14" s="72">
        <v>1610008</v>
      </c>
      <c r="P14" s="72">
        <v>960</v>
      </c>
      <c r="Q14" s="72">
        <v>960</v>
      </c>
      <c r="R14" s="54">
        <v>0</v>
      </c>
    </row>
    <row r="15" s="54" customFormat="1" ht="29.25" spans="1:18">
      <c r="A15" s="59" t="s">
        <v>1169</v>
      </c>
      <c r="B15" s="66">
        <v>1633830</v>
      </c>
      <c r="C15" s="69" t="s">
        <v>1136</v>
      </c>
      <c r="D15" s="64" t="s">
        <v>1170</v>
      </c>
      <c r="E15" s="60" t="s">
        <v>1083</v>
      </c>
      <c r="F15" s="60" t="s">
        <v>1152</v>
      </c>
      <c r="G15" s="60" t="s">
        <v>49</v>
      </c>
      <c r="H15" s="62" t="s">
        <v>1145</v>
      </c>
      <c r="I15" s="76" t="s">
        <v>1146</v>
      </c>
      <c r="J15" s="62" t="s">
        <v>1145</v>
      </c>
      <c r="K15" s="77">
        <v>960</v>
      </c>
      <c r="L15" s="60" t="s">
        <v>1149</v>
      </c>
      <c r="M15" s="78"/>
      <c r="O15" s="72">
        <v>1610540</v>
      </c>
      <c r="P15" s="72">
        <v>275</v>
      </c>
      <c r="Q15" s="72">
        <v>275</v>
      </c>
      <c r="R15" s="54">
        <v>0</v>
      </c>
    </row>
    <row r="16" s="54" customFormat="1" ht="29.25" spans="1:18">
      <c r="A16" s="59" t="s">
        <v>1171</v>
      </c>
      <c r="B16" s="70">
        <v>1617828</v>
      </c>
      <c r="C16" s="69" t="s">
        <v>1172</v>
      </c>
      <c r="D16" s="64" t="s">
        <v>1173</v>
      </c>
      <c r="E16" s="69" t="s">
        <v>1083</v>
      </c>
      <c r="F16" s="69" t="s">
        <v>1162</v>
      </c>
      <c r="G16" s="69" t="s">
        <v>14</v>
      </c>
      <c r="H16" s="62" t="s">
        <v>1145</v>
      </c>
      <c r="I16" s="76" t="s">
        <v>1146</v>
      </c>
      <c r="J16" s="62" t="s">
        <v>1145</v>
      </c>
      <c r="K16" s="77">
        <v>640</v>
      </c>
      <c r="L16" s="78"/>
      <c r="M16" s="78"/>
      <c r="O16" s="72">
        <v>1610691</v>
      </c>
      <c r="P16" s="72">
        <v>960</v>
      </c>
      <c r="Q16" s="72">
        <v>960</v>
      </c>
      <c r="R16" s="54">
        <v>0</v>
      </c>
    </row>
    <row r="17" s="54" customFormat="1" ht="43.5" spans="1:18">
      <c r="A17" s="59" t="s">
        <v>1174</v>
      </c>
      <c r="B17" s="63">
        <v>1619629</v>
      </c>
      <c r="C17" s="60" t="s">
        <v>1175</v>
      </c>
      <c r="D17" s="61" t="s">
        <v>1176</v>
      </c>
      <c r="E17" s="60" t="s">
        <v>1083</v>
      </c>
      <c r="F17" s="60" t="s">
        <v>1144</v>
      </c>
      <c r="G17" s="60" t="s">
        <v>28</v>
      </c>
      <c r="H17" s="62" t="s">
        <v>1145</v>
      </c>
      <c r="I17" s="76" t="s">
        <v>1146</v>
      </c>
      <c r="J17" s="62" t="s">
        <v>1145</v>
      </c>
      <c r="K17" s="77">
        <v>320</v>
      </c>
      <c r="L17" s="78"/>
      <c r="M17" s="78"/>
      <c r="O17" s="72">
        <v>1611409</v>
      </c>
      <c r="P17" s="72">
        <v>550</v>
      </c>
      <c r="Q17" s="72">
        <v>550</v>
      </c>
      <c r="R17" s="54">
        <v>0</v>
      </c>
    </row>
    <row r="18" s="54" customFormat="1" ht="15" spans="1:18">
      <c r="A18" s="59" t="s">
        <v>1177</v>
      </c>
      <c r="B18" s="63">
        <v>1580632</v>
      </c>
      <c r="C18" s="60" t="s">
        <v>1178</v>
      </c>
      <c r="D18" s="60" t="s">
        <v>1179</v>
      </c>
      <c r="E18" s="60" t="s">
        <v>1144</v>
      </c>
      <c r="F18" s="60" t="s">
        <v>1162</v>
      </c>
      <c r="G18" s="60" t="s">
        <v>28</v>
      </c>
      <c r="H18" s="62" t="s">
        <v>1145</v>
      </c>
      <c r="I18" s="76" t="s">
        <v>1146</v>
      </c>
      <c r="J18" s="62" t="s">
        <v>1145</v>
      </c>
      <c r="K18" s="77">
        <v>320</v>
      </c>
      <c r="L18" s="78"/>
      <c r="M18" s="78"/>
      <c r="O18" s="72">
        <v>1612348</v>
      </c>
      <c r="P18" s="72">
        <v>960</v>
      </c>
      <c r="Q18" s="72">
        <v>960</v>
      </c>
      <c r="R18" s="54">
        <v>0</v>
      </c>
    </row>
    <row r="19" s="54" customFormat="1" ht="15" spans="1:18">
      <c r="A19" s="59" t="s">
        <v>1180</v>
      </c>
      <c r="B19" s="63">
        <v>1610008</v>
      </c>
      <c r="C19" s="60" t="s">
        <v>1181</v>
      </c>
      <c r="D19" s="60" t="s">
        <v>1182</v>
      </c>
      <c r="E19" s="60" t="s">
        <v>1144</v>
      </c>
      <c r="F19" s="60" t="s">
        <v>1183</v>
      </c>
      <c r="G19" s="60" t="s">
        <v>49</v>
      </c>
      <c r="H19" s="62" t="s">
        <v>1145</v>
      </c>
      <c r="I19" s="76" t="s">
        <v>1146</v>
      </c>
      <c r="J19" s="62" t="s">
        <v>1145</v>
      </c>
      <c r="K19" s="77">
        <v>960</v>
      </c>
      <c r="L19" s="78"/>
      <c r="M19" s="78"/>
      <c r="O19" s="72">
        <v>1612424</v>
      </c>
      <c r="P19" s="72">
        <v>1100</v>
      </c>
      <c r="Q19" s="72">
        <v>1100</v>
      </c>
      <c r="R19" s="54">
        <v>0</v>
      </c>
    </row>
    <row r="20" s="54" customFormat="1" ht="15" spans="1:18">
      <c r="A20" s="59" t="s">
        <v>1184</v>
      </c>
      <c r="B20" s="63">
        <v>1626325</v>
      </c>
      <c r="C20" s="60" t="s">
        <v>1185</v>
      </c>
      <c r="D20" s="60" t="s">
        <v>1186</v>
      </c>
      <c r="E20" s="60" t="s">
        <v>1144</v>
      </c>
      <c r="F20" s="60" t="s">
        <v>1162</v>
      </c>
      <c r="G20" s="60" t="s">
        <v>28</v>
      </c>
      <c r="H20" s="62" t="s">
        <v>1145</v>
      </c>
      <c r="I20" s="76" t="s">
        <v>1146</v>
      </c>
      <c r="J20" s="62" t="s">
        <v>1145</v>
      </c>
      <c r="K20" s="77">
        <v>320</v>
      </c>
      <c r="L20" s="78"/>
      <c r="M20" s="78"/>
      <c r="O20" s="72">
        <v>1612549</v>
      </c>
      <c r="P20" s="72">
        <v>275</v>
      </c>
      <c r="Q20" s="72">
        <v>275</v>
      </c>
      <c r="R20" s="54">
        <v>0</v>
      </c>
    </row>
    <row r="21" s="54" customFormat="1" ht="15" spans="1:18">
      <c r="A21" s="59" t="s">
        <v>1187</v>
      </c>
      <c r="B21" s="63">
        <v>1604617</v>
      </c>
      <c r="C21" s="69" t="s">
        <v>1188</v>
      </c>
      <c r="D21" s="59" t="s">
        <v>1189</v>
      </c>
      <c r="E21" s="60" t="s">
        <v>1162</v>
      </c>
      <c r="F21" s="60" t="s">
        <v>1152</v>
      </c>
      <c r="G21" s="60" t="s">
        <v>28</v>
      </c>
      <c r="H21" s="62" t="s">
        <v>1145</v>
      </c>
      <c r="I21" s="76" t="s">
        <v>1146</v>
      </c>
      <c r="J21" s="62" t="s">
        <v>1145</v>
      </c>
      <c r="K21" s="77">
        <v>320</v>
      </c>
      <c r="L21" s="78"/>
      <c r="M21" s="78"/>
      <c r="O21" s="72">
        <v>1612708</v>
      </c>
      <c r="P21" s="72">
        <v>640</v>
      </c>
      <c r="Q21" s="72">
        <v>640</v>
      </c>
      <c r="R21" s="54">
        <v>0</v>
      </c>
    </row>
    <row r="22" s="54" customFormat="1" ht="15" spans="1:18">
      <c r="A22" s="59" t="s">
        <v>1190</v>
      </c>
      <c r="B22" s="63">
        <v>1610691</v>
      </c>
      <c r="C22" s="60" t="s">
        <v>1191</v>
      </c>
      <c r="D22" s="60" t="s">
        <v>1192</v>
      </c>
      <c r="E22" s="60" t="s">
        <v>1162</v>
      </c>
      <c r="F22" s="60" t="s">
        <v>1193</v>
      </c>
      <c r="G22" s="60" t="s">
        <v>49</v>
      </c>
      <c r="H22" s="62" t="s">
        <v>1145</v>
      </c>
      <c r="I22" s="76" t="s">
        <v>1146</v>
      </c>
      <c r="J22" s="62" t="s">
        <v>1145</v>
      </c>
      <c r="K22" s="77">
        <v>960</v>
      </c>
      <c r="L22" s="78"/>
      <c r="M22" s="78"/>
      <c r="O22" s="72">
        <v>1613952</v>
      </c>
      <c r="P22" s="72">
        <v>320</v>
      </c>
      <c r="Q22" s="72">
        <v>320</v>
      </c>
      <c r="R22" s="54">
        <v>0</v>
      </c>
    </row>
    <row r="23" s="54" customFormat="1" ht="29.25" spans="1:18">
      <c r="A23" s="59" t="s">
        <v>1194</v>
      </c>
      <c r="B23" s="63">
        <v>1612708</v>
      </c>
      <c r="C23" s="60" t="s">
        <v>1195</v>
      </c>
      <c r="D23" s="64" t="s">
        <v>1196</v>
      </c>
      <c r="E23" s="60" t="s">
        <v>1162</v>
      </c>
      <c r="F23" s="60" t="s">
        <v>1183</v>
      </c>
      <c r="G23" s="60" t="s">
        <v>14</v>
      </c>
      <c r="H23" s="62" t="s">
        <v>1145</v>
      </c>
      <c r="I23" s="76" t="s">
        <v>1146</v>
      </c>
      <c r="J23" s="62" t="s">
        <v>1145</v>
      </c>
      <c r="K23" s="77">
        <v>640</v>
      </c>
      <c r="L23" s="78"/>
      <c r="M23" s="78"/>
      <c r="O23" s="72">
        <v>1614033</v>
      </c>
      <c r="P23" s="72">
        <v>1280</v>
      </c>
      <c r="Q23" s="72">
        <v>1280</v>
      </c>
      <c r="R23" s="54">
        <v>0</v>
      </c>
    </row>
    <row r="24" s="54" customFormat="1" ht="43.5" spans="1:18">
      <c r="A24" s="59" t="s">
        <v>1197</v>
      </c>
      <c r="B24" s="63">
        <v>1614033</v>
      </c>
      <c r="C24" s="60" t="s">
        <v>1198</v>
      </c>
      <c r="D24" s="61" t="s">
        <v>1199</v>
      </c>
      <c r="E24" s="60" t="s">
        <v>1162</v>
      </c>
      <c r="F24" s="60" t="s">
        <v>1183</v>
      </c>
      <c r="G24" s="60" t="s">
        <v>14</v>
      </c>
      <c r="H24" s="62" t="s">
        <v>1145</v>
      </c>
      <c r="I24" s="76" t="s">
        <v>1146</v>
      </c>
      <c r="J24" s="62" t="s">
        <v>1145</v>
      </c>
      <c r="K24" s="77">
        <v>640</v>
      </c>
      <c r="L24" s="78"/>
      <c r="M24" s="78"/>
      <c r="O24" s="72">
        <v>1614180</v>
      </c>
      <c r="P24" s="72">
        <v>320</v>
      </c>
      <c r="Q24" s="72" t="e">
        <v>#N/A</v>
      </c>
      <c r="R24" s="54" t="e">
        <v>#N/A</v>
      </c>
    </row>
    <row r="25" s="54" customFormat="1" ht="29.25" spans="1:18">
      <c r="A25" s="59" t="s">
        <v>1200</v>
      </c>
      <c r="B25" s="63">
        <v>1614033</v>
      </c>
      <c r="C25" s="60" t="s">
        <v>1201</v>
      </c>
      <c r="D25" s="61" t="s">
        <v>1202</v>
      </c>
      <c r="E25" s="60" t="s">
        <v>1162</v>
      </c>
      <c r="F25" s="60" t="s">
        <v>1183</v>
      </c>
      <c r="G25" s="60" t="s">
        <v>14</v>
      </c>
      <c r="H25" s="62" t="s">
        <v>1145</v>
      </c>
      <c r="I25" s="76" t="s">
        <v>1146</v>
      </c>
      <c r="J25" s="62" t="s">
        <v>1145</v>
      </c>
      <c r="K25" s="77">
        <v>640</v>
      </c>
      <c r="L25" s="78"/>
      <c r="M25" s="78"/>
      <c r="O25" s="72">
        <v>1614429</v>
      </c>
      <c r="P25" s="72">
        <v>320</v>
      </c>
      <c r="Q25" s="72">
        <v>320</v>
      </c>
      <c r="R25" s="54">
        <v>0</v>
      </c>
    </row>
    <row r="26" s="54" customFormat="1" ht="29.25" spans="1:18">
      <c r="A26" s="59" t="s">
        <v>1203</v>
      </c>
      <c r="B26" s="63">
        <v>1615580</v>
      </c>
      <c r="C26" s="60" t="s">
        <v>1204</v>
      </c>
      <c r="D26" s="64" t="s">
        <v>1205</v>
      </c>
      <c r="E26" s="60" t="s">
        <v>1162</v>
      </c>
      <c r="F26" s="60" t="s">
        <v>1193</v>
      </c>
      <c r="G26" s="60" t="s">
        <v>49</v>
      </c>
      <c r="H26" s="62" t="s">
        <v>1145</v>
      </c>
      <c r="I26" s="76" t="s">
        <v>1146</v>
      </c>
      <c r="J26" s="62" t="s">
        <v>1145</v>
      </c>
      <c r="K26" s="77">
        <v>960</v>
      </c>
      <c r="L26" s="78"/>
      <c r="M26" s="78"/>
      <c r="O26" s="72">
        <v>1614633</v>
      </c>
      <c r="P26" s="72">
        <v>640</v>
      </c>
      <c r="Q26" s="72">
        <v>640</v>
      </c>
      <c r="R26" s="54">
        <v>0</v>
      </c>
    </row>
    <row r="27" s="54" customFormat="1" ht="29.25" spans="1:18">
      <c r="A27" s="59" t="s">
        <v>1206</v>
      </c>
      <c r="B27" s="63">
        <v>1616188</v>
      </c>
      <c r="C27" s="60" t="s">
        <v>1207</v>
      </c>
      <c r="D27" s="61" t="s">
        <v>1208</v>
      </c>
      <c r="E27" s="60" t="s">
        <v>1162</v>
      </c>
      <c r="F27" s="60" t="s">
        <v>1183</v>
      </c>
      <c r="G27" s="60" t="s">
        <v>14</v>
      </c>
      <c r="H27" s="62" t="s">
        <v>1145</v>
      </c>
      <c r="I27" s="76" t="s">
        <v>1146</v>
      </c>
      <c r="J27" s="62" t="s">
        <v>1145</v>
      </c>
      <c r="K27" s="77">
        <v>640</v>
      </c>
      <c r="L27" s="78"/>
      <c r="M27" s="78"/>
      <c r="O27" s="72">
        <v>1614973</v>
      </c>
      <c r="P27" s="72">
        <v>550</v>
      </c>
      <c r="Q27" s="72">
        <v>550</v>
      </c>
      <c r="R27" s="54">
        <v>0</v>
      </c>
    </row>
    <row r="28" s="54" customFormat="1" ht="29.25" spans="1:18">
      <c r="A28" s="59" t="s">
        <v>1209</v>
      </c>
      <c r="B28" s="63">
        <v>1605430</v>
      </c>
      <c r="C28" s="60" t="s">
        <v>1210</v>
      </c>
      <c r="D28" s="61" t="s">
        <v>1211</v>
      </c>
      <c r="E28" s="60" t="s">
        <v>1152</v>
      </c>
      <c r="F28" s="60" t="s">
        <v>1183</v>
      </c>
      <c r="G28" s="60" t="s">
        <v>28</v>
      </c>
      <c r="H28" s="62" t="s">
        <v>1145</v>
      </c>
      <c r="I28" s="76" t="s">
        <v>1146</v>
      </c>
      <c r="J28" s="62" t="s">
        <v>1145</v>
      </c>
      <c r="K28" s="77">
        <v>320</v>
      </c>
      <c r="L28" s="78"/>
      <c r="M28" s="78"/>
      <c r="O28" s="72">
        <v>1615182</v>
      </c>
      <c r="P28" s="72">
        <v>640</v>
      </c>
      <c r="Q28" s="72">
        <v>640</v>
      </c>
      <c r="R28" s="54">
        <v>0</v>
      </c>
    </row>
    <row r="29" s="54" customFormat="1" ht="29.25" spans="1:18">
      <c r="A29" s="59" t="s">
        <v>1212</v>
      </c>
      <c r="B29" s="63">
        <v>1608043</v>
      </c>
      <c r="C29" s="60" t="s">
        <v>1213</v>
      </c>
      <c r="D29" s="64" t="s">
        <v>1214</v>
      </c>
      <c r="E29" s="60" t="s">
        <v>1152</v>
      </c>
      <c r="F29" s="60" t="s">
        <v>1193</v>
      </c>
      <c r="G29" s="60" t="s">
        <v>14</v>
      </c>
      <c r="H29" s="62" t="s">
        <v>1145</v>
      </c>
      <c r="I29" s="76" t="s">
        <v>1146</v>
      </c>
      <c r="J29" s="62" t="s">
        <v>1145</v>
      </c>
      <c r="K29" s="77">
        <v>640</v>
      </c>
      <c r="L29" s="78"/>
      <c r="M29" s="78"/>
      <c r="O29" s="72">
        <v>1615246</v>
      </c>
      <c r="P29" s="72">
        <v>320</v>
      </c>
      <c r="Q29" s="72">
        <v>320</v>
      </c>
      <c r="R29" s="54">
        <v>0</v>
      </c>
    </row>
    <row r="30" s="54" customFormat="1" ht="29.25" spans="1:18">
      <c r="A30" s="59" t="s">
        <v>1215</v>
      </c>
      <c r="B30" s="63">
        <v>1613952</v>
      </c>
      <c r="C30" s="60" t="s">
        <v>1216</v>
      </c>
      <c r="D30" s="64" t="s">
        <v>1217</v>
      </c>
      <c r="E30" s="60" t="s">
        <v>1152</v>
      </c>
      <c r="F30" s="60" t="s">
        <v>1183</v>
      </c>
      <c r="G30" s="60" t="s">
        <v>28</v>
      </c>
      <c r="H30" s="62" t="s">
        <v>1145</v>
      </c>
      <c r="I30" s="76" t="s">
        <v>1146</v>
      </c>
      <c r="J30" s="62" t="s">
        <v>1145</v>
      </c>
      <c r="K30" s="77">
        <v>320</v>
      </c>
      <c r="L30" s="78"/>
      <c r="M30" s="78"/>
      <c r="O30" s="72">
        <v>1615580</v>
      </c>
      <c r="P30" s="72">
        <v>960</v>
      </c>
      <c r="Q30" s="72">
        <v>960</v>
      </c>
      <c r="R30" s="54">
        <v>0</v>
      </c>
    </row>
    <row r="31" s="54" customFormat="1" ht="15" spans="1:18">
      <c r="A31" s="59" t="s">
        <v>1218</v>
      </c>
      <c r="B31" s="63">
        <v>1614633</v>
      </c>
      <c r="C31" s="60" t="s">
        <v>1219</v>
      </c>
      <c r="D31" s="60" t="s">
        <v>1220</v>
      </c>
      <c r="E31" s="60" t="s">
        <v>1152</v>
      </c>
      <c r="F31" s="60" t="s">
        <v>1193</v>
      </c>
      <c r="G31" s="60" t="s">
        <v>14</v>
      </c>
      <c r="H31" s="62" t="s">
        <v>1145</v>
      </c>
      <c r="I31" s="76" t="s">
        <v>1146</v>
      </c>
      <c r="J31" s="62" t="s">
        <v>1145</v>
      </c>
      <c r="K31" s="77">
        <v>640</v>
      </c>
      <c r="L31" s="78"/>
      <c r="M31" s="78"/>
      <c r="O31" s="72">
        <v>1615749</v>
      </c>
      <c r="P31" s="72">
        <v>320</v>
      </c>
      <c r="Q31" s="72">
        <v>320</v>
      </c>
      <c r="R31" s="54">
        <v>0</v>
      </c>
    </row>
    <row r="32" s="54" customFormat="1" ht="29.25" spans="1:18">
      <c r="A32" s="59" t="s">
        <v>1221</v>
      </c>
      <c r="B32" s="63">
        <v>1615182</v>
      </c>
      <c r="C32" s="60" t="s">
        <v>1222</v>
      </c>
      <c r="D32" s="61" t="s">
        <v>1223</v>
      </c>
      <c r="E32" s="60" t="s">
        <v>1152</v>
      </c>
      <c r="F32" s="60" t="s">
        <v>1193</v>
      </c>
      <c r="G32" s="60" t="s">
        <v>14</v>
      </c>
      <c r="H32" s="62" t="s">
        <v>1145</v>
      </c>
      <c r="I32" s="76" t="s">
        <v>1146</v>
      </c>
      <c r="J32" s="62" t="s">
        <v>1145</v>
      </c>
      <c r="K32" s="77">
        <v>640</v>
      </c>
      <c r="L32" s="78"/>
      <c r="M32" s="78"/>
      <c r="O32" s="72">
        <v>1616188</v>
      </c>
      <c r="P32" s="72">
        <v>640</v>
      </c>
      <c r="Q32" s="72">
        <v>640</v>
      </c>
      <c r="R32" s="54">
        <v>0</v>
      </c>
    </row>
    <row r="33" s="54" customFormat="1" ht="29.25" spans="1:18">
      <c r="A33" s="59" t="s">
        <v>1224</v>
      </c>
      <c r="B33" s="63">
        <v>1615246</v>
      </c>
      <c r="C33" s="60" t="s">
        <v>1225</v>
      </c>
      <c r="D33" s="64" t="s">
        <v>1226</v>
      </c>
      <c r="E33" s="60" t="s">
        <v>1152</v>
      </c>
      <c r="F33" s="60" t="s">
        <v>1183</v>
      </c>
      <c r="G33" s="60" t="s">
        <v>28</v>
      </c>
      <c r="H33" s="62" t="s">
        <v>1145</v>
      </c>
      <c r="I33" s="76" t="s">
        <v>1146</v>
      </c>
      <c r="J33" s="62" t="s">
        <v>1145</v>
      </c>
      <c r="K33" s="77">
        <v>320</v>
      </c>
      <c r="L33" s="78"/>
      <c r="M33" s="78"/>
      <c r="O33" s="72">
        <v>1616330</v>
      </c>
      <c r="P33" s="72">
        <v>550</v>
      </c>
      <c r="Q33" s="72">
        <v>550</v>
      </c>
      <c r="R33" s="54">
        <v>0</v>
      </c>
    </row>
    <row r="34" s="54" customFormat="1" ht="15" spans="1:18">
      <c r="A34" s="59" t="s">
        <v>1227</v>
      </c>
      <c r="B34" s="63">
        <v>1617179</v>
      </c>
      <c r="C34" s="60" t="s">
        <v>1228</v>
      </c>
      <c r="D34" s="60" t="s">
        <v>1229</v>
      </c>
      <c r="E34" s="60" t="s">
        <v>1152</v>
      </c>
      <c r="F34" s="60" t="s">
        <v>1193</v>
      </c>
      <c r="G34" s="60" t="s">
        <v>14</v>
      </c>
      <c r="H34" s="62" t="s">
        <v>1145</v>
      </c>
      <c r="I34" s="76" t="s">
        <v>1146</v>
      </c>
      <c r="J34" s="62" t="s">
        <v>1145</v>
      </c>
      <c r="K34" s="77">
        <v>640</v>
      </c>
      <c r="L34" s="78"/>
      <c r="M34" s="78">
        <v>320</v>
      </c>
      <c r="O34" s="72">
        <v>1617179</v>
      </c>
      <c r="P34" s="72">
        <v>640</v>
      </c>
      <c r="Q34" s="72">
        <v>320</v>
      </c>
      <c r="R34" s="54">
        <v>320</v>
      </c>
    </row>
    <row r="35" s="54" customFormat="1" ht="29.25" spans="1:18">
      <c r="A35" s="59" t="s">
        <v>1230</v>
      </c>
      <c r="B35" s="63">
        <v>1619493</v>
      </c>
      <c r="C35" s="60" t="s">
        <v>1231</v>
      </c>
      <c r="D35" s="64" t="s">
        <v>1232</v>
      </c>
      <c r="E35" s="60" t="s">
        <v>1152</v>
      </c>
      <c r="F35" s="60" t="s">
        <v>1233</v>
      </c>
      <c r="G35" s="60" t="s">
        <v>49</v>
      </c>
      <c r="H35" s="62" t="s">
        <v>1145</v>
      </c>
      <c r="I35" s="76" t="s">
        <v>1146</v>
      </c>
      <c r="J35" s="62" t="s">
        <v>1145</v>
      </c>
      <c r="K35" s="77">
        <v>960</v>
      </c>
      <c r="L35" s="78"/>
      <c r="M35" s="78"/>
      <c r="O35" s="72">
        <v>1617828</v>
      </c>
      <c r="P35" s="72">
        <v>640</v>
      </c>
      <c r="Q35" s="72">
        <v>640</v>
      </c>
      <c r="R35" s="54">
        <v>0</v>
      </c>
    </row>
    <row r="36" s="54" customFormat="1" ht="29.25" spans="1:18">
      <c r="A36" s="59" t="s">
        <v>1234</v>
      </c>
      <c r="B36" s="63">
        <v>1620641</v>
      </c>
      <c r="C36" s="60" t="s">
        <v>1235</v>
      </c>
      <c r="D36" s="64" t="s">
        <v>1236</v>
      </c>
      <c r="E36" s="60" t="s">
        <v>1152</v>
      </c>
      <c r="F36" s="60" t="s">
        <v>1193</v>
      </c>
      <c r="G36" s="60" t="s">
        <v>14</v>
      </c>
      <c r="H36" s="62" t="s">
        <v>1145</v>
      </c>
      <c r="I36" s="76" t="s">
        <v>1146</v>
      </c>
      <c r="J36" s="62" t="s">
        <v>1145</v>
      </c>
      <c r="K36" s="77">
        <v>640</v>
      </c>
      <c r="L36" s="78"/>
      <c r="M36" s="78"/>
      <c r="O36" s="72">
        <v>1618312</v>
      </c>
      <c r="P36" s="72">
        <v>595</v>
      </c>
      <c r="Q36" s="72">
        <v>595</v>
      </c>
      <c r="R36" s="54">
        <v>0</v>
      </c>
    </row>
    <row r="37" s="54" customFormat="1" ht="15" spans="1:18">
      <c r="A37" s="59" t="s">
        <v>1237</v>
      </c>
      <c r="B37" s="63">
        <v>1614429</v>
      </c>
      <c r="C37" s="60" t="s">
        <v>1238</v>
      </c>
      <c r="D37" s="60" t="s">
        <v>1239</v>
      </c>
      <c r="E37" s="60" t="s">
        <v>1152</v>
      </c>
      <c r="F37" s="60" t="s">
        <v>1183</v>
      </c>
      <c r="G37" s="60" t="s">
        <v>28</v>
      </c>
      <c r="H37" s="62" t="s">
        <v>1145</v>
      </c>
      <c r="I37" s="76" t="s">
        <v>1146</v>
      </c>
      <c r="J37" s="62" t="s">
        <v>1145</v>
      </c>
      <c r="K37" s="77">
        <v>320</v>
      </c>
      <c r="L37" s="78"/>
      <c r="M37" s="78"/>
      <c r="O37" s="72">
        <v>1619006</v>
      </c>
      <c r="P37" s="72">
        <v>550</v>
      </c>
      <c r="Q37" s="72">
        <v>550</v>
      </c>
      <c r="R37" s="54">
        <v>0</v>
      </c>
    </row>
    <row r="38" s="54" customFormat="1" ht="15" spans="1:18">
      <c r="A38" s="59" t="s">
        <v>1240</v>
      </c>
      <c r="B38" s="63">
        <v>1575562</v>
      </c>
      <c r="C38" s="60" t="s">
        <v>1241</v>
      </c>
      <c r="D38" s="69" t="s">
        <v>1242</v>
      </c>
      <c r="E38" s="60" t="s">
        <v>1183</v>
      </c>
      <c r="F38" s="60" t="s">
        <v>1193</v>
      </c>
      <c r="G38" s="60" t="s">
        <v>28</v>
      </c>
      <c r="H38" s="62" t="s">
        <v>1145</v>
      </c>
      <c r="I38" s="76" t="s">
        <v>1146</v>
      </c>
      <c r="J38" s="62" t="s">
        <v>1145</v>
      </c>
      <c r="K38" s="77">
        <v>320</v>
      </c>
      <c r="L38" s="78"/>
      <c r="M38" s="78"/>
      <c r="O38" s="72">
        <v>1619341</v>
      </c>
      <c r="P38" s="72">
        <v>320</v>
      </c>
      <c r="Q38" s="72">
        <v>320</v>
      </c>
      <c r="R38" s="54">
        <v>0</v>
      </c>
    </row>
    <row r="39" s="54" customFormat="1" ht="29.25" spans="1:18">
      <c r="A39" s="59" t="s">
        <v>1243</v>
      </c>
      <c r="B39" s="63">
        <v>1619341</v>
      </c>
      <c r="C39" s="60" t="s">
        <v>1244</v>
      </c>
      <c r="D39" s="61" t="s">
        <v>1245</v>
      </c>
      <c r="E39" s="60" t="s">
        <v>1183</v>
      </c>
      <c r="F39" s="60" t="s">
        <v>1193</v>
      </c>
      <c r="G39" s="60" t="s">
        <v>28</v>
      </c>
      <c r="H39" s="62" t="s">
        <v>1145</v>
      </c>
      <c r="I39" s="76" t="s">
        <v>1146</v>
      </c>
      <c r="J39" s="62" t="s">
        <v>1145</v>
      </c>
      <c r="K39" s="77">
        <v>320</v>
      </c>
      <c r="L39" s="78"/>
      <c r="M39" s="78"/>
      <c r="O39" s="72">
        <v>1619477</v>
      </c>
      <c r="P39" s="72">
        <v>550</v>
      </c>
      <c r="Q39" s="72">
        <v>550</v>
      </c>
      <c r="R39" s="54">
        <v>0</v>
      </c>
    </row>
    <row r="40" s="54" customFormat="1" ht="29.25" spans="1:18">
      <c r="A40" s="59" t="s">
        <v>1246</v>
      </c>
      <c r="B40" s="63">
        <v>1621740</v>
      </c>
      <c r="C40" s="60" t="s">
        <v>1247</v>
      </c>
      <c r="D40" s="61" t="s">
        <v>1248</v>
      </c>
      <c r="E40" s="60" t="s">
        <v>1183</v>
      </c>
      <c r="F40" s="60" t="s">
        <v>1233</v>
      </c>
      <c r="G40" s="60" t="s">
        <v>14</v>
      </c>
      <c r="H40" s="62" t="s">
        <v>1145</v>
      </c>
      <c r="I40" s="76" t="s">
        <v>1146</v>
      </c>
      <c r="J40" s="62" t="s">
        <v>1145</v>
      </c>
      <c r="K40" s="77">
        <v>640</v>
      </c>
      <c r="L40" s="78"/>
      <c r="M40" s="78"/>
      <c r="O40" s="72">
        <v>1619493</v>
      </c>
      <c r="P40" s="72">
        <v>960</v>
      </c>
      <c r="Q40" s="72">
        <v>960</v>
      </c>
      <c r="R40" s="54">
        <v>0</v>
      </c>
    </row>
    <row r="41" s="54" customFormat="1" ht="29.25" spans="1:18">
      <c r="A41" s="59" t="s">
        <v>1249</v>
      </c>
      <c r="B41" s="63">
        <v>1621740</v>
      </c>
      <c r="C41" s="60" t="s">
        <v>1250</v>
      </c>
      <c r="D41" s="64" t="s">
        <v>1251</v>
      </c>
      <c r="E41" s="60" t="s">
        <v>1183</v>
      </c>
      <c r="F41" s="60" t="s">
        <v>1233</v>
      </c>
      <c r="G41" s="60" t="s">
        <v>14</v>
      </c>
      <c r="H41" s="62" t="s">
        <v>1145</v>
      </c>
      <c r="I41" s="76" t="s">
        <v>1146</v>
      </c>
      <c r="J41" s="62" t="s">
        <v>1145</v>
      </c>
      <c r="K41" s="77">
        <v>640</v>
      </c>
      <c r="L41" s="78"/>
      <c r="M41" s="78"/>
      <c r="O41" s="72">
        <v>1619629</v>
      </c>
      <c r="P41" s="72">
        <v>320</v>
      </c>
      <c r="Q41" s="72">
        <v>320</v>
      </c>
      <c r="R41" s="54">
        <v>0</v>
      </c>
    </row>
    <row r="42" s="54" customFormat="1" ht="29.25" spans="1:18">
      <c r="A42" s="59" t="s">
        <v>1252</v>
      </c>
      <c r="B42" s="63">
        <v>1615749</v>
      </c>
      <c r="C42" s="60" t="s">
        <v>1253</v>
      </c>
      <c r="D42" s="64" t="s">
        <v>1254</v>
      </c>
      <c r="E42" s="60" t="s">
        <v>1183</v>
      </c>
      <c r="F42" s="60" t="s">
        <v>1193</v>
      </c>
      <c r="G42" s="60" t="s">
        <v>28</v>
      </c>
      <c r="H42" s="62" t="s">
        <v>1145</v>
      </c>
      <c r="I42" s="76" t="s">
        <v>1146</v>
      </c>
      <c r="J42" s="62" t="s">
        <v>1145</v>
      </c>
      <c r="K42" s="77">
        <v>320</v>
      </c>
      <c r="L42" s="78"/>
      <c r="M42" s="78"/>
      <c r="O42" s="72">
        <v>1619739</v>
      </c>
      <c r="P42" s="72">
        <v>550</v>
      </c>
      <c r="Q42" s="72">
        <v>550</v>
      </c>
      <c r="R42" s="54">
        <v>0</v>
      </c>
    </row>
    <row r="43" s="54" customFormat="1" ht="15" spans="1:18">
      <c r="A43" s="59" t="s">
        <v>1255</v>
      </c>
      <c r="B43" s="63">
        <v>1626822</v>
      </c>
      <c r="C43" s="60" t="s">
        <v>1256</v>
      </c>
      <c r="D43" s="64" t="s">
        <v>1257</v>
      </c>
      <c r="E43" s="60" t="s">
        <v>1183</v>
      </c>
      <c r="F43" s="60" t="s">
        <v>1193</v>
      </c>
      <c r="G43" s="60" t="s">
        <v>28</v>
      </c>
      <c r="H43" s="62" t="s">
        <v>1145</v>
      </c>
      <c r="I43" s="76" t="s">
        <v>1146</v>
      </c>
      <c r="J43" s="62" t="s">
        <v>1145</v>
      </c>
      <c r="K43" s="77">
        <v>320</v>
      </c>
      <c r="L43" s="78"/>
      <c r="M43" s="78"/>
      <c r="O43" s="72">
        <v>1620641</v>
      </c>
      <c r="P43" s="72">
        <v>640</v>
      </c>
      <c r="Q43" s="72">
        <v>640</v>
      </c>
      <c r="R43" s="54">
        <v>0</v>
      </c>
    </row>
    <row r="44" s="54" customFormat="1" ht="29.25" spans="1:18">
      <c r="A44" s="59" t="s">
        <v>1258</v>
      </c>
      <c r="B44" s="63">
        <v>1628513</v>
      </c>
      <c r="C44" s="60" t="s">
        <v>1259</v>
      </c>
      <c r="D44" s="61" t="s">
        <v>1260</v>
      </c>
      <c r="E44" s="60" t="s">
        <v>1183</v>
      </c>
      <c r="F44" s="60" t="s">
        <v>1193</v>
      </c>
      <c r="G44" s="60" t="s">
        <v>28</v>
      </c>
      <c r="H44" s="62" t="s">
        <v>1145</v>
      </c>
      <c r="I44" s="76" t="s">
        <v>1146</v>
      </c>
      <c r="J44" s="62" t="s">
        <v>1145</v>
      </c>
      <c r="K44" s="77">
        <v>320</v>
      </c>
      <c r="L44" s="78"/>
      <c r="M44" s="78"/>
      <c r="O44" s="72">
        <v>1620648</v>
      </c>
      <c r="P44" s="72">
        <v>550</v>
      </c>
      <c r="Q44" s="72">
        <v>550</v>
      </c>
      <c r="R44" s="54">
        <v>0</v>
      </c>
    </row>
    <row r="45" s="54" customFormat="1" ht="15" spans="1:18">
      <c r="A45" s="59" t="s">
        <v>1261</v>
      </c>
      <c r="B45" s="63">
        <v>1629625</v>
      </c>
      <c r="C45" s="60" t="s">
        <v>1262</v>
      </c>
      <c r="D45" s="60" t="s">
        <v>1263</v>
      </c>
      <c r="E45" s="60" t="s">
        <v>1183</v>
      </c>
      <c r="F45" s="60" t="s">
        <v>1193</v>
      </c>
      <c r="G45" s="60" t="s">
        <v>28</v>
      </c>
      <c r="H45" s="62" t="s">
        <v>1145</v>
      </c>
      <c r="I45" s="76" t="s">
        <v>1146</v>
      </c>
      <c r="J45" s="62" t="s">
        <v>1145</v>
      </c>
      <c r="K45" s="77">
        <v>320</v>
      </c>
      <c r="L45" s="78"/>
      <c r="M45" s="78"/>
      <c r="O45" s="72">
        <v>1620991</v>
      </c>
      <c r="P45" s="72">
        <v>825</v>
      </c>
      <c r="Q45" s="72">
        <v>825</v>
      </c>
      <c r="R45" s="54">
        <v>0</v>
      </c>
    </row>
    <row r="46" s="54" customFormat="1" ht="29.25" spans="1:18">
      <c r="A46" s="59" t="s">
        <v>1264</v>
      </c>
      <c r="B46" s="63">
        <v>1618312</v>
      </c>
      <c r="C46" s="60" t="s">
        <v>1265</v>
      </c>
      <c r="D46" s="61" t="s">
        <v>1266</v>
      </c>
      <c r="E46" s="60" t="s">
        <v>1233</v>
      </c>
      <c r="F46" s="60" t="s">
        <v>1267</v>
      </c>
      <c r="G46" s="60" t="s">
        <v>28</v>
      </c>
      <c r="H46" s="62" t="s">
        <v>1145</v>
      </c>
      <c r="I46" s="76" t="s">
        <v>1146</v>
      </c>
      <c r="J46" s="62" t="s">
        <v>1145</v>
      </c>
      <c r="K46" s="77">
        <v>320</v>
      </c>
      <c r="L46" s="78"/>
      <c r="M46" s="78"/>
      <c r="O46" s="72">
        <v>1621173</v>
      </c>
      <c r="P46" s="72">
        <v>550</v>
      </c>
      <c r="Q46" s="72">
        <v>550</v>
      </c>
      <c r="R46" s="54">
        <v>0</v>
      </c>
    </row>
    <row r="47" s="54" customFormat="1" ht="29.25" spans="1:18">
      <c r="A47" s="59" t="s">
        <v>1264</v>
      </c>
      <c r="B47" s="63">
        <v>1618312</v>
      </c>
      <c r="C47" s="60" t="s">
        <v>1265</v>
      </c>
      <c r="D47" s="61" t="s">
        <v>1266</v>
      </c>
      <c r="E47" s="60" t="s">
        <v>1267</v>
      </c>
      <c r="F47" s="60" t="s">
        <v>1268</v>
      </c>
      <c r="G47" s="60" t="s">
        <v>28</v>
      </c>
      <c r="H47" s="62" t="s">
        <v>1145</v>
      </c>
      <c r="I47" s="76" t="s">
        <v>1269</v>
      </c>
      <c r="J47" s="62" t="s">
        <v>1145</v>
      </c>
      <c r="K47" s="77">
        <v>275</v>
      </c>
      <c r="L47" s="78"/>
      <c r="M47" s="78"/>
      <c r="O47" s="72">
        <v>1621394</v>
      </c>
      <c r="P47" s="72">
        <v>550</v>
      </c>
      <c r="Q47" s="72">
        <v>550</v>
      </c>
      <c r="R47" s="54">
        <v>0</v>
      </c>
    </row>
    <row r="48" s="54" customFormat="1" ht="15" spans="1:18">
      <c r="A48" s="59" t="s">
        <v>1270</v>
      </c>
      <c r="B48" s="63">
        <v>1600155</v>
      </c>
      <c r="C48" s="69" t="s">
        <v>1271</v>
      </c>
      <c r="D48" s="60" t="s">
        <v>1272</v>
      </c>
      <c r="E48" s="60" t="s">
        <v>1267</v>
      </c>
      <c r="F48" s="71" t="s">
        <v>1273</v>
      </c>
      <c r="G48" s="60" t="s">
        <v>14</v>
      </c>
      <c r="H48" s="62" t="s">
        <v>1145</v>
      </c>
      <c r="I48" s="76" t="s">
        <v>1269</v>
      </c>
      <c r="J48" s="62" t="s">
        <v>1145</v>
      </c>
      <c r="K48" s="77">
        <v>550</v>
      </c>
      <c r="L48" s="78"/>
      <c r="M48" s="78"/>
      <c r="O48" s="72">
        <v>1621740</v>
      </c>
      <c r="P48" s="72">
        <v>1280</v>
      </c>
      <c r="Q48" s="72">
        <v>1280</v>
      </c>
      <c r="R48" s="54">
        <v>0</v>
      </c>
    </row>
    <row r="49" s="54" customFormat="1" ht="29.25" spans="1:18">
      <c r="A49" s="59" t="s">
        <v>1274</v>
      </c>
      <c r="B49" s="63">
        <v>1629415</v>
      </c>
      <c r="C49" s="60" t="s">
        <v>1275</v>
      </c>
      <c r="D49" s="61" t="s">
        <v>1276</v>
      </c>
      <c r="E49" s="60" t="s">
        <v>1267</v>
      </c>
      <c r="F49" s="71" t="s">
        <v>1273</v>
      </c>
      <c r="G49" s="60" t="s">
        <v>14</v>
      </c>
      <c r="H49" s="62" t="s">
        <v>1145</v>
      </c>
      <c r="I49" s="76" t="s">
        <v>1269</v>
      </c>
      <c r="J49" s="62" t="s">
        <v>1145</v>
      </c>
      <c r="K49" s="77">
        <v>550</v>
      </c>
      <c r="L49" s="78"/>
      <c r="M49" s="78"/>
      <c r="O49" s="72">
        <v>1622656</v>
      </c>
      <c r="P49" s="72">
        <v>825</v>
      </c>
      <c r="Q49" s="72">
        <v>825</v>
      </c>
      <c r="R49" s="54">
        <v>0</v>
      </c>
    </row>
    <row r="50" s="54" customFormat="1" ht="29.25" spans="1:18">
      <c r="A50" s="59" t="s">
        <v>1277</v>
      </c>
      <c r="B50" s="63">
        <v>1629115</v>
      </c>
      <c r="C50" s="60" t="s">
        <v>1278</v>
      </c>
      <c r="D50" s="64" t="s">
        <v>1279</v>
      </c>
      <c r="E50" s="60" t="s">
        <v>1267</v>
      </c>
      <c r="F50" s="60" t="s">
        <v>1268</v>
      </c>
      <c r="G50" s="60" t="s">
        <v>28</v>
      </c>
      <c r="H50" s="62" t="s">
        <v>1145</v>
      </c>
      <c r="I50" s="76" t="s">
        <v>1269</v>
      </c>
      <c r="J50" s="62" t="s">
        <v>1145</v>
      </c>
      <c r="K50" s="77">
        <v>275</v>
      </c>
      <c r="L50" s="78"/>
      <c r="M50" s="80"/>
      <c r="O50" s="72">
        <v>1622659</v>
      </c>
      <c r="P50" s="72">
        <v>825</v>
      </c>
      <c r="Q50" s="72">
        <v>275</v>
      </c>
      <c r="R50" s="54">
        <v>550</v>
      </c>
    </row>
    <row r="51" s="54" customFormat="1" ht="29.25" spans="1:18">
      <c r="A51" s="59" t="s">
        <v>1280</v>
      </c>
      <c r="B51" s="67">
        <v>1631434</v>
      </c>
      <c r="C51" s="60" t="s">
        <v>1281</v>
      </c>
      <c r="D51" s="64" t="s">
        <v>1282</v>
      </c>
      <c r="E51" s="60" t="s">
        <v>1267</v>
      </c>
      <c r="F51" s="60" t="s">
        <v>1268</v>
      </c>
      <c r="G51" s="60" t="s">
        <v>28</v>
      </c>
      <c r="H51" s="62" t="s">
        <v>1145</v>
      </c>
      <c r="I51" s="76" t="s">
        <v>1269</v>
      </c>
      <c r="J51" s="62" t="s">
        <v>1145</v>
      </c>
      <c r="K51" s="77">
        <v>275</v>
      </c>
      <c r="L51" s="78"/>
      <c r="M51" s="80"/>
      <c r="O51" s="72">
        <v>1623744</v>
      </c>
      <c r="P51" s="72">
        <v>550</v>
      </c>
      <c r="Q51" s="72">
        <v>550</v>
      </c>
      <c r="R51" s="54">
        <v>0</v>
      </c>
    </row>
    <row r="52" s="54" customFormat="1" ht="29.25" spans="1:18">
      <c r="A52" s="59" t="s">
        <v>1283</v>
      </c>
      <c r="B52" s="63">
        <v>1606171</v>
      </c>
      <c r="C52" s="60" t="s">
        <v>1284</v>
      </c>
      <c r="D52" s="64" t="s">
        <v>1285</v>
      </c>
      <c r="E52" s="60" t="s">
        <v>1268</v>
      </c>
      <c r="F52" s="71" t="s">
        <v>1273</v>
      </c>
      <c r="G52" s="60" t="s">
        <v>28</v>
      </c>
      <c r="H52" s="62" t="s">
        <v>1145</v>
      </c>
      <c r="I52" s="76" t="s">
        <v>1269</v>
      </c>
      <c r="J52" s="62" t="s">
        <v>1145</v>
      </c>
      <c r="K52" s="77">
        <v>275</v>
      </c>
      <c r="L52" s="78"/>
      <c r="M52" s="80"/>
      <c r="O52" s="72">
        <v>1624888</v>
      </c>
      <c r="P52" s="72">
        <v>275</v>
      </c>
      <c r="Q52" s="72">
        <v>275</v>
      </c>
      <c r="R52" s="54">
        <v>0</v>
      </c>
    </row>
    <row r="53" s="54" customFormat="1" ht="29.25" spans="1:18">
      <c r="A53" s="59" t="s">
        <v>1286</v>
      </c>
      <c r="B53" s="67">
        <v>1608061</v>
      </c>
      <c r="C53" s="60" t="s">
        <v>1287</v>
      </c>
      <c r="D53" s="64" t="s">
        <v>1288</v>
      </c>
      <c r="E53" s="60" t="s">
        <v>1268</v>
      </c>
      <c r="F53" s="71" t="s">
        <v>1289</v>
      </c>
      <c r="G53" s="60" t="s">
        <v>106</v>
      </c>
      <c r="H53" s="62" t="s">
        <v>1145</v>
      </c>
      <c r="I53" s="76" t="s">
        <v>1269</v>
      </c>
      <c r="J53" s="62" t="s">
        <v>1145</v>
      </c>
      <c r="K53" s="81">
        <v>1100</v>
      </c>
      <c r="L53" s="59" t="s">
        <v>1290</v>
      </c>
      <c r="M53" s="80"/>
      <c r="O53" s="72">
        <v>1624968</v>
      </c>
      <c r="P53" s="72">
        <v>275</v>
      </c>
      <c r="Q53" s="72">
        <v>275</v>
      </c>
      <c r="R53" s="54">
        <v>0</v>
      </c>
    </row>
    <row r="54" s="54" customFormat="1" ht="29.25" spans="1:18">
      <c r="A54" s="59" t="s">
        <v>1291</v>
      </c>
      <c r="B54" s="63">
        <v>1608061</v>
      </c>
      <c r="C54" s="60" t="s">
        <v>1292</v>
      </c>
      <c r="D54" s="64" t="s">
        <v>1293</v>
      </c>
      <c r="E54" s="60" t="s">
        <v>1268</v>
      </c>
      <c r="F54" s="71" t="s">
        <v>1289</v>
      </c>
      <c r="G54" s="60" t="s">
        <v>106</v>
      </c>
      <c r="H54" s="62" t="s">
        <v>1145</v>
      </c>
      <c r="I54" s="76" t="s">
        <v>1269</v>
      </c>
      <c r="J54" s="62" t="s">
        <v>1145</v>
      </c>
      <c r="K54" s="81">
        <v>1100</v>
      </c>
      <c r="L54" s="78"/>
      <c r="M54" s="80"/>
      <c r="O54" s="72">
        <v>1625294</v>
      </c>
      <c r="P54" s="72">
        <v>275</v>
      </c>
      <c r="Q54" s="72">
        <v>275</v>
      </c>
      <c r="R54" s="54">
        <v>0</v>
      </c>
    </row>
    <row r="55" s="54" customFormat="1" ht="29.25" spans="1:18">
      <c r="A55" s="59" t="s">
        <v>1294</v>
      </c>
      <c r="B55" s="63">
        <v>1619477</v>
      </c>
      <c r="C55" s="60" t="s">
        <v>1295</v>
      </c>
      <c r="D55" s="64" t="s">
        <v>1296</v>
      </c>
      <c r="E55" s="60" t="s">
        <v>1268</v>
      </c>
      <c r="F55" s="60" t="s">
        <v>1297</v>
      </c>
      <c r="G55" s="60" t="s">
        <v>14</v>
      </c>
      <c r="H55" s="62" t="s">
        <v>1145</v>
      </c>
      <c r="I55" s="76" t="s">
        <v>1269</v>
      </c>
      <c r="J55" s="62" t="s">
        <v>1145</v>
      </c>
      <c r="K55" s="77">
        <v>550</v>
      </c>
      <c r="L55" s="78"/>
      <c r="M55" s="80"/>
      <c r="O55" s="72">
        <v>1626325</v>
      </c>
      <c r="P55" s="72">
        <v>320</v>
      </c>
      <c r="Q55" s="72">
        <v>320</v>
      </c>
      <c r="R55" s="54">
        <v>0</v>
      </c>
    </row>
    <row r="56" s="54" customFormat="1" ht="29.25" spans="1:18">
      <c r="A56" s="59" t="s">
        <v>1298</v>
      </c>
      <c r="B56" s="63">
        <v>1621173</v>
      </c>
      <c r="C56" s="60" t="s">
        <v>1299</v>
      </c>
      <c r="D56" s="64" t="s">
        <v>1300</v>
      </c>
      <c r="E56" s="60" t="s">
        <v>1268</v>
      </c>
      <c r="F56" s="60" t="s">
        <v>1297</v>
      </c>
      <c r="G56" s="60" t="s">
        <v>14</v>
      </c>
      <c r="H56" s="62" t="s">
        <v>1145</v>
      </c>
      <c r="I56" s="76" t="s">
        <v>1269</v>
      </c>
      <c r="J56" s="62" t="s">
        <v>1145</v>
      </c>
      <c r="K56" s="77">
        <v>550</v>
      </c>
      <c r="L56" s="78"/>
      <c r="M56" s="80"/>
      <c r="O56" s="72">
        <v>1626342</v>
      </c>
      <c r="P56" s="72">
        <v>1650</v>
      </c>
      <c r="Q56" s="72">
        <v>825</v>
      </c>
      <c r="R56" s="54">
        <v>825</v>
      </c>
    </row>
    <row r="57" s="54" customFormat="1" ht="29.25" spans="1:18">
      <c r="A57" s="59" t="s">
        <v>1301</v>
      </c>
      <c r="B57" s="63">
        <v>1622656</v>
      </c>
      <c r="C57" s="60" t="s">
        <v>1302</v>
      </c>
      <c r="D57" s="64" t="s">
        <v>1303</v>
      </c>
      <c r="E57" s="60" t="s">
        <v>1268</v>
      </c>
      <c r="F57" s="71" t="s">
        <v>1304</v>
      </c>
      <c r="G57" s="60" t="s">
        <v>49</v>
      </c>
      <c r="H57" s="62" t="s">
        <v>1145</v>
      </c>
      <c r="I57" s="76" t="s">
        <v>1269</v>
      </c>
      <c r="J57" s="62" t="s">
        <v>1145</v>
      </c>
      <c r="K57" s="77">
        <v>825</v>
      </c>
      <c r="L57" s="78"/>
      <c r="M57" s="80"/>
      <c r="O57" s="72">
        <v>1626378</v>
      </c>
      <c r="P57" s="72">
        <v>550</v>
      </c>
      <c r="Q57" s="72">
        <v>550</v>
      </c>
      <c r="R57" s="54">
        <v>0</v>
      </c>
    </row>
    <row r="58" s="54" customFormat="1" ht="29.25" spans="1:18">
      <c r="A58" s="59" t="s">
        <v>1305</v>
      </c>
      <c r="B58" s="63">
        <v>1622659</v>
      </c>
      <c r="C58" s="69" t="s">
        <v>1306</v>
      </c>
      <c r="D58" s="64" t="s">
        <v>1307</v>
      </c>
      <c r="E58" s="60" t="s">
        <v>1268</v>
      </c>
      <c r="F58" s="71" t="s">
        <v>1304</v>
      </c>
      <c r="G58" s="60" t="s">
        <v>49</v>
      </c>
      <c r="H58" s="62" t="s">
        <v>1145</v>
      </c>
      <c r="I58" s="76" t="s">
        <v>1269</v>
      </c>
      <c r="J58" s="62" t="s">
        <v>1145</v>
      </c>
      <c r="K58" s="77">
        <v>825</v>
      </c>
      <c r="L58" s="78"/>
      <c r="M58" s="80">
        <v>275</v>
      </c>
      <c r="O58" s="72">
        <v>1626388</v>
      </c>
      <c r="P58" s="72">
        <v>550</v>
      </c>
      <c r="Q58" s="72">
        <v>550</v>
      </c>
      <c r="R58" s="54">
        <v>0</v>
      </c>
    </row>
    <row r="59" s="54" customFormat="1" ht="15" spans="1:18">
      <c r="A59" s="59" t="s">
        <v>1308</v>
      </c>
      <c r="B59" s="63">
        <v>1619739</v>
      </c>
      <c r="C59" s="60" t="s">
        <v>1309</v>
      </c>
      <c r="D59" s="59" t="s">
        <v>1310</v>
      </c>
      <c r="E59" s="60" t="s">
        <v>1273</v>
      </c>
      <c r="F59" s="71" t="s">
        <v>1304</v>
      </c>
      <c r="G59" s="60" t="s">
        <v>14</v>
      </c>
      <c r="H59" s="62" t="s">
        <v>1145</v>
      </c>
      <c r="I59" s="76" t="s">
        <v>1269</v>
      </c>
      <c r="J59" s="62" t="s">
        <v>1145</v>
      </c>
      <c r="K59" s="77">
        <v>550</v>
      </c>
      <c r="L59" s="78"/>
      <c r="M59" s="80"/>
      <c r="O59" s="72">
        <v>1626631</v>
      </c>
      <c r="P59" s="72">
        <v>1375</v>
      </c>
      <c r="Q59" s="72">
        <v>1375</v>
      </c>
      <c r="R59" s="54">
        <v>0</v>
      </c>
    </row>
    <row r="60" s="54" customFormat="1" ht="29.25" spans="1:18">
      <c r="A60" s="59" t="s">
        <v>1311</v>
      </c>
      <c r="B60" s="63">
        <v>1632583</v>
      </c>
      <c r="C60" s="60" t="s">
        <v>1312</v>
      </c>
      <c r="D60" s="64" t="s">
        <v>1313</v>
      </c>
      <c r="E60" s="60" t="s">
        <v>1273</v>
      </c>
      <c r="F60" s="60" t="s">
        <v>1297</v>
      </c>
      <c r="G60" s="60" t="s">
        <v>28</v>
      </c>
      <c r="H60" s="62" t="s">
        <v>1145</v>
      </c>
      <c r="I60" s="76" t="s">
        <v>1269</v>
      </c>
      <c r="J60" s="62" t="s">
        <v>1145</v>
      </c>
      <c r="K60" s="77">
        <v>275</v>
      </c>
      <c r="L60" s="78"/>
      <c r="M60" s="80"/>
      <c r="O60" s="72">
        <v>1626803</v>
      </c>
      <c r="P60" s="72">
        <v>275</v>
      </c>
      <c r="Q60" s="72">
        <v>275</v>
      </c>
      <c r="R60" s="54">
        <v>0</v>
      </c>
    </row>
    <row r="61" s="54" customFormat="1" ht="15" spans="1:18">
      <c r="A61" s="59" t="s">
        <v>1314</v>
      </c>
      <c r="B61" s="70">
        <v>1611409</v>
      </c>
      <c r="C61" s="60" t="s">
        <v>1315</v>
      </c>
      <c r="D61" s="69" t="s">
        <v>1316</v>
      </c>
      <c r="E61" s="60" t="s">
        <v>1289</v>
      </c>
      <c r="F61" s="71" t="s">
        <v>1317</v>
      </c>
      <c r="G61" s="60" t="s">
        <v>14</v>
      </c>
      <c r="H61" s="62" t="s">
        <v>1145</v>
      </c>
      <c r="I61" s="76" t="s">
        <v>1269</v>
      </c>
      <c r="J61" s="62" t="s">
        <v>1145</v>
      </c>
      <c r="K61" s="77">
        <v>550</v>
      </c>
      <c r="L61" s="78"/>
      <c r="M61" s="80"/>
      <c r="O61" s="72">
        <v>1626822</v>
      </c>
      <c r="P61" s="72">
        <v>320</v>
      </c>
      <c r="Q61" s="72">
        <v>320</v>
      </c>
      <c r="R61" s="54">
        <v>0</v>
      </c>
    </row>
    <row r="62" s="54" customFormat="1" ht="43.5" spans="1:18">
      <c r="A62" s="59" t="s">
        <v>1318</v>
      </c>
      <c r="B62" s="63">
        <v>1616330</v>
      </c>
      <c r="C62" s="60" t="s">
        <v>1319</v>
      </c>
      <c r="D62" s="61" t="s">
        <v>1320</v>
      </c>
      <c r="E62" s="60" t="s">
        <v>1289</v>
      </c>
      <c r="F62" s="71" t="s">
        <v>1317</v>
      </c>
      <c r="G62" s="60" t="s">
        <v>14</v>
      </c>
      <c r="H62" s="62" t="s">
        <v>1145</v>
      </c>
      <c r="I62" s="76" t="s">
        <v>1269</v>
      </c>
      <c r="J62" s="62" t="s">
        <v>1145</v>
      </c>
      <c r="K62" s="77">
        <v>550</v>
      </c>
      <c r="L62" s="78"/>
      <c r="M62" s="80"/>
      <c r="O62" s="72">
        <v>1627855</v>
      </c>
      <c r="P62" s="72">
        <v>550</v>
      </c>
      <c r="Q62" s="72">
        <v>550</v>
      </c>
      <c r="R62" s="54">
        <v>0</v>
      </c>
    </row>
    <row r="63" s="54" customFormat="1" ht="29.25" spans="1:18">
      <c r="A63" s="59" t="s">
        <v>1321</v>
      </c>
      <c r="B63" s="63">
        <v>1627855</v>
      </c>
      <c r="C63" s="60" t="s">
        <v>1322</v>
      </c>
      <c r="D63" s="64" t="s">
        <v>1323</v>
      </c>
      <c r="E63" s="60" t="s">
        <v>1289</v>
      </c>
      <c r="F63" s="71" t="s">
        <v>1317</v>
      </c>
      <c r="G63" s="60" t="s">
        <v>14</v>
      </c>
      <c r="H63" s="62" t="s">
        <v>1145</v>
      </c>
      <c r="I63" s="76" t="s">
        <v>1269</v>
      </c>
      <c r="J63" s="62" t="s">
        <v>1145</v>
      </c>
      <c r="K63" s="77">
        <v>550</v>
      </c>
      <c r="L63" s="78"/>
      <c r="M63" s="80"/>
      <c r="O63" s="72">
        <v>1628170</v>
      </c>
      <c r="P63" s="72">
        <v>1100</v>
      </c>
      <c r="Q63" s="72">
        <v>1100</v>
      </c>
      <c r="R63" s="54">
        <v>0</v>
      </c>
    </row>
    <row r="64" s="54" customFormat="1" ht="29.25" spans="1:18">
      <c r="A64" s="59" t="s">
        <v>1324</v>
      </c>
      <c r="B64" s="63">
        <v>1629999</v>
      </c>
      <c r="C64" s="60" t="s">
        <v>1325</v>
      </c>
      <c r="D64" s="64" t="s">
        <v>1326</v>
      </c>
      <c r="E64" s="60" t="s">
        <v>1289</v>
      </c>
      <c r="F64" s="71" t="s">
        <v>1317</v>
      </c>
      <c r="G64" s="60" t="s">
        <v>14</v>
      </c>
      <c r="H64" s="62" t="s">
        <v>1145</v>
      </c>
      <c r="I64" s="76" t="s">
        <v>1269</v>
      </c>
      <c r="J64" s="62" t="s">
        <v>1145</v>
      </c>
      <c r="K64" s="77">
        <v>550</v>
      </c>
      <c r="L64" s="78"/>
      <c r="M64" s="80"/>
      <c r="O64" s="72">
        <v>1628513</v>
      </c>
      <c r="P64" s="72">
        <v>320</v>
      </c>
      <c r="Q64" s="72">
        <v>320</v>
      </c>
      <c r="R64" s="54">
        <v>0</v>
      </c>
    </row>
    <row r="65" s="54" customFormat="1" ht="15" spans="1:18">
      <c r="A65" s="59" t="s">
        <v>1327</v>
      </c>
      <c r="B65" s="63">
        <v>1626388</v>
      </c>
      <c r="C65" s="60" t="s">
        <v>1328</v>
      </c>
      <c r="D65" s="60" t="s">
        <v>1329</v>
      </c>
      <c r="E65" s="60" t="s">
        <v>1330</v>
      </c>
      <c r="F65" s="71" t="s">
        <v>1331</v>
      </c>
      <c r="G65" s="60" t="s">
        <v>14</v>
      </c>
      <c r="H65" s="62" t="s">
        <v>1145</v>
      </c>
      <c r="I65" s="76" t="s">
        <v>1269</v>
      </c>
      <c r="J65" s="62" t="s">
        <v>1145</v>
      </c>
      <c r="K65" s="77">
        <v>550</v>
      </c>
      <c r="L65" s="78"/>
      <c r="M65" s="60" t="s">
        <v>656</v>
      </c>
      <c r="O65" s="72">
        <v>1629115</v>
      </c>
      <c r="P65" s="72">
        <v>275</v>
      </c>
      <c r="Q65" s="72">
        <v>275</v>
      </c>
      <c r="R65" s="54">
        <v>0</v>
      </c>
    </row>
    <row r="66" s="54" customFormat="1" ht="29.25" spans="1:18">
      <c r="A66" s="59" t="s">
        <v>1332</v>
      </c>
      <c r="B66" s="63">
        <v>1626342</v>
      </c>
      <c r="C66" s="60" t="s">
        <v>1333</v>
      </c>
      <c r="D66" s="64" t="s">
        <v>1334</v>
      </c>
      <c r="E66" s="60" t="s">
        <v>1330</v>
      </c>
      <c r="F66" s="71" t="s">
        <v>1331</v>
      </c>
      <c r="G66" s="60" t="s">
        <v>14</v>
      </c>
      <c r="H66" s="62" t="s">
        <v>1145</v>
      </c>
      <c r="I66" s="76" t="s">
        <v>1269</v>
      </c>
      <c r="J66" s="62" t="s">
        <v>1145</v>
      </c>
      <c r="K66" s="77">
        <v>550</v>
      </c>
      <c r="L66" s="78"/>
      <c r="M66" s="80">
        <v>275</v>
      </c>
      <c r="O66" s="72">
        <v>1629415</v>
      </c>
      <c r="P66" s="72">
        <v>550</v>
      </c>
      <c r="Q66" s="72">
        <v>550</v>
      </c>
      <c r="R66" s="54">
        <v>0</v>
      </c>
    </row>
    <row r="67" s="54" customFormat="1" ht="29.25" spans="1:18">
      <c r="A67" s="59" t="s">
        <v>1335</v>
      </c>
      <c r="B67" s="63">
        <v>1626342</v>
      </c>
      <c r="C67" s="60" t="s">
        <v>1336</v>
      </c>
      <c r="D67" s="64" t="s">
        <v>1337</v>
      </c>
      <c r="E67" s="60" t="s">
        <v>1330</v>
      </c>
      <c r="F67" s="71" t="s">
        <v>1331</v>
      </c>
      <c r="G67" s="60" t="s">
        <v>14</v>
      </c>
      <c r="H67" s="62" t="s">
        <v>1145</v>
      </c>
      <c r="I67" s="76" t="s">
        <v>1269</v>
      </c>
      <c r="J67" s="62" t="s">
        <v>1145</v>
      </c>
      <c r="K67" s="77">
        <v>550</v>
      </c>
      <c r="L67" s="78"/>
      <c r="M67" s="80">
        <v>275</v>
      </c>
      <c r="O67" s="72">
        <v>1629625</v>
      </c>
      <c r="P67" s="72">
        <v>320</v>
      </c>
      <c r="Q67" s="72">
        <v>320</v>
      </c>
      <c r="R67" s="54">
        <v>0</v>
      </c>
    </row>
    <row r="68" s="54" customFormat="1" ht="15" spans="1:18">
      <c r="A68" s="59" t="s">
        <v>1338</v>
      </c>
      <c r="B68" s="63">
        <v>1626342</v>
      </c>
      <c r="C68" s="60" t="s">
        <v>1339</v>
      </c>
      <c r="D68" s="60" t="s">
        <v>1340</v>
      </c>
      <c r="E68" s="60" t="s">
        <v>1330</v>
      </c>
      <c r="F68" s="71" t="s">
        <v>1331</v>
      </c>
      <c r="G68" s="60" t="s">
        <v>14</v>
      </c>
      <c r="H68" s="62" t="s">
        <v>1145</v>
      </c>
      <c r="I68" s="76" t="s">
        <v>1269</v>
      </c>
      <c r="J68" s="62" t="s">
        <v>1145</v>
      </c>
      <c r="K68" s="77">
        <v>550</v>
      </c>
      <c r="L68" s="78"/>
      <c r="M68" s="80">
        <v>275</v>
      </c>
      <c r="O68" s="72">
        <v>1629935</v>
      </c>
      <c r="P68" s="72">
        <v>825</v>
      </c>
      <c r="Q68" s="72">
        <v>825</v>
      </c>
      <c r="R68" s="54">
        <v>0</v>
      </c>
    </row>
    <row r="69" s="54" customFormat="1" ht="29.25" spans="1:18">
      <c r="A69" s="59" t="s">
        <v>1341</v>
      </c>
      <c r="B69" s="63">
        <v>1624968</v>
      </c>
      <c r="C69" s="60" t="s">
        <v>1342</v>
      </c>
      <c r="D69" s="64" t="s">
        <v>1343</v>
      </c>
      <c r="E69" s="60" t="s">
        <v>1330</v>
      </c>
      <c r="F69" s="71" t="s">
        <v>1317</v>
      </c>
      <c r="G69" s="60" t="s">
        <v>28</v>
      </c>
      <c r="H69" s="62" t="s">
        <v>1145</v>
      </c>
      <c r="I69" s="76" t="s">
        <v>1269</v>
      </c>
      <c r="J69" s="62" t="s">
        <v>1145</v>
      </c>
      <c r="K69" s="77">
        <v>275</v>
      </c>
      <c r="L69" s="78"/>
      <c r="M69" s="80"/>
      <c r="O69" s="72">
        <v>1629999</v>
      </c>
      <c r="P69" s="72">
        <v>550</v>
      </c>
      <c r="Q69" s="72">
        <v>550</v>
      </c>
      <c r="R69" s="54">
        <v>0</v>
      </c>
    </row>
    <row r="70" s="54" customFormat="1" ht="15" spans="1:18">
      <c r="A70" s="59" t="s">
        <v>1344</v>
      </c>
      <c r="B70" s="63">
        <v>1626378</v>
      </c>
      <c r="C70" s="60" t="s">
        <v>1345</v>
      </c>
      <c r="D70" s="60" t="s">
        <v>1346</v>
      </c>
      <c r="E70" s="60" t="s">
        <v>1330</v>
      </c>
      <c r="F70" s="71" t="s">
        <v>1331</v>
      </c>
      <c r="G70" s="60" t="s">
        <v>14</v>
      </c>
      <c r="H70" s="62" t="s">
        <v>1145</v>
      </c>
      <c r="I70" s="76" t="s">
        <v>1269</v>
      </c>
      <c r="J70" s="62" t="s">
        <v>1145</v>
      </c>
      <c r="K70" s="77">
        <v>550</v>
      </c>
      <c r="L70" s="78"/>
      <c r="M70" s="80"/>
      <c r="O70" s="72">
        <v>1630740</v>
      </c>
      <c r="P70" s="72">
        <v>275</v>
      </c>
      <c r="Q70" s="72">
        <v>275</v>
      </c>
      <c r="R70" s="54">
        <v>0</v>
      </c>
    </row>
    <row r="71" s="54" customFormat="1" ht="29.25" spans="1:18">
      <c r="A71" s="59" t="s">
        <v>1347</v>
      </c>
      <c r="B71" s="63">
        <v>1634005</v>
      </c>
      <c r="C71" s="60" t="s">
        <v>1348</v>
      </c>
      <c r="D71" s="64" t="s">
        <v>1349</v>
      </c>
      <c r="E71" s="60" t="s">
        <v>1330</v>
      </c>
      <c r="F71" s="71" t="s">
        <v>1331</v>
      </c>
      <c r="G71" s="60" t="s">
        <v>14</v>
      </c>
      <c r="H71" s="62" t="s">
        <v>1145</v>
      </c>
      <c r="I71" s="76" t="s">
        <v>1269</v>
      </c>
      <c r="J71" s="62" t="s">
        <v>1145</v>
      </c>
      <c r="K71" s="77">
        <v>550</v>
      </c>
      <c r="L71" s="78"/>
      <c r="M71" s="80"/>
      <c r="O71" s="72">
        <v>1631434</v>
      </c>
      <c r="P71" s="72">
        <v>275</v>
      </c>
      <c r="Q71" s="72">
        <v>275</v>
      </c>
      <c r="R71" s="54">
        <v>0</v>
      </c>
    </row>
    <row r="72" s="54" customFormat="1" ht="29.25" spans="1:18">
      <c r="A72" s="59" t="s">
        <v>1350</v>
      </c>
      <c r="B72" s="63">
        <v>1626631</v>
      </c>
      <c r="C72" s="60" t="s">
        <v>1351</v>
      </c>
      <c r="D72" s="64" t="s">
        <v>1352</v>
      </c>
      <c r="E72" s="60" t="s">
        <v>1331</v>
      </c>
      <c r="F72" s="71" t="s">
        <v>1353</v>
      </c>
      <c r="G72" s="60" t="s">
        <v>28</v>
      </c>
      <c r="H72" s="62" t="s">
        <v>1145</v>
      </c>
      <c r="I72" s="76" t="s">
        <v>1269</v>
      </c>
      <c r="J72" s="62" t="s">
        <v>1145</v>
      </c>
      <c r="K72" s="77">
        <v>275</v>
      </c>
      <c r="L72" s="78"/>
      <c r="M72" s="80"/>
      <c r="O72" s="72">
        <v>1631443</v>
      </c>
      <c r="P72" s="72">
        <v>550</v>
      </c>
      <c r="Q72" s="72">
        <v>550</v>
      </c>
      <c r="R72" s="54">
        <v>0</v>
      </c>
    </row>
    <row r="73" s="54" customFormat="1" ht="15" spans="1:18">
      <c r="A73" s="59" t="s">
        <v>1354</v>
      </c>
      <c r="B73" s="63">
        <v>1626631</v>
      </c>
      <c r="C73" s="60" t="s">
        <v>1355</v>
      </c>
      <c r="D73" s="60" t="s">
        <v>1356</v>
      </c>
      <c r="E73" s="60" t="s">
        <v>1331</v>
      </c>
      <c r="F73" s="71" t="s">
        <v>1353</v>
      </c>
      <c r="G73" s="60" t="s">
        <v>28</v>
      </c>
      <c r="H73" s="62" t="s">
        <v>1145</v>
      </c>
      <c r="I73" s="76" t="s">
        <v>1269</v>
      </c>
      <c r="J73" s="62" t="s">
        <v>1145</v>
      </c>
      <c r="K73" s="77">
        <v>275</v>
      </c>
      <c r="L73" s="78"/>
      <c r="M73" s="80"/>
      <c r="O73" s="72">
        <v>1632221</v>
      </c>
      <c r="P73" s="72">
        <v>275</v>
      </c>
      <c r="Q73" s="72">
        <v>275</v>
      </c>
      <c r="R73" s="54">
        <v>0</v>
      </c>
    </row>
    <row r="74" s="54" customFormat="1" ht="29.25" spans="1:18">
      <c r="A74" s="59" t="s">
        <v>1357</v>
      </c>
      <c r="B74" s="63">
        <v>1626631</v>
      </c>
      <c r="C74" s="60" t="s">
        <v>1358</v>
      </c>
      <c r="D74" s="64" t="s">
        <v>1359</v>
      </c>
      <c r="E74" s="60" t="s">
        <v>1331</v>
      </c>
      <c r="F74" s="71" t="s">
        <v>1353</v>
      </c>
      <c r="G74" s="60" t="s">
        <v>28</v>
      </c>
      <c r="H74" s="62" t="s">
        <v>1145</v>
      </c>
      <c r="I74" s="76" t="s">
        <v>1269</v>
      </c>
      <c r="J74" s="62" t="s">
        <v>1145</v>
      </c>
      <c r="K74" s="77">
        <v>275</v>
      </c>
      <c r="L74" s="78"/>
      <c r="M74" s="80"/>
      <c r="O74" s="72">
        <v>1632466</v>
      </c>
      <c r="P74" s="72">
        <v>275</v>
      </c>
      <c r="Q74" s="72">
        <v>275</v>
      </c>
      <c r="R74" s="54">
        <v>0</v>
      </c>
    </row>
    <row r="75" s="54" customFormat="1" ht="29.25" spans="1:18">
      <c r="A75" s="59" t="s">
        <v>1360</v>
      </c>
      <c r="B75" s="63">
        <v>1626631</v>
      </c>
      <c r="C75" s="60" t="s">
        <v>1361</v>
      </c>
      <c r="D75" s="64" t="s">
        <v>1362</v>
      </c>
      <c r="E75" s="60" t="s">
        <v>1331</v>
      </c>
      <c r="F75" s="71" t="s">
        <v>1353</v>
      </c>
      <c r="G75" s="60" t="s">
        <v>28</v>
      </c>
      <c r="H75" s="62" t="s">
        <v>1145</v>
      </c>
      <c r="I75" s="76" t="s">
        <v>1269</v>
      </c>
      <c r="J75" s="62" t="s">
        <v>1145</v>
      </c>
      <c r="K75" s="77">
        <v>275</v>
      </c>
      <c r="L75" s="78"/>
      <c r="M75" s="80"/>
      <c r="O75" s="72">
        <v>1632583</v>
      </c>
      <c r="P75" s="72">
        <v>275</v>
      </c>
      <c r="Q75" s="72">
        <v>275</v>
      </c>
      <c r="R75" s="54">
        <v>0</v>
      </c>
    </row>
    <row r="76" s="54" customFormat="1" ht="15" spans="1:18">
      <c r="A76" s="59" t="s">
        <v>1363</v>
      </c>
      <c r="B76" s="63">
        <v>1626631</v>
      </c>
      <c r="C76" s="60" t="s">
        <v>1364</v>
      </c>
      <c r="D76" s="60" t="s">
        <v>1365</v>
      </c>
      <c r="E76" s="60" t="s">
        <v>1331</v>
      </c>
      <c r="F76" s="71" t="s">
        <v>1353</v>
      </c>
      <c r="G76" s="60" t="s">
        <v>28</v>
      </c>
      <c r="H76" s="62" t="s">
        <v>1145</v>
      </c>
      <c r="I76" s="76" t="s">
        <v>1269</v>
      </c>
      <c r="J76" s="62" t="s">
        <v>1145</v>
      </c>
      <c r="K76" s="77">
        <v>275</v>
      </c>
      <c r="L76" s="78"/>
      <c r="M76" s="80"/>
      <c r="O76" s="72">
        <v>1633702</v>
      </c>
      <c r="P76" s="72">
        <v>550</v>
      </c>
      <c r="Q76" s="72">
        <v>550</v>
      </c>
      <c r="R76" s="54">
        <v>0</v>
      </c>
    </row>
    <row r="77" s="54" customFormat="1" ht="29.25" spans="1:18">
      <c r="A77" s="59" t="s">
        <v>1366</v>
      </c>
      <c r="B77" s="63">
        <v>1632221</v>
      </c>
      <c r="C77" s="60" t="s">
        <v>1367</v>
      </c>
      <c r="D77" s="64" t="s">
        <v>1368</v>
      </c>
      <c r="E77" s="60" t="s">
        <v>1331</v>
      </c>
      <c r="F77" s="71" t="s">
        <v>1353</v>
      </c>
      <c r="G77" s="60" t="s">
        <v>28</v>
      </c>
      <c r="H77" s="62" t="s">
        <v>1145</v>
      </c>
      <c r="I77" s="76" t="s">
        <v>1269</v>
      </c>
      <c r="J77" s="62" t="s">
        <v>1145</v>
      </c>
      <c r="K77" s="77">
        <v>275</v>
      </c>
      <c r="L77" s="78"/>
      <c r="M77" s="80"/>
      <c r="O77" s="72">
        <v>1633769</v>
      </c>
      <c r="P77" s="72">
        <v>550</v>
      </c>
      <c r="Q77" s="72">
        <v>550</v>
      </c>
      <c r="R77" s="54">
        <v>0</v>
      </c>
    </row>
    <row r="78" s="54" customFormat="1" ht="29.25" spans="1:18">
      <c r="A78" s="59" t="s">
        <v>1369</v>
      </c>
      <c r="B78" s="66">
        <v>1605586</v>
      </c>
      <c r="C78" s="60" t="s">
        <v>1370</v>
      </c>
      <c r="D78" s="64" t="s">
        <v>1371</v>
      </c>
      <c r="E78" s="60" t="s">
        <v>1353</v>
      </c>
      <c r="F78" s="60" t="s">
        <v>1372</v>
      </c>
      <c r="G78" s="60" t="s">
        <v>28</v>
      </c>
      <c r="H78" s="62" t="s">
        <v>1145</v>
      </c>
      <c r="I78" s="76" t="s">
        <v>1269</v>
      </c>
      <c r="J78" s="62" t="s">
        <v>1145</v>
      </c>
      <c r="K78" s="77">
        <v>275</v>
      </c>
      <c r="L78" s="78"/>
      <c r="M78" s="80"/>
      <c r="O78" s="72">
        <v>1633797</v>
      </c>
      <c r="P78" s="72">
        <v>550</v>
      </c>
      <c r="Q78" s="72">
        <v>550</v>
      </c>
      <c r="R78" s="54">
        <v>0</v>
      </c>
    </row>
    <row r="79" s="54" customFormat="1" ht="29.25" spans="1:18">
      <c r="A79" s="59" t="s">
        <v>1373</v>
      </c>
      <c r="B79" s="63">
        <v>1620648</v>
      </c>
      <c r="C79" s="60" t="s">
        <v>1374</v>
      </c>
      <c r="D79" s="64" t="s">
        <v>1375</v>
      </c>
      <c r="E79" s="60" t="s">
        <v>1353</v>
      </c>
      <c r="F79" s="60" t="s">
        <v>1372</v>
      </c>
      <c r="G79" s="60" t="s">
        <v>28</v>
      </c>
      <c r="H79" s="62" t="s">
        <v>1145</v>
      </c>
      <c r="I79" s="76" t="s">
        <v>1269</v>
      </c>
      <c r="J79" s="62" t="s">
        <v>1145</v>
      </c>
      <c r="K79" s="77">
        <v>275</v>
      </c>
      <c r="L79" s="78"/>
      <c r="M79" s="80"/>
      <c r="O79" s="72">
        <v>1633824</v>
      </c>
      <c r="P79" s="72">
        <v>640</v>
      </c>
      <c r="Q79" s="72">
        <v>640</v>
      </c>
      <c r="R79" s="54">
        <v>0</v>
      </c>
    </row>
    <row r="80" s="54" customFormat="1" ht="29.25" spans="1:18">
      <c r="A80" s="59" t="s">
        <v>1376</v>
      </c>
      <c r="B80" s="68">
        <v>1620648</v>
      </c>
      <c r="C80" s="60" t="s">
        <v>1377</v>
      </c>
      <c r="D80" s="64" t="s">
        <v>1378</v>
      </c>
      <c r="E80" s="60" t="s">
        <v>1353</v>
      </c>
      <c r="F80" s="60" t="s">
        <v>1372</v>
      </c>
      <c r="G80" s="60" t="s">
        <v>28</v>
      </c>
      <c r="H80" s="62" t="s">
        <v>1145</v>
      </c>
      <c r="I80" s="76" t="s">
        <v>1269</v>
      </c>
      <c r="J80" s="62" t="s">
        <v>1145</v>
      </c>
      <c r="K80" s="77">
        <v>275</v>
      </c>
      <c r="L80" s="78"/>
      <c r="M80" s="80"/>
      <c r="O80" s="72">
        <v>1633826</v>
      </c>
      <c r="P80" s="72">
        <v>640</v>
      </c>
      <c r="Q80" s="72">
        <v>640</v>
      </c>
      <c r="R80" s="54">
        <v>0</v>
      </c>
    </row>
    <row r="81" s="54" customFormat="1" ht="29.25" spans="1:18">
      <c r="A81" s="59" t="s">
        <v>1379</v>
      </c>
      <c r="B81" s="63">
        <v>1631443</v>
      </c>
      <c r="C81" s="60" t="s">
        <v>1380</v>
      </c>
      <c r="D81" s="64" t="s">
        <v>1381</v>
      </c>
      <c r="E81" s="60" t="s">
        <v>1353</v>
      </c>
      <c r="F81" s="60" t="s">
        <v>1382</v>
      </c>
      <c r="G81" s="60" t="s">
        <v>14</v>
      </c>
      <c r="H81" s="62" t="s">
        <v>1145</v>
      </c>
      <c r="I81" s="76" t="s">
        <v>1269</v>
      </c>
      <c r="J81" s="62" t="s">
        <v>1145</v>
      </c>
      <c r="K81" s="77">
        <v>550</v>
      </c>
      <c r="L81" s="78"/>
      <c r="M81" s="80"/>
      <c r="O81" s="72">
        <v>1633828</v>
      </c>
      <c r="P81" s="72">
        <v>640</v>
      </c>
      <c r="Q81" s="72">
        <v>640</v>
      </c>
      <c r="R81" s="54">
        <v>0</v>
      </c>
    </row>
    <row r="82" s="54" customFormat="1" ht="29.25" spans="1:18">
      <c r="A82" s="59" t="s">
        <v>1383</v>
      </c>
      <c r="B82" s="63">
        <v>1633702</v>
      </c>
      <c r="C82" s="60" t="s">
        <v>1384</v>
      </c>
      <c r="D82" s="64" t="s">
        <v>1385</v>
      </c>
      <c r="E82" s="60" t="s">
        <v>1353</v>
      </c>
      <c r="F82" s="60" t="s">
        <v>1382</v>
      </c>
      <c r="G82" s="60" t="s">
        <v>14</v>
      </c>
      <c r="H82" s="62" t="s">
        <v>1145</v>
      </c>
      <c r="I82" s="76" t="s">
        <v>1269</v>
      </c>
      <c r="J82" s="62" t="s">
        <v>1145</v>
      </c>
      <c r="K82" s="77">
        <v>550</v>
      </c>
      <c r="L82" s="78"/>
      <c r="M82" s="80"/>
      <c r="O82" s="72">
        <v>1633830</v>
      </c>
      <c r="P82" s="72">
        <v>2880</v>
      </c>
      <c r="Q82" s="72">
        <v>2880</v>
      </c>
      <c r="R82" s="54">
        <v>0</v>
      </c>
    </row>
    <row r="83" s="54" customFormat="1" ht="29.25" spans="1:18">
      <c r="A83" s="59" t="s">
        <v>1386</v>
      </c>
      <c r="B83" s="63">
        <v>1637348</v>
      </c>
      <c r="C83" s="60" t="s">
        <v>1387</v>
      </c>
      <c r="D83" s="64" t="s">
        <v>1388</v>
      </c>
      <c r="E83" s="60" t="s">
        <v>1353</v>
      </c>
      <c r="F83" s="60" t="s">
        <v>1382</v>
      </c>
      <c r="G83" s="60" t="s">
        <v>14</v>
      </c>
      <c r="H83" s="62" t="s">
        <v>1145</v>
      </c>
      <c r="I83" s="76" t="s">
        <v>1269</v>
      </c>
      <c r="J83" s="62" t="s">
        <v>1145</v>
      </c>
      <c r="K83" s="77">
        <v>550</v>
      </c>
      <c r="L83" s="78"/>
      <c r="M83" s="80"/>
      <c r="O83" s="72">
        <v>1633835</v>
      </c>
      <c r="P83" s="72">
        <v>640</v>
      </c>
      <c r="Q83" s="72">
        <v>640</v>
      </c>
      <c r="R83" s="54">
        <v>0</v>
      </c>
    </row>
    <row r="84" s="54" customFormat="1" ht="15" spans="1:18">
      <c r="A84" s="59" t="s">
        <v>1389</v>
      </c>
      <c r="B84" s="63">
        <v>1638489</v>
      </c>
      <c r="C84" s="60" t="s">
        <v>1390</v>
      </c>
      <c r="D84" s="60" t="s">
        <v>1391</v>
      </c>
      <c r="E84" s="60" t="s">
        <v>1353</v>
      </c>
      <c r="F84" s="60" t="s">
        <v>1382</v>
      </c>
      <c r="G84" s="60" t="s">
        <v>14</v>
      </c>
      <c r="H84" s="62" t="s">
        <v>1145</v>
      </c>
      <c r="I84" s="76" t="s">
        <v>1269</v>
      </c>
      <c r="J84" s="62" t="s">
        <v>1145</v>
      </c>
      <c r="K84" s="77">
        <v>550</v>
      </c>
      <c r="L84" s="78"/>
      <c r="M84" s="80"/>
      <c r="O84" s="72">
        <v>1633839</v>
      </c>
      <c r="P84" s="72">
        <v>640</v>
      </c>
      <c r="Q84" s="72">
        <v>640</v>
      </c>
      <c r="R84" s="54">
        <v>0</v>
      </c>
    </row>
    <row r="85" s="54" customFormat="1" ht="15" spans="1:18">
      <c r="A85" s="59" t="s">
        <v>1392</v>
      </c>
      <c r="B85" s="63">
        <v>1612424</v>
      </c>
      <c r="C85" s="60" t="s">
        <v>1393</v>
      </c>
      <c r="D85" s="60" t="s">
        <v>1394</v>
      </c>
      <c r="E85" s="60" t="s">
        <v>1372</v>
      </c>
      <c r="F85" s="71" t="s">
        <v>1395</v>
      </c>
      <c r="G85" s="60" t="s">
        <v>14</v>
      </c>
      <c r="H85" s="62" t="s">
        <v>1145</v>
      </c>
      <c r="I85" s="76" t="s">
        <v>1269</v>
      </c>
      <c r="J85" s="62" t="s">
        <v>1145</v>
      </c>
      <c r="K85" s="77">
        <v>550</v>
      </c>
      <c r="L85" s="78"/>
      <c r="M85" s="80"/>
      <c r="O85" s="72">
        <v>1634005</v>
      </c>
      <c r="P85" s="72">
        <v>550</v>
      </c>
      <c r="Q85" s="72">
        <v>550</v>
      </c>
      <c r="R85" s="54">
        <v>0</v>
      </c>
    </row>
    <row r="86" s="54" customFormat="1" ht="29.25" spans="1:18">
      <c r="A86" s="59" t="s">
        <v>1396</v>
      </c>
      <c r="B86" s="63">
        <v>1612424</v>
      </c>
      <c r="C86" s="60" t="s">
        <v>1397</v>
      </c>
      <c r="D86" s="64" t="s">
        <v>1398</v>
      </c>
      <c r="E86" s="60" t="s">
        <v>1372</v>
      </c>
      <c r="F86" s="71" t="s">
        <v>1395</v>
      </c>
      <c r="G86" s="60" t="s">
        <v>14</v>
      </c>
      <c r="H86" s="62" t="s">
        <v>1145</v>
      </c>
      <c r="I86" s="76" t="s">
        <v>1269</v>
      </c>
      <c r="J86" s="62" t="s">
        <v>1145</v>
      </c>
      <c r="K86" s="77">
        <v>550</v>
      </c>
      <c r="L86" s="78"/>
      <c r="M86" s="80"/>
      <c r="O86" s="72">
        <v>1634123</v>
      </c>
      <c r="P86" s="72">
        <v>550</v>
      </c>
      <c r="Q86" s="72">
        <v>550</v>
      </c>
      <c r="R86" s="54">
        <v>0</v>
      </c>
    </row>
    <row r="87" s="54" customFormat="1" ht="15" spans="1:18">
      <c r="A87" s="59" t="s">
        <v>1399</v>
      </c>
      <c r="B87" s="63">
        <v>1619006</v>
      </c>
      <c r="C87" s="60" t="s">
        <v>1400</v>
      </c>
      <c r="D87" s="60" t="s">
        <v>1401</v>
      </c>
      <c r="E87" s="60" t="s">
        <v>1372</v>
      </c>
      <c r="F87" s="71" t="s">
        <v>1395</v>
      </c>
      <c r="G87" s="60" t="s">
        <v>14</v>
      </c>
      <c r="H87" s="62" t="s">
        <v>1145</v>
      </c>
      <c r="I87" s="76" t="s">
        <v>1269</v>
      </c>
      <c r="J87" s="62" t="s">
        <v>1145</v>
      </c>
      <c r="K87" s="77">
        <v>550</v>
      </c>
      <c r="L87" s="78"/>
      <c r="M87" s="80"/>
      <c r="O87" s="72">
        <v>1636696</v>
      </c>
      <c r="P87" s="72">
        <v>550</v>
      </c>
      <c r="Q87" s="72">
        <v>550</v>
      </c>
      <c r="R87" s="54">
        <v>0</v>
      </c>
    </row>
    <row r="88" s="54" customFormat="1" ht="29.25" spans="1:18">
      <c r="A88" s="59" t="s">
        <v>1402</v>
      </c>
      <c r="B88" s="63">
        <v>1628170</v>
      </c>
      <c r="C88" s="60" t="s">
        <v>1403</v>
      </c>
      <c r="D88" s="64" t="s">
        <v>1404</v>
      </c>
      <c r="E88" s="60" t="s">
        <v>1372</v>
      </c>
      <c r="F88" s="71" t="s">
        <v>1405</v>
      </c>
      <c r="G88" s="60" t="s">
        <v>106</v>
      </c>
      <c r="H88" s="62" t="s">
        <v>1145</v>
      </c>
      <c r="I88" s="76" t="s">
        <v>1269</v>
      </c>
      <c r="J88" s="62" t="s">
        <v>1145</v>
      </c>
      <c r="K88" s="81">
        <v>1100</v>
      </c>
      <c r="L88" s="78"/>
      <c r="M88" s="80"/>
      <c r="O88" s="72">
        <v>1637348</v>
      </c>
      <c r="P88" s="72">
        <v>550</v>
      </c>
      <c r="Q88" s="72">
        <v>550</v>
      </c>
      <c r="R88" s="54">
        <v>0</v>
      </c>
    </row>
    <row r="89" s="54" customFormat="1" ht="29.25" spans="1:18">
      <c r="A89" s="59" t="s">
        <v>1406</v>
      </c>
      <c r="B89" s="63">
        <v>1623744</v>
      </c>
      <c r="C89" s="60" t="s">
        <v>1407</v>
      </c>
      <c r="D89" s="64" t="s">
        <v>1408</v>
      </c>
      <c r="E89" s="60" t="s">
        <v>1382</v>
      </c>
      <c r="F89" s="71" t="s">
        <v>1409</v>
      </c>
      <c r="G89" s="60" t="s">
        <v>14</v>
      </c>
      <c r="H89" s="62" t="s">
        <v>1145</v>
      </c>
      <c r="I89" s="76" t="s">
        <v>1269</v>
      </c>
      <c r="J89" s="62" t="s">
        <v>1145</v>
      </c>
      <c r="K89" s="77">
        <v>550</v>
      </c>
      <c r="L89" s="78"/>
      <c r="M89" s="80"/>
      <c r="O89" s="72">
        <v>1638489</v>
      </c>
      <c r="P89" s="72">
        <v>550</v>
      </c>
      <c r="Q89" s="72">
        <v>550</v>
      </c>
      <c r="R89" s="54">
        <v>0</v>
      </c>
    </row>
    <row r="90" s="54" customFormat="1" ht="15" spans="1:18">
      <c r="A90" s="59" t="s">
        <v>1410</v>
      </c>
      <c r="B90" s="63">
        <v>1639356</v>
      </c>
      <c r="C90" s="60" t="s">
        <v>1411</v>
      </c>
      <c r="D90" s="60" t="s">
        <v>1412</v>
      </c>
      <c r="E90" s="60" t="s">
        <v>1382</v>
      </c>
      <c r="F90" s="71" t="s">
        <v>1395</v>
      </c>
      <c r="G90" s="60" t="s">
        <v>28</v>
      </c>
      <c r="H90" s="62" t="s">
        <v>1145</v>
      </c>
      <c r="I90" s="76" t="s">
        <v>1269</v>
      </c>
      <c r="J90" s="62" t="s">
        <v>1145</v>
      </c>
      <c r="K90" s="77">
        <v>275</v>
      </c>
      <c r="L90" s="78"/>
      <c r="M90" s="80"/>
      <c r="O90" s="72">
        <v>1639356</v>
      </c>
      <c r="P90" s="72">
        <v>275</v>
      </c>
      <c r="Q90" s="72">
        <v>275</v>
      </c>
      <c r="R90" s="54">
        <v>0</v>
      </c>
    </row>
    <row r="91" s="54" customFormat="1" ht="29.25" spans="1:18">
      <c r="A91" s="59" t="s">
        <v>1413</v>
      </c>
      <c r="B91" s="63">
        <v>1625294</v>
      </c>
      <c r="C91" s="60" t="s">
        <v>1414</v>
      </c>
      <c r="D91" s="64" t="s">
        <v>1415</v>
      </c>
      <c r="E91" s="60" t="s">
        <v>1409</v>
      </c>
      <c r="F91" s="71" t="s">
        <v>1405</v>
      </c>
      <c r="G91" s="60" t="s">
        <v>28</v>
      </c>
      <c r="H91" s="62" t="s">
        <v>1145</v>
      </c>
      <c r="I91" s="76" t="s">
        <v>1269</v>
      </c>
      <c r="J91" s="62" t="s">
        <v>1145</v>
      </c>
      <c r="K91" s="77">
        <v>275</v>
      </c>
      <c r="L91" s="78"/>
      <c r="M91" s="80"/>
      <c r="O91" s="72">
        <v>1639662</v>
      </c>
      <c r="P91" s="72">
        <v>275</v>
      </c>
      <c r="Q91" s="72">
        <v>550</v>
      </c>
      <c r="R91" s="54">
        <v>-275</v>
      </c>
    </row>
    <row r="92" s="54" customFormat="1" ht="29.25" spans="1:18">
      <c r="A92" s="59" t="s">
        <v>1416</v>
      </c>
      <c r="B92" s="63">
        <v>1630740</v>
      </c>
      <c r="C92" s="60" t="s">
        <v>1417</v>
      </c>
      <c r="D92" s="64" t="s">
        <v>1418</v>
      </c>
      <c r="E92" s="60" t="s">
        <v>1409</v>
      </c>
      <c r="F92" s="71" t="s">
        <v>1405</v>
      </c>
      <c r="G92" s="60" t="s">
        <v>28</v>
      </c>
      <c r="H92" s="62" t="s">
        <v>1145</v>
      </c>
      <c r="I92" s="76" t="s">
        <v>1269</v>
      </c>
      <c r="J92" s="62" t="s">
        <v>1145</v>
      </c>
      <c r="K92" s="77">
        <v>275</v>
      </c>
      <c r="L92" s="78"/>
      <c r="M92" s="80"/>
      <c r="O92" s="72" t="s">
        <v>1419</v>
      </c>
      <c r="P92" s="72"/>
      <c r="Q92" s="72" t="e">
        <v>#N/A</v>
      </c>
      <c r="R92" s="54" t="e">
        <v>#N/A</v>
      </c>
    </row>
    <row r="93" s="54" customFormat="1" ht="15" spans="1:18">
      <c r="A93" s="59" t="s">
        <v>1420</v>
      </c>
      <c r="B93" s="63">
        <v>1576880</v>
      </c>
      <c r="C93" s="60" t="s">
        <v>1421</v>
      </c>
      <c r="D93" s="64" t="s">
        <v>1422</v>
      </c>
      <c r="E93" s="60" t="s">
        <v>1405</v>
      </c>
      <c r="F93" s="71" t="s">
        <v>1423</v>
      </c>
      <c r="G93" s="60" t="s">
        <v>28</v>
      </c>
      <c r="H93" s="62" t="s">
        <v>1145</v>
      </c>
      <c r="I93" s="76" t="s">
        <v>1269</v>
      </c>
      <c r="J93" s="62" t="s">
        <v>1145</v>
      </c>
      <c r="K93" s="77">
        <v>275</v>
      </c>
      <c r="L93" s="78"/>
      <c r="M93" s="80"/>
      <c r="O93" s="72">
        <v>1605586</v>
      </c>
      <c r="P93" s="72">
        <v>275</v>
      </c>
      <c r="Q93" s="72">
        <v>275</v>
      </c>
      <c r="R93" s="54">
        <v>0</v>
      </c>
    </row>
    <row r="94" s="54" customFormat="1" ht="43.5" spans="1:18">
      <c r="A94" s="59" t="s">
        <v>1424</v>
      </c>
      <c r="B94" s="63">
        <v>1612549</v>
      </c>
      <c r="C94" s="60" t="s">
        <v>1425</v>
      </c>
      <c r="D94" s="64" t="s">
        <v>1426</v>
      </c>
      <c r="E94" s="60" t="s">
        <v>1405</v>
      </c>
      <c r="F94" s="71" t="s">
        <v>1423</v>
      </c>
      <c r="G94" s="60" t="s">
        <v>28</v>
      </c>
      <c r="H94" s="62" t="s">
        <v>1145</v>
      </c>
      <c r="I94" s="76" t="s">
        <v>1269</v>
      </c>
      <c r="J94" s="62" t="s">
        <v>1145</v>
      </c>
      <c r="K94" s="77">
        <v>275</v>
      </c>
      <c r="L94" s="78"/>
      <c r="M94" s="80"/>
      <c r="O94" s="72" t="s">
        <v>1427</v>
      </c>
      <c r="P94" s="72">
        <v>54205</v>
      </c>
      <c r="Q94" s="72" t="e">
        <v>#N/A</v>
      </c>
      <c r="R94" s="54" t="e">
        <v>#N/A</v>
      </c>
    </row>
    <row r="95" s="54" customFormat="1" ht="15" spans="1:18">
      <c r="A95" s="59" t="s">
        <v>1428</v>
      </c>
      <c r="B95" s="63">
        <v>1634123</v>
      </c>
      <c r="C95" s="60" t="s">
        <v>1429</v>
      </c>
      <c r="D95" s="60" t="s">
        <v>1430</v>
      </c>
      <c r="E95" s="60" t="s">
        <v>1423</v>
      </c>
      <c r="F95" s="71" t="s">
        <v>1431</v>
      </c>
      <c r="G95" s="60" t="s">
        <v>14</v>
      </c>
      <c r="H95" s="62" t="s">
        <v>1145</v>
      </c>
      <c r="I95" s="76" t="s">
        <v>1269</v>
      </c>
      <c r="J95" s="62" t="s">
        <v>1145</v>
      </c>
      <c r="K95" s="77">
        <v>550</v>
      </c>
      <c r="L95" s="78"/>
      <c r="M95" s="80"/>
      <c r="O95" s="72"/>
      <c r="P95" s="72"/>
      <c r="Q95" s="72" t="e">
        <v>#N/A</v>
      </c>
      <c r="R95" s="54" t="e">
        <v>#N/A</v>
      </c>
    </row>
    <row r="96" s="54" customFormat="1" ht="29.25" spans="1:18">
      <c r="A96" s="59" t="s">
        <v>1432</v>
      </c>
      <c r="B96" s="63">
        <v>1636696</v>
      </c>
      <c r="C96" s="60" t="s">
        <v>1433</v>
      </c>
      <c r="D96" s="64" t="s">
        <v>1434</v>
      </c>
      <c r="E96" s="60" t="s">
        <v>1423</v>
      </c>
      <c r="F96" s="71" t="s">
        <v>1431</v>
      </c>
      <c r="G96" s="60" t="s">
        <v>14</v>
      </c>
      <c r="H96" s="62" t="s">
        <v>1145</v>
      </c>
      <c r="I96" s="76" t="s">
        <v>1269</v>
      </c>
      <c r="J96" s="62" t="s">
        <v>1145</v>
      </c>
      <c r="K96" s="77">
        <v>550</v>
      </c>
      <c r="L96" s="78"/>
      <c r="M96" s="80"/>
      <c r="O96" s="72"/>
      <c r="P96" s="72"/>
      <c r="Q96" s="72" t="e">
        <v>#N/A</v>
      </c>
      <c r="R96" s="54" t="e">
        <v>#N/A</v>
      </c>
    </row>
    <row r="97" s="54" customFormat="1" ht="29.25" spans="1:13">
      <c r="A97" s="59" t="s">
        <v>1435</v>
      </c>
      <c r="B97" s="63">
        <v>1621394</v>
      </c>
      <c r="C97" s="60" t="s">
        <v>1436</v>
      </c>
      <c r="D97" s="64" t="s">
        <v>1437</v>
      </c>
      <c r="E97" s="60" t="s">
        <v>1438</v>
      </c>
      <c r="F97" s="71" t="s">
        <v>1431</v>
      </c>
      <c r="G97" s="60" t="s">
        <v>28</v>
      </c>
      <c r="H97" s="62" t="s">
        <v>1145</v>
      </c>
      <c r="I97" s="76" t="s">
        <v>1269</v>
      </c>
      <c r="J97" s="62" t="s">
        <v>1145</v>
      </c>
      <c r="K97" s="77">
        <v>275</v>
      </c>
      <c r="L97" s="78"/>
      <c r="M97" s="80"/>
    </row>
    <row r="98" s="54" customFormat="1" ht="29.25" spans="1:13">
      <c r="A98" s="59" t="s">
        <v>1439</v>
      </c>
      <c r="B98" s="63">
        <v>1621394</v>
      </c>
      <c r="C98" s="60" t="s">
        <v>1440</v>
      </c>
      <c r="D98" s="64" t="s">
        <v>1441</v>
      </c>
      <c r="E98" s="60" t="s">
        <v>1438</v>
      </c>
      <c r="F98" s="71" t="s">
        <v>1431</v>
      </c>
      <c r="G98" s="60" t="s">
        <v>28</v>
      </c>
      <c r="H98" s="62" t="s">
        <v>1145</v>
      </c>
      <c r="I98" s="76" t="s">
        <v>1269</v>
      </c>
      <c r="J98" s="62" t="s">
        <v>1145</v>
      </c>
      <c r="K98" s="77">
        <v>275</v>
      </c>
      <c r="L98" s="78"/>
      <c r="M98" s="80"/>
    </row>
    <row r="99" s="54" customFormat="1" ht="29.25" spans="1:13">
      <c r="A99" s="59" t="s">
        <v>1442</v>
      </c>
      <c r="B99" s="63">
        <v>1620991</v>
      </c>
      <c r="C99" s="60" t="s">
        <v>1443</v>
      </c>
      <c r="D99" s="64" t="s">
        <v>1444</v>
      </c>
      <c r="E99" s="60" t="s">
        <v>1431</v>
      </c>
      <c r="F99" s="71" t="s">
        <v>1445</v>
      </c>
      <c r="G99" s="60" t="s">
        <v>49</v>
      </c>
      <c r="H99" s="62" t="s">
        <v>1145</v>
      </c>
      <c r="I99" s="76" t="s">
        <v>1269</v>
      </c>
      <c r="J99" s="62" t="s">
        <v>1145</v>
      </c>
      <c r="K99" s="77">
        <v>825</v>
      </c>
      <c r="L99" s="78"/>
      <c r="M99" s="80"/>
    </row>
    <row r="100" s="54" customFormat="1" ht="29.25" spans="1:13">
      <c r="A100" s="59" t="s">
        <v>1446</v>
      </c>
      <c r="B100" s="67">
        <v>1606562</v>
      </c>
      <c r="C100" s="60" t="s">
        <v>1447</v>
      </c>
      <c r="D100" s="64" t="s">
        <v>1448</v>
      </c>
      <c r="E100" s="60" t="s">
        <v>1449</v>
      </c>
      <c r="F100" s="71" t="s">
        <v>1450</v>
      </c>
      <c r="G100" s="60" t="s">
        <v>28</v>
      </c>
      <c r="H100" s="62" t="s">
        <v>1145</v>
      </c>
      <c r="I100" s="76" t="s">
        <v>1269</v>
      </c>
      <c r="J100" s="62" t="s">
        <v>1145</v>
      </c>
      <c r="K100" s="77">
        <v>275</v>
      </c>
      <c r="L100" s="83"/>
      <c r="M100" s="80"/>
    </row>
    <row r="101" s="54" customFormat="1" ht="15" spans="1:13">
      <c r="A101" s="59" t="s">
        <v>1451</v>
      </c>
      <c r="B101" s="67">
        <v>1610540</v>
      </c>
      <c r="C101" s="60" t="s">
        <v>1452</v>
      </c>
      <c r="D101" s="60" t="s">
        <v>1453</v>
      </c>
      <c r="E101" s="60" t="s">
        <v>1449</v>
      </c>
      <c r="F101" s="71" t="s">
        <v>1450</v>
      </c>
      <c r="G101" s="60" t="s">
        <v>28</v>
      </c>
      <c r="H101" s="62" t="s">
        <v>1145</v>
      </c>
      <c r="I101" s="76" t="s">
        <v>1269</v>
      </c>
      <c r="J101" s="62" t="s">
        <v>1145</v>
      </c>
      <c r="K101" s="77">
        <v>275</v>
      </c>
      <c r="L101" s="83"/>
      <c r="M101" s="80"/>
    </row>
    <row r="102" s="54" customFormat="1" ht="29.25" spans="1:13">
      <c r="A102" s="59" t="s">
        <v>1454</v>
      </c>
      <c r="B102" s="63">
        <v>1633797</v>
      </c>
      <c r="C102" s="60" t="s">
        <v>1455</v>
      </c>
      <c r="D102" s="64" t="s">
        <v>1456</v>
      </c>
      <c r="E102" s="60" t="s">
        <v>1449</v>
      </c>
      <c r="F102" s="71" t="s">
        <v>1445</v>
      </c>
      <c r="G102" s="60" t="s">
        <v>14</v>
      </c>
      <c r="H102" s="62" t="s">
        <v>1145</v>
      </c>
      <c r="I102" s="76" t="s">
        <v>1269</v>
      </c>
      <c r="J102" s="62" t="s">
        <v>1145</v>
      </c>
      <c r="K102" s="77">
        <v>550</v>
      </c>
      <c r="L102" s="83"/>
      <c r="M102" s="80"/>
    </row>
    <row r="103" s="54" customFormat="1" ht="29.25" spans="1:13">
      <c r="A103" s="59" t="s">
        <v>1457</v>
      </c>
      <c r="B103" s="67">
        <v>1633769</v>
      </c>
      <c r="C103" s="60" t="s">
        <v>1458</v>
      </c>
      <c r="D103" s="61" t="s">
        <v>1459</v>
      </c>
      <c r="E103" s="60" t="s">
        <v>1449</v>
      </c>
      <c r="F103" s="71" t="s">
        <v>1445</v>
      </c>
      <c r="G103" s="60" t="s">
        <v>14</v>
      </c>
      <c r="H103" s="62" t="s">
        <v>1145</v>
      </c>
      <c r="I103" s="76" t="s">
        <v>1269</v>
      </c>
      <c r="J103" s="62" t="s">
        <v>1145</v>
      </c>
      <c r="K103" s="77">
        <v>550</v>
      </c>
      <c r="L103" s="83"/>
      <c r="M103" s="80"/>
    </row>
    <row r="104" s="54" customFormat="1" ht="29.25" spans="1:13">
      <c r="A104" s="59" t="s">
        <v>1460</v>
      </c>
      <c r="B104" s="63">
        <v>1595056</v>
      </c>
      <c r="C104" s="60" t="s">
        <v>1461</v>
      </c>
      <c r="D104" s="64" t="s">
        <v>1462</v>
      </c>
      <c r="E104" s="60" t="s">
        <v>1445</v>
      </c>
      <c r="F104" s="71" t="s">
        <v>1463</v>
      </c>
      <c r="G104" s="60" t="s">
        <v>28</v>
      </c>
      <c r="H104" s="62" t="s">
        <v>1145</v>
      </c>
      <c r="I104" s="76" t="s">
        <v>1269</v>
      </c>
      <c r="J104" s="62" t="s">
        <v>1145</v>
      </c>
      <c r="K104" s="77">
        <v>275</v>
      </c>
      <c r="L104" s="83"/>
      <c r="M104" s="80"/>
    </row>
    <row r="105" s="54" customFormat="1" ht="29.25" spans="1:13">
      <c r="A105" s="59" t="s">
        <v>1464</v>
      </c>
      <c r="B105" s="63">
        <v>1626803</v>
      </c>
      <c r="C105" s="60" t="s">
        <v>1465</v>
      </c>
      <c r="D105" s="64" t="s">
        <v>1466</v>
      </c>
      <c r="E105" s="60" t="s">
        <v>1445</v>
      </c>
      <c r="F105" s="71" t="s">
        <v>1463</v>
      </c>
      <c r="G105" s="60" t="s">
        <v>28</v>
      </c>
      <c r="H105" s="62" t="s">
        <v>1145</v>
      </c>
      <c r="I105" s="76" t="s">
        <v>1269</v>
      </c>
      <c r="J105" s="62" t="s">
        <v>1145</v>
      </c>
      <c r="K105" s="77">
        <v>275</v>
      </c>
      <c r="L105" s="83"/>
      <c r="M105" s="80"/>
    </row>
    <row r="106" s="54" customFormat="1" ht="29.25" spans="1:13">
      <c r="A106" s="59" t="s">
        <v>1467</v>
      </c>
      <c r="B106" s="63">
        <v>1614973</v>
      </c>
      <c r="C106" s="60" t="s">
        <v>1468</v>
      </c>
      <c r="D106" s="64" t="s">
        <v>1469</v>
      </c>
      <c r="E106" s="60" t="s">
        <v>1463</v>
      </c>
      <c r="F106" s="71" t="s">
        <v>1470</v>
      </c>
      <c r="G106" s="60" t="s">
        <v>14</v>
      </c>
      <c r="H106" s="62" t="s">
        <v>1145</v>
      </c>
      <c r="I106" s="76" t="s">
        <v>1269</v>
      </c>
      <c r="J106" s="62" t="s">
        <v>1145</v>
      </c>
      <c r="K106" s="77">
        <v>550</v>
      </c>
      <c r="L106" s="83"/>
      <c r="M106" s="80"/>
    </row>
    <row r="107" s="54" customFormat="1" ht="29.25" spans="1:13">
      <c r="A107" s="59" t="s">
        <v>1471</v>
      </c>
      <c r="B107" s="63">
        <v>1624888</v>
      </c>
      <c r="C107" s="60" t="s">
        <v>1472</v>
      </c>
      <c r="D107" s="64" t="s">
        <v>1473</v>
      </c>
      <c r="E107" s="60" t="s">
        <v>1463</v>
      </c>
      <c r="F107" s="71" t="s">
        <v>1474</v>
      </c>
      <c r="G107" s="60" t="s">
        <v>28</v>
      </c>
      <c r="H107" s="62" t="s">
        <v>1145</v>
      </c>
      <c r="I107" s="76" t="s">
        <v>1269</v>
      </c>
      <c r="J107" s="62" t="s">
        <v>1145</v>
      </c>
      <c r="K107" s="77">
        <v>275</v>
      </c>
      <c r="L107" s="60" t="s">
        <v>1475</v>
      </c>
      <c r="M107" s="60" t="s">
        <v>656</v>
      </c>
    </row>
    <row r="108" s="54" customFormat="1" ht="43.5" spans="1:13">
      <c r="A108" s="59" t="s">
        <v>1476</v>
      </c>
      <c r="B108" s="63">
        <v>1629935</v>
      </c>
      <c r="C108" s="60" t="s">
        <v>1477</v>
      </c>
      <c r="D108" s="64" t="s">
        <v>1478</v>
      </c>
      <c r="E108" s="60" t="s">
        <v>1463</v>
      </c>
      <c r="F108" s="60" t="s">
        <v>1479</v>
      </c>
      <c r="G108" s="60" t="s">
        <v>49</v>
      </c>
      <c r="H108" s="62" t="s">
        <v>1145</v>
      </c>
      <c r="I108" s="76" t="s">
        <v>1269</v>
      </c>
      <c r="J108" s="62" t="s">
        <v>1145</v>
      </c>
      <c r="K108" s="77">
        <v>825</v>
      </c>
      <c r="L108" s="83"/>
      <c r="M108" s="80"/>
    </row>
    <row r="109" s="54" customFormat="1" ht="29.25" spans="1:13">
      <c r="A109" s="59" t="s">
        <v>1480</v>
      </c>
      <c r="B109" s="63">
        <v>1596496</v>
      </c>
      <c r="C109" s="60" t="s">
        <v>1481</v>
      </c>
      <c r="D109" s="64" t="s">
        <v>1482</v>
      </c>
      <c r="E109" s="60" t="s">
        <v>1474</v>
      </c>
      <c r="F109" s="60" t="s">
        <v>1479</v>
      </c>
      <c r="G109" s="60" t="s">
        <v>14</v>
      </c>
      <c r="H109" s="62" t="s">
        <v>1145</v>
      </c>
      <c r="I109" s="76" t="s">
        <v>1269</v>
      </c>
      <c r="J109" s="62" t="s">
        <v>1145</v>
      </c>
      <c r="K109" s="77">
        <v>550</v>
      </c>
      <c r="L109" s="83"/>
      <c r="M109" s="80"/>
    </row>
    <row r="110" s="54" customFormat="1" ht="29.25" spans="1:13">
      <c r="A110" s="59" t="s">
        <v>1483</v>
      </c>
      <c r="B110" s="63">
        <v>1632466</v>
      </c>
      <c r="C110" s="60" t="s">
        <v>1484</v>
      </c>
      <c r="D110" s="64" t="s">
        <v>1485</v>
      </c>
      <c r="E110" s="60" t="s">
        <v>1470</v>
      </c>
      <c r="F110" s="60" t="s">
        <v>1479</v>
      </c>
      <c r="G110" s="60" t="s">
        <v>28</v>
      </c>
      <c r="H110" s="62" t="s">
        <v>1145</v>
      </c>
      <c r="I110" s="76" t="s">
        <v>1269</v>
      </c>
      <c r="J110" s="62" t="s">
        <v>1145</v>
      </c>
      <c r="K110" s="77">
        <v>275</v>
      </c>
      <c r="L110" s="83"/>
      <c r="M110" s="80"/>
    </row>
    <row r="111" s="54" customFormat="1" ht="29.25" spans="1:13">
      <c r="A111" s="59" t="s">
        <v>1486</v>
      </c>
      <c r="B111" s="82">
        <v>1663855</v>
      </c>
      <c r="C111" s="60" t="s">
        <v>1487</v>
      </c>
      <c r="D111" s="60" t="s">
        <v>1488</v>
      </c>
      <c r="E111" s="60" t="s">
        <v>1470</v>
      </c>
      <c r="F111" s="60" t="s">
        <v>1489</v>
      </c>
      <c r="G111" s="60" t="s">
        <v>28</v>
      </c>
      <c r="H111" s="62" t="s">
        <v>1145</v>
      </c>
      <c r="I111" s="76" t="s">
        <v>1269</v>
      </c>
      <c r="J111" s="62" t="s">
        <v>1145</v>
      </c>
      <c r="K111" s="77">
        <v>275</v>
      </c>
      <c r="L111" s="64" t="s">
        <v>1490</v>
      </c>
      <c r="M111" s="80">
        <v>275</v>
      </c>
    </row>
    <row r="112" s="54" customFormat="1" ht="15" spans="1:13">
      <c r="A112" s="59" t="s">
        <v>1491</v>
      </c>
      <c r="B112" s="83"/>
      <c r="C112" s="83"/>
      <c r="D112" s="83"/>
      <c r="E112" s="83"/>
      <c r="F112" s="83"/>
      <c r="G112" s="60" t="s">
        <v>1492</v>
      </c>
      <c r="H112" s="84"/>
      <c r="I112" s="85"/>
      <c r="J112" s="86" t="s">
        <v>1493</v>
      </c>
      <c r="K112" s="87"/>
      <c r="L112" s="83"/>
      <c r="M112" s="80"/>
    </row>
    <row r="113" spans="9:11">
      <c r="I113" s="88" t="s">
        <v>556</v>
      </c>
      <c r="K113" s="54">
        <v>-2015</v>
      </c>
    </row>
    <row r="114" spans="9:12">
      <c r="I114" s="88" t="s">
        <v>362</v>
      </c>
      <c r="K114" s="54">
        <v>52190</v>
      </c>
      <c r="L114" s="54" t="s">
        <v>1494</v>
      </c>
    </row>
  </sheetData>
  <mergeCells count="2">
    <mergeCell ref="H112:I112"/>
    <mergeCell ref="J112:K112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5"/>
  <sheetViews>
    <sheetView tabSelected="1" topLeftCell="A4" workbookViewId="0">
      <selection activeCell="J27" sqref="J27"/>
    </sheetView>
  </sheetViews>
  <sheetFormatPr defaultColWidth="10.2857142857143" defaultRowHeight="13.5"/>
  <cols>
    <col min="1" max="1" width="57.9523809523809" style="4" customWidth="1"/>
    <col min="2" max="2" width="10.7714285714286" style="2" hidden="1" customWidth="1"/>
    <col min="3" max="3" width="11.5904761904762" style="2" hidden="1" customWidth="1"/>
    <col min="4" max="4" width="13.3809523809524" style="2" hidden="1" customWidth="1"/>
    <col min="5" max="5" width="11.4285714285714" style="2" hidden="1" customWidth="1"/>
    <col min="6" max="6" width="15.3428571428571" style="5" hidden="1" customWidth="1"/>
    <col min="7" max="7" width="13.3809523809524" style="6" hidden="1" customWidth="1"/>
    <col min="8" max="8" width="23.7142857142857" style="5" hidden="1" customWidth="1"/>
    <col min="9" max="9" width="14.7142857142857" style="6" customWidth="1"/>
    <col min="10" max="10" width="13.7142857142857" style="6" customWidth="1"/>
    <col min="11" max="11" width="18.2857142857143" style="6" customWidth="1"/>
    <col min="12" max="12" width="23.5714285714286" style="5" hidden="1" customWidth="1"/>
    <col min="13" max="13" width="19.4285714285714" style="6" customWidth="1"/>
    <col min="14" max="14" width="7.85714285714286" style="6" customWidth="1"/>
    <col min="15" max="15" width="21.1428571428571" style="5" hidden="1" customWidth="1"/>
    <col min="16" max="16" width="16.4857142857143" style="6" customWidth="1"/>
    <col min="17" max="17" width="16" style="5" hidden="1" customWidth="1"/>
    <col min="18" max="18" width="16.1619047619048" style="6" hidden="1" customWidth="1"/>
    <col min="19" max="19" width="32.4285714285714" style="2" customWidth="1"/>
    <col min="20" max="20" width="14.4285714285714" style="2"/>
    <col min="21" max="16383" width="10.447619047619" style="2"/>
    <col min="16384" max="16384" width="10.2857142857143" style="2"/>
  </cols>
  <sheetData>
    <row r="1" s="1" customFormat="1" ht="41.25" customHeight="1" spans="1:18">
      <c r="A1" s="7" t="s">
        <v>1495</v>
      </c>
      <c r="B1" s="8"/>
      <c r="C1" s="8"/>
      <c r="D1" s="8"/>
      <c r="E1" s="9" t="s">
        <v>1496</v>
      </c>
      <c r="F1" s="10">
        <v>43617</v>
      </c>
      <c r="G1" s="9" t="s">
        <v>1497</v>
      </c>
      <c r="H1" s="10">
        <v>43768</v>
      </c>
      <c r="I1" s="36"/>
      <c r="J1" s="36"/>
      <c r="K1" s="36"/>
      <c r="L1" s="37"/>
      <c r="M1" s="36"/>
      <c r="N1" s="36"/>
      <c r="O1" s="37"/>
      <c r="P1" s="36"/>
      <c r="Q1" s="37"/>
      <c r="R1" s="36"/>
    </row>
    <row r="2" s="2" customFormat="1" spans="1:18">
      <c r="A2" s="4"/>
      <c r="F2" s="5"/>
      <c r="G2" s="6"/>
      <c r="H2" s="5"/>
      <c r="I2" s="6"/>
      <c r="J2" s="6"/>
      <c r="K2" s="6"/>
      <c r="L2" s="5"/>
      <c r="M2" s="6"/>
      <c r="N2" s="6"/>
      <c r="O2" s="5"/>
      <c r="P2" s="6"/>
      <c r="Q2" s="5"/>
      <c r="R2" s="6"/>
    </row>
    <row r="3" s="3" customFormat="1" ht="54" spans="1:18">
      <c r="A3" s="11" t="s">
        <v>1498</v>
      </c>
      <c r="B3" s="11" t="s">
        <v>1499</v>
      </c>
      <c r="C3" s="11" t="s">
        <v>1500</v>
      </c>
      <c r="D3" s="11" t="s">
        <v>1501</v>
      </c>
      <c r="E3" s="11" t="s">
        <v>1502</v>
      </c>
      <c r="F3" s="12" t="s">
        <v>1503</v>
      </c>
      <c r="G3" s="13" t="s">
        <v>1504</v>
      </c>
      <c r="H3" s="14" t="s">
        <v>1505</v>
      </c>
      <c r="I3" s="38" t="s">
        <v>1506</v>
      </c>
      <c r="J3" s="38"/>
      <c r="K3" s="38"/>
      <c r="L3" s="39" t="s">
        <v>1507</v>
      </c>
      <c r="M3" s="12" t="s">
        <v>1508</v>
      </c>
      <c r="N3" s="12"/>
      <c r="O3" s="40" t="s">
        <v>1509</v>
      </c>
      <c r="P3" s="13" t="s">
        <v>1510</v>
      </c>
      <c r="Q3" s="12" t="s">
        <v>1511</v>
      </c>
      <c r="R3" s="13" t="s">
        <v>1512</v>
      </c>
    </row>
    <row r="4" s="2" customFormat="1" ht="50" customHeight="1" spans="1:18">
      <c r="A4" s="15">
        <v>43616</v>
      </c>
      <c r="B4" s="16"/>
      <c r="C4" s="16"/>
      <c r="D4" s="16"/>
      <c r="E4" s="16"/>
      <c r="F4" s="17"/>
      <c r="G4" s="18"/>
      <c r="H4" s="19"/>
      <c r="I4" s="41" t="s">
        <v>1513</v>
      </c>
      <c r="J4" s="41" t="s">
        <v>1514</v>
      </c>
      <c r="K4" s="41" t="s">
        <v>1515</v>
      </c>
      <c r="L4" s="42">
        <v>1320115680</v>
      </c>
      <c r="M4" s="18">
        <v>56706</v>
      </c>
      <c r="N4" s="43" t="s">
        <v>1516</v>
      </c>
      <c r="O4" s="44">
        <v>-1320115680</v>
      </c>
      <c r="P4" s="18">
        <f>-M4</f>
        <v>-56706</v>
      </c>
      <c r="Q4" s="17" t="s">
        <v>1517</v>
      </c>
      <c r="R4" s="18">
        <v>23280</v>
      </c>
    </row>
    <row r="5" s="2" customFormat="1" ht="18.75" spans="1:18">
      <c r="A5" s="20">
        <v>43617</v>
      </c>
      <c r="B5" s="21">
        <v>200</v>
      </c>
      <c r="C5" s="21">
        <v>9</v>
      </c>
      <c r="D5" s="21">
        <f>+B5-C5</f>
        <v>191</v>
      </c>
      <c r="E5" s="21">
        <v>191</v>
      </c>
      <c r="F5" s="22">
        <v>6402000</v>
      </c>
      <c r="G5" s="23">
        <v>275</v>
      </c>
      <c r="H5" s="24">
        <f>+E5*F5</f>
        <v>1222782000</v>
      </c>
      <c r="I5" s="43">
        <v>55000</v>
      </c>
      <c r="J5" s="43">
        <v>-2475</v>
      </c>
      <c r="K5" s="43">
        <f>I5+J5</f>
        <v>52525</v>
      </c>
      <c r="L5" s="45"/>
      <c r="M5" s="23"/>
      <c r="N5" s="23"/>
      <c r="O5" s="46">
        <f>+H5-L5+O4</f>
        <v>-97333680</v>
      </c>
      <c r="P5" s="23">
        <f>+K5-M5+P4</f>
        <v>-4181</v>
      </c>
      <c r="Q5" s="22"/>
      <c r="R5" s="23"/>
    </row>
    <row r="6" s="2" customFormat="1" ht="18.75" spans="1:18">
      <c r="A6" s="20">
        <v>43647</v>
      </c>
      <c r="B6" s="21">
        <v>198</v>
      </c>
      <c r="C6" s="21"/>
      <c r="D6" s="21">
        <f>+B6-C6</f>
        <v>198</v>
      </c>
      <c r="E6" s="21">
        <v>198</v>
      </c>
      <c r="F6" s="22">
        <v>7449600</v>
      </c>
      <c r="G6" s="23">
        <v>320</v>
      </c>
      <c r="H6" s="24">
        <f>+SUM(H7:H9)</f>
        <v>1478052637</v>
      </c>
      <c r="I6" s="43">
        <v>63530</v>
      </c>
      <c r="J6" s="43">
        <v>-2240</v>
      </c>
      <c r="K6" s="43">
        <f>I6+J6</f>
        <v>61290</v>
      </c>
      <c r="L6" s="45"/>
      <c r="M6" s="23"/>
      <c r="N6" s="23"/>
      <c r="O6" s="46">
        <f>+H6-L6+O5</f>
        <v>1380718957</v>
      </c>
      <c r="P6" s="23">
        <f>+K6-M6+P5</f>
        <v>57109</v>
      </c>
      <c r="Q6" s="22"/>
      <c r="R6" s="23"/>
    </row>
    <row r="7" s="2" customFormat="1" outlineLevel="1" spans="1:18">
      <c r="A7" s="25" t="s">
        <v>1518</v>
      </c>
      <c r="B7" s="16"/>
      <c r="C7" s="16"/>
      <c r="D7" s="16"/>
      <c r="E7" s="16">
        <v>196</v>
      </c>
      <c r="F7" s="17">
        <v>7449600</v>
      </c>
      <c r="G7" s="18">
        <v>320</v>
      </c>
      <c r="H7" s="19">
        <f>+E7*F7</f>
        <v>1460121600</v>
      </c>
      <c r="I7" s="43"/>
      <c r="J7" s="43"/>
      <c r="K7" s="43"/>
      <c r="L7" s="42"/>
      <c r="M7" s="18"/>
      <c r="N7" s="18"/>
      <c r="O7" s="44"/>
      <c r="P7" s="23">
        <f t="shared" ref="P7:P23" si="0">+K7-M7+P6</f>
        <v>57109</v>
      </c>
      <c r="Q7" s="17"/>
      <c r="R7" s="18"/>
    </row>
    <row r="8" s="2" customFormat="1" ht="27" outlineLevel="1" spans="1:18">
      <c r="A8" s="26" t="s">
        <v>1519</v>
      </c>
      <c r="B8" s="16"/>
      <c r="C8" s="16"/>
      <c r="D8" s="16"/>
      <c r="E8" s="16">
        <v>2</v>
      </c>
      <c r="F8" s="17">
        <v>8380800</v>
      </c>
      <c r="G8" s="18">
        <v>360</v>
      </c>
      <c r="H8" s="19">
        <f>+F8*2</f>
        <v>16761600</v>
      </c>
      <c r="I8" s="43"/>
      <c r="J8" s="43"/>
      <c r="K8" s="43"/>
      <c r="L8" s="42"/>
      <c r="M8" s="18"/>
      <c r="N8" s="18"/>
      <c r="O8" s="44"/>
      <c r="P8" s="23">
        <f t="shared" si="0"/>
        <v>57109</v>
      </c>
      <c r="Q8" s="17"/>
      <c r="R8" s="18"/>
    </row>
    <row r="9" s="2" customFormat="1" ht="27" outlineLevel="1" spans="1:18">
      <c r="A9" s="26" t="s">
        <v>1520</v>
      </c>
      <c r="B9" s="16"/>
      <c r="C9" s="16"/>
      <c r="D9" s="16"/>
      <c r="E9" s="16"/>
      <c r="F9" s="17">
        <v>389813</v>
      </c>
      <c r="G9" s="18">
        <v>14.5</v>
      </c>
      <c r="H9" s="19">
        <f>+F9*3-2</f>
        <v>1169437</v>
      </c>
      <c r="I9" s="43"/>
      <c r="J9" s="43"/>
      <c r="K9" s="43"/>
      <c r="L9" s="42"/>
      <c r="M9" s="18"/>
      <c r="N9" s="18"/>
      <c r="O9" s="44"/>
      <c r="P9" s="23">
        <f t="shared" si="0"/>
        <v>57109</v>
      </c>
      <c r="Q9" s="17"/>
      <c r="R9" s="18"/>
    </row>
    <row r="10" s="2" customFormat="1" ht="18.75" collapsed="1" spans="1:18">
      <c r="A10" s="15">
        <v>43633</v>
      </c>
      <c r="B10" s="16"/>
      <c r="C10" s="16"/>
      <c r="D10" s="16"/>
      <c r="E10" s="16"/>
      <c r="F10" s="17"/>
      <c r="G10" s="18"/>
      <c r="H10" s="19"/>
      <c r="I10" s="43"/>
      <c r="J10" s="43"/>
      <c r="K10" s="43"/>
      <c r="L10" s="42">
        <v>983673090</v>
      </c>
      <c r="M10" s="18">
        <v>42020</v>
      </c>
      <c r="N10" s="43" t="s">
        <v>1516</v>
      </c>
      <c r="O10" s="44">
        <f>+H10-L10+O6</f>
        <v>397045867</v>
      </c>
      <c r="P10" s="23">
        <f t="shared" si="0"/>
        <v>15089</v>
      </c>
      <c r="Q10" s="17" t="s">
        <v>1521</v>
      </c>
      <c r="R10" s="18">
        <v>23418</v>
      </c>
    </row>
    <row r="11" s="2" customFormat="1" ht="18.75" spans="1:18">
      <c r="A11" s="15">
        <v>43698</v>
      </c>
      <c r="B11" s="16"/>
      <c r="C11" s="16"/>
      <c r="D11" s="16"/>
      <c r="E11" s="16"/>
      <c r="F11" s="17"/>
      <c r="G11" s="18"/>
      <c r="H11" s="19"/>
      <c r="I11" s="43"/>
      <c r="J11" s="43"/>
      <c r="K11" s="43"/>
      <c r="L11" s="42">
        <v>1162859280</v>
      </c>
      <c r="M11" s="18">
        <v>49408</v>
      </c>
      <c r="N11" s="43" t="s">
        <v>1516</v>
      </c>
      <c r="O11" s="44">
        <f t="shared" ref="O11:O13" si="1">+H11-L11+O10</f>
        <v>-765813413</v>
      </c>
      <c r="P11" s="23">
        <f t="shared" si="0"/>
        <v>-34319</v>
      </c>
      <c r="Q11" s="17" t="s">
        <v>1517</v>
      </c>
      <c r="R11" s="18">
        <v>23202</v>
      </c>
    </row>
    <row r="12" s="2" customFormat="1" ht="18.75" spans="1:18">
      <c r="A12" s="15">
        <v>43696</v>
      </c>
      <c r="B12" s="16"/>
      <c r="C12" s="16"/>
      <c r="D12" s="16"/>
      <c r="E12" s="16"/>
      <c r="F12" s="17"/>
      <c r="G12" s="18"/>
      <c r="H12" s="19"/>
      <c r="I12" s="43"/>
      <c r="J12" s="43"/>
      <c r="K12" s="43"/>
      <c r="L12" s="42">
        <v>974600010</v>
      </c>
      <c r="M12" s="18">
        <v>42020</v>
      </c>
      <c r="N12" s="43" t="s">
        <v>1516</v>
      </c>
      <c r="O12" s="44">
        <f t="shared" si="1"/>
        <v>-1740413423</v>
      </c>
      <c r="P12" s="23">
        <f t="shared" si="0"/>
        <v>-76339</v>
      </c>
      <c r="Q12" s="17" t="s">
        <v>1521</v>
      </c>
      <c r="R12" s="18">
        <v>23202</v>
      </c>
    </row>
    <row r="13" s="2" customFormat="1" ht="18.75" spans="1:19">
      <c r="A13" s="20">
        <v>43678</v>
      </c>
      <c r="B13" s="21">
        <v>205</v>
      </c>
      <c r="C13" s="21">
        <v>7</v>
      </c>
      <c r="D13" s="21">
        <f>+B13-C13</f>
        <v>198</v>
      </c>
      <c r="E13" s="21">
        <f>+SUM(E14:E17)</f>
        <v>217</v>
      </c>
      <c r="F13" s="22">
        <v>7449600</v>
      </c>
      <c r="G13" s="23">
        <v>320</v>
      </c>
      <c r="H13" s="24">
        <f>+SUM(H14:H17)</f>
        <v>1620221480</v>
      </c>
      <c r="I13" s="43">
        <v>71380</v>
      </c>
      <c r="J13" s="43">
        <v>-2560</v>
      </c>
      <c r="K13" s="43">
        <f>I13+J13</f>
        <v>68820</v>
      </c>
      <c r="L13" s="45"/>
      <c r="M13" s="23"/>
      <c r="N13" s="23"/>
      <c r="O13" s="46">
        <f t="shared" si="1"/>
        <v>-120191943</v>
      </c>
      <c r="P13" s="23">
        <f t="shared" si="0"/>
        <v>-7519</v>
      </c>
      <c r="Q13" s="22"/>
      <c r="R13" s="23"/>
      <c r="S13" s="2" t="s">
        <v>1522</v>
      </c>
    </row>
    <row r="14" s="2" customFormat="1" outlineLevel="1" spans="1:18">
      <c r="A14" s="25" t="s">
        <v>1518</v>
      </c>
      <c r="B14" s="16"/>
      <c r="C14" s="16"/>
      <c r="D14" s="16"/>
      <c r="E14" s="16">
        <v>198</v>
      </c>
      <c r="F14" s="17">
        <v>7449600</v>
      </c>
      <c r="G14" s="18">
        <v>320</v>
      </c>
      <c r="H14" s="19">
        <f t="shared" ref="H14:H19" si="2">+F14*E14</f>
        <v>1475020800</v>
      </c>
      <c r="I14" s="43"/>
      <c r="J14" s="43"/>
      <c r="K14" s="43"/>
      <c r="L14" s="42"/>
      <c r="M14" s="18"/>
      <c r="N14" s="18"/>
      <c r="O14" s="44"/>
      <c r="P14" s="23">
        <f t="shared" si="0"/>
        <v>-7519</v>
      </c>
      <c r="Q14" s="17"/>
      <c r="R14" s="18"/>
    </row>
    <row r="15" s="2" customFormat="1" ht="40.5" outlineLevel="1" spans="1:18">
      <c r="A15" s="26" t="s">
        <v>1523</v>
      </c>
      <c r="B15" s="16"/>
      <c r="C15" s="16"/>
      <c r="D15" s="16"/>
      <c r="E15" s="16">
        <v>4</v>
      </c>
      <c r="F15" s="17">
        <v>8380799</v>
      </c>
      <c r="G15" s="18">
        <v>360</v>
      </c>
      <c r="H15" s="19">
        <f t="shared" si="2"/>
        <v>33523196</v>
      </c>
      <c r="I15" s="43"/>
      <c r="J15" s="43"/>
      <c r="K15" s="43"/>
      <c r="L15" s="42"/>
      <c r="M15" s="18"/>
      <c r="N15" s="18"/>
      <c r="O15" s="44"/>
      <c r="P15" s="23">
        <f t="shared" si="0"/>
        <v>-7519</v>
      </c>
      <c r="Q15" s="17"/>
      <c r="R15" s="18"/>
    </row>
    <row r="16" s="2" customFormat="1" ht="27" outlineLevel="1" spans="1:18">
      <c r="A16" s="26" t="s">
        <v>1524</v>
      </c>
      <c r="B16" s="16"/>
      <c r="C16" s="16"/>
      <c r="D16" s="16"/>
      <c r="E16" s="16">
        <v>3</v>
      </c>
      <c r="F16" s="17">
        <f>+H16/E16</f>
        <v>8846400</v>
      </c>
      <c r="G16" s="18">
        <f>+F16/23280</f>
        <v>380</v>
      </c>
      <c r="H16" s="19">
        <v>26539200</v>
      </c>
      <c r="I16" s="43"/>
      <c r="J16" s="43"/>
      <c r="K16" s="43"/>
      <c r="L16" s="42"/>
      <c r="M16" s="18"/>
      <c r="N16" s="18"/>
      <c r="O16" s="44"/>
      <c r="P16" s="23">
        <f t="shared" si="0"/>
        <v>-7519</v>
      </c>
      <c r="Q16" s="17"/>
      <c r="R16" s="18"/>
    </row>
    <row r="17" s="2" customFormat="1" ht="81" outlineLevel="1" spans="1:18">
      <c r="A17" s="26" t="s">
        <v>1525</v>
      </c>
      <c r="B17" s="16"/>
      <c r="C17" s="16"/>
      <c r="D17" s="16"/>
      <c r="E17" s="16">
        <v>12</v>
      </c>
      <c r="F17" s="17">
        <v>7094857</v>
      </c>
      <c r="G17" s="18">
        <v>320</v>
      </c>
      <c r="H17" s="19">
        <v>85138284</v>
      </c>
      <c r="I17" s="43"/>
      <c r="J17" s="43"/>
      <c r="K17" s="43"/>
      <c r="L17" s="42"/>
      <c r="M17" s="18"/>
      <c r="N17" s="18"/>
      <c r="O17" s="44"/>
      <c r="P17" s="23">
        <f t="shared" si="0"/>
        <v>-7519</v>
      </c>
      <c r="Q17" s="17"/>
      <c r="R17" s="18"/>
    </row>
    <row r="18" s="2" customFormat="1" ht="18.75" collapsed="1" spans="1:18">
      <c r="A18" s="15">
        <v>43730</v>
      </c>
      <c r="B18" s="16"/>
      <c r="C18" s="16"/>
      <c r="D18" s="16"/>
      <c r="E18" s="16"/>
      <c r="F18" s="17"/>
      <c r="G18" s="18"/>
      <c r="H18" s="19"/>
      <c r="I18" s="43"/>
      <c r="J18" s="43"/>
      <c r="K18" s="43"/>
      <c r="L18" s="42">
        <v>735039360</v>
      </c>
      <c r="M18" s="18">
        <v>31680</v>
      </c>
      <c r="N18" s="43" t="s">
        <v>1516</v>
      </c>
      <c r="O18" s="44">
        <f>+H18-L18+O13</f>
        <v>-855231303</v>
      </c>
      <c r="P18" s="23">
        <f t="shared" si="0"/>
        <v>-39199</v>
      </c>
      <c r="Q18" s="17" t="s">
        <v>1517</v>
      </c>
      <c r="R18" s="18">
        <v>23202</v>
      </c>
    </row>
    <row r="19" s="2" customFormat="1" ht="18.75" spans="1:18">
      <c r="A19" s="20">
        <v>43709</v>
      </c>
      <c r="B19" s="21">
        <v>192</v>
      </c>
      <c r="C19" s="21"/>
      <c r="D19" s="21">
        <f>+B19-C19</f>
        <v>192</v>
      </c>
      <c r="E19" s="21">
        <v>192</v>
      </c>
      <c r="F19" s="22">
        <v>6402000</v>
      </c>
      <c r="G19" s="23">
        <v>275</v>
      </c>
      <c r="H19" s="24">
        <f t="shared" si="2"/>
        <v>1229184000</v>
      </c>
      <c r="I19" s="43">
        <v>51975</v>
      </c>
      <c r="J19" s="43">
        <v>-2475</v>
      </c>
      <c r="K19" s="43">
        <f>I19+J19</f>
        <v>49500</v>
      </c>
      <c r="L19" s="45"/>
      <c r="M19" s="23"/>
      <c r="N19" s="23"/>
      <c r="O19" s="46">
        <f>+H19-L19+O18</f>
        <v>373952697</v>
      </c>
      <c r="P19" s="23">
        <f t="shared" si="0"/>
        <v>10301</v>
      </c>
      <c r="Q19" s="22"/>
      <c r="R19" s="23"/>
    </row>
    <row r="20" s="2" customFormat="1" ht="18.75" spans="1:18">
      <c r="A20" s="20">
        <v>43739</v>
      </c>
      <c r="B20" s="21">
        <v>183</v>
      </c>
      <c r="C20" s="21"/>
      <c r="D20" s="21">
        <f>+B20-C20</f>
        <v>183</v>
      </c>
      <c r="E20" s="21">
        <f>+SUM(E21:E22)</f>
        <v>183</v>
      </c>
      <c r="F20" s="22">
        <v>6402000</v>
      </c>
      <c r="G20" s="23">
        <v>275</v>
      </c>
      <c r="H20" s="24">
        <f>+SUM(H21:H22)</f>
        <v>1250136000</v>
      </c>
      <c r="I20" s="43">
        <v>54205</v>
      </c>
      <c r="J20" s="43">
        <v>-2015</v>
      </c>
      <c r="K20" s="43">
        <f>I20+J20</f>
        <v>52190</v>
      </c>
      <c r="L20" s="45"/>
      <c r="M20" s="23"/>
      <c r="N20" s="23"/>
      <c r="O20" s="46">
        <f>+H20-L20+O19</f>
        <v>1624088697</v>
      </c>
      <c r="P20" s="23">
        <f t="shared" si="0"/>
        <v>62491</v>
      </c>
      <c r="Q20" s="22"/>
      <c r="R20" s="23"/>
    </row>
    <row r="21" s="2" customFormat="1" outlineLevel="1" spans="1:18">
      <c r="A21" s="4" t="s">
        <v>1526</v>
      </c>
      <c r="E21" s="2">
        <v>75</v>
      </c>
      <c r="F21" s="5">
        <v>7449600</v>
      </c>
      <c r="G21" s="6">
        <v>320</v>
      </c>
      <c r="H21" s="5">
        <f>+F21*E21</f>
        <v>558720000</v>
      </c>
      <c r="I21" s="43"/>
      <c r="J21" s="43"/>
      <c r="K21" s="43"/>
      <c r="L21" s="44"/>
      <c r="M21" s="18"/>
      <c r="N21" s="18"/>
      <c r="O21" s="17"/>
      <c r="P21" s="23">
        <f t="shared" si="0"/>
        <v>62491</v>
      </c>
      <c r="Q21" s="17"/>
      <c r="R21" s="18"/>
    </row>
    <row r="22" s="2" customFormat="1" outlineLevel="1" spans="1:18">
      <c r="A22" s="4" t="s">
        <v>1527</v>
      </c>
      <c r="E22" s="2">
        <v>108</v>
      </c>
      <c r="F22" s="5">
        <v>6402000</v>
      </c>
      <c r="G22" s="6">
        <v>275</v>
      </c>
      <c r="H22" s="5">
        <f>+F22*E22</f>
        <v>691416000</v>
      </c>
      <c r="I22" s="43"/>
      <c r="J22" s="43"/>
      <c r="K22" s="43"/>
      <c r="L22" s="5"/>
      <c r="M22" s="18"/>
      <c r="N22" s="18"/>
      <c r="O22" s="17"/>
      <c r="P22" s="23">
        <f t="shared" si="0"/>
        <v>62491</v>
      </c>
      <c r="Q22" s="17"/>
      <c r="R22" s="18"/>
    </row>
    <row r="23" s="2" customFormat="1" ht="18.75" collapsed="1" spans="1:18">
      <c r="A23" s="27" t="s">
        <v>1528</v>
      </c>
      <c r="B23" s="16"/>
      <c r="C23" s="16"/>
      <c r="D23" s="16"/>
      <c r="E23" s="16"/>
      <c r="F23" s="28"/>
      <c r="G23" s="29"/>
      <c r="H23" s="30"/>
      <c r="I23" s="43"/>
      <c r="J23" s="43"/>
      <c r="K23" s="43"/>
      <c r="L23" s="47"/>
      <c r="M23" s="29"/>
      <c r="N23" s="29"/>
      <c r="O23" s="48">
        <f>+C6*F6+C13*F13+C19*F19+C20*F20</f>
        <v>52147200</v>
      </c>
      <c r="P23" s="23">
        <f t="shared" si="0"/>
        <v>62491</v>
      </c>
      <c r="Q23" s="28"/>
      <c r="R23" s="29">
        <f>+O23/P23</f>
        <v>834.475364452481</v>
      </c>
    </row>
    <row r="24" s="2" customFormat="1" ht="18.75" spans="1:19">
      <c r="A24" s="31" t="s">
        <v>883</v>
      </c>
      <c r="B24" s="32">
        <f>+SUM(B4,B5,B6,B10,B11,B12,B13,B18,B19,B20)</f>
        <v>978</v>
      </c>
      <c r="C24" s="32">
        <f>+SUM(C4,C5,C6,C10,C11,C12,C13,C18,C19,C20)</f>
        <v>16</v>
      </c>
      <c r="D24" s="32">
        <f>+SUM(D4,D5,D6,D10,D11,D12,D13,D18,D19,D20)</f>
        <v>962</v>
      </c>
      <c r="E24" s="32">
        <f>+SUM(E4,E5,E6,E10,E11,E12,E13,E18,E19,E20)</f>
        <v>981</v>
      </c>
      <c r="F24" s="33"/>
      <c r="G24" s="34"/>
      <c r="H24" s="35">
        <f>+SUM(H4,H5,H6,H10,H11,H12,H13,H18,H19,H20)</f>
        <v>6800376117</v>
      </c>
      <c r="I24" s="49"/>
      <c r="J24" s="49"/>
      <c r="K24" s="49">
        <f>SUM(K5:K23)</f>
        <v>284325</v>
      </c>
      <c r="L24" s="50">
        <f>+SUM(L4,L5,L6,L10,L11,L12,L13,L18,L19,L20)</f>
        <v>5176287420</v>
      </c>
      <c r="M24" s="34">
        <f>+SUM(M4,M5,M6,M10,M11,M12,M13,M18,M19,M20)</f>
        <v>221834</v>
      </c>
      <c r="N24" s="43" t="s">
        <v>1516</v>
      </c>
      <c r="O24" s="51">
        <f>+O20</f>
        <v>1624088697</v>
      </c>
      <c r="P24" s="52">
        <f>K24-M24</f>
        <v>62491</v>
      </c>
      <c r="Q24" s="33"/>
      <c r="R24" s="34"/>
      <c r="S24" s="53" t="s">
        <v>1529</v>
      </c>
    </row>
    <row r="25" s="2" customFormat="1" spans="1:18">
      <c r="A25" s="4"/>
      <c r="F25" s="5"/>
      <c r="G25" s="6"/>
      <c r="H25" s="5"/>
      <c r="I25" s="6"/>
      <c r="J25" s="6"/>
      <c r="K25" s="6"/>
      <c r="L25" s="5"/>
      <c r="M25" s="6"/>
      <c r="N25" s="6"/>
      <c r="O25" s="5"/>
      <c r="Q25" s="5"/>
      <c r="R25" s="6"/>
    </row>
  </sheetData>
  <mergeCells count="1">
    <mergeCell ref="I3:K3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6</vt:lpstr>
      <vt:lpstr>7</vt:lpstr>
      <vt:lpstr>8</vt:lpstr>
      <vt:lpstr>9</vt:lpstr>
      <vt:lpstr>10</vt:lpstr>
      <vt:lpstr>6-10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财务崔</cp:lastModifiedBy>
  <dcterms:created xsi:type="dcterms:W3CDTF">2019-07-15T11:04:00Z</dcterms:created>
  <dcterms:modified xsi:type="dcterms:W3CDTF">2019-11-14T06:32:42Z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2052-11.1.0.9175</vt:lpwstr>
  </property>
</Properties>
</file>