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预付款" sheetId="1" r:id="rId1"/>
    <sheet name="18年包房" sheetId="5" r:id="rId2"/>
    <sheet name="19年包房" sheetId="6" r:id="rId3"/>
  </sheets>
  <calcPr calcId="144525" concurrentCalc="0"/>
</workbook>
</file>

<file path=xl/sharedStrings.xml><?xml version="1.0" encoding="utf-8"?>
<sst xmlns="http://schemas.openxmlformats.org/spreadsheetml/2006/main" count="3403" uniqueCount="2690">
  <si>
    <t>Ref. No.</t>
  </si>
  <si>
    <t>Order No.</t>
  </si>
  <si>
    <t>Check In Date</t>
  </si>
  <si>
    <t>Check Out Date</t>
  </si>
  <si>
    <t>Client Name</t>
  </si>
  <si>
    <t>Amount (THB)</t>
  </si>
  <si>
    <t>Deposit 500,000.00THB</t>
  </si>
  <si>
    <t>(The remain balance)</t>
  </si>
  <si>
    <t>ZHENG LUO</t>
  </si>
  <si>
    <t> (486,852.00)</t>
  </si>
  <si>
    <t>BINJIA LIU</t>
  </si>
  <si>
    <t> (476,2,12.00)</t>
  </si>
  <si>
    <t>189655-56</t>
  </si>
  <si>
    <t>WU JIALIN,HAN/ZHI</t>
  </si>
  <si>
    <t> (444,292.00)</t>
  </si>
  <si>
    <t>WU XINYU</t>
  </si>
  <si>
    <t> (433,652.00)</t>
  </si>
  <si>
    <t>170225103017</t>
  </si>
  <si>
    <t>LIANG JIAN</t>
  </si>
  <si>
    <t> (423,0,12.00)</t>
  </si>
  <si>
    <t>JUNTAO  LIU</t>
  </si>
  <si>
    <t> (417,692.00)</t>
  </si>
  <si>
    <t>FENG PAN</t>
  </si>
  <si>
    <t> (401,732.00)</t>
  </si>
  <si>
    <t>YAN XU</t>
  </si>
  <si>
    <t> (391,092.00)</t>
  </si>
  <si>
    <t>HUA HUIYA</t>
  </si>
  <si>
    <t> (276,028.00)</t>
  </si>
  <si>
    <t>QIANLU SHEN</t>
  </si>
  <si>
    <t> (249,732.00)</t>
  </si>
  <si>
    <t>ZHANG YANGZHOU</t>
  </si>
  <si>
    <t> (183,992.00)</t>
  </si>
  <si>
    <t>YUE ZHANG</t>
  </si>
  <si>
    <t> (168,032.00)</t>
  </si>
  <si>
    <t>XIAOYAN REN</t>
  </si>
  <si>
    <t> (,128,588.00)</t>
  </si>
  <si>
    <t>P201705151659301068 P170515171724489</t>
  </si>
  <si>
    <t>HAIOU FENG</t>
  </si>
  <si>
    <t> (107,308.00)</t>
  </si>
  <si>
    <t>JIN NI</t>
  </si>
  <si>
    <t>  (91,348.00)</t>
  </si>
  <si>
    <t>NING ZHONG</t>
  </si>
  <si>
    <t>  (59,428.00)</t>
  </si>
  <si>
    <t>QIANLU LI</t>
  </si>
  <si>
    <t>  (46,280.00)</t>
  </si>
  <si>
    <t>  (40,960.00)</t>
  </si>
  <si>
    <t>JUN BANG HUAMG</t>
  </si>
  <si>
    <t>  (27,8,12.00)</t>
  </si>
  <si>
    <t>P201705181530141068 P170518153224489</t>
  </si>
  <si>
    <t>Balance</t>
  </si>
  <si>
    <t>DONG QIWEI</t>
  </si>
  <si>
    <t>  (14,664.00)</t>
  </si>
  <si>
    <t>1922,12</t>
  </si>
  <si>
    <t>JIE DENG</t>
  </si>
  <si>
    <t>The 2nd floating deposit on 22/05/17 = 500,000 THB</t>
  </si>
  <si>
    <t>   (504,024.00)</t>
  </si>
  <si>
    <t>MEIMEI FANG</t>
  </si>
  <si>
    <t>SHIHENG HAN</t>
  </si>
  <si>
    <t>191803-4</t>
  </si>
  <si>
    <t>YU FENG</t>
  </si>
  <si>
    <t>XIAO ZHUANG</t>
  </si>
  <si>
    <t>KAN YANG</t>
  </si>
  <si>
    <t>192499-501</t>
  </si>
  <si>
    <t>BISHENG WU</t>
  </si>
  <si>
    <t>YAO DUAN</t>
  </si>
  <si>
    <t>DI JIAN</t>
  </si>
  <si>
    <t>HUIZHEN JIN</t>
  </si>
  <si>
    <t>QIN LI</t>
  </si>
  <si>
    <t>192567-568</t>
  </si>
  <si>
    <t>JUCHEN GAO</t>
  </si>
  <si>
    <t>CAI LING</t>
  </si>
  <si>
    <t>170222094617YANJIE SONG</t>
  </si>
  <si>
    <t>2017/6/,12</t>
  </si>
  <si>
    <t>ZHOUYANG ZHANG</t>
  </si>
  <si>
    <t>192734-736</t>
  </si>
  <si>
    <t>WEIRONG KONG</t>
  </si>
  <si>
    <t>191794-795</t>
  </si>
  <si>
    <t>BIN LIN</t>
  </si>
  <si>
    <t>SHUIQUAN HU</t>
  </si>
  <si>
    <t>P170530152007489</t>
  </si>
  <si>
    <t>The 3nd floating deposit on 06/06/2017 = 500,000 THB</t>
  </si>
  <si>
    <t>190264-190266</t>
  </si>
  <si>
    <t>JUXIAN GAN</t>
  </si>
  <si>
    <t>56147-148</t>
  </si>
  <si>
    <t>WU ZHENGJUN/CHEN QIN</t>
  </si>
  <si>
    <t>YI MAO</t>
  </si>
  <si>
    <t>GUOJUN YAO</t>
  </si>
  <si>
    <t>191672-673</t>
  </si>
  <si>
    <t>11849,12</t>
  </si>
  <si>
    <t>WU LAN/WAN LI</t>
  </si>
  <si>
    <t>FENG CHENG</t>
  </si>
  <si>
    <t>XINTONG XIE</t>
  </si>
  <si>
    <t>HENG LIU</t>
  </si>
  <si>
    <t>CHEN FEI</t>
  </si>
  <si>
    <t>193047-050</t>
  </si>
  <si>
    <t>LU SHEN</t>
  </si>
  <si>
    <t>192600-601</t>
  </si>
  <si>
    <t>YAN YANAN</t>
  </si>
  <si>
    <t>LING SHI</t>
  </si>
  <si>
    <t>-,129606</t>
  </si>
  <si>
    <t>191639-643</t>
  </si>
  <si>
    <t>SHI ZHONGXING</t>
  </si>
  <si>
    <t xml:space="preserve"> ,127,680.00</t>
  </si>
  <si>
    <t>P170613100453489</t>
  </si>
  <si>
    <t>The 3nd floating deposit on 13/06/2017 = 500,000 THB</t>
  </si>
  <si>
    <t>Total</t>
  </si>
  <si>
    <t>Brought FWD</t>
  </si>
  <si>
    <t>The 4nd floating deposit on 16/06/17</t>
  </si>
  <si>
    <t>191974-975</t>
  </si>
  <si>
    <t>HUI SHEN</t>
  </si>
  <si>
    <t>HUIJUN LI</t>
  </si>
  <si>
    <t>190532-533</t>
  </si>
  <si>
    <t>11808,12</t>
  </si>
  <si>
    <t>YUYANG LIANG</t>
  </si>
  <si>
    <t>JUN CAO</t>
  </si>
  <si>
    <t>BALUN YE</t>
  </si>
  <si>
    <t>MINQI MIAO</t>
  </si>
  <si>
    <t>QU JIE</t>
  </si>
  <si>
    <t>PING LIU</t>
  </si>
  <si>
    <t>ZHENGYU HU</t>
  </si>
  <si>
    <t>QI ZHANG</t>
  </si>
  <si>
    <t>ZONGHONG LIU</t>
  </si>
  <si>
    <t>192144-145</t>
  </si>
  <si>
    <t>AIHONG HU</t>
  </si>
  <si>
    <t>CHEN YANLI</t>
  </si>
  <si>
    <t>WU YIHUA</t>
  </si>
  <si>
    <t>P170621180536489</t>
  </si>
  <si>
    <t>Paid</t>
  </si>
  <si>
    <t>1,040.00</t>
  </si>
  <si>
    <t>The 5nd floating deposit on 26/06/17</t>
  </si>
  <si>
    <t>500,000.00</t>
  </si>
  <si>
    <t>191966-967</t>
  </si>
  <si>
    <t>XIAOHONG MA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</si>
  <si>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3-Jul-17</t>
    </r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</si>
  <si>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6-Jul-17</t>
    </r>
  </si>
  <si>
    <t>189282-283</t>
  </si>
  <si>
    <r>
      <rPr>
        <sz val="11"/>
        <color theme="1"/>
        <rFont val="Calibri"/>
        <charset val="134"/>
      </rPr>
      <t>PE</t>
    </r>
    <r>
      <rPr>
        <sz val="11"/>
        <color theme="1"/>
        <rFont val="SimHei"/>
        <charset val="134"/>
      </rPr>
      <t>旧</t>
    </r>
    <r>
      <rPr>
        <sz val="11"/>
        <color theme="1"/>
        <rFont val="Calibri"/>
        <charset val="134"/>
      </rPr>
      <t xml:space="preserve"> JIN</t>
    </r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</si>
  <si>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5-Jul-17</t>
    </r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</si>
  <si>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7-Jul-17</t>
    </r>
  </si>
  <si>
    <t>ZHONGJIE FANG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</si>
  <si>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8-Jul-17</t>
    </r>
  </si>
  <si>
    <t>11Jul-17</t>
  </si>
  <si>
    <t>192645-648</t>
  </si>
  <si>
    <t>YANG KUN</t>
  </si>
  <si>
    <r>
      <rPr>
        <sz val="11"/>
        <color theme="1"/>
        <rFont val="Calibri"/>
        <charset val="134"/>
      </rPr>
      <t>1</t>
    </r>
    <r>
      <rPr>
        <sz val="11"/>
        <color theme="1"/>
        <rFont val="SimHei"/>
        <charset val="134"/>
      </rPr>
      <t>〇</t>
    </r>
    <r>
      <rPr>
        <sz val="11"/>
        <color theme="1"/>
        <rFont val="Calibri"/>
        <charset val="134"/>
      </rPr>
      <t>-Jul-17</t>
    </r>
  </si>
  <si>
    <t>193989-990</t>
  </si>
  <si>
    <t>JUN DONG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</si>
  <si>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9-Jul-17</t>
    </r>
  </si>
  <si>
    <t>YUNHE HUANG</t>
  </si>
  <si>
    <r>
      <rPr>
        <sz val="11"/>
        <color theme="1"/>
        <rFont val="Calibri"/>
        <charset val="134"/>
      </rPr>
      <t>194</t>
    </r>
    <r>
      <rPr>
        <sz val="11"/>
        <color theme="1"/>
        <rFont val="SimHei"/>
        <charset val="134"/>
      </rPr>
      <t>〇</t>
    </r>
    <r>
      <rPr>
        <sz val="11"/>
        <color theme="1"/>
        <rFont val="Calibri"/>
        <charset val="134"/>
      </rPr>
      <t>55-56</t>
    </r>
  </si>
  <si>
    <t>XUEJUN CAO</t>
  </si>
  <si>
    <t>7-Jul-17</t>
  </si>
  <si>
    <t>8Jul-17</t>
  </si>
  <si>
    <t>JINGYI WANG</t>
  </si>
  <si>
    <t>3Jul-17</t>
  </si>
  <si>
    <t>5Jul-17</t>
  </si>
  <si>
    <t>192783-784</t>
  </si>
  <si>
    <t>HUANHUAN XU</t>
  </si>
  <si>
    <t>LI ZHOU</t>
  </si>
  <si>
    <t>4Jul-17</t>
  </si>
  <si>
    <r>
      <rPr>
        <sz val="11"/>
        <color theme="1"/>
        <rFont val="Calibri"/>
        <charset val="134"/>
      </rPr>
      <t>565</t>
    </r>
    <r>
      <rPr>
        <sz val="11"/>
        <color theme="1"/>
        <rFont val="SimHei"/>
        <charset val="134"/>
      </rPr>
      <t>〇</t>
    </r>
    <r>
      <rPr>
        <sz val="11"/>
        <color theme="1"/>
        <rFont val="Calibri"/>
        <charset val="134"/>
      </rPr>
      <t>4</t>
    </r>
  </si>
  <si>
    <t>8-Aug-17</t>
  </si>
  <si>
    <t>13-Aug-17</t>
  </si>
  <si>
    <t>11943,12</t>
  </si>
  <si>
    <t>YONG WU</t>
  </si>
  <si>
    <t>GENG MENG</t>
  </si>
  <si>
    <t>11-Jul-17</t>
  </si>
  <si>
    <t>14-Jul-17</t>
  </si>
  <si>
    <t>192919-921</t>
  </si>
  <si>
    <t>ZHANG WEN</t>
  </si>
  <si>
    <t>15Jul-17</t>
  </si>
  <si>
    <t>193099-100</t>
  </si>
  <si>
    <t>LU WEI</t>
  </si>
  <si>
    <t>,12Jul-17</t>
  </si>
  <si>
    <t>16-Jul-17</t>
  </si>
  <si>
    <t>ANG LI</t>
  </si>
  <si>
    <t>,12-Jul-17</t>
  </si>
  <si>
    <t>P170629155913489</t>
  </si>
  <si>
    <t>  (8,142.00)</t>
  </si>
  <si>
    <t>The 6nd floating deposit on 03/07/2017 = 500,000 THB</t>
  </si>
  <si>
    <t>   (508,142.00)</t>
  </si>
  <si>
    <t>,,1200675</t>
  </si>
  <si>
    <t>YU PANG</t>
  </si>
  <si>
    <t>JIANHUA LIU</t>
  </si>
  <si>
    <t>,,1201414</t>
  </si>
  <si>
    <t>CHUNMEI ZHAO</t>
  </si>
  <si>
    <t>,,1201419</t>
  </si>
  <si>
    <t>2017/7/,12</t>
  </si>
  <si>
    <t>,,1201360</t>
  </si>
  <si>
    <t>JUNYU CHEN</t>
  </si>
  <si>
    <t>,,1200051</t>
  </si>
  <si>
    <t>ZENG LIN</t>
  </si>
  <si>
    <t>YING LI</t>
  </si>
  <si>
    <t>(3,12,404.00)</t>
  </si>
  <si>
    <t>ZIJIE XU</t>
  </si>
  <si>
    <t>ZHENGPING GE</t>
  </si>
  <si>
    <t>191810-8,12</t>
  </si>
  <si>
    <t>RUI  JIANG</t>
  </si>
  <si>
    <t>ZHIZHONG GU</t>
  </si>
  <si>
    <t>CHUNWANG YU</t>
  </si>
  <si>
    <t>,,1201789</t>
  </si>
  <si>
    <t>LUWU ZHANG</t>
  </si>
  <si>
    <t>JUN HUANG</t>
  </si>
  <si>
    <t>(,126,248.00)</t>
  </si>
  <si>
    <t>,,1203196</t>
  </si>
  <si>
    <t>YINZHI WU</t>
  </si>
  <si>
    <t>,,1203237</t>
  </si>
  <si>
    <t>YANG LIU</t>
  </si>
  <si>
    <t>,,1204275</t>
  </si>
  <si>
    <t>LINLIN ZHANG</t>
  </si>
  <si>
    <t>193204-205</t>
  </si>
  <si>
    <t>XIAN FENG WANG</t>
  </si>
  <si>
    <t>(,12,628.00)</t>
  </si>
  <si>
    <t>,,1204083</t>
  </si>
  <si>
    <t>LING XIAO</t>
  </si>
  <si>
    <t>  (1,988.00)</t>
  </si>
  <si>
    <t>P170711145737489</t>
  </si>
  <si>
    <t>f. No.</t>
  </si>
  <si>
    <t>  (1,988.00)</t>
  </si>
  <si>
    <t>The 7nd floating deposit on 14/07/2017 = 500,000 THB</t>
  </si>
  <si>
    <t>   (501,988.00)</t>
  </si>
  <si>
    <t>LIANG MAO</t>
  </si>
  <si>
    <t>,,1202069</t>
  </si>
  <si>
    <t>CHEN YANLING</t>
  </si>
  <si>
    <t>188241-243</t>
  </si>
  <si>
    <t>170225100417</t>
  </si>
  <si>
    <t>ZHIWEI JIN</t>
  </si>
  <si>
    <t>,,1203786</t>
  </si>
  <si>
    <t>XIANG LIU</t>
  </si>
  <si>
    <t>190243-244</t>
  </si>
  <si>
    <t>QINQI ZHANG</t>
  </si>
  <si>
    <t>CHUNLI RUAN</t>
  </si>
  <si>
    <t>SHU ZHANG</t>
  </si>
  <si>
    <t>WEN WANG</t>
  </si>
  <si>
    <t>(3,12,862.00)</t>
  </si>
  <si>
    <t>JIAYAO DU</t>
  </si>
  <si>
    <t>,,1204081</t>
  </si>
  <si>
    <t>YANSHU LIU</t>
  </si>
  <si>
    <t>193201-202</t>
  </si>
  <si>
    <t>QIANZHI QI</t>
  </si>
  <si>
    <t>YANG YUE</t>
  </si>
  <si>
    <t>QIWEN LIANG</t>
  </si>
  <si>
    <t>194039-040</t>
  </si>
  <si>
    <t>DAN LU</t>
  </si>
  <si>
    <t>YI ZHANG</t>
  </si>
  <si>
    <t>193164-166</t>
  </si>
  <si>
    <t>LEI WANG</t>
  </si>
  <si>
    <t>,,12035,12</t>
  </si>
  <si>
    <t>XINXIN JIA</t>
  </si>
  <si>
    <t>BEIBEI ZHAO</t>
  </si>
  <si>
    <t>,,1200247</t>
  </si>
  <si>
    <t>LINA DI</t>
  </si>
  <si>
    <t>CHUNLING GE</t>
  </si>
  <si>
    <t>,,1204311</t>
  </si>
  <si>
    <t>XIAOMEI LI</t>
  </si>
  <si>
    <t>HU XU</t>
  </si>
  <si>
    <t>XINGYUAN WANG</t>
  </si>
  <si>
    <t>YONG WANG</t>
  </si>
  <si>
    <t>P170719145308489 P201707191453551068</t>
  </si>
  <si>
    <t>The 7nd floating deposit on 26/07/2017 = 500,000 THB</t>
  </si>
  <si>
    <t>ZHIZHONG-CANCELLED</t>
  </si>
  <si>
    <t>19-Jul-17</t>
  </si>
  <si>
    <t>22-Jul-17</t>
  </si>
  <si>
    <r>
      <rPr>
        <sz val="11"/>
        <color theme="1"/>
        <rFont val="Calibri"/>
        <charset val="134"/>
      </rPr>
      <t>ZH</t>
    </r>
    <r>
      <rPr>
        <sz val="11"/>
        <color theme="1"/>
        <rFont val="宋体"/>
        <charset val="134"/>
      </rPr>
      <t>旧</t>
    </r>
    <r>
      <rPr>
        <sz val="11"/>
        <color theme="1"/>
        <rFont val="Calibri"/>
        <charset val="134"/>
      </rPr>
      <t>IN LUO</t>
    </r>
  </si>
  <si>
    <t>05-Aug-17</t>
  </si>
  <si>
    <t>07-Aug-17</t>
  </si>
  <si>
    <t>JIN GUAN</t>
  </si>
  <si>
    <t>06-Aug-17</t>
  </si>
  <si>
    <t>08-Aug-17</t>
  </si>
  <si>
    <t>WENJING FENG</t>
  </si>
  <si>
    <t>31-Jul-17</t>
  </si>
  <si>
    <t>03-Aug-17</t>
  </si>
  <si>
    <t>193,122-,123</t>
  </si>
  <si>
    <t>CONGLI LI</t>
  </si>
  <si>
    <t>30-Jul-17</t>
  </si>
  <si>
    <t>KAI WANG</t>
  </si>
  <si>
    <t>01-Aug-17</t>
  </si>
  <si>
    <t>KUAYU LIU</t>
  </si>
  <si>
    <t>04-Aug-17</t>
  </si>
  <si>
    <t>QI LI</t>
  </si>
  <si>
    <t>YU CHEN</t>
  </si>
  <si>
    <t>194192-194</t>
  </si>
  <si>
    <t>TAO LIU</t>
  </si>
  <si>
    <t>02-Aug-17</t>
  </si>
  <si>
    <t>195261-262</t>
  </si>
  <si>
    <t>,,1207351</t>
  </si>
  <si>
    <t>ZHUANGSEN ZHANG</t>
  </si>
  <si>
    <t>,,1200408</t>
  </si>
  <si>
    <t>JUNQIU TONG</t>
  </si>
  <si>
    <t>,,1205188</t>
  </si>
  <si>
    <t>LIU JIE</t>
  </si>
  <si>
    <t>,,1203177</t>
  </si>
  <si>
    <t>CHENWEI CHEN</t>
  </si>
  <si>
    <t>,,1204929</t>
  </si>
  <si>
    <t>ZHOU WO</t>
  </si>
  <si>
    <t>09-Aug-17</t>
  </si>
  <si>
    <t>MANNI ZHOU</t>
  </si>
  <si>
    <t>25-Jul-17</t>
  </si>
  <si>
    <t>28-Jul-17</t>
  </si>
  <si>
    <t>,,1208241</t>
  </si>
  <si>
    <t>LIKE YAO</t>
  </si>
  <si>
    <t>10-Aug-17</t>
  </si>
  <si>
    <t>,,1203447</t>
  </si>
  <si>
    <t>JIANG XIAOKE</t>
  </si>
  <si>
    <t>YIMING YUAn</t>
  </si>
  <si>
    <t>,,1204989</t>
  </si>
  <si>
    <t>,,1209863</t>
  </si>
  <si>
    <t>LIMING RUAN</t>
  </si>
  <si>
    <t>2017/8/,12</t>
  </si>
  <si>
    <t>,,1206191</t>
  </si>
  <si>
    <t>YANNA WANG</t>
  </si>
  <si>
    <t>P170727144845489</t>
  </si>
  <si>
    <t>The 9nd floating deposit on 02/08/2017</t>
  </si>
  <si>
    <t>192256-257</t>
  </si>
  <si>
    <t>JIAJIE YU</t>
  </si>
  <si>
    <t>193156-157</t>
  </si>
  <si>
    <t>LIHAO CAI</t>
  </si>
  <si>
    <t>196092-093</t>
  </si>
  <si>
    <t>,12,12134</t>
  </si>
  <si>
    <t>YINGYUAN TANG</t>
  </si>
  <si>
    <t>,,1200410</t>
  </si>
  <si>
    <t>GUOZHONG PAN</t>
  </si>
  <si>
    <t>189373-374</t>
  </si>
  <si>
    <t>PING CHEN</t>
  </si>
  <si>
    <t>,1210942</t>
  </si>
  <si>
    <t>TONG MA</t>
  </si>
  <si>
    <t>JUN LIU</t>
  </si>
  <si>
    <t>192011-014</t>
  </si>
  <si>
    <t>XIANJUN FAN</t>
  </si>
  <si>
    <t>SONG LI</t>
  </si>
  <si>
    <t>,1213168</t>
  </si>
  <si>
    <t>ZHONGNAN LI</t>
  </si>
  <si>
    <t>,,1209623</t>
  </si>
  <si>
    <t>SHAOXIANG ZENG</t>
  </si>
  <si>
    <t>,,1207486</t>
  </si>
  <si>
    <t>JIA SHI</t>
  </si>
  <si>
    <t>,,1205855</t>
  </si>
  <si>
    <t>SHI YE</t>
  </si>
  <si>
    <t>,1211162</t>
  </si>
  <si>
    <t>MINGHAO CHI</t>
  </si>
  <si>
    <t>YIN FENG</t>
  </si>
  <si>
    <t>,12,12133</t>
  </si>
  <si>
    <t>55090-091</t>
  </si>
  <si>
    <t>CHEN LI</t>
  </si>
  <si>
    <t>55092-093</t>
  </si>
  <si>
    <t>TAO WU</t>
  </si>
  <si>
    <t>P170802154022489</t>
  </si>
  <si>
    <t>The 10nd floating deposit on 09 / 08 / 2017</t>
  </si>
  <si>
    <t>,1214466</t>
  </si>
  <si>
    <t>WEIJIE LU</t>
  </si>
  <si>
    <t>,,1206376</t>
  </si>
  <si>
    <t>LINGJUAN CHEN</t>
  </si>
  <si>
    <t>FENGYING CHEN</t>
  </si>
  <si>
    <t>YULE LIAO</t>
  </si>
  <si>
    <t>XINGJIE LI</t>
  </si>
  <si>
    <t>195811-812</t>
  </si>
  <si>
    <t>MEI CHEN</t>
  </si>
  <si>
    <t>HUANG YING</t>
  </si>
  <si>
    <t>WANG JIAN</t>
  </si>
  <si>
    <t>195993-995</t>
  </si>
  <si>
    <t>WEN FENG</t>
  </si>
  <si>
    <t>195124-126</t>
  </si>
  <si>
    <t>,1206375</t>
  </si>
  <si>
    <t>FEIFEI ZHANG</t>
  </si>
  <si>
    <t>SONG WS</t>
  </si>
  <si>
    <t>BINGQI YAN</t>
  </si>
  <si>
    <t>,1201926</t>
  </si>
  <si>
    <t>JIAO JIANG</t>
  </si>
  <si>
    <t>YUEWEI MA</t>
  </si>
  <si>
    <t>196635-637</t>
  </si>
  <si>
    <t>YICHAO LIANG</t>
  </si>
  <si>
    <t>PENG BAI</t>
  </si>
  <si>
    <t>YU TANG</t>
  </si>
  <si>
    <t>JIAN XIONG</t>
  </si>
  <si>
    <t>QIAN XIANG</t>
  </si>
  <si>
    <t>,1208312</t>
  </si>
  <si>
    <t>JIAQI CHEN</t>
  </si>
  <si>
    <t>LINGLING GUO</t>
  </si>
  <si>
    <t>P170810162829489</t>
  </si>
  <si>
    <t>The 11nd floating deposit on 15 / 08 / 2017</t>
  </si>
  <si>
    <t>WENXIN TAN</t>
  </si>
  <si>
    <t>BIN PAN</t>
  </si>
  <si>
    <t>JING JIN</t>
  </si>
  <si>
    <t>YUXUAN WANG</t>
  </si>
  <si>
    <t>KAI ZHUANG</t>
  </si>
  <si>
    <t>XIAOKUN WU</t>
  </si>
  <si>
    <t>CHENQIAN ZHANG</t>
  </si>
  <si>
    <t>192036-037</t>
  </si>
  <si>
    <t>WEI SHEN</t>
  </si>
  <si>
    <t>GAINING CHEN</t>
  </si>
  <si>
    <t>196930-931</t>
  </si>
  <si>
    <t>JIN KANG</t>
  </si>
  <si>
    <t>DONG CAO</t>
  </si>
  <si>
    <t>YAN HU</t>
  </si>
  <si>
    <t>197267-268</t>
  </si>
  <si>
    <t>JINGJUN CUI</t>
  </si>
  <si>
    <t>JINCHANG CAI</t>
  </si>
  <si>
    <t>197052-053</t>
  </si>
  <si>
    <t>LIHONG QI</t>
  </si>
  <si>
    <t>196957-958</t>
  </si>
  <si>
    <t>TONGQUN HE</t>
  </si>
  <si>
    <t>P170818162251489</t>
  </si>
  <si>
    <t>The 12nd floating deposit on 22 / 08 / 2017</t>
  </si>
  <si>
    <t>HONG JIANG</t>
  </si>
  <si>
    <t>197742-743</t>
  </si>
  <si>
    <t>QINGWEN XIAO</t>
  </si>
  <si>
    <t>JIANXIANG ZHU</t>
  </si>
  <si>
    <t>HELEN WANG</t>
  </si>
  <si>
    <t>ANQI CHAN</t>
  </si>
  <si>
    <t>196934-935</t>
  </si>
  <si>
    <t>WEI CHEN</t>
  </si>
  <si>
    <t>FANG YUAN</t>
  </si>
  <si>
    <t>FUYUN LUO</t>
  </si>
  <si>
    <t>192901-902</t>
  </si>
  <si>
    <t>CHEN CHEN</t>
  </si>
  <si>
    <t>HAILONG HUANG</t>
  </si>
  <si>
    <t>197263-264</t>
  </si>
  <si>
    <t>SICONG WANG</t>
  </si>
  <si>
    <t>GE ZHANG</t>
  </si>
  <si>
    <t>WEI YUAN</t>
  </si>
  <si>
    <t>JIA GAO</t>
  </si>
  <si>
    <t>LAN LIAO</t>
  </si>
  <si>
    <t>JIAQI YU</t>
  </si>
  <si>
    <t>YAN BIN XIE</t>
  </si>
  <si>
    <t>FEN PAN</t>
  </si>
  <si>
    <t>HAISHENG JIANG</t>
  </si>
  <si>
    <t>ZHUSHAN LIU</t>
  </si>
  <si>
    <t>P170912153439489</t>
  </si>
  <si>
    <t>221570</t>
  </si>
  <si>
    <t>The 13rd floating deposit on 14/09/2017</t>
  </si>
  <si>
    <t>194740</t>
  </si>
  <si>
    <t>TING LU</t>
  </si>
  <si>
    <t>21-Sep-17</t>
  </si>
  <si>
    <t>24-Sep-17</t>
  </si>
  <si>
    <t>197732</t>
  </si>
  <si>
    <t>CHAO ZHANG</t>
  </si>
  <si>
    <t>26-Oct-17</t>
  </si>
  <si>
    <t>27-Oct-17</t>
  </si>
  <si>
    <t>58413</t>
  </si>
  <si>
    <t>TIANZI HU</t>
  </si>
  <si>
    <r>
      <rPr>
        <sz val="11"/>
        <color theme="1"/>
        <rFont val="Calibri"/>
        <charset val="134"/>
      </rPr>
      <t>2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-Sep-17</t>
    </r>
  </si>
  <si>
    <t>22-Sep-17</t>
  </si>
  <si>
    <t>196938</t>
  </si>
  <si>
    <t>JIANGUO GUO</t>
  </si>
  <si>
    <t>29-Sep-17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</si>
  <si>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4-Oct-17</t>
    </r>
  </si>
  <si>
    <t>196926-927</t>
  </si>
  <si>
    <t>YUN CAO</t>
  </si>
  <si>
    <t>197685</t>
  </si>
  <si>
    <t>XUEJIAO PANG</t>
  </si>
  <si>
    <t>28-Sep-17</t>
  </si>
  <si>
    <t>197967</t>
  </si>
  <si>
    <t>YU PENG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</si>
  <si>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1-Oct-17</t>
    </r>
  </si>
  <si>
    <t>196791</t>
  </si>
  <si>
    <t>XIAOJING LI</t>
  </si>
  <si>
    <t>196738</t>
  </si>
  <si>
    <t>LIYU CHEN</t>
  </si>
  <si>
    <t>196928</t>
  </si>
  <si>
    <t>LU TONG</t>
  </si>
  <si>
    <t>58367</t>
  </si>
  <si>
    <t>NINGZHI LI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</si>
  <si>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2-Oct-17</t>
    </r>
  </si>
  <si>
    <t>58287</t>
  </si>
  <si>
    <t>YINGYAN ZHANG</t>
  </si>
  <si>
    <t>58142</t>
  </si>
  <si>
    <t>197677</t>
  </si>
  <si>
    <t>ZHUZHEN WANG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</si>
  <si>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3-Oct-17</t>
    </r>
  </si>
  <si>
    <t>199318</t>
  </si>
  <si>
    <t>WAI DENG</t>
  </si>
  <si>
    <t>18-Sep-17</t>
  </si>
  <si>
    <r>
      <rPr>
        <sz val="11"/>
        <color theme="1"/>
        <rFont val="Calibri"/>
        <charset val="134"/>
      </rPr>
      <t>1977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2-7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3</t>
    </r>
  </si>
  <si>
    <t>LI ZHENGJUN</t>
  </si>
  <si>
    <r>
      <rPr>
        <sz val="11"/>
        <color theme="1"/>
        <rFont val="Calibri"/>
        <charset val="134"/>
      </rPr>
      <t>3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-Sep-17</t>
    </r>
  </si>
  <si>
    <t>199396</t>
  </si>
  <si>
    <t>XIAOJAN YUAN</t>
  </si>
  <si>
    <t>197678</t>
  </si>
  <si>
    <t>HONGMIAO JIANG</t>
  </si>
  <si>
    <t>57182</t>
  </si>
  <si>
    <t>WEI SHI</t>
  </si>
  <si>
    <t>19-Sep-17</t>
  </si>
  <si>
    <r>
      <rPr>
        <sz val="11"/>
        <color theme="1"/>
        <rFont val="Calibri"/>
        <charset val="134"/>
      </rPr>
      <t>577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1</t>
    </r>
  </si>
  <si>
    <t>YIN CAO</t>
  </si>
  <si>
    <t>P170919114115489</t>
  </si>
  <si>
    <t>222131</t>
  </si>
  <si>
    <t>The 14th floating deposit on 21/09/2017</t>
  </si>
  <si>
    <t>199527</t>
  </si>
  <si>
    <t>YUMENG ZHANG</t>
  </si>
  <si>
    <t>199644</t>
  </si>
  <si>
    <t>XINRAN TAO</t>
  </si>
  <si>
    <t>199546</t>
  </si>
  <si>
    <t>YOU RAN</t>
  </si>
  <si>
    <r>
      <rPr>
        <sz val="11"/>
        <color theme="1"/>
        <rFont val="Calibri"/>
        <charset val="134"/>
      </rPr>
      <t>19953</t>
    </r>
    <r>
      <rPr>
        <sz val="11"/>
        <color theme="1"/>
        <rFont val="SimSun"/>
        <charset val="134"/>
      </rPr>
      <t>〇</t>
    </r>
  </si>
  <si>
    <t>ZHENG YUHUI</t>
  </si>
  <si>
    <t>199532</t>
  </si>
  <si>
    <t>SIZHU SUN</t>
  </si>
  <si>
    <t>23-Sep-17</t>
  </si>
  <si>
    <t>26-Sep-17</t>
  </si>
  <si>
    <t>196394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</si>
  <si>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6-Oct-17</t>
    </r>
  </si>
  <si>
    <t>196218</t>
  </si>
  <si>
    <t>LING LI</t>
  </si>
  <si>
    <t>56481</t>
  </si>
  <si>
    <t>MULIN LU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</si>
  <si>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7-Oct-17</t>
    </r>
  </si>
  <si>
    <t>56466</t>
  </si>
  <si>
    <t>HUA LI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</si>
  <si>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5-Oct-17</t>
    </r>
  </si>
  <si>
    <t>57295</t>
  </si>
  <si>
    <t>CHONGKUN ZHAO</t>
  </si>
  <si>
    <t>58395</t>
  </si>
  <si>
    <t>DONGSHENG ZHAO</t>
  </si>
  <si>
    <r>
      <rPr>
        <sz val="11"/>
        <color theme="1"/>
        <rFont val="Calibri"/>
        <charset val="134"/>
      </rPr>
      <t>566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8</t>
    </r>
  </si>
  <si>
    <t>WENHENG QIAN</t>
  </si>
  <si>
    <t>57587</t>
  </si>
  <si>
    <t>JIEYI ZHOU</t>
  </si>
  <si>
    <t>58992</t>
  </si>
  <si>
    <t>YUHUI ZHENG</t>
  </si>
  <si>
    <r>
      <rPr>
        <sz val="11"/>
        <color theme="1"/>
        <rFont val="Calibri"/>
        <charset val="134"/>
      </rPr>
      <t>59</t>
    </r>
    <r>
      <rPr>
        <sz val="11"/>
        <color theme="1"/>
        <rFont val="SimSun"/>
        <charset val="134"/>
      </rPr>
      <t>〇〇</t>
    </r>
    <r>
      <rPr>
        <sz val="11"/>
        <color theme="1"/>
        <rFont val="Calibri"/>
        <charset val="134"/>
      </rPr>
      <t>2</t>
    </r>
  </si>
  <si>
    <t>58924</t>
  </si>
  <si>
    <t>SUN TINGTING LILE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</si>
  <si>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9-Oct-17</t>
    </r>
  </si>
  <si>
    <t>197961-962</t>
  </si>
  <si>
    <t>YAO DING</t>
  </si>
  <si>
    <t>197451</t>
  </si>
  <si>
    <t>LEISHI WANG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</si>
  <si>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8-Oct-17</t>
    </r>
  </si>
  <si>
    <r>
      <rPr>
        <sz val="11"/>
        <color theme="1"/>
        <rFont val="Calibri"/>
        <charset val="134"/>
      </rPr>
      <t>198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21</t>
    </r>
  </si>
  <si>
    <t>KAI LI</t>
  </si>
  <si>
    <t>11-Oct-17</t>
  </si>
  <si>
    <t>198435</t>
  </si>
  <si>
    <t>YINI YANG</t>
  </si>
  <si>
    <r>
      <rPr>
        <sz val="11"/>
        <color theme="1"/>
        <rFont val="Calibri"/>
        <charset val="134"/>
      </rPr>
      <t>1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-Oct-17</t>
    </r>
  </si>
  <si>
    <t>199618</t>
  </si>
  <si>
    <t>JUNLONG HOU</t>
  </si>
  <si>
    <t>196565</t>
  </si>
  <si>
    <t>WEICHUAN LIU</t>
  </si>
  <si>
    <t>P170925153334489</t>
  </si>
  <si>
    <t>The 15th floating deposit on 27/09/2017</t>
  </si>
  <si>
    <t>XIAOJIE LIU</t>
  </si>
  <si>
    <t>LI TIAN</t>
  </si>
  <si>
    <t>WANLIN LIU</t>
  </si>
  <si>
    <t>GUANGYI ZHANG</t>
  </si>
  <si>
    <t>FAN ZHANG</t>
  </si>
  <si>
    <t>ZHIMIN ZHANG</t>
  </si>
  <si>
    <t>SITING ALI</t>
  </si>
  <si>
    <t>CHIPENG LI</t>
  </si>
  <si>
    <t>199184 , 186</t>
  </si>
  <si>
    <t>XIAOYU LEI</t>
  </si>
  <si>
    <t>HAIFENG ZHU</t>
  </si>
  <si>
    <t>FANG QIU</t>
  </si>
  <si>
    <t>GANGLIA LIN</t>
  </si>
  <si>
    <t>LINYI LE</t>
  </si>
  <si>
    <t>XIAOZHEN FENG</t>
  </si>
  <si>
    <t>XUJUN WANG</t>
  </si>
  <si>
    <t>WENDING JIANG</t>
  </si>
  <si>
    <t>MINGLONG JIANG</t>
  </si>
  <si>
    <t>YU XIE</t>
  </si>
  <si>
    <t>MENG XU</t>
  </si>
  <si>
    <t>XUJUN LIAO</t>
  </si>
  <si>
    <t>LIKUN CHEN</t>
  </si>
  <si>
    <t>LIJUN ZHU</t>
  </si>
  <si>
    <t>199668-670</t>
  </si>
  <si>
    <t>YU YAN</t>
  </si>
  <si>
    <t>197728-729</t>
  </si>
  <si>
    <t>WENJIE ZHANG</t>
  </si>
  <si>
    <t>(Fifteen Thousand One Hundred Thirty Baht Only)</t>
  </si>
  <si>
    <t>P171004190956489</t>
  </si>
  <si>
    <t>Company Name: Hongkong Convergent International Travel Address : Room 909, 638 Hangpu Dadao West, Tianhe</t>
  </si>
  <si>
    <t>District, Guangzhou PR.China, Sinocentre 582 Nathan Road, Mong Kok, HongKong</t>
  </si>
  <si>
    <t>Attn: Account Manager</t>
  </si>
  <si>
    <t>The 16th floating deposit on 10/10/2017</t>
  </si>
  <si>
    <t>SIYAO WU</t>
  </si>
  <si>
    <t>GUIXIANG CHEN</t>
  </si>
  <si>
    <t>199062-064</t>
  </si>
  <si>
    <t>YI LI</t>
  </si>
  <si>
    <t>196569-573</t>
  </si>
  <si>
    <t>SHUNYI LU</t>
  </si>
  <si>
    <t>200583-585</t>
  </si>
  <si>
    <t>JIAWEI CHEN</t>
  </si>
  <si>
    <t>XIAO YANG</t>
  </si>
  <si>
    <t>JIALI GUO</t>
  </si>
  <si>
    <t>YAN SUN</t>
  </si>
  <si>
    <t>CHANJUAN MO</t>
  </si>
  <si>
    <t>199977-978</t>
  </si>
  <si>
    <t>ZHENHAI HOU</t>
  </si>
  <si>
    <t>WEILONG HAN</t>
  </si>
  <si>
    <t>ZHU GUANG CHAO</t>
  </si>
  <si>
    <t>198896-897</t>
  </si>
  <si>
    <t>MINDING GUO</t>
  </si>
  <si>
    <t>QIANYING LIU</t>
  </si>
  <si>
    <t>YUANYUAN LIU</t>
  </si>
  <si>
    <t>KE WANG</t>
  </si>
  <si>
    <t>HUIXU XU</t>
  </si>
  <si>
    <t>SHENG YOU</t>
  </si>
  <si>
    <t>ZIYUN DUAN</t>
  </si>
  <si>
    <t>MENG ZHANG</t>
  </si>
  <si>
    <t>(One Hundred One Thousand Four Hundred Forty Six Baht Only)</t>
  </si>
  <si>
    <t>P171105104010489</t>
  </si>
  <si>
    <t>The 17th floating deposit on 09/11/2017</t>
  </si>
  <si>
    <t>HAO HUANG</t>
  </si>
  <si>
    <t>JUNJIE YU</t>
  </si>
  <si>
    <t>WANG HAIBO</t>
  </si>
  <si>
    <t>YANPING ZHANG</t>
  </si>
  <si>
    <t>LIDAN LIANG</t>
  </si>
  <si>
    <t>LI MAOZHEN</t>
  </si>
  <si>
    <t>WENJIE QIAN</t>
  </si>
  <si>
    <t>XIN XU</t>
  </si>
  <si>
    <t>LIN YU</t>
  </si>
  <si>
    <t>DONG JING</t>
  </si>
  <si>
    <t>XIA DONG</t>
  </si>
  <si>
    <t>NI ZHAO</t>
  </si>
  <si>
    <t>BIN LUO</t>
  </si>
  <si>
    <t>P180119160706489</t>
  </si>
  <si>
    <t>225342</t>
  </si>
  <si>
    <t>230340</t>
  </si>
  <si>
    <t>The 18th floating deposit on 22/01/2018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</si>
  <si>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4397</t>
    </r>
  </si>
  <si>
    <t>XING YI</t>
  </si>
  <si>
    <t>02-Feb-18</t>
  </si>
  <si>
    <t>04-Feb-18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</si>
  <si>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5999</t>
    </r>
  </si>
  <si>
    <t>YUPING ZHU</t>
  </si>
  <si>
    <t>16-Feb-18</t>
  </si>
  <si>
    <t>17-Feb-18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</si>
  <si>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2432</t>
    </r>
  </si>
  <si>
    <t>HAO CHEN</t>
  </si>
  <si>
    <t>05-Feb-18</t>
  </si>
  <si>
    <t>08-Feb-18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</si>
  <si>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518</t>
    </r>
    <r>
      <rPr>
        <sz val="11"/>
        <color theme="1"/>
        <rFont val="MingLiU"/>
        <charset val="134"/>
      </rPr>
      <t>〇</t>
    </r>
  </si>
  <si>
    <t>CHENGCHENG YU</t>
  </si>
  <si>
    <t>61393</t>
  </si>
  <si>
    <t>KENJING LI</t>
  </si>
  <si>
    <t>06-Feb-18</t>
  </si>
  <si>
    <t>12-Feb-18</t>
  </si>
  <si>
    <t>61527</t>
  </si>
  <si>
    <t>TIANTIAN HU</t>
  </si>
  <si>
    <t>61136</t>
  </si>
  <si>
    <t>YU RENJUN</t>
  </si>
  <si>
    <t>01-Feb-18</t>
  </si>
  <si>
    <t>61549</t>
  </si>
  <si>
    <t>SIWEN ZHONG</t>
  </si>
  <si>
    <t>23-Jan-18</t>
  </si>
  <si>
    <t>26-Jan-18</t>
  </si>
  <si>
    <t>61104</t>
  </si>
  <si>
    <t>CHONGZHI LIANG</t>
  </si>
  <si>
    <t>07-Feb-18</t>
  </si>
  <si>
    <t>10-Feb-18</t>
  </si>
  <si>
    <t>Vatable Amount</t>
  </si>
  <si>
    <t>P180125150400489</t>
  </si>
  <si>
    <t>230832</t>
  </si>
  <si>
    <t>The 19th floating deposit on 26/01/2018</t>
  </si>
  <si>
    <t>203886-887</t>
  </si>
  <si>
    <t>RUOBING WU</t>
  </si>
  <si>
    <t>204649</t>
  </si>
  <si>
    <t>FENGQIANG ZUO</t>
  </si>
  <si>
    <t>14-Feb-18</t>
  </si>
  <si>
    <t>205710</t>
  </si>
  <si>
    <t>LIN JIA</t>
  </si>
  <si>
    <t>11-Feb-18</t>
  </si>
  <si>
    <t>204541</t>
  </si>
  <si>
    <t>ZHAO YI</t>
  </si>
  <si>
    <t>205934</t>
  </si>
  <si>
    <t>JING DING</t>
  </si>
  <si>
    <t>09-Feb-18</t>
  </si>
  <si>
    <t>206344</t>
  </si>
  <si>
    <t>YINGQIAO ZHANG</t>
  </si>
  <si>
    <t>07-Mar-18</t>
  </si>
  <si>
    <t>08-Mar-18</t>
  </si>
  <si>
    <t>204116/204118</t>
  </si>
  <si>
    <t>WU RUOBING</t>
  </si>
  <si>
    <t>202193</t>
  </si>
  <si>
    <t>YUHE XIA</t>
  </si>
  <si>
    <t>13-Feb-18</t>
  </si>
  <si>
    <t>62189</t>
  </si>
  <si>
    <t>KE ZHANG</t>
  </si>
  <si>
    <t>27-Jan-18</t>
  </si>
  <si>
    <t>28-Jan-18</t>
  </si>
  <si>
    <t>61912</t>
  </si>
  <si>
    <t>YONGSHENG LI</t>
  </si>
  <si>
    <t>61635</t>
  </si>
  <si>
    <t>YANYU DING</t>
  </si>
  <si>
    <t>61821</t>
  </si>
  <si>
    <t>CHUNYAN YE</t>
  </si>
  <si>
    <t>206484</t>
  </si>
  <si>
    <t>YANPING WU</t>
  </si>
  <si>
    <t>15-Feb-18</t>
  </si>
  <si>
    <t>206483</t>
  </si>
  <si>
    <t>YOUJIE XIAO</t>
  </si>
  <si>
    <t>206430</t>
  </si>
  <si>
    <t>LI WU</t>
  </si>
  <si>
    <t>206160</t>
  </si>
  <si>
    <t>JIAHUI BAO</t>
  </si>
  <si>
    <t>P180202111529489</t>
  </si>
  <si>
    <t>231311</t>
  </si>
  <si>
    <t>The 20th floating deposit on 05/02/18</t>
  </si>
  <si>
    <t>206333</t>
  </si>
  <si>
    <t>1270336</t>
  </si>
  <si>
    <t>CHEN ZHANG</t>
  </si>
  <si>
    <t>22-Feb-18</t>
  </si>
  <si>
    <t>27-Feb-18</t>
  </si>
  <si>
    <t>206207</t>
  </si>
  <si>
    <t>1269707</t>
  </si>
  <si>
    <t>YING CUI</t>
  </si>
  <si>
    <t>23-Feb-18</t>
  </si>
  <si>
    <t>205448</t>
  </si>
  <si>
    <t>1262205</t>
  </si>
  <si>
    <t>YUE NI</t>
  </si>
  <si>
    <t>03-Feb-18</t>
  </si>
  <si>
    <t>206666</t>
  </si>
  <si>
    <t>1272456</t>
  </si>
  <si>
    <t>206665</t>
  </si>
  <si>
    <t>1272462</t>
  </si>
  <si>
    <t>204081</t>
  </si>
  <si>
    <t>1251873</t>
  </si>
  <si>
    <t>YANHUA ZHU</t>
  </si>
  <si>
    <t>20-Feb-18</t>
  </si>
  <si>
    <t>1270865</t>
  </si>
  <si>
    <t>YAO MA</t>
  </si>
  <si>
    <t>19-Feb-18</t>
  </si>
  <si>
    <t>203441</t>
  </si>
  <si>
    <t>1246997</t>
  </si>
  <si>
    <t>HAO SHAN</t>
  </si>
  <si>
    <t>206439</t>
  </si>
  <si>
    <t>1270868</t>
  </si>
  <si>
    <t>21-Feb-18</t>
  </si>
  <si>
    <t>202190-191</t>
  </si>
  <si>
    <t>1238738</t>
  </si>
  <si>
    <t>CHUNLEI ZHENG</t>
  </si>
  <si>
    <t>205349</t>
  </si>
  <si>
    <t>1261247</t>
  </si>
  <si>
    <t>SHU LIU</t>
  </si>
  <si>
    <t>24-Feb-18</t>
  </si>
  <si>
    <t>205264</t>
  </si>
  <si>
    <t>1260136</t>
  </si>
  <si>
    <t>LAN YAO</t>
  </si>
  <si>
    <t>61622</t>
  </si>
  <si>
    <t>1260578</t>
  </si>
  <si>
    <t>LINGLING CHU</t>
  </si>
  <si>
    <t>18-Feb-18</t>
  </si>
  <si>
    <t>62463</t>
  </si>
  <si>
    <t>1272464</t>
  </si>
  <si>
    <t>62376</t>
  </si>
  <si>
    <t>1271498</t>
  </si>
  <si>
    <t>FAN ZHOU LI</t>
  </si>
  <si>
    <t>61849</t>
  </si>
  <si>
    <t>1263421</t>
  </si>
  <si>
    <t>SHUANG MY</t>
  </si>
  <si>
    <t>28-Feb-18</t>
  </si>
  <si>
    <t>61588</t>
  </si>
  <si>
    <t>1260092</t>
  </si>
  <si>
    <t>KIM HUNG TSANG</t>
  </si>
  <si>
    <t>61746</t>
  </si>
  <si>
    <t>1262161</t>
  </si>
  <si>
    <t>HONGYU BI</t>
  </si>
  <si>
    <t>61793</t>
  </si>
  <si>
    <t>1262664</t>
  </si>
  <si>
    <t>XU MENGQIAO</t>
  </si>
  <si>
    <t>205613</t>
  </si>
  <si>
    <t>1263542</t>
  </si>
  <si>
    <t>XIAOMEI SU</t>
  </si>
  <si>
    <t>P180209162909489</t>
  </si>
  <si>
    <r>
      <rPr>
        <sz val="11"/>
        <color theme="1"/>
        <rFont val="Calibri"/>
        <charset val="134"/>
      </rPr>
      <t>Please find attached the 22</t>
    </r>
    <r>
      <rPr>
        <vertAlign val="superscript"/>
        <sz val="11"/>
        <color theme="1"/>
        <rFont val="Calibri"/>
        <charset val="134"/>
      </rPr>
      <t>nd </t>
    </r>
    <r>
      <rPr>
        <sz val="11"/>
        <color theme="1"/>
        <rFont val="Calibri"/>
        <charset val="134"/>
      </rPr>
      <t> floating deposit invoice with chop stamp.</t>
    </r>
  </si>
  <si>
    <t>  (4,784.00)</t>
  </si>
  <si>
    <t>The 21th floating deposit on 16/02/2018 = 500,000 THB</t>
  </si>
  <si>
    <t>   (504,784.00)</t>
  </si>
  <si>
    <t>SHAOHUAN YU</t>
  </si>
  <si>
    <t>QIAN CUI</t>
  </si>
  <si>
    <t>YANNI LU</t>
  </si>
  <si>
    <t>ZHUO QI</t>
  </si>
  <si>
    <t>ZHENYU MIAO</t>
  </si>
  <si>
    <t>GUANLAN ZHOU</t>
  </si>
  <si>
    <t>CHANGYAN LIAO</t>
  </si>
  <si>
    <t>JIAHE HUANG</t>
  </si>
  <si>
    <t>202751-755</t>
  </si>
  <si>
    <t>LI RUJUAN</t>
  </si>
  <si>
    <t>XIAOWEI LIU</t>
  </si>
  <si>
    <t>SHUAI YUE</t>
  </si>
  <si>
    <t>P180221162629489</t>
  </si>
  <si>
    <t>231961</t>
  </si>
  <si>
    <t>(60,354.00)</t>
  </si>
  <si>
    <t>233093</t>
  </si>
  <si>
    <t>The 22th floating deposit on 23/02/18</t>
  </si>
  <si>
    <t>(500,000.00)</t>
  </si>
  <si>
    <t>Floating deposit remain for booking 1259525 &amp; 1259270 = 30,160 THB</t>
  </si>
  <si>
    <t>206210</t>
  </si>
  <si>
    <t>1269555</t>
  </si>
  <si>
    <t>HAIYAN MA</t>
  </si>
  <si>
    <t>25-Feb-18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</si>
  <si>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7661</t>
    </r>
  </si>
  <si>
    <t>1277035</t>
  </si>
  <si>
    <t>MANPENG XUE</t>
  </si>
  <si>
    <t>01-Mar-18</t>
  </si>
  <si>
    <t>04-Mar-18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</si>
  <si>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69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8</t>
    </r>
  </si>
  <si>
    <t>1274011</t>
  </si>
  <si>
    <t>ZHUOMING WEI</t>
  </si>
  <si>
    <t>09-Mar-18</t>
  </si>
  <si>
    <t>12-Mar-18</t>
  </si>
  <si>
    <t>62328</t>
  </si>
  <si>
    <t>1270890</t>
  </si>
  <si>
    <t>BIN YU</t>
  </si>
  <si>
    <t>11-Mar-18</t>
  </si>
  <si>
    <t>61519</t>
  </si>
  <si>
    <t>1259125</t>
  </si>
  <si>
    <t>YUN ZHAO</t>
  </si>
  <si>
    <t>14-Mar-18</t>
  </si>
  <si>
    <t>206941</t>
  </si>
  <si>
    <t>1274234</t>
  </si>
  <si>
    <t>BING YAUN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</si>
  <si>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7969</t>
    </r>
  </si>
  <si>
    <t>1278754</t>
  </si>
  <si>
    <t>JING ZUO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</si>
  <si>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7953</t>
    </r>
  </si>
  <si>
    <t>1278389</t>
  </si>
  <si>
    <t>XINYUN YU</t>
  </si>
  <si>
    <t>19-Mar-18</t>
  </si>
  <si>
    <t>20-Mar-18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</si>
  <si>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8345</t>
    </r>
  </si>
  <si>
    <t>1281615</t>
  </si>
  <si>
    <t>13-Mar-18</t>
  </si>
  <si>
    <t>15-Mar-18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</si>
  <si>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86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4</t>
    </r>
  </si>
  <si>
    <t>1283205</t>
  </si>
  <si>
    <t>KE SUN</t>
  </si>
  <si>
    <t>13-Apr-18</t>
  </si>
  <si>
    <t>14-Apr-18</t>
  </si>
  <si>
    <t>63389</t>
  </si>
  <si>
    <t>1280674</t>
  </si>
  <si>
    <t>SHENGHONG SHOU</t>
  </si>
  <si>
    <t>16-Mar-18</t>
  </si>
  <si>
    <r>
      <rPr>
        <sz val="11"/>
        <color theme="1"/>
        <rFont val="Calibri"/>
        <charset val="134"/>
      </rPr>
      <t>6342</t>
    </r>
    <r>
      <rPr>
        <sz val="11"/>
        <color theme="1"/>
        <rFont val="MingLiU"/>
        <charset val="134"/>
      </rPr>
      <t>〇</t>
    </r>
  </si>
  <si>
    <t>1281142</t>
  </si>
  <si>
    <t>SISI CHEN</t>
  </si>
  <si>
    <t>206910</t>
  </si>
  <si>
    <t>1274087</t>
  </si>
  <si>
    <t>XU MENGNI</t>
  </si>
  <si>
    <t>17-Mar-18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</si>
  <si>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7954</t>
    </r>
  </si>
  <si>
    <t>1278393</t>
  </si>
  <si>
    <t>22-Mar-18</t>
  </si>
  <si>
    <t>63749</t>
  </si>
  <si>
    <t>1284835</t>
  </si>
  <si>
    <t>PENG LI</t>
  </si>
  <si>
    <t>26-Mar-18</t>
  </si>
  <si>
    <t>29-Mar-18</t>
  </si>
  <si>
    <t>P180320144221489</t>
  </si>
  <si>
    <t>包房转预付款</t>
  </si>
  <si>
    <t>The 23rd floating deposit on 23/03/2018 = 500,000 THB</t>
  </si>
  <si>
    <t>206154/206158</t>
  </si>
  <si>
    <t>YUE WANG</t>
  </si>
  <si>
    <t>XI SUN</t>
  </si>
  <si>
    <t>HAI XIA LAI</t>
  </si>
  <si>
    <t>208527-529</t>
  </si>
  <si>
    <t>GUA ZHI LIANG</t>
  </si>
  <si>
    <t>YINGJUN LI</t>
  </si>
  <si>
    <t>MAN YUEN</t>
  </si>
  <si>
    <t>KENAN ZHANG</t>
  </si>
  <si>
    <t>208140-142</t>
  </si>
  <si>
    <t>BOHUI DU</t>
  </si>
  <si>
    <t>XIAO HUANG</t>
  </si>
  <si>
    <t>HAIHONG DU</t>
  </si>
  <si>
    <t>LIYA LI</t>
  </si>
  <si>
    <t>JIA WEI WEI</t>
  </si>
  <si>
    <t>JINGXUANG BAN</t>
  </si>
  <si>
    <t>JINGLONG WANG</t>
  </si>
  <si>
    <t>P180409180928489</t>
  </si>
  <si>
    <t>   (190,130.00)</t>
  </si>
  <si>
    <t>The 24rd floating deposit on 17/04/2018 = 500,000 THB</t>
  </si>
  <si>
    <t>   (690,130.00)</t>
  </si>
  <si>
    <t>JIANG JIE</t>
  </si>
  <si>
    <t>BINXIN ZHAO</t>
  </si>
  <si>
    <t>208485-486</t>
  </si>
  <si>
    <t>SAI SHI</t>
  </si>
  <si>
    <t>CHUNMEI LI</t>
  </si>
  <si>
    <t>LIAO YI</t>
  </si>
  <si>
    <t>CHEN PENG</t>
  </si>
  <si>
    <t>MA MIN LIAN</t>
  </si>
  <si>
    <t>BIYAO QIAN</t>
  </si>
  <si>
    <t>CHUNYU LU</t>
  </si>
  <si>
    <t>YINING LUI</t>
  </si>
  <si>
    <t>WANG XIUXIANG</t>
  </si>
  <si>
    <t>JING TAO JIA</t>
  </si>
  <si>
    <t>209271-272</t>
  </si>
  <si>
    <t>SHUN WANG</t>
  </si>
  <si>
    <t>GAOFENG SUN</t>
  </si>
  <si>
    <t>KAIWEN NIU</t>
  </si>
  <si>
    <t>CHUNAN ZHANG</t>
  </si>
  <si>
    <t>WANHONG LI</t>
  </si>
  <si>
    <t>HAN XUE</t>
  </si>
  <si>
    <t>SHAO YONG GANG</t>
  </si>
  <si>
    <t>LINGLING WANG</t>
  </si>
  <si>
    <t>208339-340</t>
  </si>
  <si>
    <t>ZIWEI WU</t>
  </si>
  <si>
    <t>XU YAQIN</t>
  </si>
  <si>
    <t>YONGSEN GUI</t>
  </si>
  <si>
    <t>YIYING CAO</t>
  </si>
  <si>
    <t>LI XINYA</t>
  </si>
  <si>
    <t>64722/210943</t>
  </si>
  <si>
    <t>SHI JIAN</t>
  </si>
  <si>
    <t>YIFAN DOU</t>
  </si>
  <si>
    <t>LIANG YING</t>
  </si>
  <si>
    <t>NIU KAIWEN1296163</t>
  </si>
  <si>
    <t>LIU KAI</t>
  </si>
  <si>
    <t>CONGYING GAO</t>
  </si>
  <si>
    <t>CHEN MINGZHOU</t>
  </si>
  <si>
    <t>YUYING QIAN</t>
  </si>
  <si>
    <t>YIJIE LUO</t>
  </si>
  <si>
    <t>JINGXI WANG</t>
  </si>
  <si>
    <t>REN WEI</t>
  </si>
  <si>
    <t>211530-531</t>
  </si>
  <si>
    <t>TANG TANG</t>
  </si>
  <si>
    <t>DAWEI SHENG</t>
  </si>
  <si>
    <t>  (8,010.00)</t>
  </si>
  <si>
    <t>YANWU LI</t>
  </si>
  <si>
    <t> (570.00)</t>
  </si>
  <si>
    <t>P180518172630489</t>
  </si>
  <si>
    <t>236606</t>
  </si>
  <si>
    <t>(570.00)</t>
  </si>
  <si>
    <t>236702</t>
  </si>
  <si>
    <t>The 1st floating deposit on 20/04/18</t>
  </si>
  <si>
    <t>(1,500,000.00)</t>
  </si>
  <si>
    <t>211032</t>
  </si>
  <si>
    <t>1299633</t>
  </si>
  <si>
    <t>ZHAO HUILIN</t>
  </si>
  <si>
    <t>10-Jun-18</t>
  </si>
  <si>
    <t>12-Jun-18</t>
  </si>
  <si>
    <t>64712</t>
  </si>
  <si>
    <t>1298678</t>
  </si>
  <si>
    <t>YANG SHIJIE</t>
  </si>
  <si>
    <t>01-May-18</t>
  </si>
  <si>
    <t>03-May-18</t>
  </si>
  <si>
    <t>211767</t>
  </si>
  <si>
    <t>1303869</t>
  </si>
  <si>
    <t>MIAO HE</t>
  </si>
  <si>
    <t>20-May-18</t>
  </si>
  <si>
    <t>21-May-18</t>
  </si>
  <si>
    <t>210765</t>
  </si>
  <si>
    <t>1297658</t>
  </si>
  <si>
    <t>FU YANYAN</t>
  </si>
  <si>
    <t>22-May-18</t>
  </si>
  <si>
    <t>211781</t>
  </si>
  <si>
    <t>1303982</t>
  </si>
  <si>
    <t>WENQIQONG CAI</t>
  </si>
  <si>
    <t>30-Jun-18</t>
  </si>
  <si>
    <t>02-Jul-18</t>
  </si>
  <si>
    <t>64941</t>
  </si>
  <si>
    <t>1302214</t>
  </si>
  <si>
    <t>PEIJUN YIN</t>
  </si>
  <si>
    <t>23-Jun-18</t>
  </si>
  <si>
    <t>26-Jun-18</t>
  </si>
  <si>
    <t>64481</t>
  </si>
  <si>
    <t>1294503</t>
  </si>
  <si>
    <t>JICHUN YU</t>
  </si>
  <si>
    <t>23-May-18</t>
  </si>
  <si>
    <t>24-May-18</t>
  </si>
  <si>
    <t>64514</t>
  </si>
  <si>
    <t>1294951</t>
  </si>
  <si>
    <t>WEI LUO</t>
  </si>
  <si>
    <t>10-May-18</t>
  </si>
  <si>
    <t>14-May-18</t>
  </si>
  <si>
    <t>64765</t>
  </si>
  <si>
    <t>1299999</t>
  </si>
  <si>
    <t>ZHU TING</t>
  </si>
  <si>
    <t>25-May-18</t>
  </si>
  <si>
    <t>210409</t>
  </si>
  <si>
    <t>1294644</t>
  </si>
  <si>
    <t>ZUAN HAN</t>
  </si>
  <si>
    <t>12-May-18</t>
  </si>
  <si>
    <t>211526-527</t>
  </si>
  <si>
    <t>1302393</t>
  </si>
  <si>
    <t>JIANCHANG WU</t>
  </si>
  <si>
    <t>211843</t>
  </si>
  <si>
    <t>1304449</t>
  </si>
  <si>
    <t>JIONG HU</t>
  </si>
  <si>
    <t>07-Jul-18</t>
  </si>
  <si>
    <t>09-Jul-18</t>
  </si>
  <si>
    <t>211840</t>
  </si>
  <si>
    <t>1304477</t>
  </si>
  <si>
    <t>LIUJUAN YANG</t>
  </si>
  <si>
    <t>04-Jun-18</t>
  </si>
  <si>
    <t>07-Jun-18</t>
  </si>
  <si>
    <t>210804</t>
  </si>
  <si>
    <t>1297970</t>
  </si>
  <si>
    <t>YANG ZHANG</t>
  </si>
  <si>
    <t>05-May-18</t>
  </si>
  <si>
    <t>08-May-18</t>
  </si>
  <si>
    <t>212076</t>
  </si>
  <si>
    <t>1306065</t>
  </si>
  <si>
    <t>YANG WANG</t>
  </si>
  <si>
    <t>13-May-18</t>
  </si>
  <si>
    <t>15-May-18</t>
  </si>
  <si>
    <t>212009</t>
  </si>
  <si>
    <t>1305603</t>
  </si>
  <si>
    <t>HAITAO XIANG</t>
  </si>
  <si>
    <t>17-May-18</t>
  </si>
  <si>
    <t>209968</t>
  </si>
  <si>
    <t>1291948</t>
  </si>
  <si>
    <t>JI HAO</t>
  </si>
  <si>
    <t>27-May-18</t>
  </si>
  <si>
    <t>30-May-18</t>
  </si>
  <si>
    <t>212124</t>
  </si>
  <si>
    <t>1306351</t>
  </si>
  <si>
    <t>CHENG ZHANG</t>
  </si>
  <si>
    <t>212043</t>
  </si>
  <si>
    <t>1305738</t>
  </si>
  <si>
    <t>XIN LIU</t>
  </si>
  <si>
    <t>29-May-18</t>
  </si>
  <si>
    <t>211701</t>
  </si>
  <si>
    <t>1303229</t>
  </si>
  <si>
    <t>ZHAN FENG</t>
  </si>
  <si>
    <t>211972</t>
  </si>
  <si>
    <t>1305260</t>
  </si>
  <si>
    <t>XIAOYAN ZHANG</t>
  </si>
  <si>
    <t>14-Jun-18</t>
  </si>
  <si>
    <t>17-Jun-18</t>
  </si>
  <si>
    <t>211961</t>
  </si>
  <si>
    <t>1305156</t>
  </si>
  <si>
    <t>LINXIN GUO</t>
  </si>
  <si>
    <t>18-May-18</t>
  </si>
  <si>
    <t>211391-395</t>
  </si>
  <si>
    <t>1301554</t>
  </si>
  <si>
    <t>ZHEN WEISEN</t>
  </si>
  <si>
    <t>26-May-18</t>
  </si>
  <si>
    <t>239038</t>
  </si>
  <si>
    <t>1304332</t>
  </si>
  <si>
    <t>JUAN WANG</t>
  </si>
  <si>
    <t>19-May-18</t>
  </si>
  <si>
    <t>239036</t>
  </si>
  <si>
    <t>1308234</t>
  </si>
  <si>
    <t>PING WANG</t>
  </si>
  <si>
    <t>212372-374</t>
  </si>
  <si>
    <t>1308428</t>
  </si>
  <si>
    <t>KUN WU</t>
  </si>
  <si>
    <t>211915</t>
  </si>
  <si>
    <t>1304798</t>
  </si>
  <si>
    <t>JUNSON WANG</t>
  </si>
  <si>
    <t>212035</t>
  </si>
  <si>
    <t>1305671</t>
  </si>
  <si>
    <t>SHUAI KONG</t>
  </si>
  <si>
    <t>31-May-18</t>
  </si>
  <si>
    <t>01-Jun-18</t>
  </si>
  <si>
    <t>211601-602</t>
  </si>
  <si>
    <t>1302575</t>
  </si>
  <si>
    <t>ZHONG YI XIAO</t>
  </si>
  <si>
    <t>02-Jun-18</t>
  </si>
  <si>
    <t>210551</t>
  </si>
  <si>
    <t>1295932</t>
  </si>
  <si>
    <t>QINGPING ZHOU</t>
  </si>
  <si>
    <t>212300</t>
  </si>
  <si>
    <t>1308040</t>
  </si>
  <si>
    <t>HAOMING ZHANG</t>
  </si>
  <si>
    <t>212298</t>
  </si>
  <si>
    <t>1308038</t>
  </si>
  <si>
    <t>ZHIJIAN ZHANG</t>
  </si>
  <si>
    <t>212294</t>
  </si>
  <si>
    <t>1307939</t>
  </si>
  <si>
    <t>212291</t>
  </si>
  <si>
    <t>1308007</t>
  </si>
  <si>
    <t>LINNA XU</t>
  </si>
  <si>
    <t>212453</t>
  </si>
  <si>
    <t>1308996</t>
  </si>
  <si>
    <t>XIAOCHEN XU</t>
  </si>
  <si>
    <t>212512</t>
  </si>
  <si>
    <t>1309447</t>
  </si>
  <si>
    <t>HAILU XIAO</t>
  </si>
  <si>
    <t>13-Jun-18</t>
  </si>
  <si>
    <t>65396</t>
  </si>
  <si>
    <t>1308645</t>
  </si>
  <si>
    <t>JIE CHEN</t>
  </si>
  <si>
    <t>15-Jun-18</t>
  </si>
  <si>
    <r>
      <rPr>
        <sz val="11"/>
        <color theme="1"/>
        <rFont val="Calibri"/>
        <charset val="134"/>
      </rPr>
      <t>648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</t>
    </r>
  </si>
  <si>
    <t>1300749</t>
  </si>
  <si>
    <t>HUAN TAN</t>
  </si>
  <si>
    <t>P180522141526489</t>
  </si>
  <si>
    <t>Remarks</t>
  </si>
  <si>
    <t>   (794,434.00)</t>
  </si>
  <si>
    <t>The 2nd  floating deposit on 25/05/18 =THB 1,000,000</t>
  </si>
  <si>
    <t>1310648</t>
  </si>
  <si>
    <t>ZHEQI ZHANG</t>
  </si>
  <si>
    <t>1310652</t>
  </si>
  <si>
    <t>CHU CAI</t>
  </si>
  <si>
    <t>1310649</t>
  </si>
  <si>
    <t>PING FEI</t>
  </si>
  <si>
    <t>1310653</t>
  </si>
  <si>
    <t>YEMIN LI</t>
  </si>
  <si>
    <t>1299680</t>
  </si>
  <si>
    <t>GU XIANQIANG</t>
  </si>
  <si>
    <t>212736-737</t>
  </si>
  <si>
    <t>1310690</t>
  </si>
  <si>
    <t>WANG AIJING</t>
  </si>
  <si>
    <t>212065-066</t>
  </si>
  <si>
    <t>1305883</t>
  </si>
  <si>
    <t>YIMAN ZHENG</t>
  </si>
  <si>
    <t>1311213</t>
  </si>
  <si>
    <t>FEI WANG</t>
  </si>
  <si>
    <t>1304724</t>
  </si>
  <si>
    <t>WEI HUANG</t>
  </si>
  <si>
    <t>1310803</t>
  </si>
  <si>
    <t>FUSHUANG WANG</t>
  </si>
  <si>
    <t>1308245</t>
  </si>
  <si>
    <t>WENJUN HE</t>
  </si>
  <si>
    <t>1310120</t>
  </si>
  <si>
    <t>XINGXIN LI</t>
  </si>
  <si>
    <t>210169-170</t>
  </si>
  <si>
    <t>1293342</t>
  </si>
  <si>
    <t>CAO HENG LIANG</t>
  </si>
  <si>
    <t>1311754</t>
  </si>
  <si>
    <t>CHUNFANG JIN</t>
  </si>
  <si>
    <t>210589-590</t>
  </si>
  <si>
    <t>1296156</t>
  </si>
  <si>
    <t>ZHENG WAN</t>
  </si>
  <si>
    <t>1309686</t>
  </si>
  <si>
    <t>ZHENYU LIU</t>
  </si>
  <si>
    <t>1299639</t>
  </si>
  <si>
    <t>WANG WENLI</t>
  </si>
  <si>
    <t>1312251</t>
  </si>
  <si>
    <t>BEI JIANG</t>
  </si>
  <si>
    <t>1312890</t>
  </si>
  <si>
    <t>WEI ZHANG</t>
  </si>
  <si>
    <t>1313386</t>
  </si>
  <si>
    <t>HENG FANG</t>
  </si>
  <si>
    <t>1313271</t>
  </si>
  <si>
    <t>QIAN CHEN</t>
  </si>
  <si>
    <t>1311303</t>
  </si>
  <si>
    <t>YUBAI LU</t>
  </si>
  <si>
    <t>1293840</t>
  </si>
  <si>
    <t>YANG YANG</t>
  </si>
  <si>
    <t>1313595</t>
  </si>
  <si>
    <t>TAO HUA</t>
  </si>
  <si>
    <t>1313754</t>
  </si>
  <si>
    <t>YUXIN XIE</t>
  </si>
  <si>
    <t>1304330</t>
  </si>
  <si>
    <t>XU XIAOLING</t>
  </si>
  <si>
    <t>1310341</t>
  </si>
  <si>
    <t>JING LIANG</t>
  </si>
  <si>
    <t>213159-161</t>
  </si>
  <si>
    <t>1314302</t>
  </si>
  <si>
    <t>MEIJIAO PAN</t>
  </si>
  <si>
    <t>1316479</t>
  </si>
  <si>
    <t>YUNLONG RAO</t>
  </si>
  <si>
    <t>1315956</t>
  </si>
  <si>
    <t>SHAOAI GU</t>
  </si>
  <si>
    <t>1312742</t>
  </si>
  <si>
    <t>XUEMEI FU</t>
  </si>
  <si>
    <t>1315740</t>
  </si>
  <si>
    <t>JIAYU ZHANG</t>
  </si>
  <si>
    <t>1314632</t>
  </si>
  <si>
    <t>QUAN XIN</t>
  </si>
  <si>
    <t>1314610</t>
  </si>
  <si>
    <t>FEI DONG</t>
  </si>
  <si>
    <t>1314973</t>
  </si>
  <si>
    <t>YINGXIAO XU</t>
  </si>
  <si>
    <t>1315488</t>
  </si>
  <si>
    <t>XIANYAN HU</t>
  </si>
  <si>
    <t>211872-873</t>
  </si>
  <si>
    <t>1304595</t>
  </si>
  <si>
    <t>CHANGSHENG NI</t>
  </si>
  <si>
    <t>1315463</t>
  </si>
  <si>
    <t>YUE XIE</t>
  </si>
  <si>
    <t>1283657</t>
  </si>
  <si>
    <t>SIQIU WU</t>
  </si>
  <si>
    <t>1314788</t>
  </si>
  <si>
    <t>NAN DAI</t>
  </si>
  <si>
    <t>1302577</t>
  </si>
  <si>
    <t>1305578</t>
  </si>
  <si>
    <t>1317143</t>
  </si>
  <si>
    <t>SHASHA SUN</t>
  </si>
  <si>
    <t>1304413</t>
  </si>
  <si>
    <t>NING ZHANG</t>
  </si>
  <si>
    <t>1317745</t>
  </si>
  <si>
    <t>XI ZHAO</t>
  </si>
  <si>
    <t>1304395</t>
  </si>
  <si>
    <t>YINGJUAN YANG</t>
  </si>
  <si>
    <t>1311804</t>
  </si>
  <si>
    <t>SHEN YAN</t>
  </si>
  <si>
    <t>213166-167</t>
  </si>
  <si>
    <t>1314465</t>
  </si>
  <si>
    <t>GUO WANG</t>
  </si>
  <si>
    <t>1315753</t>
  </si>
  <si>
    <t>JINYI LIU</t>
  </si>
  <si>
    <t>1318765</t>
  </si>
  <si>
    <t>LING GU</t>
  </si>
  <si>
    <t>1288117</t>
  </si>
  <si>
    <t>RUIJUN PAN</t>
  </si>
  <si>
    <t>212609-610</t>
  </si>
  <si>
    <t>1310123</t>
  </si>
  <si>
    <t>CHAO CHENG</t>
  </si>
  <si>
    <t>213174-178</t>
  </si>
  <si>
    <t>1314376</t>
  </si>
  <si>
    <t>CHENG CHANG</t>
  </si>
  <si>
    <t>1295983</t>
  </si>
  <si>
    <t>CHANYU GUI</t>
  </si>
  <si>
    <t>1313384</t>
  </si>
  <si>
    <t>QIAN WANG</t>
  </si>
  <si>
    <t>1319900</t>
  </si>
  <si>
    <t>ANCHUN HU</t>
  </si>
  <si>
    <t>213407-408</t>
  </si>
  <si>
    <t>1316232</t>
  </si>
  <si>
    <t>XIAO YE</t>
  </si>
  <si>
    <t>1312490</t>
  </si>
  <si>
    <t>LIYU YANG</t>
  </si>
  <si>
    <t>1316078</t>
  </si>
  <si>
    <t>YUCHAO GAO</t>
  </si>
  <si>
    <t>1284254</t>
  </si>
  <si>
    <t>WEITING SUN</t>
  </si>
  <si>
    <t>1312408</t>
  </si>
  <si>
    <t>1322300</t>
  </si>
  <si>
    <t>YAPING WANG</t>
  </si>
  <si>
    <t>1304967</t>
  </si>
  <si>
    <t>YAODONG GUAN</t>
  </si>
  <si>
    <t>1295838</t>
  </si>
  <si>
    <t>LEI CUI</t>
  </si>
  <si>
    <t>213937-938</t>
  </si>
  <si>
    <t>1320650</t>
  </si>
  <si>
    <t>RENXUE LIANG</t>
  </si>
  <si>
    <t>214175-176</t>
  </si>
  <si>
    <t>1322440</t>
  </si>
  <si>
    <t>MINGCAN LI</t>
  </si>
  <si>
    <t>213169-170</t>
  </si>
  <si>
    <t>1314331</t>
  </si>
  <si>
    <t>XIAOSHAN SUN</t>
  </si>
  <si>
    <t>1320628</t>
  </si>
  <si>
    <t>XUANZHU LU</t>
  </si>
  <si>
    <t>213878-879</t>
  </si>
  <si>
    <t>1318822</t>
  </si>
  <si>
    <t>KAI YE</t>
  </si>
  <si>
    <t>1319659</t>
  </si>
  <si>
    <t>ZEQING WANG</t>
  </si>
  <si>
    <t>1319215</t>
  </si>
  <si>
    <t>TIAN BO</t>
  </si>
  <si>
    <t>213739-740</t>
  </si>
  <si>
    <t>1319394</t>
  </si>
  <si>
    <t>YANKUN LI</t>
  </si>
  <si>
    <t>213912-913</t>
  </si>
  <si>
    <t>1320403</t>
  </si>
  <si>
    <t>ZHIHUI CHEN</t>
  </si>
  <si>
    <t>1320155</t>
  </si>
  <si>
    <t>AIJIA TANG</t>
  </si>
  <si>
    <t>1320251</t>
  </si>
  <si>
    <t>1307981</t>
  </si>
  <si>
    <t>FENG LI</t>
  </si>
  <si>
    <t>1312238</t>
  </si>
  <si>
    <t>FANG ZHENG</t>
  </si>
  <si>
    <t>1312240</t>
  </si>
  <si>
    <t>GUIMEI SONG</t>
  </si>
  <si>
    <t>1316202</t>
  </si>
  <si>
    <t>CHEN BAITONG</t>
  </si>
  <si>
    <t>1303265</t>
  </si>
  <si>
    <t>YONGGANG LU</t>
  </si>
  <si>
    <t>1315692</t>
  </si>
  <si>
    <t>66162-63</t>
  </si>
  <si>
    <t>1320965</t>
  </si>
  <si>
    <t>XU ZHANG</t>
  </si>
  <si>
    <t>1320031</t>
  </si>
  <si>
    <t>CHUYA ZHANG</t>
  </si>
  <si>
    <t>  (9,130.00)</t>
  </si>
  <si>
    <t>P180622152339206</t>
  </si>
  <si>
    <t>  (9,130.00)</t>
  </si>
  <si>
    <t>The 3rd  floating deposit on 04/07/18 =THB 1,500,000</t>
  </si>
  <si>
    <t>    (1,509,130.00)</t>
  </si>
  <si>
    <t>ZHU YIN</t>
  </si>
  <si>
    <t>NANNAN SHAO</t>
  </si>
  <si>
    <t>YAN YUE</t>
  </si>
  <si>
    <t>QUJIA ZHANG</t>
  </si>
  <si>
    <t>PING MENG</t>
  </si>
  <si>
    <t>JUNLIANG GE</t>
  </si>
  <si>
    <t>SIYU LIU</t>
  </si>
  <si>
    <t>ZHUJUN YANG</t>
  </si>
  <si>
    <t>XU WEI</t>
  </si>
  <si>
    <t>GUI TAO</t>
  </si>
  <si>
    <t>WEILIAN LIANG</t>
  </si>
  <si>
    <t>212517-20</t>
  </si>
  <si>
    <t>SHEN HUANG</t>
  </si>
  <si>
    <t>YANG NAN</t>
  </si>
  <si>
    <t>XUAN WU</t>
  </si>
  <si>
    <t>XUEWEN XU</t>
  </si>
  <si>
    <t>SHUHUA QIAN</t>
  </si>
  <si>
    <t>HANTAO WEN</t>
  </si>
  <si>
    <t>YAZI CHEN</t>
  </si>
  <si>
    <t>ZHUANG ZIRUI</t>
  </si>
  <si>
    <t>QLONG JI</t>
  </si>
  <si>
    <t>LIU CHAO</t>
  </si>
  <si>
    <t>WEN YU</t>
  </si>
  <si>
    <t>MA CUI</t>
  </si>
  <si>
    <t>CAI QIN</t>
  </si>
  <si>
    <t>LYU JIAXING</t>
  </si>
  <si>
    <t>WEN HANTAO</t>
  </si>
  <si>
    <t>JIE YANG</t>
  </si>
  <si>
    <t>YIN MINGLAN</t>
  </si>
  <si>
    <t>LING ZHANG</t>
  </si>
  <si>
    <t>RONGHUA FAN</t>
  </si>
  <si>
    <t>JIWEI CHEN</t>
  </si>
  <si>
    <t>YIFAN ZHANG</t>
  </si>
  <si>
    <t>WEI YULIN</t>
  </si>
  <si>
    <t>JING FANG</t>
  </si>
  <si>
    <t>QIAN MA</t>
  </si>
  <si>
    <t>HAO SHIJIA</t>
  </si>
  <si>
    <t>JIE SUN</t>
  </si>
  <si>
    <t>CHEN JING</t>
  </si>
  <si>
    <t>LI YIFEI</t>
  </si>
  <si>
    <t>MENGCHEN CUI</t>
  </si>
  <si>
    <t>YIYOU REN</t>
  </si>
  <si>
    <t>YULIN WEI</t>
  </si>
  <si>
    <t>HAN LINXIN</t>
  </si>
  <si>
    <t>MIN CHENG</t>
  </si>
  <si>
    <t>KUN LIAO</t>
  </si>
  <si>
    <t>LIPING QIU</t>
  </si>
  <si>
    <t>JIN TAN</t>
  </si>
  <si>
    <t>WEILI BO</t>
  </si>
  <si>
    <t>LAO NA</t>
  </si>
  <si>
    <t>WEN ZHANG</t>
  </si>
  <si>
    <t>JUN XU</t>
  </si>
  <si>
    <t>PUXING LI</t>
  </si>
  <si>
    <t>213708-9</t>
  </si>
  <si>
    <t>YIN ZHOU</t>
  </si>
  <si>
    <t>XIAOGANG QIU</t>
  </si>
  <si>
    <t>JIANMEI WANG</t>
  </si>
  <si>
    <t>ZHONGXUE LIU</t>
  </si>
  <si>
    <t>FEI YI</t>
  </si>
  <si>
    <t>XIAOJUAN FENG</t>
  </si>
  <si>
    <t>HUA SUN</t>
  </si>
  <si>
    <t>SHUJIA XIN</t>
  </si>
  <si>
    <t>XIAOCHUN HU</t>
  </si>
  <si>
    <t>213758-60</t>
  </si>
  <si>
    <t>YINJIE XU</t>
  </si>
  <si>
    <t>WANG FEI</t>
  </si>
  <si>
    <t>WEI XUE</t>
  </si>
  <si>
    <t>GANG SU</t>
  </si>
  <si>
    <t>YING ZHOU</t>
  </si>
  <si>
    <t>ZONGXUAN LI</t>
  </si>
  <si>
    <t>ZHONGXUE LI</t>
  </si>
  <si>
    <t>YUMENG ZHENG</t>
  </si>
  <si>
    <t>  (9,690.00)</t>
  </si>
  <si>
    <t>JING DONG</t>
  </si>
  <si>
    <t>  (4,370.00)</t>
  </si>
  <si>
    <t xml:space="preserve"> P180713172738489</t>
  </si>
  <si>
    <t>  (4,370.00)</t>
  </si>
  <si>
    <t>The 4nd  floating deposit on 23/07/18 =THB 1,500,000</t>
  </si>
  <si>
    <t>QING SHENG</t>
  </si>
  <si>
    <t>JIAHUI SUN</t>
  </si>
  <si>
    <t>YANG LI</t>
  </si>
  <si>
    <t>SUN TING</t>
  </si>
  <si>
    <t>FENGKAI HUANG</t>
  </si>
  <si>
    <t>JI ZHANG</t>
  </si>
  <si>
    <t>214350-52</t>
  </si>
  <si>
    <t>JIANG ZHU</t>
  </si>
  <si>
    <t>SHUJUN SUN</t>
  </si>
  <si>
    <t>SHUANG LIANG</t>
  </si>
  <si>
    <t>ZHANG MIN</t>
  </si>
  <si>
    <t>QIAN LI</t>
  </si>
  <si>
    <t>ZHANG QIAOSUO</t>
  </si>
  <si>
    <t>GUANGYU XU</t>
  </si>
  <si>
    <t>XIAO HAN</t>
  </si>
  <si>
    <t>LEI ZHANG</t>
  </si>
  <si>
    <t>XIAOLAN HU</t>
  </si>
  <si>
    <t>214789-79</t>
  </si>
  <si>
    <t>XIAOLIN GU</t>
  </si>
  <si>
    <t>JIE GAO</t>
  </si>
  <si>
    <t>LIU QIAOFEN</t>
  </si>
  <si>
    <t>JINYU CHEN</t>
  </si>
  <si>
    <t>DANYAN FAN</t>
  </si>
  <si>
    <t>ZHIYONG ZHU</t>
  </si>
  <si>
    <t>LI MA</t>
  </si>
  <si>
    <t>MEIZHEN WANG</t>
  </si>
  <si>
    <t>GUANG YANG</t>
  </si>
  <si>
    <t>QIAN LU</t>
  </si>
  <si>
    <t>YIWEN ZHANG</t>
  </si>
  <si>
    <t>ZHIWEI FAN</t>
  </si>
  <si>
    <t>QI ZHU</t>
  </si>
  <si>
    <t>JIANGYAN GAO</t>
  </si>
  <si>
    <t>YUHANG LUO</t>
  </si>
  <si>
    <t>LIPING YUAN</t>
  </si>
  <si>
    <t>XU LILI</t>
  </si>
  <si>
    <t>YUMING YANG</t>
  </si>
  <si>
    <t>ZIFEN LIAO</t>
  </si>
  <si>
    <t>KUN DENG</t>
  </si>
  <si>
    <t>214044-047</t>
  </si>
  <si>
    <t>BEI LIU</t>
  </si>
  <si>
    <t>CHI TANG</t>
  </si>
  <si>
    <t>HOUXIAN ZOU</t>
  </si>
  <si>
    <t>ZHANG PING</t>
  </si>
  <si>
    <t>YUNFEI HUANG</t>
  </si>
  <si>
    <t>XUAN ZHENG</t>
  </si>
  <si>
    <t>CHAOCHEN CHEN</t>
  </si>
  <si>
    <t>XIAOMING LI</t>
  </si>
  <si>
    <t>219445-46</t>
  </si>
  <si>
    <t>XIAOLIN XU</t>
  </si>
  <si>
    <t>YAMING LIU</t>
  </si>
  <si>
    <t>SHUQUANG LIU</t>
  </si>
  <si>
    <t>FENHONG SHENG</t>
  </si>
  <si>
    <t>SUN RAN</t>
  </si>
  <si>
    <t>JIAMING LIU</t>
  </si>
  <si>
    <t>YI ZHOU</t>
  </si>
  <si>
    <t>QING XU</t>
  </si>
  <si>
    <t>211639-41</t>
  </si>
  <si>
    <t>LI ZHAO</t>
  </si>
  <si>
    <t>JING HUILI</t>
  </si>
  <si>
    <t>HUANG SHENGCI</t>
  </si>
  <si>
    <t>  (1,498.00)</t>
  </si>
  <si>
    <t>P180801160405489</t>
  </si>
  <si>
    <t>The 5nd  floating deposit on 03/08/18 =THB 1,500,000</t>
  </si>
  <si>
    <t> (1,501,498.00)</t>
  </si>
  <si>
    <t>JIANXIONG GU</t>
  </si>
  <si>
    <t>224742-745</t>
  </si>
  <si>
    <t>LIMING TANG</t>
  </si>
  <si>
    <t>XIAOYUE ZOU</t>
  </si>
  <si>
    <t>YINGYING FANG</t>
  </si>
  <si>
    <t>TENGYUAN SUN</t>
  </si>
  <si>
    <t>SI LUO</t>
  </si>
  <si>
    <t>MINGZHEN YANG</t>
  </si>
  <si>
    <t>XIULAN LEI</t>
  </si>
  <si>
    <t>ZHUOWEI LI</t>
  </si>
  <si>
    <t>YANJIN LI</t>
  </si>
  <si>
    <t>JUELUO AIXIN</t>
  </si>
  <si>
    <t>JIANDONG YU</t>
  </si>
  <si>
    <t>JIALING ZHOU</t>
  </si>
  <si>
    <t>ZHIYU YANG</t>
  </si>
  <si>
    <t>MANKE CHEN</t>
  </si>
  <si>
    <t>YING XU</t>
  </si>
  <si>
    <t>XIAOYUAN LANG</t>
  </si>
  <si>
    <t>SUZHEN LUO</t>
  </si>
  <si>
    <t>SHIYU ZHAO</t>
  </si>
  <si>
    <t>ZHOUNXUE LIU</t>
  </si>
  <si>
    <t>XIAOXUE WANG</t>
  </si>
  <si>
    <t>LIOU LIANG</t>
  </si>
  <si>
    <t>JIAN YANG</t>
  </si>
  <si>
    <t>JIANG YUQI</t>
  </si>
  <si>
    <t>TIANZUO XIN</t>
  </si>
  <si>
    <t>JING CHEN</t>
  </si>
  <si>
    <t>66681-682</t>
  </si>
  <si>
    <t>CHEN LIN</t>
  </si>
  <si>
    <t>   (952,978.00)</t>
  </si>
  <si>
    <t>WEIHUA DING</t>
  </si>
  <si>
    <t>   (919,762.00)</t>
  </si>
  <si>
    <t>   (868,722.00)</t>
  </si>
  <si>
    <t>TINGTIN WANG</t>
  </si>
  <si>
    <t>   (834,226.00)</t>
  </si>
  <si>
    <t>LIAMIIN CHENG</t>
  </si>
  <si>
    <t>   (789,938.00)</t>
  </si>
  <si>
    <t>YE SUN</t>
  </si>
  <si>
    <t>   (756,722.00)</t>
  </si>
  <si>
    <t>MEI XU</t>
  </si>
  <si>
    <t>   (704,978.00)</t>
  </si>
  <si>
    <t>   (693,906.00)</t>
  </si>
  <si>
    <t>ZHONGHAO MO</t>
  </si>
  <si>
    <t>   (663,698.00)</t>
  </si>
  <si>
    <t>GUANGYANG YU</t>
  </si>
  <si>
    <t>   (630,418.00)</t>
  </si>
  <si>
    <t>YULUE WANG</t>
  </si>
  <si>
    <t>   (608,274.00)</t>
  </si>
  <si>
    <t>LING XU</t>
  </si>
  <si>
    <t>   (591,026.00)</t>
  </si>
  <si>
    <t>221366-369</t>
  </si>
  <si>
    <t>BAOQIONG HUANG</t>
  </si>
  <si>
    <t>   (543,146.00)</t>
  </si>
  <si>
    <t>JUN WU</t>
  </si>
  <si>
    <t>   (537,826.00)</t>
  </si>
  <si>
    <t>JIONG SUN</t>
  </si>
  <si>
    <t>   (527,186.00)</t>
  </si>
  <si>
    <t>JING LILI</t>
  </si>
  <si>
    <t>   (511,226.00)</t>
  </si>
  <si>
    <t>HUI YUXIN</t>
  </si>
  <si>
    <t>   (478,010.00)</t>
  </si>
  <si>
    <t>JUPING XU</t>
  </si>
  <si>
    <t>   (387,386.00)</t>
  </si>
  <si>
    <t>ZHUOQIAN SONG</t>
  </si>
  <si>
    <t>   (335,642.00)</t>
  </si>
  <si>
    <t>HAIYE ZHOU</t>
  </si>
  <si>
    <t>   (266,522.00)</t>
  </si>
  <si>
    <t>   (222,234.00)</t>
  </si>
  <si>
    <t>SHAN WANG</t>
  </si>
  <si>
    <t>   (206,274.00)</t>
  </si>
  <si>
    <t>JIE SHEN</t>
  </si>
  <si>
    <t>   (195,202.00)</t>
  </si>
  <si>
    <t>YONGHENG LIU</t>
  </si>
  <si>
    <t>   (173,058.00)</t>
  </si>
  <si>
    <t>HANG ZHU</t>
  </si>
  <si>
    <t>   (167,738.00)</t>
  </si>
  <si>
    <t>LINGZHEN SHI</t>
  </si>
  <si>
    <t>   (115,994.00)</t>
  </si>
  <si>
    <t>YU ZENG</t>
  </si>
  <si>
    <t>    (86,234.00)</t>
  </si>
  <si>
    <t>219665-666</t>
  </si>
  <si>
    <t>QIN CHEN</t>
  </si>
  <si>
    <t>    (54,314.00)</t>
  </si>
  <si>
    <t>WU LIANG</t>
  </si>
  <si>
    <t>    (38,354.00)</t>
  </si>
  <si>
    <t>ZHENGCHENG XU</t>
  </si>
  <si>
    <t>    (27,714.00)</t>
  </si>
  <si>
    <t>LI CAO</t>
  </si>
  <si>
    <t>    (22,394.00)</t>
  </si>
  <si>
    <t>WANJUN PEI</t>
  </si>
  <si>
    <t>      (5,370.00)</t>
  </si>
  <si>
    <t>SUNYAN CHEN</t>
  </si>
  <si>
    <t>           (50.00)</t>
  </si>
  <si>
    <t xml:space="preserve"> P180820092926489</t>
  </si>
  <si>
    <t>stamp.</t>
  </si>
  <si>
    <t>           (50.00)</t>
  </si>
  <si>
    <t>The 6th  floating deposit on 23/08/18 =THB 1,500,000</t>
  </si>
  <si>
    <t>BANGZHONG HUANG</t>
  </si>
  <si>
    <t>ABDULLAH MUAADH</t>
  </si>
  <si>
    <t>NO SHOW</t>
  </si>
  <si>
    <t>QING TANG</t>
  </si>
  <si>
    <t>HONGMEI GAO</t>
  </si>
  <si>
    <t>LIANG XIE</t>
  </si>
  <si>
    <t>SIYUAN KONG</t>
  </si>
  <si>
    <t>WEIKANG CHEN</t>
  </si>
  <si>
    <t>YING LUO</t>
  </si>
  <si>
    <t>YONG QIU</t>
  </si>
  <si>
    <t>LIN ZHONG</t>
  </si>
  <si>
    <t>ZHIJUAN LU</t>
  </si>
  <si>
    <t>YANGHAN ZHONG</t>
  </si>
  <si>
    <t>LINA CUI</t>
  </si>
  <si>
    <t>TINGLU WANG</t>
  </si>
  <si>
    <t>YI FAN</t>
  </si>
  <si>
    <t>YONGYI XIAO</t>
  </si>
  <si>
    <t>ZHIHONG XU</t>
  </si>
  <si>
    <t>YUANGWEN XU</t>
  </si>
  <si>
    <t>LANG LI</t>
  </si>
  <si>
    <t>WEI KUANG</t>
  </si>
  <si>
    <t>XINGZHONG LI</t>
  </si>
  <si>
    <t>YANXUN REN</t>
  </si>
  <si>
    <t>RONG ZHANG</t>
  </si>
  <si>
    <t>CHEN WEI</t>
  </si>
  <si>
    <t>ZHU LIN</t>
  </si>
  <si>
    <t>JINGJING FAN</t>
  </si>
  <si>
    <t>SHIKANG LIU</t>
  </si>
  <si>
    <t>JIA LIU</t>
  </si>
  <si>
    <t>228155-156</t>
  </si>
  <si>
    <t>LUO JIAO</t>
  </si>
  <si>
    <t>MEI LIU</t>
  </si>
  <si>
    <t>XIE HAN</t>
  </si>
  <si>
    <t>TIAN SUN</t>
  </si>
  <si>
    <t>JINGWEN ZHANG</t>
  </si>
  <si>
    <t>WENLIN WANG</t>
  </si>
  <si>
    <t>LU DOU</t>
  </si>
  <si>
    <t>JIAHI TAN</t>
  </si>
  <si>
    <t>LING CONG</t>
  </si>
  <si>
    <t>HANYU ZHENG</t>
  </si>
  <si>
    <t>ZHONGFANG FEI</t>
  </si>
  <si>
    <t>SHU PAN</t>
  </si>
  <si>
    <t>CHAO TIAN</t>
  </si>
  <si>
    <t>QUAN YUAN</t>
  </si>
  <si>
    <t>JUAN YE</t>
  </si>
  <si>
    <t>SHASHA LAO</t>
  </si>
  <si>
    <t>WENJIE YANG</t>
  </si>
  <si>
    <t>LUO XIXI</t>
  </si>
  <si>
    <t>XIANG YU</t>
  </si>
  <si>
    <t>JING SU</t>
  </si>
  <si>
    <t>XUAN YU</t>
  </si>
  <si>
    <t>LU DENG</t>
  </si>
  <si>
    <t>JIAHUI TAN</t>
  </si>
  <si>
    <t>WANG XI</t>
  </si>
  <si>
    <t>CHAOGUN SUN</t>
  </si>
  <si>
    <t>QING WU</t>
  </si>
  <si>
    <t>QI CHEN</t>
  </si>
  <si>
    <t>XING DU</t>
  </si>
  <si>
    <t>XIAOFEN LIU</t>
  </si>
  <si>
    <t>ZEHAO ZHAO</t>
  </si>
  <si>
    <t>系统余额</t>
  </si>
  <si>
    <t>P180912161545489</t>
  </si>
  <si>
    <t>XIAOBO WU</t>
  </si>
  <si>
    <r>
      <rPr>
        <b/>
        <sz val="10"/>
        <color rgb="FF0070C0"/>
        <rFont val="Arial"/>
        <charset val="134"/>
      </rPr>
      <t xml:space="preserve">hold </t>
    </r>
    <r>
      <rPr>
        <b/>
        <sz val="10"/>
        <color rgb="FF0070C0"/>
        <rFont val="宋体"/>
        <charset val="134"/>
      </rPr>
      <t>房后来转正，已销</t>
    </r>
  </si>
  <si>
    <t>P180925124027489</t>
  </si>
  <si>
    <t>XI CHEN</t>
  </si>
  <si>
    <r>
      <rPr>
        <b/>
        <sz val="10"/>
        <color rgb="FF0070C0"/>
        <rFont val="Arial"/>
        <charset val="134"/>
      </rPr>
      <t xml:space="preserve">hold </t>
    </r>
    <r>
      <rPr>
        <b/>
        <sz val="10"/>
        <color rgb="FF0070C0"/>
        <rFont val="宋体"/>
        <charset val="134"/>
      </rPr>
      <t>房未转正</t>
    </r>
  </si>
  <si>
    <t>         (322.00)</t>
  </si>
  <si>
    <t>The 7th  floating deposit on 14/09/18 =THB 1,500,000</t>
  </si>
  <si>
    <t> (1,500,322.00)</t>
  </si>
  <si>
    <t>ZHIQIN YE</t>
  </si>
  <si>
    <t>JIEHUA QIN</t>
  </si>
  <si>
    <t>XI YANG</t>
  </si>
  <si>
    <t>HANYI ZHOU</t>
  </si>
  <si>
    <t>TAO LU</t>
  </si>
  <si>
    <t>XIN SUN</t>
  </si>
  <si>
    <t>QIANQIAN LU</t>
  </si>
  <si>
    <t>QIANMEI SHU</t>
  </si>
  <si>
    <t>LI JING</t>
  </si>
  <si>
    <t>XIAOMING ZHU</t>
  </si>
  <si>
    <t>XIUZHEN HE</t>
  </si>
  <si>
    <t>DUAN LIU</t>
  </si>
  <si>
    <t>XIN AI</t>
  </si>
  <si>
    <t>HE WANG</t>
  </si>
  <si>
    <t>JIADI ZHU</t>
  </si>
  <si>
    <t>LIHONG TANG</t>
  </si>
  <si>
    <t>HU WEISHAN</t>
  </si>
  <si>
    <t>WANG YAJIE</t>
  </si>
  <si>
    <t>DUAN XUAN</t>
  </si>
  <si>
    <t>YONGHAO JIANG</t>
  </si>
  <si>
    <t>HOUYI HE</t>
  </si>
  <si>
    <t>DI ZHU</t>
  </si>
  <si>
    <t>JIANGFENG TONG</t>
  </si>
  <si>
    <t>YUETAO HUANG</t>
  </si>
  <si>
    <t>FEI DAI</t>
  </si>
  <si>
    <t>CANNI LIN</t>
  </si>
  <si>
    <t>YUNJIE TAN</t>
  </si>
  <si>
    <t>XIAHONG YIN</t>
  </si>
  <si>
    <t>ZHENZHEN LIU</t>
  </si>
  <si>
    <t>YULIAN WANG</t>
  </si>
  <si>
    <t>ZHANG XIANGLING</t>
  </si>
  <si>
    <t>QIAOHONG WEI</t>
  </si>
  <si>
    <t>   (992,746.00)</t>
  </si>
  <si>
    <t>WEN XU</t>
  </si>
  <si>
    <t>   (981,674.00)</t>
  </si>
  <si>
    <t>PEIHAN RAN</t>
  </si>
  <si>
    <t>   (961,258.00)</t>
  </si>
  <si>
    <t>   (950,186.00)</t>
  </si>
  <si>
    <t>RUI ZHANG</t>
  </si>
  <si>
    <t>   (928,042.00)</t>
  </si>
  <si>
    <t>   (910,794.00)</t>
  </si>
  <si>
    <t>XIAO YU</t>
  </si>
  <si>
    <t>   (884,194.00)</t>
  </si>
  <si>
    <t>ZHIYUAN LI</t>
  </si>
  <si>
    <t>   (862,914.00)</t>
  </si>
  <si>
    <t>   (855,474.00)</t>
  </si>
  <si>
    <t>JINCAN TANG</t>
  </si>
  <si>
    <t>   (844,834.00)</t>
  </si>
  <si>
    <t>JIAYUN WEI</t>
  </si>
  <si>
    <t>   (839,514.00)</t>
  </si>
  <si>
    <t>YUHAO ZHANG</t>
  </si>
  <si>
    <t>   (828,874.00)</t>
  </si>
  <si>
    <t>YAN LU</t>
  </si>
  <si>
    <t>   (818,234.00)</t>
  </si>
  <si>
    <t>TING XU</t>
  </si>
  <si>
    <t>   (807,594.00)</t>
  </si>
  <si>
    <t>WENGI LI</t>
  </si>
  <si>
    <t>   (796,954.00)</t>
  </si>
  <si>
    <t>XIAOHONG YIN</t>
  </si>
  <si>
    <t>   (791,634.00)</t>
  </si>
  <si>
    <t>225304-05</t>
  </si>
  <si>
    <t>   (770,354.00)</t>
  </si>
  <si>
    <t>ZIJUN OU</t>
  </si>
  <si>
    <t>   (759,714.00)</t>
  </si>
  <si>
    <t>232178-79</t>
  </si>
  <si>
    <t>ALEXANDER LYSOV</t>
  </si>
  <si>
    <t>   (738,434.00)</t>
  </si>
  <si>
    <t>PING ZHAI</t>
  </si>
  <si>
    <t>   (727,794.00)</t>
  </si>
  <si>
    <t>JING KE</t>
  </si>
  <si>
    <t>   (713,970.00)</t>
  </si>
  <si>
    <t>YANG JING</t>
  </si>
  <si>
    <t>   (698,010.00)</t>
  </si>
  <si>
    <t>JIAXING LIAN</t>
  </si>
  <si>
    <t>   (692,690.00)</t>
  </si>
  <si>
    <t>230730-31</t>
  </si>
  <si>
    <t>ZHENG FANG</t>
  </si>
  <si>
    <t>   (660,770.00)</t>
  </si>
  <si>
    <t>   (650,130.00)</t>
  </si>
  <si>
    <t>JIHANG ZHANG</t>
  </si>
  <si>
    <t>   (644,810.00)</t>
  </si>
  <si>
    <t>LUO HAOCHUN</t>
  </si>
  <si>
    <t>   (634,170.00)</t>
  </si>
  <si>
    <t>   (591,610.00)</t>
  </si>
  <si>
    <t>JUN YIN</t>
  </si>
  <si>
    <t>   (563,962.00)</t>
  </si>
  <si>
    <t>JUNJIE XU</t>
  </si>
  <si>
    <t>   (558,642.00)</t>
  </si>
  <si>
    <t>HE JIAN</t>
  </si>
  <si>
    <t>   (548,002.00)</t>
  </si>
  <si>
    <t>LI JIAYUAN</t>
  </si>
  <si>
    <t>   (537,362.00)</t>
  </si>
  <si>
    <t>YUE MING</t>
  </si>
  <si>
    <t>   (526,722.00)</t>
  </si>
  <si>
    <t>230680-81</t>
  </si>
  <si>
    <t>   (516,082.00)</t>
  </si>
  <si>
    <t>GENGHE LIU</t>
  </si>
  <si>
    <t>   (510,762.00)</t>
  </si>
  <si>
    <t>ZHENXIN LIU</t>
  </si>
  <si>
    <t>   (505,442.00)</t>
  </si>
  <si>
    <t>MAO ZOU</t>
  </si>
  <si>
    <t>   (494,802.00)</t>
  </si>
  <si>
    <t>HAIYAN WU</t>
  </si>
  <si>
    <t>   (489,482.00)</t>
  </si>
  <si>
    <t>HAN ZHENG</t>
  </si>
  <si>
    <t>   (468,202.00)</t>
  </si>
  <si>
    <t>226854-55</t>
  </si>
  <si>
    <t>WEIBO ZHAO</t>
  </si>
  <si>
    <t>   (436,282.00)</t>
  </si>
  <si>
    <t>YU YANG</t>
  </si>
  <si>
    <t>   (430,962.00)</t>
  </si>
  <si>
    <t>XIN WEI</t>
  </si>
  <si>
    <t>   (415,002.00)</t>
  </si>
  <si>
    <t>LIJIA ZHANG</t>
  </si>
  <si>
    <t>   (409,682.00)</t>
  </si>
  <si>
    <t>LIHONG XIAO</t>
  </si>
  <si>
    <t>   (404,362.00)</t>
  </si>
  <si>
    <t>ZHENGBIN SHA</t>
  </si>
  <si>
    <t>   (377,762.00)</t>
  </si>
  <si>
    <t>225316-18</t>
  </si>
  <si>
    <t>XIAOFEI YANG</t>
  </si>
  <si>
    <t>   (345,842.00)</t>
  </si>
  <si>
    <t>DAN ZHU</t>
  </si>
  <si>
    <t>   (340,522.00)</t>
  </si>
  <si>
    <t>SHUAI YANG</t>
  </si>
  <si>
    <t>   (329,882.00)</t>
  </si>
  <si>
    <t>CHEN XUE</t>
  </si>
  <si>
    <t>   (316,058.00)</t>
  </si>
  <si>
    <t>YUAN BIN</t>
  </si>
  <si>
    <t>   (310,738.00)</t>
  </si>
  <si>
    <t>NING LI</t>
  </si>
  <si>
    <t>   (305,418.00)</t>
  </si>
  <si>
    <t>YULAN SHI</t>
  </si>
  <si>
    <t>   (294,778.00)</t>
  </si>
  <si>
    <t>JIANXING JIN</t>
  </si>
  <si>
    <t>   (278,818.00)</t>
  </si>
  <si>
    <t>CHI ZHANG</t>
  </si>
  <si>
    <t>   (262,858.00)</t>
  </si>
  <si>
    <t>XILING LUO</t>
  </si>
  <si>
    <t>   (257,538.00)</t>
  </si>
  <si>
    <t>YANYAN CONG</t>
  </si>
  <si>
    <t>   (241,578.00)</t>
  </si>
  <si>
    <t>   (236,258.00)</t>
  </si>
  <si>
    <t>YI WANG</t>
  </si>
  <si>
    <t>   (230,938.00)</t>
  </si>
  <si>
    <t>   (225,618.00)</t>
  </si>
  <si>
    <t>KAI GONG</t>
  </si>
  <si>
    <t>   (209,658.00)</t>
  </si>
  <si>
    <t>KEFEI ZHAO</t>
  </si>
  <si>
    <t>   (193,698.00)</t>
  </si>
  <si>
    <t>   (182,626.00)</t>
  </si>
  <si>
    <t>LAN WEI</t>
  </si>
  <si>
    <t>   (112,266.00)</t>
  </si>
  <si>
    <t>LEILEI JI</t>
  </si>
  <si>
    <t>    (41,906.00)</t>
  </si>
  <si>
    <t>    (21,490.00)</t>
  </si>
  <si>
    <t>RUI LIU</t>
  </si>
  <si>
    <t>         (210.00)</t>
  </si>
  <si>
    <t>                             (210.00)</t>
  </si>
  <si>
    <t>The 8th  floating deposit on 01/10/18 =THB 1,500,000</t>
  </si>
  <si>
    <t>ZHAO WEIBO1355174</t>
  </si>
  <si>
    <t>WEI ZHI</t>
  </si>
  <si>
    <t>CHANGHONG CHENG</t>
  </si>
  <si>
    <t>QIAO CHEN</t>
  </si>
  <si>
    <t>YIMEI LIAO</t>
  </si>
  <si>
    <t>XIAOYUN WANG</t>
  </si>
  <si>
    <t>GUIXING YANG</t>
  </si>
  <si>
    <t>LIHUA CONG</t>
  </si>
  <si>
    <t>ZHILIN GUAN</t>
  </si>
  <si>
    <t>ZHANG LIAO</t>
  </si>
  <si>
    <t>WEIMIN WU</t>
  </si>
  <si>
    <t>SI ZHOU</t>
  </si>
  <si>
    <t>ZHUKUN YANG</t>
  </si>
  <si>
    <t>JUNYAN GUO</t>
  </si>
  <si>
    <t>SHENJIE LI</t>
  </si>
  <si>
    <t>LIANBIN LIU</t>
  </si>
  <si>
    <t>JIAJIAN HUANG</t>
  </si>
  <si>
    <t>XIAO SONG</t>
  </si>
  <si>
    <t>YAN HAN</t>
  </si>
  <si>
    <t>TONG HONGHONG</t>
  </si>
  <si>
    <t>231189-90</t>
  </si>
  <si>
    <t>HUANHUANG LI</t>
  </si>
  <si>
    <t>HONGFEL ZHOU</t>
  </si>
  <si>
    <t>230026-27</t>
  </si>
  <si>
    <t>LUCHENZI DONG</t>
  </si>
  <si>
    <t>TAO SHEN</t>
  </si>
  <si>
    <t>CHENCHEN WEI</t>
  </si>
  <si>
    <t>XUPING CHEN</t>
  </si>
  <si>
    <t>LIJIE WEI</t>
  </si>
  <si>
    <t>QIN XIAOMEI</t>
  </si>
  <si>
    <t>KAIJUN MAO</t>
  </si>
  <si>
    <t>MENG JIANG</t>
  </si>
  <si>
    <t>JIANG LIKUN</t>
  </si>
  <si>
    <t>YIMING ZHONG</t>
  </si>
  <si>
    <t>SHANG LI</t>
  </si>
  <si>
    <t>LIFEN DENG</t>
  </si>
  <si>
    <t>QIAOQI GUO</t>
  </si>
  <si>
    <t>XU CHENYI</t>
  </si>
  <si>
    <t>CHEN LU</t>
  </si>
  <si>
    <t>WEI LI</t>
  </si>
  <si>
    <t>JIE LI</t>
  </si>
  <si>
    <t>GUOCHAO WANG</t>
  </si>
  <si>
    <t>SHEN WENJIE</t>
  </si>
  <si>
    <t>ZHANG YUAN</t>
  </si>
  <si>
    <t>XIONG TIAN</t>
  </si>
  <si>
    <t>JIAN WANG</t>
  </si>
  <si>
    <t>XINRU LI</t>
  </si>
  <si>
    <t>YULIE HAN</t>
  </si>
  <si>
    <t>KERUI ZHAO</t>
  </si>
  <si>
    <t>JIE MENG</t>
  </si>
  <si>
    <t>XINGMING YI</t>
  </si>
  <si>
    <t>YUXI SONG</t>
  </si>
  <si>
    <t>WANG ZHIXUAN</t>
  </si>
  <si>
    <t>WEIYI QIAN</t>
  </si>
  <si>
    <t>WENJING DAI</t>
  </si>
  <si>
    <t>WANG DI</t>
  </si>
  <si>
    <t>213326-30</t>
  </si>
  <si>
    <t>DEXUAN ZHENG</t>
  </si>
  <si>
    <t xml:space="preserve"> P181107160553489</t>
  </si>
  <si>
    <t> Amount (THB)</t>
  </si>
  <si>
    <t>                        (76,178.00)</t>
  </si>
  <si>
    <t>The deposit from cancelled booking 1362131</t>
  </si>
  <si>
    <t>                        (40,448.00)</t>
  </si>
  <si>
    <t>YUN ZHANG</t>
  </si>
  <si>
    <t>                        (91,906.00)</t>
  </si>
  <si>
    <t>LIU QIANXIA</t>
  </si>
  <si>
    <t>                        (82,536.00)</t>
  </si>
  <si>
    <t>CHUN CHEN</t>
  </si>
  <si>
    <r>
      <rPr>
        <b/>
        <sz val="10"/>
        <color rgb="FF0070C0"/>
        <rFont val="Arial"/>
        <charset val="134"/>
      </rPr>
      <t>                        </t>
    </r>
    <r>
      <rPr>
        <b/>
        <sz val="10"/>
        <color rgb="FF0070C0"/>
        <rFont val="Arial"/>
        <charset val="134"/>
      </rPr>
      <t>(36,056.00)</t>
    </r>
  </si>
  <si>
    <t>P190122152212489</t>
  </si>
  <si>
    <t>The 1st deposit on 09/11/2017</t>
  </si>
  <si>
    <t>The 2nd deposit on 18/12/2017</t>
  </si>
  <si>
    <t>The 3nd deposit on 21/12/17</t>
  </si>
  <si>
    <t>The 4st deposit on 27/12/17</t>
  </si>
  <si>
    <t>ZHU WEIGI</t>
  </si>
  <si>
    <t>WANG KAI</t>
  </si>
  <si>
    <t>QI JIANTAO</t>
  </si>
  <si>
    <t>198756-758</t>
  </si>
  <si>
    <t>ZHU QIUPIN,WANG,ZHANG</t>
  </si>
  <si>
    <t>TSANG TSZWING</t>
  </si>
  <si>
    <t>YAO LAN</t>
  </si>
  <si>
    <t>WEI QIAOHONG</t>
  </si>
  <si>
    <t>DU LIN</t>
  </si>
  <si>
    <t>TANG JUN</t>
  </si>
  <si>
    <t>CUI QIAN</t>
  </si>
  <si>
    <t>ZHU YUPONG</t>
  </si>
  <si>
    <t>QIAN JINJIE</t>
  </si>
  <si>
    <t>TAO JIA HUAN</t>
  </si>
  <si>
    <t>ZHANG ZHIYU</t>
  </si>
  <si>
    <t>204544-547</t>
  </si>
  <si>
    <t>PENG MEI</t>
  </si>
  <si>
    <t>YAN YAYA</t>
  </si>
  <si>
    <t>GUOJING ZHANG   </t>
  </si>
  <si>
    <t>Chen Yiting</t>
  </si>
  <si>
    <t>ZHU BEIFANG</t>
  </si>
  <si>
    <t>CHU LINGLING</t>
  </si>
  <si>
    <t>ZHANG MEIJUN</t>
  </si>
  <si>
    <t>Ma Yao</t>
  </si>
  <si>
    <t>XU KAISHENG</t>
  </si>
  <si>
    <t>WU YANPING/CREDIT NOTE</t>
  </si>
  <si>
    <t>CHU LING/CREDIT NOTE</t>
  </si>
  <si>
    <t>P180330100934489</t>
  </si>
  <si>
    <t>转预付款</t>
  </si>
  <si>
    <t xml:space="preserve"> refund to deposit</t>
  </si>
  <si>
    <t>包房亏损</t>
  </si>
  <si>
    <t xml:space="preserve">P180402153301469
</t>
  </si>
  <si>
    <t> Amount(THB)</t>
  </si>
  <si>
    <t>The 1st  floating deposit on 07/05/19 =THB 1,250,000.00</t>
  </si>
  <si>
    <t>Paid by credit card</t>
  </si>
  <si>
    <t>HONGBIN CHANG</t>
  </si>
  <si>
    <t>，</t>
  </si>
  <si>
    <t>JUNLIANG SHI</t>
  </si>
  <si>
    <t>JIANG CHEN</t>
  </si>
  <si>
    <t>TINGTING SHAO</t>
  </si>
  <si>
    <t>FAN YANG</t>
  </si>
  <si>
    <t>TIANYE XIN</t>
  </si>
  <si>
    <t>SICONG FU</t>
  </si>
  <si>
    <t>XIA XU</t>
  </si>
  <si>
    <t>YAN ZHEN</t>
  </si>
  <si>
    <t>HUANG HAO</t>
  </si>
  <si>
    <t>256664-65</t>
  </si>
  <si>
    <t>JIAQI YING</t>
  </si>
  <si>
    <t>USE INCENTIVE 1 NIGHT</t>
  </si>
  <si>
    <t>CAN ZHANG</t>
  </si>
  <si>
    <t>LIJUN YANG</t>
  </si>
  <si>
    <t>HUYING ZHU</t>
  </si>
  <si>
    <t>XIAOFENG YONG</t>
  </si>
  <si>
    <t>SHUAIWEI CHEN</t>
  </si>
  <si>
    <t>SIHONG CHEN</t>
  </si>
  <si>
    <t>YANAN YANG</t>
  </si>
  <si>
    <t>YANG MA</t>
  </si>
  <si>
    <t>HONG LI</t>
  </si>
  <si>
    <t>JUN XIE</t>
  </si>
  <si>
    <t>SONGMEI QIAO</t>
  </si>
  <si>
    <t>YANG YU</t>
  </si>
  <si>
    <t>JING XIONG</t>
  </si>
  <si>
    <t>KAI ZHANG</t>
  </si>
  <si>
    <t>LUWEN CAO</t>
  </si>
  <si>
    <t>HAO XIA</t>
  </si>
  <si>
    <t>FANG SHI</t>
  </si>
  <si>
    <t>258180-82</t>
  </si>
  <si>
    <t>YUTING YUE</t>
  </si>
  <si>
    <t>JIA MU</t>
  </si>
  <si>
    <t>JIAYU WANG</t>
  </si>
  <si>
    <t>QIUPING XU</t>
  </si>
  <si>
    <t>260029-30</t>
  </si>
  <si>
    <t>LI WAN</t>
  </si>
  <si>
    <t>LANFANG LIN</t>
  </si>
  <si>
    <t>ZHENYAO WANG</t>
  </si>
  <si>
    <t>LING HUANG</t>
  </si>
  <si>
    <t>ZHAO PENG</t>
  </si>
  <si>
    <t>DAN TANG</t>
  </si>
  <si>
    <t>YUE YUAN</t>
  </si>
  <si>
    <t>HUI ZHU</t>
  </si>
  <si>
    <t>LI CHEN</t>
  </si>
  <si>
    <t>FEI MAO</t>
  </si>
  <si>
    <t>CHENGYUN DAI</t>
  </si>
  <si>
    <t>YANTAO LU</t>
  </si>
  <si>
    <t>260024-25</t>
  </si>
  <si>
    <t>XU CHANGYANG</t>
  </si>
  <si>
    <t>P190622172258489</t>
  </si>
  <si>
    <t>The 2nd  floating deposit on 05/06/19 =THB 1,250,000.00</t>
  </si>
  <si>
    <t>PEIKE SUN</t>
  </si>
  <si>
    <t>LIHONG YIN</t>
  </si>
  <si>
    <t>XI WANG</t>
  </si>
  <si>
    <t>ENHAO  ZHANG</t>
  </si>
  <si>
    <t>LUYI  LU</t>
  </si>
  <si>
    <t>WING CHOI</t>
  </si>
  <si>
    <t>QIAN XU</t>
  </si>
  <si>
    <t>XIAOXIAO HU</t>
  </si>
  <si>
    <t>JIAHONG CHEN</t>
  </si>
  <si>
    <t>HAIYING LI</t>
  </si>
  <si>
    <t>259450-51</t>
  </si>
  <si>
    <t>LIU DAN</t>
  </si>
  <si>
    <t>XIAOTING MAO</t>
  </si>
  <si>
    <t>LIPING YE</t>
  </si>
  <si>
    <t>259691-95</t>
  </si>
  <si>
    <t>WU FAN</t>
  </si>
  <si>
    <t>257119-21</t>
  </si>
  <si>
    <t>HONGYU CAO</t>
  </si>
  <si>
    <t>ZHIXIONG LIANG</t>
  </si>
  <si>
    <t>YAN JIANG</t>
  </si>
  <si>
    <t>QU PEIYI</t>
  </si>
  <si>
    <t>258013-14</t>
  </si>
  <si>
    <t>MING ZHANG</t>
  </si>
  <si>
    <t>YE HUA</t>
  </si>
  <si>
    <t>ZHENG HONGBO</t>
  </si>
  <si>
    <t>QIJIN LIU</t>
  </si>
  <si>
    <t>ZENG SHULIN</t>
  </si>
  <si>
    <t>ZITONG XU</t>
  </si>
  <si>
    <t>CHEN XING</t>
  </si>
  <si>
    <t>XUQIN ZHANG</t>
  </si>
  <si>
    <t>HE HUANG</t>
  </si>
  <si>
    <t>KITIWUT SIRIRATANA</t>
  </si>
  <si>
    <t>TENG WANG</t>
  </si>
  <si>
    <t>YIFEI MENG</t>
  </si>
  <si>
    <t>SIPENG CHE</t>
  </si>
  <si>
    <t>CHADCHALAI SIRIPREE</t>
  </si>
  <si>
    <t>JUNCHEN DAI</t>
  </si>
  <si>
    <t>CHUNYAN SHI</t>
  </si>
  <si>
    <t>SONG YANG</t>
  </si>
  <si>
    <t>MEI GUO</t>
  </si>
  <si>
    <t>JING ZHANG</t>
  </si>
  <si>
    <t>TAO XIANG</t>
  </si>
  <si>
    <t>XIANHUA WAN</t>
  </si>
  <si>
    <t>LIXIANG CUI</t>
  </si>
  <si>
    <t>RUIYAN LI</t>
  </si>
  <si>
    <t>HE YUAN</t>
  </si>
  <si>
    <t>SALOU LAURENT</t>
  </si>
  <si>
    <t>JINGFEI LI</t>
  </si>
  <si>
    <t>LIANG LUO</t>
  </si>
  <si>
    <t>CAIHONG PAN</t>
  </si>
  <si>
    <t>XUESHAN GENG</t>
  </si>
  <si>
    <t>XU ZHOU</t>
  </si>
  <si>
    <t>HUI LI</t>
  </si>
  <si>
    <t>XIAOXIAO LIU</t>
  </si>
  <si>
    <t>XIA SHI</t>
  </si>
  <si>
    <t>LUO CHONG</t>
  </si>
  <si>
    <t>LI JIN</t>
  </si>
  <si>
    <t>CAI BIJUAN</t>
  </si>
  <si>
    <t>XIAOMENG HUA</t>
  </si>
  <si>
    <t>YAN ZHANG</t>
  </si>
  <si>
    <t>RONGHAO TAN</t>
  </si>
  <si>
    <t>LEDONG TAN</t>
  </si>
  <si>
    <t>XIAO FENG</t>
  </si>
  <si>
    <t>LIYUAN MA</t>
  </si>
  <si>
    <t>GUO WEIHONG</t>
  </si>
  <si>
    <t>ZHU BINGJING</t>
  </si>
  <si>
    <t>YOU YULIN</t>
  </si>
  <si>
    <t>WANG XIAO</t>
  </si>
  <si>
    <t>HU XIAOZHOU</t>
  </si>
  <si>
    <t>FAN FAN</t>
  </si>
  <si>
    <t>ZHANG XIAOYUE</t>
  </si>
  <si>
    <t>CAO JIACHAN</t>
  </si>
  <si>
    <t>ZENG KEKE</t>
  </si>
  <si>
    <t>ZHU YUE</t>
  </si>
  <si>
    <t>YUE ZHU</t>
  </si>
  <si>
    <t>CHUAN YUAN</t>
  </si>
  <si>
    <t>YUAN GAO</t>
  </si>
  <si>
    <t>GONG YANON</t>
  </si>
  <si>
    <t>MENGLONG ZHAO</t>
  </si>
  <si>
    <t>TANG WEIZHONG</t>
  </si>
  <si>
    <t>CHI JULIA</t>
  </si>
  <si>
    <t>WANG LINA</t>
  </si>
  <si>
    <t>CONGHUI MA</t>
  </si>
  <si>
    <t>259655-656</t>
  </si>
  <si>
    <t>ZHOU BING</t>
  </si>
  <si>
    <t>262816-817</t>
  </si>
  <si>
    <t>CHEN MENGLIN</t>
  </si>
  <si>
    <t>FENG WEI</t>
  </si>
  <si>
    <t>ZHANG WEI</t>
  </si>
  <si>
    <t>ZHOU HAIYAN</t>
  </si>
  <si>
    <t>WANG LIHAN</t>
  </si>
  <si>
    <t>KE LI</t>
  </si>
  <si>
    <t>WANG YAOJING</t>
  </si>
  <si>
    <t>CHEN HUI</t>
  </si>
  <si>
    <t>ZHANG ERJIAN</t>
  </si>
  <si>
    <t>BINGYU LIN</t>
  </si>
  <si>
    <t>260322-323</t>
  </si>
  <si>
    <t>TINGTING LIU</t>
  </si>
  <si>
    <t>CHEN JIAN</t>
  </si>
  <si>
    <t>262658-659</t>
  </si>
  <si>
    <t>YUAN MAN</t>
  </si>
  <si>
    <t>PEIMENG YE</t>
  </si>
  <si>
    <t>CAI BIXIN</t>
  </si>
  <si>
    <t>P190702163134489</t>
  </si>
  <si>
    <t>The 3nd  floating deposit on 03/07/19 =THB 1,250,000.00</t>
  </si>
  <si>
    <t>PAID BY CREDIT CARD</t>
  </si>
  <si>
    <t>SIYU ZHANG</t>
  </si>
  <si>
    <t>YUANYUAN TONG</t>
  </si>
  <si>
    <t>YE XINCHAO</t>
  </si>
  <si>
    <t>LI MING</t>
  </si>
  <si>
    <t>WANG YU</t>
  </si>
  <si>
    <t>MINGXIN HUANG</t>
  </si>
  <si>
    <t>XU ZHUYI</t>
  </si>
  <si>
    <t>HU WENFEI</t>
  </si>
  <si>
    <t>260164-167</t>
  </si>
  <si>
    <t>MIAOFANG YE</t>
  </si>
  <si>
    <t>YAN REN</t>
  </si>
  <si>
    <t>YUKAI LEUNG</t>
  </si>
  <si>
    <t>263451-453</t>
  </si>
  <si>
    <t>YAN YAN</t>
  </si>
  <si>
    <t>EONG AOI</t>
  </si>
  <si>
    <t>WU KAI</t>
  </si>
  <si>
    <t>XIAO QINGQING</t>
  </si>
  <si>
    <t>KAILIN XIONG</t>
  </si>
  <si>
    <t>MAN YI</t>
  </si>
  <si>
    <t>MA XIAOMIN</t>
  </si>
  <si>
    <t>YUHAN GAO</t>
  </si>
  <si>
    <t>TIANCHI ZHANG</t>
  </si>
  <si>
    <t>YINGCHEN TIAN</t>
  </si>
  <si>
    <t>CHUNXIAO YAO</t>
  </si>
  <si>
    <t>LIU FANKAI</t>
  </si>
  <si>
    <t>MI LI</t>
  </si>
  <si>
    <t>WEI ZHOU</t>
  </si>
  <si>
    <t>SIYUAN LI</t>
  </si>
  <si>
    <t>YU WANG</t>
  </si>
  <si>
    <t>LI XINGYI</t>
  </si>
  <si>
    <t>ZHUYI WU</t>
  </si>
  <si>
    <t>YING TANG</t>
  </si>
  <si>
    <t>LUO SENYUE</t>
  </si>
  <si>
    <t>LU WANG</t>
  </si>
  <si>
    <t>HAIZHOU ZANG</t>
  </si>
  <si>
    <t>ERSAL SUN</t>
  </si>
  <si>
    <t>RIMAN HUO</t>
  </si>
  <si>
    <t>JIANYING CHEN</t>
  </si>
  <si>
    <t>WENJIA LIU</t>
  </si>
  <si>
    <t>MIN TONG</t>
  </si>
  <si>
    <t>YUE FENG</t>
  </si>
  <si>
    <t>GAOJIAN TAN</t>
  </si>
  <si>
    <t>THOMAS SCHMITZ</t>
  </si>
  <si>
    <t>XINGPING HUANG</t>
  </si>
  <si>
    <t>LIRONG CHEN</t>
  </si>
  <si>
    <t>FENG YUE</t>
  </si>
  <si>
    <t>ZHONGJIONG YU</t>
  </si>
  <si>
    <t>YUANYUAN YANG</t>
  </si>
  <si>
    <t>YU CHANG</t>
  </si>
  <si>
    <t>QI ZHOU</t>
  </si>
  <si>
    <t>WEIQING CHANG</t>
  </si>
  <si>
    <t>JINYAN TIAN</t>
  </si>
  <si>
    <t>QUAN CHEN</t>
  </si>
  <si>
    <t>YING WENG</t>
  </si>
  <si>
    <t>SHI LI</t>
  </si>
  <si>
    <t>YIRUO LI</t>
  </si>
  <si>
    <t>QIAN YANG</t>
  </si>
  <si>
    <t>MAO LI</t>
  </si>
  <si>
    <t>P190716174516489</t>
  </si>
  <si>
    <t>The 4nd  floating deposit on 24/07/19 =THB 1,250,000.00</t>
  </si>
  <si>
    <t>BANK TRANFER</t>
  </si>
  <si>
    <t>XU CHEN</t>
  </si>
  <si>
    <t>LIN ZHU</t>
  </si>
  <si>
    <t>JIYUAN ZHANG</t>
  </si>
  <si>
    <t>XINHUA LI</t>
  </si>
  <si>
    <t>YING WANG</t>
  </si>
  <si>
    <t>SHENG WU</t>
  </si>
  <si>
    <t>JIAN JIE</t>
  </si>
  <si>
    <t>CHENYAN XU</t>
  </si>
  <si>
    <t>PAN CHUXUAN</t>
  </si>
  <si>
    <t>TING GONG</t>
  </si>
  <si>
    <t>LI CHAOJIE</t>
  </si>
  <si>
    <t>CHEN QUAN</t>
  </si>
  <si>
    <t>ZEBIN CHEN</t>
  </si>
  <si>
    <t>YIMAN  LIU</t>
  </si>
  <si>
    <t>XIE HONG</t>
  </si>
  <si>
    <t>GUO SIPEI</t>
  </si>
  <si>
    <t>262652-658</t>
  </si>
  <si>
    <t>LI JINPING</t>
  </si>
  <si>
    <t>LIU CHANGLIN</t>
  </si>
  <si>
    <t>JIALI  XIONG</t>
  </si>
  <si>
    <t>HE XIAO</t>
  </si>
  <si>
    <t>XUAN ZHANG</t>
  </si>
  <si>
    <t>JIN GE</t>
  </si>
  <si>
    <t>HOU JIANING</t>
  </si>
  <si>
    <t>YIMIN XIONG</t>
  </si>
  <si>
    <t>JUN ZHU</t>
  </si>
  <si>
    <t>LI ZHENG</t>
  </si>
  <si>
    <t>YIQUN WENG</t>
  </si>
  <si>
    <t>263974-975</t>
  </si>
  <si>
    <t>GAO PENGFEI</t>
  </si>
  <si>
    <t>LIU TAICHEN</t>
  </si>
  <si>
    <t>QI DONG</t>
  </si>
  <si>
    <t>WEI WANG</t>
  </si>
  <si>
    <t>PEI JUN</t>
  </si>
  <si>
    <t>XU RUICHEN</t>
  </si>
  <si>
    <t>BOPING XU</t>
  </si>
  <si>
    <t>XIONG YIMIN</t>
  </si>
  <si>
    <t>SONG QUAN</t>
  </si>
  <si>
    <t>LI LI</t>
  </si>
  <si>
    <t>CHEN JIANI</t>
  </si>
  <si>
    <t>YANG NING</t>
  </si>
  <si>
    <t>HUANG WEIKE</t>
  </si>
  <si>
    <t>HAIBIN GU</t>
  </si>
  <si>
    <t>HUANG JIAHUAN</t>
  </si>
  <si>
    <t>264342-343</t>
  </si>
  <si>
    <t>HUANG CUIHUA</t>
  </si>
  <si>
    <t>JING GUAN</t>
  </si>
  <si>
    <t>YANTING HU</t>
  </si>
  <si>
    <t>ZHANG JIANG</t>
  </si>
  <si>
    <t>CHAI LIYUAN</t>
  </si>
  <si>
    <t>ZHAO JINGYUAN</t>
  </si>
  <si>
    <t>WEI ZIYANG</t>
  </si>
  <si>
    <t>GUAN JING</t>
  </si>
  <si>
    <t>YUANYUAN ZHANG</t>
  </si>
  <si>
    <t>ZHU TONG</t>
  </si>
  <si>
    <t>CHEN MANSI</t>
  </si>
  <si>
    <t>YAN ZHOU</t>
  </si>
  <si>
    <t>LIE HOU</t>
  </si>
  <si>
    <t>P190729162550489</t>
  </si>
  <si>
    <t>The 5nd  floating deposit on 07/08/19  =THB 1,250,000.00</t>
  </si>
  <si>
    <t>LANGE MARK</t>
  </si>
  <si>
    <t>XI ZHU</t>
  </si>
  <si>
    <t>CAI YONGHUA</t>
  </si>
  <si>
    <t>MOIAN LI</t>
  </si>
  <si>
    <t>JIAJIE FAN</t>
  </si>
  <si>
    <t>GUANYI YIN</t>
  </si>
  <si>
    <t>261662-664</t>
  </si>
  <si>
    <t>JIE HUANG</t>
  </si>
  <si>
    <t>267021-023</t>
  </si>
  <si>
    <t>MIN DING</t>
  </si>
  <si>
    <t>HONGYU ZHOU</t>
  </si>
  <si>
    <t>SHEN HAIYAN</t>
  </si>
  <si>
    <t>YUN ZHENG</t>
  </si>
  <si>
    <t>SIZHE HUANG</t>
  </si>
  <si>
    <t>LEIMING WU</t>
  </si>
  <si>
    <t>JIE LIU</t>
  </si>
  <si>
    <t>264903-904</t>
  </si>
  <si>
    <t>LIU TINGRU</t>
  </si>
  <si>
    <t>YUANKUN SUN</t>
  </si>
  <si>
    <t>LINFAN LI</t>
  </si>
  <si>
    <t>LIYA GAN</t>
  </si>
  <si>
    <t>266031-032</t>
  </si>
  <si>
    <t>WENMING DENG</t>
  </si>
  <si>
    <t>267025-027</t>
  </si>
  <si>
    <t>263455-456</t>
  </si>
  <si>
    <t>SIYUANG ZHOU</t>
  </si>
  <si>
    <t>PINGFENG YE</t>
  </si>
  <si>
    <t>MENG CHEN</t>
  </si>
  <si>
    <t>PIAOPIAO CHEN</t>
  </si>
  <si>
    <t>HAOXUAN ZHONG</t>
  </si>
  <si>
    <t>261974-976</t>
  </si>
  <si>
    <t>QIAN GUO</t>
  </si>
  <si>
    <t>LAN LIU</t>
  </si>
  <si>
    <t>ZIROU MEI</t>
  </si>
  <si>
    <t>BO WANG</t>
  </si>
  <si>
    <t>HUA AOXIN</t>
  </si>
  <si>
    <t>263466-467</t>
  </si>
  <si>
    <t>CHENG FU</t>
  </si>
  <si>
    <t>263477-478</t>
  </si>
  <si>
    <t>LING WANG</t>
  </si>
  <si>
    <t>CHAO GU</t>
  </si>
  <si>
    <t>HANWEI LIU</t>
  </si>
  <si>
    <t>ZHENG DING</t>
  </si>
  <si>
    <t>HE YANG</t>
  </si>
  <si>
    <t>264144-145</t>
  </si>
  <si>
    <t>MENGCHEN ZHANG</t>
  </si>
  <si>
    <t>RONG CONG</t>
  </si>
  <si>
    <t>WANG LING</t>
  </si>
  <si>
    <t>TAO CHEN</t>
  </si>
  <si>
    <t>WEILIANG ZUO</t>
  </si>
  <si>
    <t>JIXING YE</t>
  </si>
  <si>
    <t>SHUXIA HUANG</t>
  </si>
  <si>
    <t>YITING QIU</t>
  </si>
  <si>
    <t>JIANJUN YOU</t>
  </si>
  <si>
    <t>LIN CHEN</t>
  </si>
  <si>
    <t>BIN ZHANG</t>
  </si>
  <si>
    <t>XIAOPING CAI</t>
  </si>
  <si>
    <t>HUANHUAN QIN</t>
  </si>
  <si>
    <t>LIN DING</t>
  </si>
  <si>
    <t>YAN WENLONG</t>
  </si>
  <si>
    <t>SIQIN YANG</t>
  </si>
  <si>
    <t>MENGXIA WANG</t>
  </si>
  <si>
    <t>TAO ZHANG</t>
  </si>
  <si>
    <t>TIANNIG JIN</t>
  </si>
  <si>
    <t>TIEYAN LOU</t>
  </si>
  <si>
    <t>MINXING MA</t>
  </si>
  <si>
    <t>265977-403</t>
  </si>
  <si>
    <t>JIAN JIN</t>
  </si>
  <si>
    <t>WEI TANG</t>
  </si>
  <si>
    <t>263479-480</t>
  </si>
  <si>
    <t>ZHENG YAN</t>
  </si>
  <si>
    <t>JINGHUA JIA</t>
  </si>
  <si>
    <t>266322-323</t>
  </si>
  <si>
    <t>JIANRONG TAO</t>
  </si>
  <si>
    <t>263705-706</t>
  </si>
  <si>
    <t>ZENG MENGYUE</t>
  </si>
  <si>
    <t>TIAN CHAO</t>
  </si>
  <si>
    <t>YAO YU</t>
  </si>
  <si>
    <t>YU TIAN</t>
  </si>
  <si>
    <t>267119-120</t>
  </si>
  <si>
    <t>JUNZHAN WU</t>
  </si>
  <si>
    <t>264233-236</t>
  </si>
  <si>
    <t>JIE XU</t>
  </si>
  <si>
    <t>YUDONG GAO</t>
  </si>
  <si>
    <t>ZHENG ZENG</t>
  </si>
  <si>
    <t>XIAOYUAN LIU</t>
  </si>
  <si>
    <t>MINGLAI JIN</t>
  </si>
  <si>
    <t>QUN JIANG</t>
  </si>
  <si>
    <t>LIU HENAN</t>
  </si>
  <si>
    <t>CHUANLAN FAN</t>
  </si>
  <si>
    <t>HOULIN LU</t>
  </si>
  <si>
    <t>HANXIAO CAO</t>
  </si>
  <si>
    <t>WU CHENXUAN</t>
  </si>
  <si>
    <t>MINGHUI WU</t>
  </si>
  <si>
    <t>XIAOXI DING</t>
  </si>
  <si>
    <t>MA MINXING</t>
  </si>
  <si>
    <t>YUTING ZHOU</t>
  </si>
  <si>
    <t>XIAOYU LI</t>
  </si>
  <si>
    <t>WELLIANG ZUO</t>
  </si>
  <si>
    <t>XIN WU</t>
  </si>
  <si>
    <t>FENYAN LOU</t>
  </si>
  <si>
    <t>TONGTONG WANG</t>
  </si>
  <si>
    <t>YIPENG LIU</t>
  </si>
  <si>
    <t>JING HU</t>
  </si>
  <si>
    <t>ZHIYONG NIU</t>
  </si>
  <si>
    <t>YUHAN JIA</t>
  </si>
  <si>
    <t>XU LIZHE</t>
  </si>
  <si>
    <t>KONG WANYAN</t>
  </si>
  <si>
    <t>HONG WAN</t>
  </si>
  <si>
    <t>WEI ZHAO</t>
  </si>
  <si>
    <t>WANG JIANCONG</t>
  </si>
  <si>
    <t>P190807174956489</t>
  </si>
  <si>
    <t>OUTSTANDING</t>
  </si>
  <si>
    <t>The 6nd  floating deposit on 15/08/19  =THB 1,250,000.00</t>
  </si>
  <si>
    <t>CREDIT CARD</t>
  </si>
  <si>
    <t>YILIN HUANG</t>
  </si>
  <si>
    <t>LEI XU</t>
  </si>
  <si>
    <t>268941-942</t>
  </si>
  <si>
    <t>ZHAOWEI GUO</t>
  </si>
  <si>
    <t>ZHEN XIAOJIAO</t>
  </si>
  <si>
    <t>ZHANGTONG HU</t>
  </si>
  <si>
    <t>JINGMANG ZHANG</t>
  </si>
  <si>
    <t>NA WANG</t>
  </si>
  <si>
    <t>267635-636</t>
  </si>
  <si>
    <t>YUCHAO FANG</t>
  </si>
  <si>
    <t>LIANG QIU</t>
  </si>
  <si>
    <t>HUI ZHANG</t>
  </si>
  <si>
    <t>XIAOYONG ZHANG</t>
  </si>
  <si>
    <t>JIAQI BAO</t>
  </si>
  <si>
    <t>ZHENQIANG LIU</t>
  </si>
  <si>
    <t>YU SHU</t>
  </si>
  <si>
    <t>269008-009</t>
  </si>
  <si>
    <t>XIAOBO CHEN</t>
  </si>
  <si>
    <t>DAN WANG</t>
  </si>
  <si>
    <t>MEIJUN LIU</t>
  </si>
  <si>
    <t>269305-306</t>
  </si>
  <si>
    <t>RONG SUN</t>
  </si>
  <si>
    <t>XUEMEI ZHANG</t>
  </si>
  <si>
    <t>KEXIN ZHOU</t>
  </si>
  <si>
    <t>YURONG HAN</t>
  </si>
  <si>
    <t>JIANBANG ZHANG</t>
  </si>
  <si>
    <t>LI LANLAN</t>
  </si>
  <si>
    <t>ZHIHAO LI</t>
  </si>
  <si>
    <t>SHUI CHANGJIANG</t>
  </si>
  <si>
    <t>YUEFAN CHENG</t>
  </si>
  <si>
    <t>GUOHUA LIU</t>
  </si>
  <si>
    <t>267641-642</t>
  </si>
  <si>
    <t>YUHAN LONG</t>
  </si>
  <si>
    <t>LIU GUOHUA</t>
  </si>
  <si>
    <t>ZONGTAO PENG</t>
  </si>
  <si>
    <t>XIAOCHEN MENG</t>
  </si>
  <si>
    <t>SHIXIONG LUO</t>
  </si>
  <si>
    <t>269496-497</t>
  </si>
  <si>
    <t>YAO JIEPING</t>
  </si>
  <si>
    <t>MAO LIANG</t>
  </si>
  <si>
    <t>262920-921</t>
  </si>
  <si>
    <t>261340-342</t>
  </si>
  <si>
    <t>HUILIAN ZHANG</t>
  </si>
  <si>
    <t>WEILIA TANG</t>
  </si>
  <si>
    <t>HUI WANG</t>
  </si>
  <si>
    <t>XIZI YU</t>
  </si>
  <si>
    <t>SHEN CHEN</t>
  </si>
  <si>
    <t>FAN WU</t>
  </si>
  <si>
    <t>YUNFENG WU</t>
  </si>
  <si>
    <t>WANG SHUYING</t>
  </si>
  <si>
    <t>HAIMING LIAN</t>
  </si>
  <si>
    <t>ZHANG ZHIHUA</t>
  </si>
  <si>
    <t>JUANHUA WU</t>
  </si>
  <si>
    <t>WANG YITONG</t>
  </si>
  <si>
    <t>JIE FENG</t>
  </si>
  <si>
    <t>CAI LIPING</t>
  </si>
  <si>
    <t>LI TING</t>
  </si>
  <si>
    <t>QIAN CAO</t>
  </si>
  <si>
    <t>HUI XIAO</t>
  </si>
  <si>
    <t>267121-122</t>
  </si>
  <si>
    <t>JIAN ZHOU</t>
  </si>
  <si>
    <t>GONG QING</t>
  </si>
  <si>
    <t>YINGCHUN LIN</t>
  </si>
  <si>
    <t>ZHEXING CHEN</t>
  </si>
  <si>
    <t>ZHANG TONG</t>
  </si>
  <si>
    <t>YE FENG</t>
  </si>
  <si>
    <t>JIWEI HU</t>
  </si>
  <si>
    <t>CHEN QING</t>
  </si>
  <si>
    <t>YUAN LINJIA</t>
  </si>
  <si>
    <t>LING LIANG</t>
  </si>
  <si>
    <t>MA YUEJIANG</t>
  </si>
  <si>
    <t>ZHOU KEXIN</t>
  </si>
  <si>
    <t>JINGBO SONG</t>
  </si>
  <si>
    <t>ZHANG QIANG</t>
  </si>
  <si>
    <t>MA YING</t>
  </si>
  <si>
    <t>BIAOLU ZHANG</t>
  </si>
  <si>
    <t>YE DONG</t>
  </si>
  <si>
    <t>LIN YINGCHUN</t>
  </si>
  <si>
    <t>JUN PAN</t>
  </si>
  <si>
    <t>GAO XIAONAN</t>
  </si>
  <si>
    <t>LUO SHENG</t>
  </si>
  <si>
    <t>XIN JUNSHENG</t>
  </si>
  <si>
    <t>YU ZE</t>
  </si>
  <si>
    <t>P190816154811489</t>
  </si>
  <si>
    <t>The 7nd  floating deposit on 21/08/19  =THB 1,250,000.00</t>
  </si>
  <si>
    <t>BANK TRANSFER</t>
  </si>
  <si>
    <t>JIN QIONG</t>
  </si>
  <si>
    <t>BING LING</t>
  </si>
  <si>
    <t>HAOHUA LI</t>
  </si>
  <si>
    <t>HAI BI</t>
  </si>
  <si>
    <t>TIANFU JIANG</t>
  </si>
  <si>
    <t>262719-21</t>
  </si>
  <si>
    <t>ZHENZHEN JIA</t>
  </si>
  <si>
    <t>XIN ZHAO</t>
  </si>
  <si>
    <t>JUELIN ZHENG</t>
  </si>
  <si>
    <t>HAIQUN MAN</t>
  </si>
  <si>
    <t>265320-22</t>
  </si>
  <si>
    <t>XIAO PENG</t>
  </si>
  <si>
    <t>CAI WENCHAO</t>
  </si>
  <si>
    <t>SHI HUIYING</t>
  </si>
  <si>
    <t>267779-80</t>
  </si>
  <si>
    <t>NAIXIN MA</t>
  </si>
  <si>
    <t>LIHONG CHU</t>
  </si>
  <si>
    <t>JING JIE</t>
  </si>
  <si>
    <t>HONGJIE TANG</t>
  </si>
  <si>
    <t>CHU LIHONG</t>
  </si>
  <si>
    <t>MENG XIAO</t>
  </si>
  <si>
    <t>LIN SHIYOU</t>
  </si>
  <si>
    <t>WANG CHENG</t>
  </si>
  <si>
    <t>CHEN LIHUA</t>
  </si>
  <si>
    <t>YUAN KAI</t>
  </si>
  <si>
    <t>SHEN MINYAN</t>
  </si>
  <si>
    <t>269137-141</t>
  </si>
  <si>
    <t>ZITONG HUANG</t>
  </si>
  <si>
    <t>CHEN XUGUANG</t>
  </si>
  <si>
    <t>NA WEI</t>
  </si>
  <si>
    <t>YING BAO</t>
  </si>
  <si>
    <t>QUANG TANG</t>
  </si>
  <si>
    <t>XU JIAYU</t>
  </si>
  <si>
    <t>DERONG YANG</t>
  </si>
  <si>
    <t>LU GAO</t>
  </si>
  <si>
    <t>YEXIN MA</t>
  </si>
  <si>
    <t>LIAO YANG</t>
  </si>
  <si>
    <t>YAFANG DING</t>
  </si>
  <si>
    <t>P190821185832489</t>
  </si>
  <si>
    <t>The 8th  floating deposit on 22/08/19  =THB 1,194,818.00 + THB 1,250,000.00</t>
  </si>
  <si>
    <t>Credit Card</t>
  </si>
  <si>
    <t>SHUNYAN HU</t>
  </si>
  <si>
    <t>JINGTEN HOU</t>
  </si>
  <si>
    <t>CHENGJIA LUO</t>
  </si>
  <si>
    <t>SHENTAO FANG</t>
  </si>
  <si>
    <t>ZHOUHUAN YIN</t>
  </si>
  <si>
    <t>ZHE QU</t>
  </si>
  <si>
    <t>ZHENYU HE</t>
  </si>
  <si>
    <t>BIN HU</t>
  </si>
  <si>
    <t>FAN TANG</t>
  </si>
  <si>
    <t>WEI WU</t>
  </si>
  <si>
    <t>268119-120</t>
  </si>
  <si>
    <t>YAN XIAOHUA</t>
  </si>
  <si>
    <t>GONG LIQIONG</t>
  </si>
  <si>
    <t>ZHIHUA ZHANG</t>
  </si>
  <si>
    <t>ZHAO LIN</t>
  </si>
  <si>
    <t>FANG FANG</t>
  </si>
  <si>
    <t>SHA LI</t>
  </si>
  <si>
    <t>MA JIANJUN</t>
  </si>
  <si>
    <t>LU TONGXIN</t>
  </si>
  <si>
    <t>PENG HUA</t>
  </si>
  <si>
    <t>WANG XIAOMEI</t>
  </si>
  <si>
    <t>FAN XING</t>
  </si>
  <si>
    <t>CHEN JIEWEN</t>
  </si>
  <si>
    <t>YILING HE</t>
  </si>
  <si>
    <t>LINGLING LIU</t>
  </si>
  <si>
    <t>KE JIANG</t>
  </si>
  <si>
    <t>YI LIN</t>
  </si>
  <si>
    <t>LIN ZHAO</t>
  </si>
  <si>
    <t>PING JIN</t>
  </si>
  <si>
    <t>ANDI BAO</t>
  </si>
  <si>
    <t>YANNAN CHEN</t>
  </si>
  <si>
    <t>CHUNYUAN ZHAO</t>
  </si>
  <si>
    <t>XIAO MA</t>
  </si>
  <si>
    <t>267551-552</t>
  </si>
  <si>
    <t>PAN JINDAN</t>
  </si>
  <si>
    <t>QIWEN GU</t>
  </si>
  <si>
    <t>SHIZHANG WANG</t>
  </si>
  <si>
    <t>CHENG WANG</t>
  </si>
  <si>
    <t>SONG WENCHENG</t>
  </si>
  <si>
    <t>YUPENG ZHANG</t>
  </si>
  <si>
    <t>QIAO WEI</t>
  </si>
  <si>
    <t>DONG XIANGUO</t>
  </si>
  <si>
    <t>WANG HAO</t>
  </si>
  <si>
    <t>ZHANG LILU</t>
  </si>
  <si>
    <t>CAI JIANBIN</t>
  </si>
  <si>
    <t>WU SHANSHAN</t>
  </si>
  <si>
    <t>JIANG TINGTING</t>
  </si>
  <si>
    <t>HUANG MENGTING</t>
  </si>
  <si>
    <t>CHEN YU</t>
  </si>
  <si>
    <t>CHEN TAO</t>
  </si>
  <si>
    <t>LI LIHONG</t>
  </si>
  <si>
    <t>269248-251</t>
  </si>
  <si>
    <t>YIN DONGYUAN</t>
  </si>
  <si>
    <t>CHEN XIAO</t>
  </si>
  <si>
    <t>P190827111841489</t>
  </si>
  <si>
    <t>DEPOSIT</t>
  </si>
  <si>
    <t>The 9th  floating deposit on 28/08/19  THB 1,250,000.00</t>
  </si>
  <si>
    <t>JIADAI CHEN</t>
  </si>
  <si>
    <t>LILU ZHANG</t>
  </si>
  <si>
    <t>266606-607</t>
  </si>
  <si>
    <t>MA HAIFENG</t>
  </si>
  <si>
    <t>WEITAO ZHANG</t>
  </si>
  <si>
    <t>SHIKUN ZHANG</t>
  </si>
  <si>
    <t>GUIJUN DENG</t>
  </si>
  <si>
    <t>LYU QINGYUAN</t>
  </si>
  <si>
    <t>DANYAN XU</t>
  </si>
  <si>
    <t>MINGFENG HOU</t>
  </si>
  <si>
    <t>YU LIDONG</t>
  </si>
  <si>
    <t>BIN HUANG</t>
  </si>
  <si>
    <t>YIWEN SU</t>
  </si>
  <si>
    <t>LIUYING HUANG</t>
  </si>
  <si>
    <t>FENG ZHAO</t>
  </si>
  <si>
    <t>YIN HAIXIANG</t>
  </si>
  <si>
    <t>JUNRUI DONG</t>
  </si>
  <si>
    <t>YUAN JINGYI</t>
  </si>
  <si>
    <t>LIU RAN</t>
  </si>
  <si>
    <t>DU YUTING</t>
  </si>
  <si>
    <t>ZHAONG ZHAOHUA</t>
  </si>
  <si>
    <t>QUAN XIAOXUE</t>
  </si>
  <si>
    <t>LIN WANG</t>
  </si>
  <si>
    <t>HONGLI SUN</t>
  </si>
  <si>
    <t>SHE FENG</t>
  </si>
  <si>
    <t>DONG YUANYUAN</t>
  </si>
  <si>
    <t>267850-852</t>
  </si>
  <si>
    <t>ZENGBIN FAN</t>
  </si>
  <si>
    <t>YINGYUE WAN</t>
  </si>
  <si>
    <t>XIUFANG ZHENG</t>
  </si>
  <si>
    <t>QIAN SHEN</t>
  </si>
  <si>
    <t>HUAN LIN</t>
  </si>
  <si>
    <t>ZHOU XIN</t>
  </si>
  <si>
    <t>ZHANG LI</t>
  </si>
  <si>
    <t>ZHAO PAN</t>
  </si>
  <si>
    <t>YONGXIA WU</t>
  </si>
  <si>
    <t>HAO ZHENG</t>
  </si>
  <si>
    <t>ZHANG YUEMENG</t>
  </si>
  <si>
    <t>CAO FANGNI</t>
  </si>
  <si>
    <t>ZHAO ZOUCHENG</t>
  </si>
  <si>
    <t>JIAXIN LIU</t>
  </si>
  <si>
    <t>SHEN YING</t>
  </si>
  <si>
    <t>YANHENG HUANG</t>
  </si>
  <si>
    <t>264972-973</t>
  </si>
  <si>
    <t>LINJUN CHEN</t>
  </si>
  <si>
    <t>QIJIE LUO</t>
  </si>
  <si>
    <t>YANG YANLING</t>
  </si>
  <si>
    <t>YAN WEILING</t>
  </si>
  <si>
    <t>LI XU</t>
  </si>
  <si>
    <t>XIAOYING LI</t>
  </si>
  <si>
    <t>XIN ZHOU</t>
  </si>
  <si>
    <t>YUTING DU</t>
  </si>
  <si>
    <t>ZHONG ZHAOHUA</t>
  </si>
  <si>
    <t>KUANG SHUAI</t>
  </si>
  <si>
    <t>VANISRI NEAH</t>
  </si>
  <si>
    <t>P190902133110489</t>
  </si>
  <si>
    <t>The 10th  floating deposit on 06/09/19  THB 1,250,000.00</t>
  </si>
  <si>
    <t>MENGYING LIU</t>
  </si>
  <si>
    <t>HAIRONG ZHONG</t>
  </si>
  <si>
    <t>CHONGWEN LI</t>
  </si>
  <si>
    <t>WANG CHENXU</t>
  </si>
  <si>
    <t>JING TANG</t>
  </si>
  <si>
    <t>QUN LI</t>
  </si>
  <si>
    <t>265941-942</t>
  </si>
  <si>
    <t>XIAO ZHU</t>
  </si>
  <si>
    <t>JIAJING PU</t>
  </si>
  <si>
    <t>HEKUN OU</t>
  </si>
  <si>
    <t>ZHU WEI</t>
  </si>
  <si>
    <t>TIANSHI SHEN</t>
  </si>
  <si>
    <t>XUE XU</t>
  </si>
  <si>
    <t>YUNSONG DAI</t>
  </si>
  <si>
    <t>ZHONGYING ZHOU</t>
  </si>
  <si>
    <t>ZHUFENG PI</t>
  </si>
  <si>
    <t>WEI HE</t>
  </si>
  <si>
    <t>JUN CHEN</t>
  </si>
  <si>
    <t>XUEHENG ZHANG</t>
  </si>
  <si>
    <t>YANLING ZHANG</t>
  </si>
  <si>
    <t>271241-248</t>
  </si>
  <si>
    <t>SHUZHI CHEN</t>
  </si>
  <si>
    <t>272162-163</t>
  </si>
  <si>
    <t>LILI LIANG</t>
  </si>
  <si>
    <t>ZHENRUL LI</t>
  </si>
  <si>
    <t>HONGHUI ZHONG</t>
  </si>
  <si>
    <t>NI AI</t>
  </si>
  <si>
    <t>QIAO YU</t>
  </si>
  <si>
    <t>LI GUO</t>
  </si>
  <si>
    <t>XING JINHUA</t>
  </si>
  <si>
    <t>DECHENG LUO</t>
  </si>
  <si>
    <t>SUN ZHENCHAO</t>
  </si>
  <si>
    <t>SHEN JUNWEI</t>
  </si>
  <si>
    <t>ZHANG MEI</t>
  </si>
  <si>
    <t>271431-432</t>
  </si>
  <si>
    <t>YAO SONG</t>
  </si>
  <si>
    <t>GE ZHONG</t>
  </si>
  <si>
    <t>YUHAN SHEN</t>
  </si>
  <si>
    <t>LIKE  ZHOU</t>
  </si>
  <si>
    <t>ZHOU YANQIN</t>
  </si>
  <si>
    <t>GUOMEI BAI</t>
  </si>
  <si>
    <t>TING FENG</t>
  </si>
  <si>
    <t>RUI HUANG</t>
  </si>
  <si>
    <t>JIAO QIANG</t>
  </si>
  <si>
    <t>YING CAO</t>
  </si>
  <si>
    <t>JUYEOL HAN</t>
  </si>
  <si>
    <t>YICHEN ZHANG</t>
  </si>
  <si>
    <t>WENGING LIANG</t>
  </si>
  <si>
    <t>GU XIAOCHANG</t>
  </si>
  <si>
    <t>YINGDAN LIANG</t>
  </si>
  <si>
    <t>JIAOJIAO JIN</t>
  </si>
  <si>
    <t>YIYI DU</t>
  </si>
  <si>
    <t>LIAO SHUANG</t>
  </si>
  <si>
    <t>ZHOU HANLIN</t>
  </si>
  <si>
    <t>ZHOU LIN</t>
  </si>
  <si>
    <t>WANG YANFENG</t>
  </si>
  <si>
    <t>LIMEI YU</t>
  </si>
  <si>
    <t>QIN XIANGSI</t>
  </si>
  <si>
    <t>WEN WEN</t>
  </si>
  <si>
    <t>YI YAO</t>
  </si>
  <si>
    <t>271805-806</t>
  </si>
  <si>
    <t>ZHANG ZHENZHONG</t>
  </si>
  <si>
    <t>LU ANHUA</t>
  </si>
  <si>
    <t>LI YAYI</t>
  </si>
  <si>
    <t>DUN XINYUAN</t>
  </si>
  <si>
    <t>XIANHONG SONG</t>
  </si>
  <si>
    <t>WANG LIANG</t>
  </si>
  <si>
    <t>QUANING JIA</t>
  </si>
  <si>
    <t>SIYUAN HAN</t>
  </si>
  <si>
    <t>WEIQING XIE</t>
  </si>
  <si>
    <t>MENGNI JIN</t>
  </si>
  <si>
    <t>258401-403</t>
  </si>
  <si>
    <t>DU XIAOKUN</t>
  </si>
  <si>
    <t>MENGJIE WENG</t>
  </si>
  <si>
    <t>YONG HE</t>
  </si>
  <si>
    <t>265126-129</t>
  </si>
  <si>
    <t>YUWEN WANG</t>
  </si>
  <si>
    <t>BING MA</t>
  </si>
  <si>
    <t>XIAOHONG HE</t>
  </si>
  <si>
    <t>CAI MINGHAO</t>
  </si>
  <si>
    <t>JIANGLI CHENG</t>
  </si>
  <si>
    <t>XIXI JIANG</t>
  </si>
  <si>
    <t>XUEYAN JIANG</t>
  </si>
  <si>
    <t>WEI HU</t>
  </si>
  <si>
    <t>P191009114636489</t>
  </si>
  <si>
    <t>                                  3,016.50</t>
  </si>
  <si>
    <t>The 11st  floating deposit on 17/10/2019   THB 1,250,000.00</t>
  </si>
  <si>
    <t>                           1,253,016.50</t>
  </si>
  <si>
    <t>AMEX CARD</t>
  </si>
  <si>
    <t>QING LI</t>
  </si>
  <si>
    <t>                           1,220,676.50</t>
  </si>
  <si>
    <t>XIANGDONG LI</t>
  </si>
  <si>
    <t>                           1,180,536.50</t>
  </si>
  <si>
    <t>QI SUN</t>
  </si>
  <si>
    <t>                           1,164,366.50</t>
  </si>
  <si>
    <t>DING CHANG</t>
  </si>
  <si>
    <t>                           1,148,196.50</t>
  </si>
  <si>
    <t>YOUBIN ZHANG</t>
  </si>
  <si>
    <t>                           1,127,436.50</t>
  </si>
  <si>
    <t>XIN YANG</t>
  </si>
  <si>
    <t>                           1,085,916.50</t>
  </si>
  <si>
    <t>CHANG LIU</t>
  </si>
  <si>
    <t>                           1,075,536.50</t>
  </si>
  <si>
    <t>SUN QI</t>
  </si>
  <si>
    <t>                           1,043,196.50</t>
  </si>
  <si>
    <t>YUNXI XU</t>
  </si>
  <si>
    <t>                           1,022,436.50</t>
  </si>
  <si>
    <t>NA NING</t>
  </si>
  <si>
    <t>                           1,012,056.50</t>
  </si>
  <si>
    <t>JIAYI ZHANG</t>
  </si>
  <si>
    <t>                           1,001,676.50</t>
  </si>
  <si>
    <t>HE JIAHUI</t>
  </si>
  <si>
    <t>                              970,536.50</t>
  </si>
  <si>
    <t>XIAOJUN LI</t>
  </si>
  <si>
    <t>                              938,196.50</t>
  </si>
  <si>
    <t>MENGYUE XU</t>
  </si>
  <si>
    <t>                              907,056.50</t>
  </si>
  <si>
    <t>HUIXIN LIANG</t>
  </si>
  <si>
    <t>                              896,676.50</t>
  </si>
  <si>
    <t>HONG SHI</t>
  </si>
  <si>
    <t>                              886,296.50</t>
  </si>
  <si>
    <t>LEI ZHAO</t>
  </si>
  <si>
    <t>                              855,156.50</t>
  </si>
  <si>
    <t>LINGZHI YAN</t>
  </si>
  <si>
    <t>                              838,386.50</t>
  </si>
  <si>
    <t>MENGTING XU</t>
  </si>
  <si>
    <t>                              821,616.50</t>
  </si>
  <si>
    <t>                              790,336.50</t>
  </si>
  <si>
    <t>271393-395</t>
  </si>
  <si>
    <t>TANSONG HOU</t>
  </si>
  <si>
    <t>                              756,796.50</t>
  </si>
  <si>
    <t>ZONQAN WEI</t>
  </si>
  <si>
    <t>                              740,026.50</t>
  </si>
  <si>
    <t>LINGLI ZHU</t>
  </si>
  <si>
    <t>                              728,846.50</t>
  </si>
  <si>
    <t>SHICONG ZHANG</t>
  </si>
  <si>
    <t>                              717,666.50</t>
  </si>
  <si>
    <t>YUWEI YE</t>
  </si>
  <si>
    <t>                              712,076.50</t>
  </si>
  <si>
    <t>FANG QIANG</t>
  </si>
  <si>
    <t>                              689,716.50</t>
  </si>
  <si>
    <t>274415-416</t>
  </si>
  <si>
    <t>DARONG YIN</t>
  </si>
  <si>
    <t>                              644,996.50</t>
  </si>
  <si>
    <t>LI JUNHUA</t>
  </si>
  <si>
    <t>                              637,176.50</t>
  </si>
  <si>
    <t>ZHENNI HUANG</t>
  </si>
  <si>
    <t>                              631,586.50</t>
  </si>
  <si>
    <t>274844-845</t>
  </si>
  <si>
    <t>LEI YUQING</t>
  </si>
  <si>
    <t>                              598,046.50</t>
  </si>
  <si>
    <t>LIU YANG</t>
  </si>
  <si>
    <t>                              586,866.50</t>
  </si>
  <si>
    <t>WENTING YI</t>
  </si>
  <si>
    <t>                              565,306.50</t>
  </si>
  <si>
    <t>PENGFEI ZHANG</t>
  </si>
  <si>
    <t>                              554,126.50</t>
  </si>
  <si>
    <t>TANG YUNMEI</t>
  </si>
  <si>
    <t>                              537,356.50</t>
  </si>
  <si>
    <t>                              512,224.00</t>
  </si>
  <si>
    <t>BO SHEN</t>
  </si>
  <si>
    <t>                              481,084.00</t>
  </si>
  <si>
    <t>NING LIU</t>
  </si>
  <si>
    <t>                              449,944.00</t>
  </si>
  <si>
    <t>JUN YOU</t>
  </si>
  <si>
    <t>                              398,044.00</t>
  </si>
  <si>
    <t>                              377,284.00</t>
  </si>
  <si>
    <t>YAN CHEN</t>
  </si>
  <si>
    <t>                              366,104.00</t>
  </si>
  <si>
    <t>QIAO YINHAO</t>
  </si>
  <si>
    <t>                              355,724.00</t>
  </si>
  <si>
    <t>DIANGI YANG</t>
  </si>
  <si>
    <t>                              334,964.00</t>
  </si>
  <si>
    <t>LIU YUANHAI</t>
  </si>
  <si>
    <t>                              312,604.00</t>
  </si>
  <si>
    <t>WANG HAN</t>
  </si>
  <si>
    <t>                              307,014.00</t>
  </si>
  <si>
    <t>XI RUILIANG</t>
  </si>
  <si>
    <t>                              252,564.00</t>
  </si>
  <si>
    <t>SHE JINHUA</t>
  </si>
  <si>
    <t>                              241,384.00</t>
  </si>
  <si>
    <t>XIYING CHEN</t>
  </si>
  <si>
    <t>                              224,614.00</t>
  </si>
  <si>
    <t>GUO JIANJUN</t>
  </si>
  <si>
    <t>                              183,094.00</t>
  </si>
  <si>
    <t>SANG TIAN</t>
  </si>
  <si>
    <t>                              134,584.00</t>
  </si>
  <si>
    <t>XIN JIN</t>
  </si>
  <si>
    <t>                              103,444.00</t>
  </si>
  <si>
    <t>YUE SHIRUI</t>
  </si>
  <si>
    <r>
      <rPr>
        <b/>
        <sz val="10"/>
        <color rgb="FF0070C0"/>
        <rFont val="Arial"/>
        <charset val="134"/>
      </rPr>
      <t>                                </t>
    </r>
    <r>
      <rPr>
        <b/>
        <sz val="10"/>
        <color rgb="FF0070C0"/>
        <rFont val="Arial"/>
        <charset val="134"/>
      </rPr>
      <t>71,104.00</t>
    </r>
  </si>
  <si>
    <t>P191025162716489</t>
  </si>
  <si>
    <t>deposit invoice with chop stamp.</t>
  </si>
  <si>
    <t>                          71,104.00</t>
  </si>
  <si>
    <t>The 12nd  floating deposit on 09/11/2019   THB 300,000.00</t>
  </si>
  <si>
    <t>                        371,104.00</t>
  </si>
  <si>
    <t>WENXUAN YANG</t>
  </si>
  <si>
    <t>                        349,544.00</t>
  </si>
  <si>
    <t>MENGYAO MA</t>
  </si>
  <si>
    <t>                        327,184.00</t>
  </si>
  <si>
    <t>LIU JUN</t>
  </si>
  <si>
    <t>                        321,594.00</t>
  </si>
  <si>
    <t>ZHI CHENG</t>
  </si>
  <si>
    <t>                        304,824.00</t>
  </si>
  <si>
    <t>SICHENG TAM</t>
  </si>
  <si>
    <t>                        288,054.00</t>
  </si>
  <si>
    <t>YI HUANG</t>
  </si>
  <si>
    <t>                        223,374.00</t>
  </si>
  <si>
    <t>                        177,954.00</t>
  </si>
  <si>
    <t>QI LIU</t>
  </si>
  <si>
    <t>                        151,994.00</t>
  </si>
  <si>
    <t>YU HUA</t>
  </si>
  <si>
    <r>
      <t>                          </t>
    </r>
    <r>
      <rPr>
        <b/>
        <sz val="10"/>
        <color rgb="FF0070C0"/>
        <rFont val="Arial"/>
        <charset val="134"/>
      </rPr>
      <t>28,634.00</t>
    </r>
  </si>
  <si>
    <t>P191210110237489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</si>
</sst>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);\(0.00\)"/>
    <numFmt numFmtId="178" formatCode="0.00_);[Red]\(0.00\)"/>
  </numFmts>
  <fonts count="51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0"/>
      <color rgb="FF0070C0"/>
      <name val="Arial"/>
      <charset val="134"/>
    </font>
    <font>
      <sz val="11"/>
      <color rgb="FF000000"/>
      <name val="Calibri"/>
      <charset val="134"/>
    </font>
    <font>
      <sz val="10.5"/>
      <color rgb="FF333333"/>
      <name val="Helvetica"/>
      <charset val="134"/>
    </font>
    <font>
      <sz val="10"/>
      <color indexed="10"/>
      <name val="Arial"/>
      <charset val="0"/>
    </font>
    <font>
      <sz val="11"/>
      <color rgb="FF1F497D"/>
      <name val="Times New Roman"/>
      <charset val="134"/>
    </font>
    <font>
      <sz val="12"/>
      <color rgb="FF000000"/>
      <name val="Calibri"/>
      <charset val="134"/>
    </font>
    <font>
      <b/>
      <sz val="10"/>
      <color rgb="FFFF0000"/>
      <name val="Arial"/>
      <charset val="134"/>
    </font>
    <font>
      <sz val="11"/>
      <color rgb="FF002060"/>
      <name val="Calibri"/>
      <charset val="134"/>
    </font>
    <font>
      <b/>
      <sz val="10"/>
      <color rgb="FF0070C0"/>
      <name val="Century Gothic"/>
      <charset val="134"/>
    </font>
    <font>
      <sz val="11"/>
      <color rgb="FF000000"/>
      <name val="Tahoma"/>
      <charset val="134"/>
    </font>
    <font>
      <b/>
      <sz val="10"/>
      <color rgb="FFFF0000"/>
      <name val="Century Gothic"/>
      <charset val="134"/>
    </font>
    <font>
      <sz val="10.6"/>
      <color rgb="FF333333"/>
      <name val="Helvetica"/>
      <charset val="134"/>
    </font>
    <font>
      <sz val="10.5"/>
      <color rgb="FF1F497D"/>
      <name val="Times New Roman"/>
      <charset val="134"/>
    </font>
    <font>
      <b/>
      <sz val="10"/>
      <color theme="1"/>
      <name val="Arial"/>
      <charset val="134"/>
    </font>
    <font>
      <sz val="11"/>
      <color rgb="FF1F497D"/>
      <name val="Calibri"/>
      <charset val="134"/>
    </font>
    <font>
      <sz val="11"/>
      <color rgb="FF000000"/>
      <name val="Cordia New"/>
      <charset val="134"/>
    </font>
    <font>
      <sz val="11.25"/>
      <color rgb="FF1F497D"/>
      <name val="Calibri"/>
      <charset val="134"/>
    </font>
    <font>
      <b/>
      <sz val="10"/>
      <color rgb="FF0070C0"/>
      <name val="宋体"/>
      <charset val="134"/>
    </font>
    <font>
      <sz val="11.25"/>
      <color rgb="FF333333"/>
      <name val="Helvetica"/>
      <charset val="134"/>
    </font>
    <font>
      <sz val="11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0"/>
    </font>
    <font>
      <b/>
      <sz val="10"/>
      <color rgb="FF000000"/>
      <name val="Arial"/>
      <charset val="134"/>
    </font>
    <font>
      <b/>
      <sz val="10"/>
      <color rgb="FF4F81BD"/>
      <name val="Arial"/>
      <charset val="134"/>
    </font>
    <font>
      <b/>
      <sz val="10"/>
      <color rgb="FF1F497D"/>
      <name val="Arial"/>
      <charset val="134"/>
    </font>
    <font>
      <sz val="12"/>
      <color rgb="FF1F497D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SimHei"/>
      <charset val="134"/>
    </font>
    <font>
      <sz val="11"/>
      <color theme="1"/>
      <name val="SimSun"/>
      <charset val="134"/>
    </font>
    <font>
      <sz val="11"/>
      <color theme="1"/>
      <name val="MingLiU"/>
      <charset val="134"/>
    </font>
    <font>
      <vertAlign val="superscript"/>
      <sz val="11"/>
      <color theme="1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43" fillId="26" borderId="2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8" borderId="26" applyNumberFormat="0" applyFont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17" borderId="25" applyNumberFormat="0" applyAlignment="0" applyProtection="0">
      <alignment vertical="center"/>
    </xf>
    <xf numFmtId="0" fontId="46" fillId="17" borderId="29" applyNumberFormat="0" applyAlignment="0" applyProtection="0">
      <alignment vertical="center"/>
    </xf>
    <xf numFmtId="0" fontId="29" fillId="9" borderId="23" applyNumberForma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45" fillId="0" borderId="30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</cellStyleXfs>
  <cellXfs count="30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5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3" xfId="0" applyFont="1" applyBorder="1" applyAlignment="1">
      <alignment horizontal="right" vertical="center"/>
    </xf>
    <xf numFmtId="0" fontId="1" fillId="0" borderId="0" xfId="0" applyNumberFormat="1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right" vertical="center"/>
    </xf>
    <xf numFmtId="4" fontId="8" fillId="0" borderId="4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right" vertical="center"/>
    </xf>
    <xf numFmtId="4" fontId="10" fillId="0" borderId="4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right" vertical="center"/>
    </xf>
    <xf numFmtId="0" fontId="10" fillId="0" borderId="5" xfId="0" applyFont="1" applyBorder="1" applyAlignment="1">
      <alignment horizontal="center" vertical="center"/>
    </xf>
    <xf numFmtId="15" fontId="10" fillId="0" borderId="4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2" fillId="0" borderId="5" xfId="0" applyFont="1" applyBorder="1" applyAlignment="1">
      <alignment horizontal="center" vertical="center"/>
    </xf>
    <xf numFmtId="0" fontId="13" fillId="3" borderId="6" xfId="0" applyFont="1" applyFill="1" applyBorder="1" applyAlignment="1">
      <alignment vertical="center" wrapText="1"/>
    </xf>
    <xf numFmtId="0" fontId="14" fillId="0" borderId="0" xfId="0" applyFont="1">
      <alignment vertical="center"/>
    </xf>
    <xf numFmtId="0" fontId="15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15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15" fontId="2" fillId="0" borderId="7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5" fontId="2" fillId="0" borderId="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left" vertical="center" wrapText="1"/>
    </xf>
    <xf numFmtId="4" fontId="2" fillId="0" borderId="7" xfId="0" applyNumberFormat="1" applyFont="1" applyFill="1" applyBorder="1" applyAlignment="1">
      <alignment horizontal="right" vertical="center" wrapText="1"/>
    </xf>
    <xf numFmtId="0" fontId="9" fillId="0" borderId="7" xfId="0" applyFont="1" applyFill="1" applyBorder="1" applyAlignment="1">
      <alignment vertical="center" wrapText="1"/>
    </xf>
    <xf numFmtId="0" fontId="0" fillId="0" borderId="7" xfId="0" applyFill="1" applyBorder="1">
      <alignment vertical="center"/>
    </xf>
    <xf numFmtId="0" fontId="18" fillId="0" borderId="7" xfId="0" applyFont="1" applyFill="1" applyBorder="1" applyAlignment="1">
      <alignment vertical="center" wrapText="1"/>
    </xf>
    <xf numFmtId="4" fontId="19" fillId="4" borderId="7" xfId="0" applyNumberFormat="1" applyFont="1" applyFill="1" applyBorder="1" applyAlignment="1">
      <alignment horizontal="center" vertical="center" wrapText="1"/>
    </xf>
    <xf numFmtId="4" fontId="2" fillId="4" borderId="7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vertical="center" wrapText="1"/>
    </xf>
    <xf numFmtId="0" fontId="20" fillId="0" borderId="0" xfId="0" applyFont="1">
      <alignment vertical="center"/>
    </xf>
    <xf numFmtId="0" fontId="0" fillId="0" borderId="0" xfId="0" applyAlignment="1">
      <alignment vertical="center"/>
    </xf>
    <xf numFmtId="0" fontId="21" fillId="0" borderId="0" xfId="0" applyFont="1" applyFill="1" applyAlignment="1">
      <alignment vertical="center"/>
    </xf>
    <xf numFmtId="0" fontId="21" fillId="4" borderId="0" xfId="0" applyFont="1" applyFill="1">
      <alignment vertical="center"/>
    </xf>
    <xf numFmtId="0" fontId="21" fillId="0" borderId="0" xfId="0" applyFo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15" fontId="21" fillId="0" borderId="5" xfId="0" applyNumberFormat="1" applyFont="1" applyBorder="1" applyAlignment="1">
      <alignment horizontal="center" vertical="center" wrapText="1"/>
    </xf>
    <xf numFmtId="15" fontId="21" fillId="0" borderId="10" xfId="0" applyNumberFormat="1" applyFont="1" applyBorder="1" applyAlignment="1">
      <alignment horizontal="center" vertical="center" wrapText="1"/>
    </xf>
    <xf numFmtId="4" fontId="21" fillId="0" borderId="4" xfId="0" applyNumberFormat="1" applyFont="1" applyBorder="1" applyAlignment="1">
      <alignment horizontal="center" vertical="center" wrapText="1"/>
    </xf>
    <xf numFmtId="15" fontId="21" fillId="0" borderId="4" xfId="0" applyNumberFormat="1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176" fontId="21" fillId="0" borderId="4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1" fillId="0" borderId="3" xfId="0" applyFont="1" applyBorder="1" applyAlignment="1">
      <alignment horizontal="right" vertical="center" wrapText="1"/>
    </xf>
    <xf numFmtId="0" fontId="21" fillId="0" borderId="4" xfId="0" applyFont="1" applyBorder="1" applyAlignment="1">
      <alignment horizontal="right" vertical="center" wrapText="1"/>
    </xf>
    <xf numFmtId="4" fontId="21" fillId="0" borderId="4" xfId="0" applyNumberFormat="1" applyFont="1" applyBorder="1" applyAlignment="1">
      <alignment horizontal="right" vertical="center" wrapText="1"/>
    </xf>
    <xf numFmtId="3" fontId="21" fillId="0" borderId="5" xfId="0" applyNumberFormat="1" applyFont="1" applyBorder="1" applyAlignment="1">
      <alignment horizontal="center" vertical="center" wrapText="1"/>
    </xf>
    <xf numFmtId="0" fontId="21" fillId="0" borderId="0" xfId="0" applyNumberFormat="1" applyFont="1" applyFill="1" applyBorder="1" applyAlignment="1"/>
    <xf numFmtId="0" fontId="21" fillId="0" borderId="12" xfId="0" applyFont="1" applyBorder="1" applyAlignment="1">
      <alignment wrapText="1"/>
    </xf>
    <xf numFmtId="0" fontId="21" fillId="0" borderId="0" xfId="0" applyFont="1" applyAlignment="1">
      <alignment wrapText="1"/>
    </xf>
    <xf numFmtId="0" fontId="21" fillId="0" borderId="12" xfId="0" applyFont="1" applyBorder="1" applyAlignment="1">
      <alignment horizontal="center" wrapText="1"/>
    </xf>
    <xf numFmtId="0" fontId="21" fillId="0" borderId="12" xfId="0" applyFont="1" applyBorder="1" applyAlignment="1">
      <alignment horizontal="right" wrapText="1"/>
    </xf>
    <xf numFmtId="0" fontId="21" fillId="0" borderId="4" xfId="0" applyFont="1" applyBorder="1" applyAlignment="1">
      <alignment wrapText="1"/>
    </xf>
    <xf numFmtId="0" fontId="21" fillId="0" borderId="10" xfId="0" applyFont="1" applyBorder="1" applyAlignment="1">
      <alignment wrapText="1"/>
    </xf>
    <xf numFmtId="0" fontId="21" fillId="0" borderId="4" xfId="0" applyFont="1" applyBorder="1" applyAlignment="1">
      <alignment horizontal="right" wrapText="1"/>
    </xf>
    <xf numFmtId="15" fontId="21" fillId="0" borderId="12" xfId="0" applyNumberFormat="1" applyFont="1" applyBorder="1" applyAlignment="1">
      <alignment horizontal="center" wrapText="1"/>
    </xf>
    <xf numFmtId="4" fontId="21" fillId="0" borderId="12" xfId="0" applyNumberFormat="1" applyFont="1" applyBorder="1" applyAlignment="1">
      <alignment horizontal="right" wrapText="1"/>
    </xf>
    <xf numFmtId="3" fontId="21" fillId="0" borderId="12" xfId="0" applyNumberFormat="1" applyFont="1" applyBorder="1" applyAlignment="1">
      <alignment horizontal="center" wrapText="1"/>
    </xf>
    <xf numFmtId="0" fontId="21" fillId="0" borderId="13" xfId="0" applyFont="1" applyBorder="1" applyAlignment="1">
      <alignment wrapText="1"/>
    </xf>
    <xf numFmtId="0" fontId="21" fillId="0" borderId="14" xfId="0" applyFont="1" applyBorder="1" applyAlignment="1">
      <alignment wrapText="1"/>
    </xf>
    <xf numFmtId="0" fontId="21" fillId="0" borderId="15" xfId="0" applyFont="1" applyBorder="1" applyAlignment="1">
      <alignment wrapText="1"/>
    </xf>
    <xf numFmtId="0" fontId="21" fillId="0" borderId="15" xfId="0" applyFont="1" applyFill="1" applyBorder="1" applyAlignment="1">
      <alignment horizontal="left" vertical="center" indent="1"/>
    </xf>
    <xf numFmtId="0" fontId="21" fillId="0" borderId="15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left" vertical="center"/>
    </xf>
    <xf numFmtId="0" fontId="21" fillId="0" borderId="16" xfId="0" applyNumberFormat="1" applyFont="1" applyFill="1" applyBorder="1" applyAlignment="1">
      <alignment horizontal="left" indent="1"/>
    </xf>
    <xf numFmtId="0" fontId="21" fillId="0" borderId="13" xfId="0" applyFont="1" applyFill="1" applyBorder="1" applyAlignment="1"/>
    <xf numFmtId="0" fontId="21" fillId="0" borderId="14" xfId="0" applyFont="1" applyFill="1" applyBorder="1" applyAlignment="1"/>
    <xf numFmtId="0" fontId="21" fillId="0" borderId="17" xfId="0" applyFont="1" applyFill="1" applyBorder="1" applyAlignment="1"/>
    <xf numFmtId="0" fontId="21" fillId="0" borderId="16" xfId="0" applyFont="1" applyFill="1" applyBorder="1" applyAlignment="1">
      <alignment horizontal="right"/>
    </xf>
    <xf numFmtId="0" fontId="21" fillId="0" borderId="18" xfId="0" applyNumberFormat="1" applyFont="1" applyFill="1" applyBorder="1" applyAlignment="1">
      <alignment horizontal="left" indent="1"/>
    </xf>
    <xf numFmtId="0" fontId="21" fillId="0" borderId="18" xfId="0" applyFont="1" applyFill="1" applyBorder="1" applyAlignment="1">
      <alignment horizontal="right"/>
    </xf>
    <xf numFmtId="0" fontId="21" fillId="0" borderId="18" xfId="0" applyFont="1" applyFill="1" applyBorder="1" applyAlignment="1">
      <alignment horizontal="left" vertical="center"/>
    </xf>
    <xf numFmtId="0" fontId="21" fillId="0" borderId="16" xfId="0" applyNumberFormat="1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  <xf numFmtId="4" fontId="21" fillId="0" borderId="16" xfId="0" applyNumberFormat="1" applyFont="1" applyFill="1" applyBorder="1" applyAlignment="1">
      <alignment horizontal="right" vertical="center"/>
    </xf>
    <xf numFmtId="0" fontId="21" fillId="0" borderId="18" xfId="0" applyFont="1" applyFill="1" applyBorder="1" applyAlignment="1">
      <alignment horizontal="left" vertical="top" indent="1"/>
    </xf>
    <xf numFmtId="0" fontId="21" fillId="0" borderId="18" xfId="0" applyNumberFormat="1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/>
    </xf>
    <xf numFmtId="4" fontId="21" fillId="0" borderId="18" xfId="0" applyNumberFormat="1" applyFont="1" applyFill="1" applyBorder="1" applyAlignment="1">
      <alignment horizontal="right" vertical="center"/>
    </xf>
    <xf numFmtId="0" fontId="21" fillId="0" borderId="18" xfId="0" applyNumberFormat="1" applyFont="1" applyFill="1" applyBorder="1" applyAlignment="1">
      <alignment horizontal="left" vertical="center" indent="1"/>
    </xf>
    <xf numFmtId="0" fontId="21" fillId="0" borderId="18" xfId="0" applyFont="1" applyFill="1" applyBorder="1" applyAlignment="1">
      <alignment horizontal="right" vertical="center"/>
    </xf>
    <xf numFmtId="0" fontId="21" fillId="0" borderId="18" xfId="0" applyFont="1" applyFill="1" applyBorder="1" applyAlignment="1">
      <alignment horizontal="left" vertical="center" indent="1"/>
    </xf>
    <xf numFmtId="0" fontId="21" fillId="0" borderId="18" xfId="0" applyNumberFormat="1" applyFont="1" applyFill="1" applyBorder="1" applyAlignment="1">
      <alignment horizontal="left" vertical="top" indent="1"/>
    </xf>
    <xf numFmtId="0" fontId="21" fillId="0" borderId="18" xfId="0" applyNumberFormat="1" applyFont="1" applyFill="1" applyBorder="1" applyAlignment="1">
      <alignment horizontal="center" vertical="top"/>
    </xf>
    <xf numFmtId="0" fontId="21" fillId="0" borderId="18" xfId="0" applyFont="1" applyFill="1" applyBorder="1" applyAlignment="1">
      <alignment horizontal="center" vertical="top"/>
    </xf>
    <xf numFmtId="4" fontId="21" fillId="0" borderId="18" xfId="0" applyNumberFormat="1" applyFont="1" applyFill="1" applyBorder="1" applyAlignment="1">
      <alignment horizontal="right" vertical="top"/>
    </xf>
    <xf numFmtId="0" fontId="21" fillId="0" borderId="5" xfId="0" applyNumberFormat="1" applyFont="1" applyFill="1" applyBorder="1" applyAlignment="1">
      <alignment horizontal="left" vertical="top" indent="1"/>
    </xf>
    <xf numFmtId="0" fontId="21" fillId="0" borderId="5" xfId="0" applyNumberFormat="1" applyFont="1" applyFill="1" applyBorder="1" applyAlignment="1">
      <alignment horizontal="center" vertical="top"/>
    </xf>
    <xf numFmtId="0" fontId="21" fillId="0" borderId="5" xfId="0" applyFont="1" applyFill="1" applyBorder="1" applyAlignment="1">
      <alignment horizontal="center" vertical="top"/>
    </xf>
    <xf numFmtId="4" fontId="21" fillId="0" borderId="5" xfId="0" applyNumberFormat="1" applyFont="1" applyFill="1" applyBorder="1" applyAlignment="1">
      <alignment horizontal="right" vertical="top"/>
    </xf>
    <xf numFmtId="0" fontId="21" fillId="0" borderId="15" xfId="0" applyFont="1" applyFill="1" applyBorder="1" applyAlignment="1">
      <alignment vertical="center"/>
    </xf>
    <xf numFmtId="0" fontId="21" fillId="0" borderId="13" xfId="0" applyFont="1" applyBorder="1">
      <alignment vertical="center"/>
    </xf>
    <xf numFmtId="0" fontId="21" fillId="0" borderId="14" xfId="0" applyFont="1" applyBorder="1">
      <alignment vertical="center"/>
    </xf>
    <xf numFmtId="0" fontId="21" fillId="0" borderId="0" xfId="0" applyFont="1" applyAlignment="1">
      <alignment horizontal="right" wrapText="1"/>
    </xf>
    <xf numFmtId="0" fontId="21" fillId="0" borderId="7" xfId="0" applyNumberFormat="1" applyFont="1" applyFill="1" applyBorder="1" applyAlignment="1">
      <alignment horizontal="left" vertical="center" indent="1"/>
    </xf>
    <xf numFmtId="0" fontId="21" fillId="0" borderId="7" xfId="0" applyNumberFormat="1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center" vertical="center"/>
    </xf>
    <xf numFmtId="4" fontId="21" fillId="0" borderId="7" xfId="0" applyNumberFormat="1" applyFont="1" applyFill="1" applyBorder="1" applyAlignment="1">
      <alignment horizontal="right" vertical="center"/>
    </xf>
    <xf numFmtId="177" fontId="21" fillId="0" borderId="7" xfId="0" applyNumberFormat="1" applyFont="1" applyFill="1" applyBorder="1" applyAlignment="1">
      <alignment horizontal="left" vertical="top" indent="1"/>
    </xf>
    <xf numFmtId="3" fontId="21" fillId="0" borderId="7" xfId="0" applyNumberFormat="1" applyFont="1" applyFill="1" applyBorder="1" applyAlignment="1">
      <alignment horizontal="left" vertical="center" indent="1"/>
    </xf>
    <xf numFmtId="0" fontId="21" fillId="0" borderId="7" xfId="0" applyFont="1" applyFill="1" applyBorder="1" applyAlignment="1">
      <alignment horizontal="left" vertical="center" indent="1"/>
    </xf>
    <xf numFmtId="0" fontId="21" fillId="0" borderId="7" xfId="0" applyNumberFormat="1" applyFont="1" applyFill="1" applyBorder="1" applyAlignment="1">
      <alignment horizontal="left" vertical="top" indent="1"/>
    </xf>
    <xf numFmtId="0" fontId="21" fillId="0" borderId="7" xfId="0" applyNumberFormat="1" applyFont="1" applyFill="1" applyBorder="1" applyAlignment="1">
      <alignment horizontal="center" vertical="top"/>
    </xf>
    <xf numFmtId="0" fontId="21" fillId="0" borderId="7" xfId="0" applyFont="1" applyFill="1" applyBorder="1" applyAlignment="1">
      <alignment horizontal="center" vertical="top"/>
    </xf>
    <xf numFmtId="4" fontId="21" fillId="0" borderId="7" xfId="0" applyNumberFormat="1" applyFont="1" applyFill="1" applyBorder="1" applyAlignment="1">
      <alignment horizontal="right" vertical="top"/>
    </xf>
    <xf numFmtId="15" fontId="21" fillId="0" borderId="7" xfId="0" applyNumberFormat="1" applyFont="1" applyFill="1" applyBorder="1" applyAlignment="1">
      <alignment horizontal="center" vertical="top"/>
    </xf>
    <xf numFmtId="0" fontId="21" fillId="0" borderId="7" xfId="0" applyFont="1" applyBorder="1">
      <alignment vertical="center"/>
    </xf>
    <xf numFmtId="0" fontId="21" fillId="0" borderId="7" xfId="0" applyFont="1" applyBorder="1" applyAlignment="1">
      <alignment horizontal="center" wrapText="1"/>
    </xf>
    <xf numFmtId="0" fontId="21" fillId="0" borderId="7" xfId="0" applyFont="1" applyBorder="1" applyAlignment="1">
      <alignment wrapText="1"/>
    </xf>
    <xf numFmtId="0" fontId="21" fillId="0" borderId="7" xfId="0" applyFont="1" applyBorder="1" applyAlignment="1">
      <alignment horizontal="right" wrapText="1"/>
    </xf>
    <xf numFmtId="4" fontId="21" fillId="0" borderId="7" xfId="0" applyNumberFormat="1" applyFont="1" applyBorder="1" applyAlignment="1">
      <alignment horizontal="right" wrapText="1"/>
    </xf>
    <xf numFmtId="0" fontId="21" fillId="0" borderId="7" xfId="0" applyFont="1" applyBorder="1" applyAlignment="1">
      <alignment horizontal="center"/>
    </xf>
    <xf numFmtId="15" fontId="21" fillId="0" borderId="7" xfId="0" applyNumberFormat="1" applyFont="1" applyBorder="1" applyAlignment="1">
      <alignment horizontal="center" wrapText="1"/>
    </xf>
    <xf numFmtId="0" fontId="21" fillId="0" borderId="7" xfId="0" applyFont="1" applyBorder="1" applyAlignment="1">
      <alignment horizontal="center" vertical="top" wrapText="1"/>
    </xf>
    <xf numFmtId="0" fontId="21" fillId="0" borderId="7" xfId="0" applyFont="1" applyBorder="1" applyAlignment="1">
      <alignment horizontal="left" vertical="top" wrapText="1"/>
    </xf>
    <xf numFmtId="4" fontId="21" fillId="0" borderId="7" xfId="0" applyNumberFormat="1" applyFont="1" applyBorder="1" applyAlignment="1">
      <alignment horizontal="right" vertical="top" wrapText="1"/>
    </xf>
    <xf numFmtId="15" fontId="21" fillId="0" borderId="7" xfId="0" applyNumberFormat="1" applyFont="1" applyBorder="1" applyAlignment="1">
      <alignment horizontal="center" vertical="top" wrapText="1"/>
    </xf>
    <xf numFmtId="177" fontId="21" fillId="0" borderId="7" xfId="0" applyNumberFormat="1" applyFont="1" applyBorder="1" applyAlignment="1">
      <alignment horizontal="left" vertical="top" wrapText="1"/>
    </xf>
    <xf numFmtId="3" fontId="21" fillId="0" borderId="7" xfId="0" applyNumberFormat="1" applyFont="1" applyBorder="1" applyAlignment="1">
      <alignment horizontal="center" vertical="top" wrapText="1"/>
    </xf>
    <xf numFmtId="176" fontId="21" fillId="0" borderId="7" xfId="0" applyNumberFormat="1" applyFont="1" applyBorder="1" applyAlignment="1">
      <alignment horizontal="center" vertical="top" wrapText="1"/>
    </xf>
    <xf numFmtId="0" fontId="21" fillId="0" borderId="7" xfId="0" applyFont="1" applyBorder="1" applyAlignment="1">
      <alignment vertical="top" wrapText="1"/>
    </xf>
    <xf numFmtId="15" fontId="21" fillId="0" borderId="7" xfId="0" applyNumberFormat="1" applyFont="1" applyBorder="1" applyAlignment="1">
      <alignment vertical="top" wrapText="1"/>
    </xf>
    <xf numFmtId="0" fontId="21" fillId="3" borderId="19" xfId="0" applyFont="1" applyFill="1" applyBorder="1" applyAlignment="1">
      <alignment vertical="center" wrapText="1"/>
    </xf>
    <xf numFmtId="0" fontId="21" fillId="0" borderId="7" xfId="0" applyFont="1" applyFill="1" applyBorder="1" applyAlignment="1">
      <alignment horizontal="left" indent="1"/>
    </xf>
    <xf numFmtId="0" fontId="21" fillId="0" borderId="7" xfId="0" applyFont="1" applyFill="1" applyBorder="1" applyAlignment="1">
      <alignment horizontal="right"/>
    </xf>
    <xf numFmtId="176" fontId="21" fillId="0" borderId="7" xfId="0" applyNumberFormat="1" applyFont="1" applyFill="1" applyBorder="1" applyAlignment="1">
      <alignment horizontal="right" vertical="center"/>
    </xf>
    <xf numFmtId="178" fontId="21" fillId="0" borderId="7" xfId="0" applyNumberFormat="1" applyFont="1" applyFill="1" applyBorder="1" applyAlignment="1">
      <alignment horizontal="left" vertical="top" indent="1"/>
    </xf>
    <xf numFmtId="0" fontId="21" fillId="0" borderId="7" xfId="0" applyFont="1" applyFill="1" applyBorder="1" applyAlignment="1">
      <alignment horizontal="left" vertical="top" indent="1"/>
    </xf>
    <xf numFmtId="176" fontId="21" fillId="0" borderId="7" xfId="0" applyNumberFormat="1" applyFont="1" applyFill="1" applyBorder="1" applyAlignment="1">
      <alignment horizontal="right" vertical="top"/>
    </xf>
    <xf numFmtId="0" fontId="22" fillId="0" borderId="7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top"/>
    </xf>
    <xf numFmtId="0" fontId="21" fillId="0" borderId="7" xfId="0" applyFont="1" applyFill="1" applyBorder="1" applyAlignment="1">
      <alignment horizontal="left" vertical="top"/>
    </xf>
    <xf numFmtId="177" fontId="21" fillId="0" borderId="7" xfId="0" applyNumberFormat="1" applyFont="1" applyFill="1" applyBorder="1" applyAlignment="1">
      <alignment horizontal="center" vertical="center"/>
    </xf>
    <xf numFmtId="177" fontId="21" fillId="0" borderId="7" xfId="0" applyNumberFormat="1" applyFont="1" applyFill="1" applyBorder="1" applyAlignment="1">
      <alignment horizontal="right"/>
    </xf>
    <xf numFmtId="177" fontId="21" fillId="0" borderId="7" xfId="0" applyNumberFormat="1" applyFont="1" applyFill="1" applyBorder="1" applyAlignment="1">
      <alignment horizontal="right" vertical="center"/>
    </xf>
    <xf numFmtId="177" fontId="21" fillId="0" borderId="7" xfId="0" applyNumberFormat="1" applyFont="1" applyFill="1" applyBorder="1" applyAlignment="1">
      <alignment horizontal="right" vertical="top"/>
    </xf>
    <xf numFmtId="0" fontId="21" fillId="0" borderId="7" xfId="0" applyFont="1" applyFill="1" applyBorder="1" applyAlignment="1">
      <alignment horizontal="center" vertical="top" wrapText="1"/>
    </xf>
    <xf numFmtId="0" fontId="21" fillId="0" borderId="7" xfId="0" applyFont="1" applyFill="1" applyBorder="1" applyAlignment="1">
      <alignment vertical="top" wrapText="1"/>
    </xf>
    <xf numFmtId="0" fontId="21" fillId="0" borderId="7" xfId="0" applyFont="1" applyFill="1" applyBorder="1" applyAlignment="1">
      <alignment horizontal="left" vertical="top" wrapText="1" indent="1"/>
    </xf>
    <xf numFmtId="4" fontId="21" fillId="0" borderId="7" xfId="0" applyNumberFormat="1" applyFont="1" applyFill="1" applyBorder="1" applyAlignment="1">
      <alignment vertical="top" wrapText="1"/>
    </xf>
    <xf numFmtId="4" fontId="21" fillId="0" borderId="7" xfId="0" applyNumberFormat="1" applyFont="1" applyFill="1" applyBorder="1" applyAlignment="1">
      <alignment horizontal="left" vertical="top" wrapText="1" indent="1"/>
    </xf>
    <xf numFmtId="15" fontId="21" fillId="0" borderId="7" xfId="0" applyNumberFormat="1" applyFont="1" applyFill="1" applyBorder="1" applyAlignment="1">
      <alignment horizontal="center" vertical="top" wrapText="1"/>
    </xf>
    <xf numFmtId="4" fontId="21" fillId="0" borderId="7" xfId="0" applyNumberFormat="1" applyFont="1" applyFill="1" applyBorder="1" applyAlignment="1">
      <alignment horizontal="right" vertical="top" wrapText="1"/>
    </xf>
    <xf numFmtId="0" fontId="21" fillId="0" borderId="7" xfId="0" applyFont="1" applyFill="1" applyBorder="1" applyAlignment="1">
      <alignment horizontal="right" vertical="top" wrapText="1"/>
    </xf>
    <xf numFmtId="4" fontId="21" fillId="0" borderId="7" xfId="0" applyNumberFormat="1" applyFont="1" applyFill="1" applyBorder="1" applyAlignment="1">
      <alignment horizontal="center" vertical="top" wrapText="1"/>
    </xf>
    <xf numFmtId="0" fontId="21" fillId="0" borderId="20" xfId="0" applyFont="1" applyBorder="1" applyAlignment="1">
      <alignment vertical="top" wrapText="1"/>
    </xf>
    <xf numFmtId="0" fontId="21" fillId="0" borderId="21" xfId="0" applyFont="1" applyBorder="1" applyAlignment="1">
      <alignment vertical="top" wrapText="1"/>
    </xf>
    <xf numFmtId="0" fontId="21" fillId="0" borderId="22" xfId="0" applyFont="1" applyBorder="1" applyAlignment="1">
      <alignment horizontal="left" vertical="top" wrapText="1" indent="3"/>
    </xf>
    <xf numFmtId="0" fontId="21" fillId="0" borderId="0" xfId="0" applyFont="1" applyBorder="1" applyAlignment="1">
      <alignment horizontal="left" vertical="top" wrapText="1" indent="3"/>
    </xf>
    <xf numFmtId="0" fontId="21" fillId="0" borderId="0" xfId="0" applyFont="1" applyBorder="1" applyAlignment="1">
      <alignment vertical="top" wrapText="1"/>
    </xf>
    <xf numFmtId="0" fontId="21" fillId="0" borderId="22" xfId="0" applyFont="1" applyBorder="1" applyAlignment="1">
      <alignment vertical="top" wrapText="1"/>
    </xf>
    <xf numFmtId="4" fontId="21" fillId="0" borderId="7" xfId="0" applyNumberFormat="1" applyFont="1" applyBorder="1" applyAlignment="1">
      <alignment vertical="top" wrapText="1"/>
    </xf>
    <xf numFmtId="4" fontId="21" fillId="0" borderId="7" xfId="0" applyNumberFormat="1" applyFont="1" applyBorder="1" applyAlignment="1">
      <alignment horizontal="left" vertical="top" wrapText="1" indent="1"/>
    </xf>
    <xf numFmtId="4" fontId="21" fillId="0" borderId="7" xfId="0" applyNumberFormat="1" applyFont="1" applyBorder="1" applyAlignment="1">
      <alignment horizontal="center" vertical="top" wrapText="1"/>
    </xf>
    <xf numFmtId="4" fontId="21" fillId="0" borderId="7" xfId="0" applyNumberFormat="1" applyFont="1" applyBorder="1" applyAlignment="1">
      <alignment wrapText="1"/>
    </xf>
    <xf numFmtId="0" fontId="21" fillId="0" borderId="7" xfId="0" applyFont="1" applyFill="1" applyBorder="1" applyAlignment="1">
      <alignment horizontal="left" vertical="center" indent="2"/>
    </xf>
    <xf numFmtId="0" fontId="21" fillId="0" borderId="7" xfId="0" applyFont="1" applyFill="1" applyBorder="1" applyAlignment="1">
      <alignment horizontal="left" indent="2"/>
    </xf>
    <xf numFmtId="0" fontId="21" fillId="0" borderId="7" xfId="0" applyFont="1" applyFill="1" applyBorder="1" applyAlignment="1">
      <alignment horizontal="right" vertical="center"/>
    </xf>
    <xf numFmtId="0" fontId="21" fillId="0" borderId="7" xfId="0" applyFont="1" applyFill="1" applyBorder="1" applyAlignment="1">
      <alignment horizontal="left" vertical="top" indent="2"/>
    </xf>
    <xf numFmtId="0" fontId="21" fillId="0" borderId="7" xfId="0" applyFont="1" applyFill="1" applyBorder="1" applyAlignment="1">
      <alignment horizontal="right" vertical="top"/>
    </xf>
    <xf numFmtId="0" fontId="21" fillId="0" borderId="7" xfId="0" applyFont="1" applyFill="1" applyBorder="1" applyAlignment="1">
      <alignment horizontal="left"/>
    </xf>
    <xf numFmtId="0" fontId="21" fillId="0" borderId="15" xfId="0" applyFont="1" applyFill="1" applyBorder="1" applyAlignment="1">
      <alignment horizontal="left" vertical="center" indent="2"/>
    </xf>
    <xf numFmtId="0" fontId="21" fillId="0" borderId="16" xfId="0" applyFont="1" applyFill="1" applyBorder="1" applyAlignment="1">
      <alignment horizontal="left" indent="2"/>
    </xf>
    <xf numFmtId="0" fontId="21" fillId="0" borderId="13" xfId="0" applyFont="1" applyFill="1" applyBorder="1" applyAlignment="1">
      <alignment horizontal="right"/>
    </xf>
    <xf numFmtId="0" fontId="21" fillId="0" borderId="14" xfId="0" applyFont="1" applyFill="1" applyBorder="1" applyAlignment="1">
      <alignment horizontal="right"/>
    </xf>
    <xf numFmtId="0" fontId="21" fillId="0" borderId="17" xfId="0" applyFont="1" applyFill="1" applyBorder="1" applyAlignment="1">
      <alignment horizontal="right"/>
    </xf>
    <xf numFmtId="0" fontId="21" fillId="0" borderId="18" xfId="0" applyFont="1" applyFill="1" applyBorder="1" applyAlignment="1">
      <alignment horizontal="left" vertical="top" indent="2"/>
    </xf>
    <xf numFmtId="0" fontId="21" fillId="0" borderId="13" xfId="0" applyFont="1" applyFill="1" applyBorder="1" applyAlignment="1">
      <alignment horizontal="right" vertical="top"/>
    </xf>
    <xf numFmtId="0" fontId="21" fillId="0" borderId="14" xfId="0" applyFont="1" applyFill="1" applyBorder="1" applyAlignment="1">
      <alignment horizontal="right" vertical="top"/>
    </xf>
    <xf numFmtId="0" fontId="21" fillId="0" borderId="17" xfId="0" applyFont="1" applyFill="1" applyBorder="1" applyAlignment="1">
      <alignment horizontal="right" vertical="top"/>
    </xf>
    <xf numFmtId="0" fontId="21" fillId="0" borderId="16" xfId="0" applyFont="1" applyFill="1" applyBorder="1" applyAlignment="1">
      <alignment horizontal="right" vertical="center"/>
    </xf>
    <xf numFmtId="0" fontId="21" fillId="0" borderId="18" xfId="0" applyFont="1" applyFill="1" applyBorder="1" applyAlignment="1">
      <alignment horizontal="left" vertical="center" indent="2"/>
    </xf>
    <xf numFmtId="0" fontId="21" fillId="0" borderId="18" xfId="0" applyFont="1" applyFill="1" applyBorder="1" applyAlignment="1">
      <alignment horizontal="left" indent="2"/>
    </xf>
    <xf numFmtId="0" fontId="21" fillId="0" borderId="18" xfId="0" applyNumberFormat="1" applyFont="1" applyFill="1" applyBorder="1" applyAlignment="1">
      <alignment horizontal="center"/>
    </xf>
    <xf numFmtId="0" fontId="21" fillId="0" borderId="18" xfId="0" applyFont="1" applyFill="1" applyBorder="1" applyAlignment="1">
      <alignment horizontal="left" indent="1"/>
    </xf>
    <xf numFmtId="4" fontId="21" fillId="0" borderId="18" xfId="0" applyNumberFormat="1" applyFont="1" applyFill="1" applyBorder="1" applyAlignment="1">
      <alignment horizontal="right"/>
    </xf>
    <xf numFmtId="0" fontId="21" fillId="0" borderId="5" xfId="0" applyFont="1" applyFill="1" applyBorder="1" applyAlignment="1">
      <alignment horizontal="left" vertical="center" indent="2"/>
    </xf>
    <xf numFmtId="0" fontId="21" fillId="0" borderId="5" xfId="0" applyFont="1" applyFill="1" applyBorder="1" applyAlignment="1">
      <alignment horizontal="right" vertical="top"/>
    </xf>
    <xf numFmtId="4" fontId="21" fillId="0" borderId="16" xfId="0" applyNumberFormat="1" applyFont="1" applyFill="1" applyBorder="1" applyAlignment="1">
      <alignment horizontal="right"/>
    </xf>
    <xf numFmtId="0" fontId="23" fillId="0" borderId="0" xfId="0" applyNumberFormat="1" applyFont="1" applyFill="1" applyBorder="1" applyAlignment="1"/>
    <xf numFmtId="0" fontId="21" fillId="0" borderId="5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right" vertical="center"/>
    </xf>
    <xf numFmtId="4" fontId="21" fillId="0" borderId="5" xfId="0" applyNumberFormat="1" applyFont="1" applyFill="1" applyBorder="1" applyAlignment="1">
      <alignment horizontal="right" vertical="center"/>
    </xf>
    <xf numFmtId="0" fontId="21" fillId="0" borderId="5" xfId="0" applyFont="1" applyFill="1" applyBorder="1" applyAlignment="1">
      <alignment horizontal="left" vertical="top" indent="1"/>
    </xf>
    <xf numFmtId="0" fontId="21" fillId="0" borderId="0" xfId="0" applyFont="1" applyAlignment="1">
      <alignment vertical="center"/>
    </xf>
    <xf numFmtId="0" fontId="21" fillId="0" borderId="7" xfId="0" applyFont="1" applyBorder="1" applyAlignment="1">
      <alignment horizontal="right" vertical="center" wrapText="1"/>
    </xf>
    <xf numFmtId="0" fontId="21" fillId="0" borderId="7" xfId="0" applyFont="1" applyBorder="1" applyAlignment="1">
      <alignment horizontal="right" vertical="center"/>
    </xf>
    <xf numFmtId="177" fontId="21" fillId="0" borderId="7" xfId="0" applyNumberFormat="1" applyFont="1" applyBorder="1" applyAlignment="1">
      <alignment horizontal="right" vertical="center" wrapText="1"/>
    </xf>
    <xf numFmtId="0" fontId="22" fillId="0" borderId="3" xfId="0" applyFont="1" applyBorder="1" applyAlignment="1">
      <alignment horizontal="right" vertical="center" wrapText="1"/>
    </xf>
    <xf numFmtId="0" fontId="21" fillId="3" borderId="6" xfId="0" applyFont="1" applyFill="1" applyBorder="1" applyAlignment="1">
      <alignment vertical="center" wrapText="1"/>
    </xf>
    <xf numFmtId="0" fontId="21" fillId="0" borderId="10" xfId="0" applyFont="1" applyFill="1" applyBorder="1" applyAlignment="1">
      <alignment horizontal="center" vertical="center" wrapText="1"/>
    </xf>
    <xf numFmtId="15" fontId="21" fillId="0" borderId="5" xfId="0" applyNumberFormat="1" applyFont="1" applyFill="1" applyBorder="1" applyAlignment="1">
      <alignment horizontal="center" vertical="center" wrapText="1"/>
    </xf>
    <xf numFmtId="15" fontId="21" fillId="0" borderId="10" xfId="0" applyNumberFormat="1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4" fontId="21" fillId="0" borderId="4" xfId="0" applyNumberFormat="1" applyFont="1" applyFill="1" applyBorder="1" applyAlignment="1">
      <alignment horizontal="center" vertical="center" wrapText="1"/>
    </xf>
    <xf numFmtId="4" fontId="21" fillId="0" borderId="4" xfId="0" applyNumberFormat="1" applyFont="1" applyFill="1" applyBorder="1" applyAlignment="1">
      <alignment horizontal="right" vertical="center" wrapText="1"/>
    </xf>
    <xf numFmtId="0" fontId="21" fillId="4" borderId="5" xfId="0" applyFont="1" applyFill="1" applyBorder="1" applyAlignment="1">
      <alignment horizontal="center" vertical="center" wrapText="1"/>
    </xf>
    <xf numFmtId="4" fontId="21" fillId="0" borderId="12" xfId="0" applyNumberFormat="1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right" vertical="center" wrapText="1"/>
    </xf>
    <xf numFmtId="4" fontId="21" fillId="0" borderId="12" xfId="0" applyNumberFormat="1" applyFont="1" applyBorder="1" applyAlignment="1">
      <alignment horizontal="center" vertical="center" wrapText="1"/>
    </xf>
    <xf numFmtId="177" fontId="21" fillId="0" borderId="7" xfId="0" applyNumberFormat="1" applyFont="1" applyFill="1" applyBorder="1" applyAlignment="1">
      <alignment horizontal="right" vertical="top" indent="1"/>
    </xf>
    <xf numFmtId="0" fontId="24" fillId="0" borderId="1" xfId="0" applyFont="1" applyBorder="1" applyAlignment="1">
      <alignment horizontal="center" vertical="center" wrapText="1"/>
    </xf>
    <xf numFmtId="49" fontId="24" fillId="0" borderId="2" xfId="0" applyNumberFormat="1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15" fontId="2" fillId="0" borderId="5" xfId="0" applyNumberFormat="1" applyFont="1" applyBorder="1" applyAlignment="1">
      <alignment horizontal="center" vertical="center" wrapText="1"/>
    </xf>
    <xf numFmtId="15" fontId="2" fillId="0" borderId="10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49" fontId="25" fillId="0" borderId="10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6" fillId="0" borderId="3" xfId="0" applyFont="1" applyBorder="1" applyAlignment="1">
      <alignment horizontal="right" vertical="center" wrapText="1"/>
    </xf>
    <xf numFmtId="0" fontId="26" fillId="0" borderId="4" xfId="0" applyFont="1" applyBorder="1" applyAlignment="1">
      <alignment horizontal="right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left" vertical="center" wrapText="1"/>
    </xf>
    <xf numFmtId="15" fontId="26" fillId="0" borderId="5" xfId="0" applyNumberFormat="1" applyFont="1" applyBorder="1" applyAlignment="1">
      <alignment horizontal="center" vertical="center" wrapText="1"/>
    </xf>
    <xf numFmtId="15" fontId="26" fillId="0" borderId="10" xfId="0" applyNumberFormat="1" applyFont="1" applyBorder="1" applyAlignment="1">
      <alignment horizontal="center" vertical="center" wrapText="1"/>
    </xf>
    <xf numFmtId="4" fontId="26" fillId="0" borderId="4" xfId="0" applyNumberFormat="1" applyFont="1" applyBorder="1" applyAlignment="1">
      <alignment horizontal="center" vertical="center" wrapText="1"/>
    </xf>
    <xf numFmtId="4" fontId="26" fillId="0" borderId="4" xfId="0" applyNumberFormat="1" applyFont="1" applyBorder="1" applyAlignment="1">
      <alignment horizontal="right" vertical="center" wrapText="1"/>
    </xf>
    <xf numFmtId="0" fontId="0" fillId="0" borderId="4" xfId="0" applyBorder="1" applyAlignment="1">
      <alignment vertical="center" wrapText="1"/>
    </xf>
    <xf numFmtId="0" fontId="26" fillId="0" borderId="1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right" vertical="center" wrapText="1"/>
    </xf>
    <xf numFmtId="4" fontId="10" fillId="0" borderId="4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15" fontId="10" fillId="0" borderId="5" xfId="0" applyNumberFormat="1" applyFont="1" applyBorder="1" applyAlignment="1">
      <alignment horizontal="center" vertical="center" wrapText="1"/>
    </xf>
    <xf numFmtId="15" fontId="10" fillId="0" borderId="10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15" fontId="2" fillId="4" borderId="5" xfId="0" applyNumberFormat="1" applyFont="1" applyFill="1" applyBorder="1" applyAlignment="1">
      <alignment horizontal="center" vertical="center" wrapText="1"/>
    </xf>
    <xf numFmtId="15" fontId="2" fillId="4" borderId="10" xfId="0" applyNumberFormat="1" applyFont="1" applyFill="1" applyBorder="1" applyAlignment="1">
      <alignment horizontal="center" vertical="center" wrapText="1"/>
    </xf>
    <xf numFmtId="4" fontId="2" fillId="4" borderId="4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0" fillId="4" borderId="0" xfId="0" applyFill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15" fontId="2" fillId="0" borderId="4" xfId="0" applyNumberFormat="1" applyFont="1" applyBorder="1" applyAlignment="1">
      <alignment horizontal="center" vertical="center" wrapText="1"/>
    </xf>
    <xf numFmtId="0" fontId="22" fillId="0" borderId="0" xfId="0" applyFont="1">
      <alignment vertical="center"/>
    </xf>
    <xf numFmtId="0" fontId="21" fillId="0" borderId="10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99"/>
  <sheetViews>
    <sheetView topLeftCell="A1177" workbookViewId="0">
      <selection activeCell="H1203" sqref="H1203"/>
    </sheetView>
  </sheetViews>
  <sheetFormatPr defaultColWidth="9" defaultRowHeight="15"/>
  <cols>
    <col min="1" max="1" width="16" style="75" customWidth="1"/>
    <col min="2" max="2" width="21.125" style="75" customWidth="1"/>
    <col min="3" max="3" width="19.875" style="75" customWidth="1"/>
    <col min="4" max="4" width="10.875" style="75"/>
    <col min="5" max="5" width="20.625" style="75" customWidth="1"/>
    <col min="6" max="6" width="11.5" style="75"/>
    <col min="7" max="7" width="24.875" style="75" customWidth="1"/>
    <col min="8" max="8" width="23.25" style="75" customWidth="1"/>
    <col min="9" max="9" width="32.125" style="75" customWidth="1"/>
    <col min="10" max="10" width="11.5" style="75"/>
    <col min="11" max="16384" width="9" style="75"/>
  </cols>
  <sheetData>
    <row r="1" ht="32.25" customHeight="1" spans="1:11">
      <c r="A1" s="76" t="s">
        <v>0</v>
      </c>
      <c r="B1" s="77" t="s">
        <v>1</v>
      </c>
      <c r="C1" s="76" t="s">
        <v>2</v>
      </c>
      <c r="D1" s="77" t="s">
        <v>3</v>
      </c>
      <c r="E1" s="76" t="s">
        <v>4</v>
      </c>
      <c r="F1" s="78" t="s">
        <v>5</v>
      </c>
      <c r="G1" s="79" t="s">
        <v>6</v>
      </c>
      <c r="K1" s="94"/>
    </row>
    <row r="2" ht="30.75" customHeight="1" spans="1:11">
      <c r="A2" s="76"/>
      <c r="B2" s="77"/>
      <c r="C2" s="76"/>
      <c r="D2" s="77"/>
      <c r="E2" s="76"/>
      <c r="F2" s="78"/>
      <c r="G2" s="80" t="s">
        <v>7</v>
      </c>
      <c r="K2" s="94"/>
    </row>
    <row r="3" ht="40.5" customHeight="1" spans="1:11">
      <c r="A3" s="81">
        <v>55651</v>
      </c>
      <c r="B3" s="82">
        <v>1183894</v>
      </c>
      <c r="C3" s="83">
        <v>42858</v>
      </c>
      <c r="D3" s="84">
        <v>42859</v>
      </c>
      <c r="E3" s="81" t="s">
        <v>8</v>
      </c>
      <c r="F3" s="85">
        <v>13148</v>
      </c>
      <c r="G3" s="80" t="s">
        <v>9</v>
      </c>
      <c r="K3" s="94"/>
    </row>
    <row r="4" ht="32.25" customHeight="1" spans="1:11">
      <c r="A4" s="81">
        <v>191401</v>
      </c>
      <c r="B4" s="82">
        <v>1184111</v>
      </c>
      <c r="C4" s="83">
        <v>42872</v>
      </c>
      <c r="D4" s="84">
        <v>42874</v>
      </c>
      <c r="E4" s="81" t="s">
        <v>10</v>
      </c>
      <c r="F4" s="85">
        <v>10640</v>
      </c>
      <c r="G4" s="80" t="s">
        <v>11</v>
      </c>
      <c r="K4" s="94"/>
    </row>
    <row r="5" ht="38.25" customHeight="1" spans="1:11">
      <c r="A5" s="81" t="s">
        <v>12</v>
      </c>
      <c r="B5" s="82">
        <v>1176144</v>
      </c>
      <c r="C5" s="83">
        <v>42874</v>
      </c>
      <c r="D5" s="84">
        <v>42877</v>
      </c>
      <c r="E5" s="81" t="s">
        <v>13</v>
      </c>
      <c r="F5" s="85">
        <v>31920</v>
      </c>
      <c r="G5" s="80" t="s">
        <v>14</v>
      </c>
      <c r="K5" s="94"/>
    </row>
    <row r="6" ht="35.25" customHeight="1" spans="1:11">
      <c r="A6" s="81">
        <v>191619</v>
      </c>
      <c r="B6" s="82">
        <v>1184716</v>
      </c>
      <c r="C6" s="83">
        <v>42877</v>
      </c>
      <c r="D6" s="84">
        <v>42879</v>
      </c>
      <c r="E6" s="81" t="s">
        <v>15</v>
      </c>
      <c r="F6" s="85">
        <v>10640</v>
      </c>
      <c r="G6" s="80" t="s">
        <v>16</v>
      </c>
      <c r="K6" s="94"/>
    </row>
    <row r="7" ht="30" customHeight="1" spans="1:11">
      <c r="A7" s="81">
        <v>188244</v>
      </c>
      <c r="B7" s="308" t="s">
        <v>17</v>
      </c>
      <c r="C7" s="83">
        <v>42882</v>
      </c>
      <c r="D7" s="84">
        <v>42884</v>
      </c>
      <c r="E7" s="81" t="s">
        <v>18</v>
      </c>
      <c r="F7" s="85">
        <v>10640</v>
      </c>
      <c r="G7" s="80" t="s">
        <v>19</v>
      </c>
      <c r="K7" s="94"/>
    </row>
    <row r="8" ht="29.25" customHeight="1" spans="1:11">
      <c r="A8" s="81">
        <v>191691</v>
      </c>
      <c r="B8" s="82">
        <v>1184969</v>
      </c>
      <c r="C8" s="83">
        <v>42873</v>
      </c>
      <c r="D8" s="84">
        <v>42874</v>
      </c>
      <c r="E8" s="81" t="s">
        <v>20</v>
      </c>
      <c r="F8" s="85">
        <v>5320</v>
      </c>
      <c r="G8" s="80" t="s">
        <v>21</v>
      </c>
      <c r="K8" s="94"/>
    </row>
    <row r="9" ht="27" customHeight="1" spans="1:11">
      <c r="A9" s="81">
        <v>191688</v>
      </c>
      <c r="B9" s="82">
        <v>1184921</v>
      </c>
      <c r="C9" s="83">
        <v>42869</v>
      </c>
      <c r="D9" s="84">
        <v>42872</v>
      </c>
      <c r="E9" s="81" t="s">
        <v>22</v>
      </c>
      <c r="F9" s="85">
        <v>15960</v>
      </c>
      <c r="G9" s="80" t="s">
        <v>23</v>
      </c>
      <c r="K9" s="94"/>
    </row>
    <row r="10" ht="29.25" customHeight="1" spans="1:11">
      <c r="A10" s="81">
        <v>190845</v>
      </c>
      <c r="B10" s="82">
        <v>1182275</v>
      </c>
      <c r="C10" s="83">
        <v>42880</v>
      </c>
      <c r="D10" s="86">
        <v>42882</v>
      </c>
      <c r="E10" s="80" t="s">
        <v>24</v>
      </c>
      <c r="F10" s="85">
        <v>10640</v>
      </c>
      <c r="G10" s="80" t="s">
        <v>25</v>
      </c>
      <c r="K10" s="94"/>
    </row>
    <row r="11" ht="29.25" customHeight="1" spans="1:11">
      <c r="A11" s="81">
        <v>55295</v>
      </c>
      <c r="B11" s="82">
        <v>1179065</v>
      </c>
      <c r="C11" s="83">
        <v>42881</v>
      </c>
      <c r="D11" s="86">
        <v>42885</v>
      </c>
      <c r="E11" s="80" t="s">
        <v>26</v>
      </c>
      <c r="F11" s="85">
        <v>115064</v>
      </c>
      <c r="G11" s="80" t="s">
        <v>27</v>
      </c>
      <c r="K11" s="94"/>
    </row>
    <row r="12" ht="27" customHeight="1" spans="1:11">
      <c r="A12" s="81">
        <v>54955</v>
      </c>
      <c r="B12" s="82">
        <v>1174985</v>
      </c>
      <c r="C12" s="83">
        <v>42881</v>
      </c>
      <c r="D12" s="86">
        <v>42883</v>
      </c>
      <c r="E12" s="80" t="s">
        <v>28</v>
      </c>
      <c r="F12" s="85">
        <v>26296</v>
      </c>
      <c r="G12" s="80" t="s">
        <v>29</v>
      </c>
      <c r="K12" s="94"/>
    </row>
    <row r="13" ht="27" customHeight="1" spans="1:11">
      <c r="A13" s="87">
        <v>55516</v>
      </c>
      <c r="B13" s="81">
        <v>1181826</v>
      </c>
      <c r="C13" s="84">
        <v>42882</v>
      </c>
      <c r="D13" s="83">
        <v>42887</v>
      </c>
      <c r="E13" s="80" t="s">
        <v>30</v>
      </c>
      <c r="F13" s="85">
        <v>65740</v>
      </c>
      <c r="G13" s="80" t="s">
        <v>31</v>
      </c>
      <c r="K13" s="94"/>
    </row>
    <row r="14" ht="27" customHeight="1" spans="1:11">
      <c r="A14" s="87">
        <v>189106</v>
      </c>
      <c r="B14" s="81">
        <v>1172933</v>
      </c>
      <c r="C14" s="84">
        <v>42882</v>
      </c>
      <c r="D14" s="83">
        <v>42885</v>
      </c>
      <c r="E14" s="80" t="s">
        <v>32</v>
      </c>
      <c r="F14" s="85">
        <v>15960</v>
      </c>
      <c r="G14" s="80" t="s">
        <v>33</v>
      </c>
      <c r="K14" s="94"/>
    </row>
    <row r="15" ht="27" customHeight="1" spans="1:11">
      <c r="A15" s="87">
        <v>55292</v>
      </c>
      <c r="B15" s="81">
        <v>1179060</v>
      </c>
      <c r="C15" s="84">
        <v>42883</v>
      </c>
      <c r="D15" s="83">
        <v>42886</v>
      </c>
      <c r="E15" s="80" t="s">
        <v>34</v>
      </c>
      <c r="F15" s="85">
        <v>39444</v>
      </c>
      <c r="G15" s="80" t="s">
        <v>35</v>
      </c>
      <c r="H15" s="75" t="s">
        <v>36</v>
      </c>
      <c r="K15" s="94"/>
    </row>
    <row r="16" ht="12.75" customHeight="1" spans="11:11">
      <c r="K16" s="94"/>
    </row>
    <row r="17" ht="27" customHeight="1" spans="1:11">
      <c r="A17" s="81">
        <v>188105</v>
      </c>
      <c r="B17" s="88">
        <v>170222095175</v>
      </c>
      <c r="C17" s="84">
        <v>42884</v>
      </c>
      <c r="D17" s="83">
        <v>42888</v>
      </c>
      <c r="E17" s="80" t="s">
        <v>37</v>
      </c>
      <c r="F17" s="85">
        <v>21280</v>
      </c>
      <c r="G17" s="80" t="s">
        <v>38</v>
      </c>
      <c r="K17" s="94"/>
    </row>
    <row r="18" ht="27" customHeight="1" spans="1:11">
      <c r="A18" s="81">
        <v>189925</v>
      </c>
      <c r="B18" s="80">
        <v>1177903</v>
      </c>
      <c r="C18" s="84">
        <v>42884</v>
      </c>
      <c r="D18" s="83">
        <v>42887</v>
      </c>
      <c r="E18" s="80" t="s">
        <v>39</v>
      </c>
      <c r="F18" s="85">
        <v>15960</v>
      </c>
      <c r="G18" s="80" t="s">
        <v>40</v>
      </c>
      <c r="K18" s="94"/>
    </row>
    <row r="19" ht="27" customHeight="1" spans="1:11">
      <c r="A19" s="81">
        <v>190766</v>
      </c>
      <c r="B19" s="80">
        <v>1181939</v>
      </c>
      <c r="C19" s="84">
        <v>42885</v>
      </c>
      <c r="D19" s="83">
        <v>42888</v>
      </c>
      <c r="E19" s="80" t="s">
        <v>41</v>
      </c>
      <c r="F19" s="85">
        <v>31920</v>
      </c>
      <c r="G19" s="80" t="s">
        <v>42</v>
      </c>
      <c r="K19" s="94"/>
    </row>
    <row r="20" ht="27" customHeight="1" spans="1:11">
      <c r="A20" s="81">
        <v>55392</v>
      </c>
      <c r="B20" s="80">
        <v>1180290</v>
      </c>
      <c r="C20" s="84">
        <v>42885</v>
      </c>
      <c r="D20" s="83">
        <v>42886</v>
      </c>
      <c r="E20" s="80" t="s">
        <v>43</v>
      </c>
      <c r="F20" s="85">
        <v>13148</v>
      </c>
      <c r="G20" s="80" t="s">
        <v>44</v>
      </c>
      <c r="K20" s="94"/>
    </row>
    <row r="21" ht="27" customHeight="1" spans="1:11">
      <c r="A21" s="81">
        <v>190418</v>
      </c>
      <c r="B21" s="80">
        <v>1180295</v>
      </c>
      <c r="C21" s="84">
        <v>42886</v>
      </c>
      <c r="D21" s="83">
        <v>42887</v>
      </c>
      <c r="E21" s="80" t="s">
        <v>43</v>
      </c>
      <c r="F21" s="85">
        <v>5320</v>
      </c>
      <c r="G21" s="80" t="s">
        <v>45</v>
      </c>
      <c r="K21" s="94"/>
    </row>
    <row r="22" ht="27" customHeight="1" spans="1:11">
      <c r="A22" s="81">
        <v>55911</v>
      </c>
      <c r="B22" s="80">
        <v>1186279</v>
      </c>
      <c r="C22" s="84">
        <v>42879</v>
      </c>
      <c r="D22" s="83">
        <v>42880</v>
      </c>
      <c r="E22" s="80" t="s">
        <v>46</v>
      </c>
      <c r="F22" s="85">
        <v>13148</v>
      </c>
      <c r="G22" s="80" t="s">
        <v>47</v>
      </c>
      <c r="H22" s="75" t="s">
        <v>48</v>
      </c>
      <c r="K22" s="94"/>
    </row>
    <row r="23" ht="14.25" customHeight="1" spans="1:11">
      <c r="A23" s="81"/>
      <c r="B23" s="82"/>
      <c r="C23" s="84"/>
      <c r="D23" s="84"/>
      <c r="E23" s="80"/>
      <c r="F23" s="85"/>
      <c r="G23" s="80"/>
      <c r="K23" s="94"/>
    </row>
    <row r="24" ht="14.25" customHeight="1" spans="1:11">
      <c r="A24" s="76" t="s">
        <v>0</v>
      </c>
      <c r="B24" s="77" t="s">
        <v>1</v>
      </c>
      <c r="C24" s="76" t="s">
        <v>2</v>
      </c>
      <c r="D24" s="77" t="s">
        <v>3</v>
      </c>
      <c r="E24" s="76" t="s">
        <v>4</v>
      </c>
      <c r="F24" s="78" t="s">
        <v>5</v>
      </c>
      <c r="G24" s="78" t="s">
        <v>49</v>
      </c>
      <c r="H24" s="89"/>
      <c r="K24" s="94"/>
    </row>
    <row r="25" ht="14.25" customHeight="1" spans="1:11">
      <c r="A25" s="76"/>
      <c r="B25" s="77"/>
      <c r="C25" s="76"/>
      <c r="D25" s="77"/>
      <c r="E25" s="76"/>
      <c r="F25" s="78"/>
      <c r="G25" s="78"/>
      <c r="H25" s="89"/>
      <c r="K25" s="94"/>
    </row>
    <row r="26" ht="27" customHeight="1" spans="1:11">
      <c r="A26" s="81">
        <v>55707</v>
      </c>
      <c r="B26" s="82">
        <v>1184313</v>
      </c>
      <c r="C26" s="83">
        <v>42887</v>
      </c>
      <c r="D26" s="84">
        <v>42888</v>
      </c>
      <c r="E26" s="81" t="s">
        <v>50</v>
      </c>
      <c r="F26" s="85">
        <v>13148</v>
      </c>
      <c r="G26" s="80" t="s">
        <v>51</v>
      </c>
      <c r="J26" s="94"/>
      <c r="K26" s="94"/>
    </row>
    <row r="27" ht="29.25" customHeight="1" spans="1:11">
      <c r="A27" s="81" t="s">
        <v>52</v>
      </c>
      <c r="B27" s="82">
        <v>1187137</v>
      </c>
      <c r="C27" s="83">
        <v>42879</v>
      </c>
      <c r="D27" s="84">
        <v>42881</v>
      </c>
      <c r="E27" s="81" t="s">
        <v>53</v>
      </c>
      <c r="F27" s="85">
        <v>10640</v>
      </c>
      <c r="G27" s="85">
        <v>-4024</v>
      </c>
      <c r="J27" s="94"/>
      <c r="K27" s="94"/>
    </row>
    <row r="28" ht="28.5" customHeight="1" spans="1:11">
      <c r="A28" s="90" t="s">
        <v>54</v>
      </c>
      <c r="B28" s="90"/>
      <c r="C28" s="90"/>
      <c r="D28" s="90"/>
      <c r="E28" s="90"/>
      <c r="F28" s="90"/>
      <c r="G28" s="91" t="s">
        <v>55</v>
      </c>
      <c r="J28" s="94"/>
      <c r="K28" s="94"/>
    </row>
    <row r="29" ht="16.5" customHeight="1" spans="1:11">
      <c r="A29" s="81">
        <v>55859</v>
      </c>
      <c r="B29" s="82">
        <v>1185687</v>
      </c>
      <c r="C29" s="83">
        <v>42889</v>
      </c>
      <c r="D29" s="84">
        <v>42891</v>
      </c>
      <c r="E29" s="81" t="s">
        <v>56</v>
      </c>
      <c r="F29" s="85">
        <v>40964</v>
      </c>
      <c r="G29" s="92">
        <v>-463060</v>
      </c>
      <c r="J29" s="94"/>
      <c r="K29" s="94"/>
    </row>
    <row r="30" ht="16.5" customHeight="1" spans="1:11">
      <c r="A30" s="81">
        <v>55852</v>
      </c>
      <c r="B30" s="82">
        <v>1185593</v>
      </c>
      <c r="C30" s="83">
        <v>42889</v>
      </c>
      <c r="D30" s="84">
        <v>42892</v>
      </c>
      <c r="E30" s="81" t="s">
        <v>57</v>
      </c>
      <c r="F30" s="85">
        <v>39444</v>
      </c>
      <c r="G30" s="92">
        <v>-423616</v>
      </c>
      <c r="J30" s="94"/>
      <c r="K30" s="94"/>
    </row>
    <row r="31" ht="17.25" customHeight="1" spans="1:11">
      <c r="A31" s="81" t="s">
        <v>58</v>
      </c>
      <c r="B31" s="82">
        <v>1185353</v>
      </c>
      <c r="C31" s="83">
        <v>42890</v>
      </c>
      <c r="D31" s="84">
        <v>42893</v>
      </c>
      <c r="E31" s="81" t="s">
        <v>59</v>
      </c>
      <c r="F31" s="85">
        <v>31920</v>
      </c>
      <c r="G31" s="92">
        <v>-391696</v>
      </c>
      <c r="J31" s="94"/>
      <c r="K31" s="94"/>
    </row>
    <row r="32" ht="17.25" customHeight="1" spans="1:11">
      <c r="A32" s="81">
        <v>189324</v>
      </c>
      <c r="B32" s="82">
        <v>1174365</v>
      </c>
      <c r="C32" s="83">
        <v>42889</v>
      </c>
      <c r="D32" s="84">
        <v>42890</v>
      </c>
      <c r="E32" s="81" t="s">
        <v>60</v>
      </c>
      <c r="F32" s="85">
        <v>5320</v>
      </c>
      <c r="G32" s="92">
        <v>-386376</v>
      </c>
      <c r="J32" s="94"/>
      <c r="K32" s="94"/>
    </row>
    <row r="33" ht="17.25" customHeight="1" spans="1:11">
      <c r="A33" s="81">
        <v>54935</v>
      </c>
      <c r="B33" s="82">
        <v>1174380</v>
      </c>
      <c r="C33" s="83">
        <v>42889</v>
      </c>
      <c r="D33" s="84">
        <v>42890</v>
      </c>
      <c r="E33" s="81" t="s">
        <v>61</v>
      </c>
      <c r="F33" s="85">
        <v>13148</v>
      </c>
      <c r="G33" s="92">
        <v>-373228</v>
      </c>
      <c r="J33" s="94"/>
      <c r="K33" s="94"/>
    </row>
    <row r="34" ht="16.5" customHeight="1" spans="1:11">
      <c r="A34" s="81" t="s">
        <v>62</v>
      </c>
      <c r="B34" s="82">
        <v>1188560</v>
      </c>
      <c r="C34" s="83">
        <v>42880</v>
      </c>
      <c r="D34" s="86">
        <v>42882</v>
      </c>
      <c r="E34" s="80" t="s">
        <v>63</v>
      </c>
      <c r="F34" s="85">
        <v>31920</v>
      </c>
      <c r="G34" s="92">
        <v>-341308</v>
      </c>
      <c r="J34" s="94"/>
      <c r="K34" s="94"/>
    </row>
    <row r="35" ht="16.5" customHeight="1" spans="1:11">
      <c r="A35" s="81">
        <v>192064</v>
      </c>
      <c r="B35" s="82">
        <v>1186366</v>
      </c>
      <c r="C35" s="83">
        <v>42893</v>
      </c>
      <c r="D35" s="86">
        <v>42895</v>
      </c>
      <c r="E35" s="80" t="s">
        <v>64</v>
      </c>
      <c r="F35" s="85">
        <v>10640</v>
      </c>
      <c r="G35" s="92">
        <v>-330668</v>
      </c>
      <c r="J35" s="94"/>
      <c r="K35" s="94"/>
    </row>
    <row r="36" ht="16.5" customHeight="1" spans="1:11">
      <c r="A36" s="81">
        <v>56049</v>
      </c>
      <c r="B36" s="82">
        <v>1188457</v>
      </c>
      <c r="C36" s="83">
        <v>42891</v>
      </c>
      <c r="D36" s="86">
        <v>42892</v>
      </c>
      <c r="E36" s="80" t="s">
        <v>65</v>
      </c>
      <c r="F36" s="85">
        <v>13148</v>
      </c>
      <c r="G36" s="92">
        <v>-317520</v>
      </c>
      <c r="J36" s="94"/>
      <c r="K36" s="94"/>
    </row>
    <row r="37" ht="16.5" customHeight="1" spans="1:11">
      <c r="A37" s="87">
        <v>56014</v>
      </c>
      <c r="B37" s="81">
        <v>1188060</v>
      </c>
      <c r="C37" s="84">
        <v>42890</v>
      </c>
      <c r="D37" s="83">
        <v>42894</v>
      </c>
      <c r="E37" s="80" t="s">
        <v>66</v>
      </c>
      <c r="F37" s="85">
        <v>115064</v>
      </c>
      <c r="G37" s="92">
        <v>-202456</v>
      </c>
      <c r="J37" s="94"/>
      <c r="K37" s="94"/>
    </row>
    <row r="38" ht="16.5" customHeight="1" spans="1:11">
      <c r="A38" s="87">
        <v>56025</v>
      </c>
      <c r="B38" s="81">
        <v>1188162</v>
      </c>
      <c r="C38" s="84">
        <v>42882</v>
      </c>
      <c r="D38" s="83">
        <v>42884</v>
      </c>
      <c r="E38" s="80" t="s">
        <v>67</v>
      </c>
      <c r="F38" s="85">
        <v>26296</v>
      </c>
      <c r="G38" s="92">
        <v>-176160</v>
      </c>
      <c r="J38" s="94"/>
      <c r="K38" s="94"/>
    </row>
    <row r="39" ht="16.5" customHeight="1" spans="1:11">
      <c r="A39" s="87" t="s">
        <v>68</v>
      </c>
      <c r="B39" s="81">
        <v>1188958</v>
      </c>
      <c r="C39" s="84">
        <v>42890</v>
      </c>
      <c r="D39" s="83">
        <v>42894</v>
      </c>
      <c r="E39" s="80" t="s">
        <v>69</v>
      </c>
      <c r="F39" s="85">
        <v>42560</v>
      </c>
      <c r="G39" s="92">
        <f>G38+F39</f>
        <v>-133600</v>
      </c>
      <c r="J39" s="94"/>
      <c r="K39" s="94"/>
    </row>
    <row r="40" ht="16.5" customHeight="1" spans="1:11">
      <c r="A40" s="81">
        <v>189602</v>
      </c>
      <c r="B40" s="80">
        <v>1175766</v>
      </c>
      <c r="C40" s="84">
        <v>42896</v>
      </c>
      <c r="D40" s="83">
        <v>42901</v>
      </c>
      <c r="E40" s="80" t="s">
        <v>70</v>
      </c>
      <c r="F40" s="85">
        <v>26600</v>
      </c>
      <c r="G40" s="92">
        <f t="shared" ref="G40:G45" si="0">G39+F40</f>
        <v>-107000</v>
      </c>
      <c r="J40" s="94"/>
      <c r="K40" s="94"/>
    </row>
    <row r="41" ht="27" customHeight="1" spans="1:11">
      <c r="A41" s="81">
        <v>188107</v>
      </c>
      <c r="B41" s="80">
        <v>1170988</v>
      </c>
      <c r="C41" s="84">
        <v>42884</v>
      </c>
      <c r="D41" s="83">
        <v>42888</v>
      </c>
      <c r="E41" s="80" t="s">
        <v>71</v>
      </c>
      <c r="F41" s="85">
        <v>21280</v>
      </c>
      <c r="G41" s="92">
        <f t="shared" si="0"/>
        <v>-85720</v>
      </c>
      <c r="J41" s="94"/>
      <c r="K41" s="94"/>
    </row>
    <row r="42" ht="14.25" customHeight="1" spans="1:11">
      <c r="A42" s="81">
        <v>192713</v>
      </c>
      <c r="B42" s="80">
        <v>1189805</v>
      </c>
      <c r="C42" s="84">
        <v>42896</v>
      </c>
      <c r="D42" s="83" t="s">
        <v>72</v>
      </c>
      <c r="E42" s="80" t="s">
        <v>73</v>
      </c>
      <c r="F42" s="85">
        <v>10640</v>
      </c>
      <c r="G42" s="92">
        <f t="shared" si="0"/>
        <v>-75080</v>
      </c>
      <c r="J42" s="94"/>
      <c r="K42" s="94"/>
    </row>
    <row r="43" ht="14.25" customHeight="1" spans="1:11">
      <c r="A43" s="81" t="s">
        <v>74</v>
      </c>
      <c r="B43" s="80">
        <v>1189966</v>
      </c>
      <c r="C43" s="84">
        <v>42891</v>
      </c>
      <c r="D43" s="83">
        <v>42893</v>
      </c>
      <c r="E43" s="80" t="s">
        <v>75</v>
      </c>
      <c r="F43" s="85">
        <v>31920</v>
      </c>
      <c r="G43" s="92">
        <f t="shared" si="0"/>
        <v>-43160</v>
      </c>
      <c r="J43" s="94"/>
      <c r="K43" s="94"/>
    </row>
    <row r="44" ht="14.25" customHeight="1" spans="1:11">
      <c r="A44" s="81" t="s">
        <v>76</v>
      </c>
      <c r="B44" s="80">
        <v>1185371</v>
      </c>
      <c r="C44" s="84" t="s">
        <v>72</v>
      </c>
      <c r="D44" s="83">
        <v>42899</v>
      </c>
      <c r="E44" s="80" t="s">
        <v>77</v>
      </c>
      <c r="F44" s="85">
        <v>10640</v>
      </c>
      <c r="G44" s="92">
        <f t="shared" si="0"/>
        <v>-32520</v>
      </c>
      <c r="J44" s="94"/>
      <c r="K44" s="94"/>
    </row>
    <row r="45" ht="15.75" spans="1:8">
      <c r="A45" s="81">
        <v>190709</v>
      </c>
      <c r="B45" s="82">
        <v>1181696</v>
      </c>
      <c r="C45" s="83" t="s">
        <v>72</v>
      </c>
      <c r="D45" s="84">
        <v>42901</v>
      </c>
      <c r="E45" s="81" t="s">
        <v>78</v>
      </c>
      <c r="F45" s="85">
        <v>15960</v>
      </c>
      <c r="G45" s="92">
        <f t="shared" si="0"/>
        <v>-16560</v>
      </c>
      <c r="H45" s="75" t="s">
        <v>79</v>
      </c>
    </row>
    <row r="46" ht="15.75" spans="1:11">
      <c r="A46" s="76" t="s">
        <v>0</v>
      </c>
      <c r="B46" s="77" t="s">
        <v>1</v>
      </c>
      <c r="C46" s="76" t="s">
        <v>2</v>
      </c>
      <c r="D46" s="77" t="s">
        <v>3</v>
      </c>
      <c r="E46" s="76" t="s">
        <v>4</v>
      </c>
      <c r="F46" s="78" t="s">
        <v>5</v>
      </c>
      <c r="G46" s="78" t="s">
        <v>49</v>
      </c>
      <c r="H46" s="89"/>
      <c r="J46" s="94"/>
      <c r="K46" s="94"/>
    </row>
    <row r="47" ht="15.75" spans="1:11">
      <c r="A47" s="76"/>
      <c r="B47" s="77"/>
      <c r="C47" s="76"/>
      <c r="D47" s="77"/>
      <c r="E47" s="76"/>
      <c r="F47" s="78"/>
      <c r="G47" s="78"/>
      <c r="H47" s="89"/>
      <c r="J47" s="94"/>
      <c r="K47" s="94"/>
    </row>
    <row r="48" ht="15.75" spans="1:11">
      <c r="A48" s="90" t="s">
        <v>80</v>
      </c>
      <c r="B48" s="90"/>
      <c r="C48" s="90"/>
      <c r="D48" s="90"/>
      <c r="E48" s="90"/>
      <c r="F48" s="90"/>
      <c r="G48" s="92">
        <v>-516560</v>
      </c>
      <c r="H48" s="89"/>
      <c r="J48" s="94"/>
      <c r="K48" s="94"/>
    </row>
    <row r="49" ht="15.75" spans="1:11">
      <c r="A49" s="81" t="s">
        <v>81</v>
      </c>
      <c r="B49" s="82">
        <v>1179242</v>
      </c>
      <c r="C49" s="83">
        <v>42887</v>
      </c>
      <c r="D49" s="84">
        <v>42888</v>
      </c>
      <c r="E49" s="81" t="s">
        <v>82</v>
      </c>
      <c r="F49" s="85">
        <v>10640</v>
      </c>
      <c r="G49" s="92">
        <v>-505920</v>
      </c>
      <c r="J49" s="94"/>
      <c r="K49" s="94"/>
    </row>
    <row r="50" ht="15.75" spans="1:11">
      <c r="A50" s="81" t="s">
        <v>83</v>
      </c>
      <c r="B50" s="82">
        <v>1189624</v>
      </c>
      <c r="C50" s="83">
        <v>42891</v>
      </c>
      <c r="D50" s="84">
        <v>42893</v>
      </c>
      <c r="E50" s="81" t="s">
        <v>84</v>
      </c>
      <c r="F50" s="85">
        <v>52592</v>
      </c>
      <c r="G50" s="92">
        <v>-453328</v>
      </c>
      <c r="J50" s="94"/>
      <c r="K50" s="94"/>
    </row>
    <row r="51" ht="15.75" spans="1:11">
      <c r="A51" s="81">
        <v>55398</v>
      </c>
      <c r="B51" s="82">
        <v>1180341</v>
      </c>
      <c r="C51" s="83">
        <v>42902</v>
      </c>
      <c r="D51" s="84">
        <v>42905</v>
      </c>
      <c r="E51" s="81" t="s">
        <v>85</v>
      </c>
      <c r="F51" s="85">
        <v>86298</v>
      </c>
      <c r="G51" s="92">
        <v>-367030</v>
      </c>
      <c r="J51" s="94"/>
      <c r="K51" s="94"/>
    </row>
    <row r="52" ht="15.75" spans="1:11">
      <c r="A52" s="81">
        <v>55381</v>
      </c>
      <c r="B52" s="82">
        <v>1180090</v>
      </c>
      <c r="C52" s="83">
        <v>42906</v>
      </c>
      <c r="D52" s="84">
        <v>42910</v>
      </c>
      <c r="E52" s="81" t="s">
        <v>86</v>
      </c>
      <c r="F52" s="85">
        <v>115064</v>
      </c>
      <c r="G52" s="92">
        <v>-251966</v>
      </c>
      <c r="J52" s="94"/>
      <c r="K52" s="94"/>
    </row>
    <row r="53" ht="15.75" spans="1:11">
      <c r="A53" s="81" t="s">
        <v>87</v>
      </c>
      <c r="B53" s="82" t="s">
        <v>88</v>
      </c>
      <c r="C53" s="83">
        <v>42905</v>
      </c>
      <c r="D53" s="84">
        <v>42908</v>
      </c>
      <c r="E53" s="81" t="s">
        <v>89</v>
      </c>
      <c r="F53" s="85">
        <v>31920</v>
      </c>
      <c r="G53" s="92">
        <v>-220046</v>
      </c>
      <c r="J53" s="94"/>
      <c r="K53" s="94"/>
    </row>
    <row r="54" ht="15.75" spans="1:11">
      <c r="A54" s="81">
        <v>190308</v>
      </c>
      <c r="B54" s="82">
        <v>1179377</v>
      </c>
      <c r="C54" s="83">
        <v>42894</v>
      </c>
      <c r="D54" s="84">
        <v>42897</v>
      </c>
      <c r="E54" s="81" t="s">
        <v>90</v>
      </c>
      <c r="F54" s="85">
        <v>15960</v>
      </c>
      <c r="G54" s="92">
        <v>-204086</v>
      </c>
      <c r="J54" s="94"/>
      <c r="K54" s="94"/>
    </row>
    <row r="55" ht="15.75" spans="1:11">
      <c r="A55" s="93">
        <v>193126</v>
      </c>
      <c r="B55" s="82">
        <v>1191991</v>
      </c>
      <c r="C55" s="83">
        <v>42902</v>
      </c>
      <c r="D55" s="86">
        <v>42903</v>
      </c>
      <c r="E55" s="80" t="s">
        <v>91</v>
      </c>
      <c r="F55" s="85">
        <v>5320</v>
      </c>
      <c r="G55" s="92">
        <v>-198766</v>
      </c>
      <c r="J55" s="94"/>
      <c r="K55" s="94"/>
    </row>
    <row r="56" ht="15.75" spans="1:11">
      <c r="A56" s="81">
        <v>193227</v>
      </c>
      <c r="B56" s="82">
        <v>1192680</v>
      </c>
      <c r="C56" s="83">
        <v>42893</v>
      </c>
      <c r="D56" s="86">
        <v>42894</v>
      </c>
      <c r="E56" s="80" t="s">
        <v>92</v>
      </c>
      <c r="F56" s="85">
        <v>5320</v>
      </c>
      <c r="G56" s="92">
        <v>-193446</v>
      </c>
      <c r="J56" s="94"/>
      <c r="K56" s="94"/>
    </row>
    <row r="57" ht="15.75" spans="1:11">
      <c r="A57" s="81">
        <v>193297</v>
      </c>
      <c r="B57" s="82">
        <v>1192996</v>
      </c>
      <c r="C57" s="83">
        <v>42909</v>
      </c>
      <c r="D57" s="86">
        <v>42910</v>
      </c>
      <c r="E57" s="80" t="s">
        <v>93</v>
      </c>
      <c r="F57" s="85">
        <v>5320</v>
      </c>
      <c r="G57" s="92">
        <v>-188126</v>
      </c>
      <c r="J57" s="94"/>
      <c r="K57" s="94"/>
    </row>
    <row r="58" ht="15.75" spans="1:11">
      <c r="A58" s="87" t="s">
        <v>94</v>
      </c>
      <c r="B58" s="81">
        <v>1191511</v>
      </c>
      <c r="C58" s="84">
        <v>42910</v>
      </c>
      <c r="D58" s="83">
        <v>42911</v>
      </c>
      <c r="E58" s="80" t="s">
        <v>95</v>
      </c>
      <c r="F58" s="85">
        <v>21280</v>
      </c>
      <c r="G58" s="92">
        <v>-166846</v>
      </c>
      <c r="J58" s="94"/>
      <c r="K58" s="94"/>
    </row>
    <row r="59" ht="15.75" spans="1:11">
      <c r="A59" s="87" t="s">
        <v>96</v>
      </c>
      <c r="B59" s="81">
        <v>1189163</v>
      </c>
      <c r="C59" s="84">
        <v>42910</v>
      </c>
      <c r="D59" s="83">
        <v>42913</v>
      </c>
      <c r="E59" s="80" t="s">
        <v>97</v>
      </c>
      <c r="F59" s="85">
        <v>31920</v>
      </c>
      <c r="G59" s="92">
        <v>-134926</v>
      </c>
      <c r="J59" s="94"/>
      <c r="K59" s="94"/>
    </row>
    <row r="60" ht="15.75" spans="1:11">
      <c r="A60" s="81">
        <v>193295</v>
      </c>
      <c r="B60" s="82">
        <v>1192847</v>
      </c>
      <c r="C60" s="83">
        <v>42910</v>
      </c>
      <c r="D60" s="84">
        <v>42911</v>
      </c>
      <c r="E60" s="81" t="s">
        <v>98</v>
      </c>
      <c r="F60" s="85">
        <v>5320</v>
      </c>
      <c r="G60" s="92" t="s">
        <v>99</v>
      </c>
      <c r="J60" s="94"/>
      <c r="K60" s="94"/>
    </row>
    <row r="61" ht="15.75" spans="1:11">
      <c r="A61" s="81" t="s">
        <v>100</v>
      </c>
      <c r="B61" s="82">
        <v>1184813</v>
      </c>
      <c r="C61" s="83">
        <v>42911</v>
      </c>
      <c r="D61" s="84">
        <v>42917</v>
      </c>
      <c r="E61" s="81" t="s">
        <v>101</v>
      </c>
      <c r="F61" s="80" t="s">
        <v>102</v>
      </c>
      <c r="G61" s="92">
        <v>-1926</v>
      </c>
      <c r="H61" s="75" t="s">
        <v>103</v>
      </c>
      <c r="J61" s="94"/>
      <c r="K61" s="94"/>
    </row>
    <row r="62" spans="1:11">
      <c r="A62" s="89"/>
      <c r="J62" s="94"/>
      <c r="K62" s="94"/>
    </row>
    <row r="63" ht="15.75" spans="1:11">
      <c r="A63" s="90" t="s">
        <v>104</v>
      </c>
      <c r="B63" s="90"/>
      <c r="C63" s="90"/>
      <c r="D63" s="90"/>
      <c r="E63" s="90"/>
      <c r="F63" s="90"/>
      <c r="G63" s="92">
        <v>-501926</v>
      </c>
      <c r="J63" s="94"/>
      <c r="K63" s="94"/>
    </row>
    <row r="64" spans="10:11">
      <c r="J64" s="94"/>
      <c r="K64" s="94"/>
    </row>
    <row r="65" spans="10:11">
      <c r="J65" s="94"/>
      <c r="K65" s="94"/>
    </row>
    <row r="66" ht="30" spans="1:7">
      <c r="A66" s="95" t="s">
        <v>0</v>
      </c>
      <c r="B66" s="96" t="s">
        <v>1</v>
      </c>
      <c r="C66" s="95"/>
      <c r="D66" s="97" t="s">
        <v>4</v>
      </c>
      <c r="E66" s="97" t="s">
        <v>2</v>
      </c>
      <c r="F66" s="97" t="s">
        <v>3</v>
      </c>
      <c r="G66" s="98" t="s">
        <v>105</v>
      </c>
    </row>
    <row r="67" ht="15.75" spans="1:7">
      <c r="A67" s="99"/>
      <c r="B67" s="100"/>
      <c r="C67" s="99"/>
      <c r="D67" s="99"/>
      <c r="E67" s="99"/>
      <c r="F67" s="99"/>
      <c r="G67" s="99"/>
    </row>
    <row r="68" spans="1:7">
      <c r="A68" s="97">
        <v>215591</v>
      </c>
      <c r="B68" s="96"/>
      <c r="C68" s="96"/>
      <c r="D68" s="96"/>
      <c r="E68" s="96"/>
      <c r="F68" s="96"/>
      <c r="G68" s="98" t="s">
        <v>106</v>
      </c>
    </row>
    <row r="69" ht="15.75" spans="1:7">
      <c r="A69" s="95"/>
      <c r="B69" s="100"/>
      <c r="C69" s="100"/>
      <c r="D69" s="100"/>
      <c r="E69" s="99"/>
      <c r="F69" s="99"/>
      <c r="G69" s="99"/>
    </row>
    <row r="70" ht="15.75" spans="1:7">
      <c r="A70" s="97">
        <v>216241</v>
      </c>
      <c r="B70" s="100"/>
      <c r="C70" s="100"/>
      <c r="D70" s="100"/>
      <c r="E70" s="101" t="s">
        <v>107</v>
      </c>
      <c r="F70" s="101"/>
      <c r="G70" s="101"/>
    </row>
    <row r="71" spans="1:11">
      <c r="A71" s="97" t="s">
        <v>108</v>
      </c>
      <c r="B71" s="96">
        <v>1186111</v>
      </c>
      <c r="C71" s="95"/>
      <c r="D71" s="97" t="s">
        <v>109</v>
      </c>
      <c r="E71" s="102">
        <v>42911</v>
      </c>
      <c r="F71" s="102">
        <v>42912</v>
      </c>
      <c r="G71" s="103">
        <v>10640</v>
      </c>
      <c r="J71" s="94"/>
      <c r="K71" s="94"/>
    </row>
    <row r="72" spans="1:11">
      <c r="A72" s="97">
        <v>193396</v>
      </c>
      <c r="B72" s="96">
        <v>1193470</v>
      </c>
      <c r="C72" s="95"/>
      <c r="D72" s="97" t="s">
        <v>110</v>
      </c>
      <c r="E72" s="102">
        <v>42915</v>
      </c>
      <c r="F72" s="102">
        <v>42919</v>
      </c>
      <c r="G72" s="103">
        <v>21280</v>
      </c>
      <c r="J72" s="94"/>
      <c r="K72" s="94"/>
    </row>
    <row r="73" ht="30" spans="1:11">
      <c r="A73" s="97" t="s">
        <v>111</v>
      </c>
      <c r="B73" s="96" t="s">
        <v>112</v>
      </c>
      <c r="C73" s="95"/>
      <c r="D73" s="97" t="s">
        <v>113</v>
      </c>
      <c r="E73" s="102">
        <v>42915</v>
      </c>
      <c r="F73" s="102">
        <v>42919</v>
      </c>
      <c r="G73" s="103">
        <v>42560</v>
      </c>
      <c r="J73" s="94"/>
      <c r="K73" s="94"/>
    </row>
    <row r="74" spans="1:11">
      <c r="A74" s="104">
        <v>192129</v>
      </c>
      <c r="B74" s="96">
        <v>1186783</v>
      </c>
      <c r="C74" s="95"/>
      <c r="D74" s="97" t="s">
        <v>114</v>
      </c>
      <c r="E74" s="102">
        <v>42911</v>
      </c>
      <c r="F74" s="102">
        <v>42914</v>
      </c>
      <c r="G74" s="103">
        <v>15960</v>
      </c>
      <c r="J74" s="94"/>
      <c r="K74" s="94"/>
    </row>
    <row r="75" spans="1:11">
      <c r="A75" s="97">
        <v>56361</v>
      </c>
      <c r="B75" s="96">
        <v>1193107</v>
      </c>
      <c r="C75" s="95"/>
      <c r="D75" s="97" t="s">
        <v>115</v>
      </c>
      <c r="E75" s="102">
        <v>42912</v>
      </c>
      <c r="F75" s="102">
        <v>42913</v>
      </c>
      <c r="G75" s="103">
        <v>13148</v>
      </c>
      <c r="J75" s="94"/>
      <c r="K75" s="94"/>
    </row>
    <row r="76" spans="1:11">
      <c r="A76" s="104">
        <v>192127</v>
      </c>
      <c r="B76" s="96">
        <v>1186780</v>
      </c>
      <c r="C76" s="95"/>
      <c r="D76" s="97" t="s">
        <v>116</v>
      </c>
      <c r="E76" s="102">
        <v>42911</v>
      </c>
      <c r="F76" s="102">
        <v>42914</v>
      </c>
      <c r="G76" s="103">
        <v>15960</v>
      </c>
      <c r="J76" s="94"/>
      <c r="K76" s="94"/>
    </row>
    <row r="77" spans="1:11">
      <c r="A77" s="97">
        <v>191442</v>
      </c>
      <c r="B77" s="96">
        <v>1184179</v>
      </c>
      <c r="C77" s="95"/>
      <c r="D77" s="97" t="s">
        <v>117</v>
      </c>
      <c r="E77" s="102">
        <v>42919</v>
      </c>
      <c r="F77" s="102">
        <v>42923</v>
      </c>
      <c r="G77" s="103">
        <v>21280</v>
      </c>
      <c r="J77" s="94"/>
      <c r="K77" s="94"/>
    </row>
    <row r="78" spans="1:11">
      <c r="A78" s="97">
        <v>193273</v>
      </c>
      <c r="B78" s="96">
        <v>1192766</v>
      </c>
      <c r="C78" s="95"/>
      <c r="D78" s="97" t="s">
        <v>118</v>
      </c>
      <c r="E78" s="102">
        <v>42919</v>
      </c>
      <c r="F78" s="102">
        <v>42922</v>
      </c>
      <c r="G78" s="103">
        <v>51840</v>
      </c>
      <c r="J78" s="94"/>
      <c r="K78" s="94"/>
    </row>
    <row r="79" spans="1:11">
      <c r="A79" s="97">
        <v>188869</v>
      </c>
      <c r="B79" s="96">
        <v>1171705</v>
      </c>
      <c r="C79" s="95"/>
      <c r="D79" s="97" t="s">
        <v>119</v>
      </c>
      <c r="E79" s="102">
        <v>42919</v>
      </c>
      <c r="F79" s="102">
        <v>42921</v>
      </c>
      <c r="G79" s="103">
        <v>10640</v>
      </c>
      <c r="J79" s="94"/>
      <c r="K79" s="94"/>
    </row>
    <row r="80" spans="1:11">
      <c r="A80" s="97">
        <v>56246</v>
      </c>
      <c r="B80" s="96">
        <v>1191169</v>
      </c>
      <c r="C80" s="95"/>
      <c r="D80" s="97" t="s">
        <v>120</v>
      </c>
      <c r="E80" s="102">
        <v>42919</v>
      </c>
      <c r="F80" s="102">
        <v>42924</v>
      </c>
      <c r="G80" s="103">
        <v>143830</v>
      </c>
      <c r="J80" s="94"/>
      <c r="K80" s="94"/>
    </row>
    <row r="81" ht="30" spans="1:11">
      <c r="A81" s="97">
        <v>55689</v>
      </c>
      <c r="B81" s="96">
        <v>1184181</v>
      </c>
      <c r="C81" s="95"/>
      <c r="D81" s="97" t="s">
        <v>121</v>
      </c>
      <c r="E81" s="102">
        <v>42919</v>
      </c>
      <c r="F81" s="102">
        <v>42923</v>
      </c>
      <c r="G81" s="103">
        <v>81928</v>
      </c>
      <c r="J81" s="94"/>
      <c r="K81" s="94"/>
    </row>
    <row r="82" spans="1:7">
      <c r="A82" s="97" t="s">
        <v>122</v>
      </c>
      <c r="B82" s="96">
        <v>1186836</v>
      </c>
      <c r="C82" s="95"/>
      <c r="D82" s="97" t="s">
        <v>123</v>
      </c>
      <c r="E82" s="102">
        <v>42917</v>
      </c>
      <c r="F82" s="102">
        <v>42919</v>
      </c>
      <c r="G82" s="103">
        <v>21280</v>
      </c>
    </row>
    <row r="83" spans="1:7">
      <c r="A83" s="97">
        <v>54890</v>
      </c>
      <c r="B83" s="96">
        <v>1173423</v>
      </c>
      <c r="C83" s="95"/>
      <c r="D83" s="97" t="s">
        <v>124</v>
      </c>
      <c r="E83" s="102">
        <v>42919</v>
      </c>
      <c r="F83" s="102">
        <v>42921</v>
      </c>
      <c r="G83" s="103">
        <v>26296</v>
      </c>
    </row>
    <row r="84" spans="1:7">
      <c r="A84" s="97">
        <v>54891</v>
      </c>
      <c r="B84" s="96">
        <v>1173427</v>
      </c>
      <c r="C84" s="95"/>
      <c r="D84" s="97" t="s">
        <v>125</v>
      </c>
      <c r="E84" s="102">
        <v>42919</v>
      </c>
      <c r="F84" s="102">
        <v>42921</v>
      </c>
      <c r="G84" s="103">
        <v>24244</v>
      </c>
    </row>
    <row r="85" ht="15.75" spans="1:7">
      <c r="A85" s="99"/>
      <c r="B85" s="100"/>
      <c r="C85" s="99"/>
      <c r="D85" s="99"/>
      <c r="E85" s="99"/>
      <c r="F85" s="99"/>
      <c r="G85" s="99"/>
    </row>
    <row r="86" ht="15.75" spans="1:10">
      <c r="A86" s="105"/>
      <c r="B86" s="106"/>
      <c r="C86" s="106"/>
      <c r="D86" s="106"/>
      <c r="E86" s="106"/>
      <c r="F86" s="106"/>
      <c r="G86" s="107">
        <f>SUM(G71:G84)+G63</f>
        <v>-1040</v>
      </c>
      <c r="H86" s="75" t="s">
        <v>126</v>
      </c>
      <c r="I86" s="96"/>
      <c r="J86" s="142"/>
    </row>
    <row r="87" ht="15.75" spans="1:10">
      <c r="A87" s="96"/>
      <c r="B87" s="96"/>
      <c r="C87" s="96"/>
      <c r="D87" s="96"/>
      <c r="E87" s="96"/>
      <c r="F87" s="96"/>
      <c r="G87" s="96"/>
      <c r="H87" s="96"/>
      <c r="I87" s="96"/>
      <c r="J87" s="142"/>
    </row>
    <row r="88" s="73" customFormat="1" ht="15.75" spans="1:7">
      <c r="A88" s="108" t="s">
        <v>0</v>
      </c>
      <c r="B88" s="109" t="s">
        <v>1</v>
      </c>
      <c r="C88" s="109" t="s">
        <v>4</v>
      </c>
      <c r="D88" s="110" t="s">
        <v>2</v>
      </c>
      <c r="E88" s="110" t="s">
        <v>3</v>
      </c>
      <c r="F88" s="109" t="s">
        <v>105</v>
      </c>
      <c r="G88" s="109" t="s">
        <v>127</v>
      </c>
    </row>
    <row r="89" s="73" customFormat="1" ht="15.75" spans="1:7">
      <c r="A89" s="111">
        <v>216241</v>
      </c>
      <c r="B89" s="112" t="s">
        <v>106</v>
      </c>
      <c r="C89" s="113"/>
      <c r="D89" s="113"/>
      <c r="E89" s="113"/>
      <c r="F89" s="114"/>
      <c r="G89" s="115" t="s">
        <v>128</v>
      </c>
    </row>
    <row r="90" s="73" customFormat="1" ht="15.75" spans="1:7">
      <c r="A90" s="116">
        <v>216578</v>
      </c>
      <c r="B90" s="112" t="s">
        <v>129</v>
      </c>
      <c r="C90" s="113"/>
      <c r="D90" s="113"/>
      <c r="E90" s="113"/>
      <c r="F90" s="114"/>
      <c r="G90" s="117" t="s">
        <v>130</v>
      </c>
    </row>
    <row r="91" s="73" customFormat="1" spans="1:7">
      <c r="A91" s="118" t="s">
        <v>131</v>
      </c>
      <c r="B91" s="119">
        <v>1186091</v>
      </c>
      <c r="C91" s="120" t="s">
        <v>132</v>
      </c>
      <c r="D91" s="121" t="s">
        <v>133</v>
      </c>
      <c r="E91" s="121" t="s">
        <v>134</v>
      </c>
      <c r="F91" s="122">
        <v>31920</v>
      </c>
      <c r="G91" s="123"/>
    </row>
    <row r="92" s="73" customFormat="1" spans="1:7">
      <c r="A92" s="118" t="s">
        <v>135</v>
      </c>
      <c r="B92" s="124">
        <v>1174220</v>
      </c>
      <c r="C92" s="125" t="s">
        <v>136</v>
      </c>
      <c r="D92" s="126" t="s">
        <v>137</v>
      </c>
      <c r="E92" s="126" t="s">
        <v>138</v>
      </c>
      <c r="F92" s="127">
        <v>21280</v>
      </c>
      <c r="G92" s="123"/>
    </row>
    <row r="93" s="73" customFormat="1" spans="1:7">
      <c r="A93" s="128">
        <v>193998</v>
      </c>
      <c r="B93" s="124">
        <v>1198211</v>
      </c>
      <c r="C93" s="125" t="s">
        <v>139</v>
      </c>
      <c r="D93" s="126" t="s">
        <v>140</v>
      </c>
      <c r="E93" s="125" t="s">
        <v>141</v>
      </c>
      <c r="F93" s="127">
        <v>15960</v>
      </c>
      <c r="G93" s="123"/>
    </row>
    <row r="94" s="73" customFormat="1" spans="1:7">
      <c r="A94" s="118" t="s">
        <v>142</v>
      </c>
      <c r="B94" s="124">
        <v>1189473</v>
      </c>
      <c r="C94" s="125" t="s">
        <v>143</v>
      </c>
      <c r="D94" s="126" t="s">
        <v>138</v>
      </c>
      <c r="E94" s="125" t="s">
        <v>144</v>
      </c>
      <c r="F94" s="127">
        <v>63840</v>
      </c>
      <c r="G94" s="123"/>
    </row>
    <row r="95" s="73" customFormat="1" spans="1:7">
      <c r="A95" s="118" t="s">
        <v>145</v>
      </c>
      <c r="B95" s="124">
        <v>1198149</v>
      </c>
      <c r="C95" s="125" t="s">
        <v>146</v>
      </c>
      <c r="D95" s="126" t="s">
        <v>138</v>
      </c>
      <c r="E95" s="126" t="s">
        <v>147</v>
      </c>
      <c r="F95" s="127">
        <v>21280</v>
      </c>
      <c r="G95" s="123"/>
    </row>
    <row r="96" s="73" customFormat="1" spans="1:7">
      <c r="A96" s="128">
        <v>194093</v>
      </c>
      <c r="B96" s="124">
        <v>1198977</v>
      </c>
      <c r="C96" s="125" t="s">
        <v>148</v>
      </c>
      <c r="D96" s="126" t="s">
        <v>133</v>
      </c>
      <c r="E96" s="126" t="s">
        <v>137</v>
      </c>
      <c r="F96" s="129">
        <v>10640</v>
      </c>
      <c r="G96" s="123"/>
    </row>
    <row r="97" s="73" customFormat="1" spans="1:7">
      <c r="A97" s="118" t="s">
        <v>149</v>
      </c>
      <c r="B97" s="124">
        <v>1198877</v>
      </c>
      <c r="C97" s="125" t="s">
        <v>150</v>
      </c>
      <c r="D97" s="125" t="s">
        <v>151</v>
      </c>
      <c r="E97" s="125" t="s">
        <v>152</v>
      </c>
      <c r="F97" s="129">
        <v>10640</v>
      </c>
      <c r="G97" s="123"/>
    </row>
    <row r="98" s="73" customFormat="1" spans="1:7">
      <c r="A98" s="128">
        <v>194098</v>
      </c>
      <c r="B98" s="124">
        <v>1199005</v>
      </c>
      <c r="C98" s="125" t="s">
        <v>153</v>
      </c>
      <c r="D98" s="125" t="s">
        <v>154</v>
      </c>
      <c r="E98" s="125" t="s">
        <v>155</v>
      </c>
      <c r="F98" s="129">
        <v>10640</v>
      </c>
      <c r="G98" s="123"/>
    </row>
    <row r="99" s="73" customFormat="1" spans="1:7">
      <c r="A99" s="118" t="s">
        <v>156</v>
      </c>
      <c r="B99" s="124">
        <v>1190050</v>
      </c>
      <c r="C99" s="125" t="s">
        <v>157</v>
      </c>
      <c r="D99" s="125" t="s">
        <v>155</v>
      </c>
      <c r="E99" s="125" t="s">
        <v>151</v>
      </c>
      <c r="F99" s="127">
        <v>21280</v>
      </c>
      <c r="G99" s="123"/>
    </row>
    <row r="100" s="73" customFormat="1" spans="1:7">
      <c r="A100" s="128">
        <v>56442</v>
      </c>
      <c r="B100" s="124">
        <v>1194162</v>
      </c>
      <c r="C100" s="125" t="s">
        <v>158</v>
      </c>
      <c r="D100" s="125" t="s">
        <v>159</v>
      </c>
      <c r="E100" s="125" t="s">
        <v>152</v>
      </c>
      <c r="F100" s="127">
        <v>52592</v>
      </c>
      <c r="G100" s="123"/>
    </row>
    <row r="101" s="73" customFormat="1" spans="1:7">
      <c r="A101" s="130" t="s">
        <v>160</v>
      </c>
      <c r="B101" s="124">
        <v>1195321</v>
      </c>
      <c r="C101" s="125" t="s">
        <v>93</v>
      </c>
      <c r="D101" s="125" t="s">
        <v>161</v>
      </c>
      <c r="E101" s="125" t="s">
        <v>162</v>
      </c>
      <c r="F101" s="127">
        <v>65740</v>
      </c>
      <c r="G101" s="123"/>
    </row>
    <row r="102" s="73" customFormat="1" spans="1:7">
      <c r="A102" s="131">
        <v>56460</v>
      </c>
      <c r="B102" s="132" t="s">
        <v>163</v>
      </c>
      <c r="C102" s="133" t="s">
        <v>164</v>
      </c>
      <c r="D102" s="133" t="s">
        <v>144</v>
      </c>
      <c r="E102" s="133" t="s">
        <v>141</v>
      </c>
      <c r="F102" s="134">
        <v>28766</v>
      </c>
      <c r="G102" s="123"/>
    </row>
    <row r="103" s="73" customFormat="1" spans="1:7">
      <c r="A103" s="128">
        <v>194095</v>
      </c>
      <c r="B103" s="124">
        <v>1199000</v>
      </c>
      <c r="C103" s="125" t="s">
        <v>165</v>
      </c>
      <c r="D103" s="125" t="s">
        <v>166</v>
      </c>
      <c r="E103" s="125" t="s">
        <v>167</v>
      </c>
      <c r="F103" s="127">
        <v>15960</v>
      </c>
      <c r="G103" s="123"/>
    </row>
    <row r="104" s="73" customFormat="1" spans="1:7">
      <c r="A104" s="118" t="s">
        <v>168</v>
      </c>
      <c r="B104" s="124">
        <v>1190874</v>
      </c>
      <c r="C104" s="125" t="s">
        <v>169</v>
      </c>
      <c r="D104" s="125" t="s">
        <v>166</v>
      </c>
      <c r="E104" s="125" t="s">
        <v>170</v>
      </c>
      <c r="F104" s="127">
        <v>63840</v>
      </c>
      <c r="G104" s="123"/>
    </row>
    <row r="105" s="73" customFormat="1" ht="15.75" spans="1:7">
      <c r="A105" s="118" t="s">
        <v>171</v>
      </c>
      <c r="B105" s="124">
        <v>1191871</v>
      </c>
      <c r="C105" s="125" t="s">
        <v>172</v>
      </c>
      <c r="D105" s="125" t="s">
        <v>173</v>
      </c>
      <c r="E105" s="125" t="s">
        <v>174</v>
      </c>
      <c r="F105" s="127">
        <v>42560</v>
      </c>
      <c r="G105" s="123"/>
    </row>
    <row r="106" s="73" customFormat="1" ht="15.75" spans="1:7">
      <c r="A106" s="135">
        <v>193832</v>
      </c>
      <c r="B106" s="136">
        <v>1197147</v>
      </c>
      <c r="C106" s="137" t="s">
        <v>175</v>
      </c>
      <c r="D106" s="137" t="s">
        <v>176</v>
      </c>
      <c r="E106" s="137" t="s">
        <v>170</v>
      </c>
      <c r="F106" s="138">
        <v>15960</v>
      </c>
      <c r="G106" s="139"/>
    </row>
    <row r="107" ht="15.75" spans="1:7">
      <c r="A107" s="140"/>
      <c r="B107" s="141"/>
      <c r="C107" s="141"/>
      <c r="D107" s="141"/>
      <c r="E107" s="141"/>
      <c r="F107" s="138">
        <f>SUM(F91:F106)</f>
        <v>492898</v>
      </c>
      <c r="G107" s="138"/>
    </row>
    <row r="108" ht="15.75" spans="6:8">
      <c r="F108" s="138" t="s">
        <v>49</v>
      </c>
      <c r="G108" s="138">
        <v>8142</v>
      </c>
      <c r="H108" s="75" t="s">
        <v>177</v>
      </c>
    </row>
    <row r="110" ht="15.75" spans="1:8">
      <c r="A110" s="76" t="s">
        <v>0</v>
      </c>
      <c r="B110" s="77" t="s">
        <v>1</v>
      </c>
      <c r="C110" s="76" t="s">
        <v>2</v>
      </c>
      <c r="D110" s="77" t="s">
        <v>3</v>
      </c>
      <c r="E110" s="76" t="s">
        <v>4</v>
      </c>
      <c r="F110" s="78" t="s">
        <v>5</v>
      </c>
      <c r="G110" s="78" t="s">
        <v>49</v>
      </c>
      <c r="H110" s="89"/>
    </row>
    <row r="111" ht="15.75" spans="1:8">
      <c r="A111" s="76"/>
      <c r="B111" s="77"/>
      <c r="C111" s="76"/>
      <c r="D111" s="77"/>
      <c r="E111" s="76"/>
      <c r="F111" s="78"/>
      <c r="G111" s="78"/>
      <c r="H111" s="89"/>
    </row>
    <row r="112" ht="15.75" spans="1:11">
      <c r="A112" s="90" t="s">
        <v>106</v>
      </c>
      <c r="B112" s="90"/>
      <c r="C112" s="90"/>
      <c r="D112" s="90"/>
      <c r="E112" s="90"/>
      <c r="F112" s="90"/>
      <c r="G112" s="91" t="s">
        <v>178</v>
      </c>
      <c r="H112" s="89"/>
      <c r="K112" s="94"/>
    </row>
    <row r="113" ht="15.75" spans="1:11">
      <c r="A113" s="90" t="s">
        <v>179</v>
      </c>
      <c r="B113" s="90"/>
      <c r="C113" s="90"/>
      <c r="D113" s="90"/>
      <c r="E113" s="90"/>
      <c r="F113" s="90"/>
      <c r="G113" s="91" t="s">
        <v>180</v>
      </c>
      <c r="H113" s="89"/>
      <c r="K113" s="94"/>
    </row>
    <row r="114" ht="15.75" spans="1:11">
      <c r="A114" s="81">
        <v>56799</v>
      </c>
      <c r="B114" s="82" t="s">
        <v>181</v>
      </c>
      <c r="C114" s="83">
        <v>42921</v>
      </c>
      <c r="D114" s="84">
        <v>42923</v>
      </c>
      <c r="E114" s="81" t="s">
        <v>182</v>
      </c>
      <c r="F114" s="85">
        <v>26296</v>
      </c>
      <c r="G114" s="92">
        <v>-481846</v>
      </c>
      <c r="H114" s="89"/>
      <c r="K114" s="94"/>
    </row>
    <row r="115" ht="15.75" spans="1:11">
      <c r="A115" s="81">
        <v>194008</v>
      </c>
      <c r="B115" s="82">
        <v>1198268</v>
      </c>
      <c r="C115" s="83">
        <v>42933</v>
      </c>
      <c r="D115" s="84">
        <v>42934</v>
      </c>
      <c r="E115" s="81" t="s">
        <v>183</v>
      </c>
      <c r="F115" s="85">
        <v>5320</v>
      </c>
      <c r="G115" s="92">
        <v>-476526</v>
      </c>
      <c r="H115" s="89"/>
      <c r="K115" s="94"/>
    </row>
    <row r="116" ht="15.75" spans="1:11">
      <c r="A116" s="81">
        <v>194387</v>
      </c>
      <c r="B116" s="82" t="s">
        <v>184</v>
      </c>
      <c r="C116" s="83">
        <v>42925</v>
      </c>
      <c r="D116" s="84">
        <v>42926</v>
      </c>
      <c r="E116" s="81" t="s">
        <v>185</v>
      </c>
      <c r="F116" s="85">
        <v>5320</v>
      </c>
      <c r="G116" s="92">
        <v>-471206</v>
      </c>
      <c r="H116" s="89"/>
      <c r="K116" s="94"/>
    </row>
    <row r="117" ht="15.75" spans="1:11">
      <c r="A117" s="81">
        <v>194388</v>
      </c>
      <c r="B117" s="82" t="s">
        <v>186</v>
      </c>
      <c r="C117" s="83" t="s">
        <v>187</v>
      </c>
      <c r="D117" s="84">
        <v>42929</v>
      </c>
      <c r="E117" s="81" t="s">
        <v>185</v>
      </c>
      <c r="F117" s="85">
        <v>5320</v>
      </c>
      <c r="G117" s="92">
        <v>-465886</v>
      </c>
      <c r="H117" s="89"/>
      <c r="K117" s="94"/>
    </row>
    <row r="118" ht="15.75" spans="1:11">
      <c r="A118" s="81">
        <v>56831</v>
      </c>
      <c r="B118" s="82" t="s">
        <v>188</v>
      </c>
      <c r="C118" s="83">
        <v>42930</v>
      </c>
      <c r="D118" s="84">
        <v>42933</v>
      </c>
      <c r="E118" s="81" t="s">
        <v>189</v>
      </c>
      <c r="F118" s="85">
        <v>61446</v>
      </c>
      <c r="G118" s="92">
        <v>-404440</v>
      </c>
      <c r="H118" s="89"/>
      <c r="K118" s="94"/>
    </row>
    <row r="119" ht="15.75" spans="1:11">
      <c r="A119" s="81">
        <v>56769</v>
      </c>
      <c r="B119" s="82" t="s">
        <v>190</v>
      </c>
      <c r="C119" s="83">
        <v>42925</v>
      </c>
      <c r="D119" s="86">
        <v>42930</v>
      </c>
      <c r="E119" s="80" t="s">
        <v>191</v>
      </c>
      <c r="F119" s="85">
        <v>65740</v>
      </c>
      <c r="G119" s="92">
        <v>-338700</v>
      </c>
      <c r="H119" s="89"/>
      <c r="K119" s="94"/>
    </row>
    <row r="120" ht="15.75" spans="1:11">
      <c r="A120" s="81">
        <v>55513</v>
      </c>
      <c r="B120" s="82">
        <v>1181699</v>
      </c>
      <c r="C120" s="83">
        <v>42933</v>
      </c>
      <c r="D120" s="86">
        <v>42935</v>
      </c>
      <c r="E120" s="80" t="s">
        <v>192</v>
      </c>
      <c r="F120" s="85">
        <v>26296</v>
      </c>
      <c r="G120" s="91" t="s">
        <v>193</v>
      </c>
      <c r="H120" s="89"/>
      <c r="K120" s="94"/>
    </row>
    <row r="121" ht="15.75" spans="1:11">
      <c r="A121" s="81">
        <v>56735</v>
      </c>
      <c r="B121" s="82">
        <v>1199274</v>
      </c>
      <c r="C121" s="83">
        <v>42933</v>
      </c>
      <c r="D121" s="86">
        <v>42934</v>
      </c>
      <c r="E121" s="80" t="s">
        <v>194</v>
      </c>
      <c r="F121" s="85">
        <v>13148</v>
      </c>
      <c r="G121" s="92">
        <v>-299256</v>
      </c>
      <c r="H121" s="89"/>
      <c r="K121" s="94"/>
    </row>
    <row r="122" ht="15.75" spans="1:11">
      <c r="A122" s="87">
        <v>193052</v>
      </c>
      <c r="B122" s="81">
        <v>1191625</v>
      </c>
      <c r="C122" s="84">
        <v>42930</v>
      </c>
      <c r="D122" s="83">
        <v>42931</v>
      </c>
      <c r="E122" s="80" t="s">
        <v>195</v>
      </c>
      <c r="F122" s="85">
        <v>5320</v>
      </c>
      <c r="G122" s="92">
        <v>-293936</v>
      </c>
      <c r="H122" s="89"/>
      <c r="K122" s="94"/>
    </row>
    <row r="123" ht="15.75" spans="1:11">
      <c r="A123" s="87" t="s">
        <v>196</v>
      </c>
      <c r="B123" s="81">
        <v>1185370</v>
      </c>
      <c r="C123" s="84">
        <v>42931</v>
      </c>
      <c r="D123" s="83">
        <v>42933</v>
      </c>
      <c r="E123" s="80" t="s">
        <v>197</v>
      </c>
      <c r="F123" s="85">
        <v>31920</v>
      </c>
      <c r="G123" s="92">
        <v>-262016</v>
      </c>
      <c r="H123" s="89"/>
      <c r="K123" s="94"/>
    </row>
    <row r="124" ht="15.75" spans="1:11">
      <c r="A124" s="87">
        <v>193830</v>
      </c>
      <c r="B124" s="81">
        <v>1196929</v>
      </c>
      <c r="C124" s="84">
        <v>42935</v>
      </c>
      <c r="D124" s="83">
        <v>42938</v>
      </c>
      <c r="E124" s="80" t="s">
        <v>198</v>
      </c>
      <c r="F124" s="85">
        <v>15960</v>
      </c>
      <c r="G124" s="92">
        <v>-246056</v>
      </c>
      <c r="H124" s="89"/>
      <c r="K124" s="94"/>
    </row>
    <row r="125" ht="15.75" spans="1:11">
      <c r="A125" s="87">
        <v>193886</v>
      </c>
      <c r="B125" s="81">
        <v>1197394</v>
      </c>
      <c r="C125" s="84">
        <v>42932</v>
      </c>
      <c r="D125" s="83">
        <v>42935</v>
      </c>
      <c r="E125" s="80" t="s">
        <v>199</v>
      </c>
      <c r="F125" s="85">
        <v>31920</v>
      </c>
      <c r="G125" s="92">
        <v>-214136</v>
      </c>
      <c r="H125" s="89"/>
      <c r="K125" s="94"/>
    </row>
    <row r="126" ht="15.75" spans="1:11">
      <c r="A126" s="87">
        <v>56867</v>
      </c>
      <c r="B126" s="81" t="s">
        <v>200</v>
      </c>
      <c r="C126" s="84">
        <v>42925</v>
      </c>
      <c r="D126" s="83" t="s">
        <v>187</v>
      </c>
      <c r="E126" s="80" t="s">
        <v>201</v>
      </c>
      <c r="F126" s="85">
        <v>48444</v>
      </c>
      <c r="G126" s="92">
        <v>-165692</v>
      </c>
      <c r="H126" s="89"/>
      <c r="K126" s="94"/>
    </row>
    <row r="127" ht="15.75" spans="1:11">
      <c r="A127" s="87">
        <v>56145</v>
      </c>
      <c r="B127" s="81">
        <v>1189568</v>
      </c>
      <c r="C127" s="84">
        <v>42935</v>
      </c>
      <c r="D127" s="83">
        <v>42938</v>
      </c>
      <c r="E127" s="80" t="s">
        <v>202</v>
      </c>
      <c r="F127" s="85">
        <v>39444</v>
      </c>
      <c r="G127" s="91" t="s">
        <v>203</v>
      </c>
      <c r="H127" s="89"/>
      <c r="K127" s="94"/>
    </row>
    <row r="128" ht="15.75" spans="1:11">
      <c r="A128" s="87">
        <v>56936</v>
      </c>
      <c r="B128" s="81" t="s">
        <v>204</v>
      </c>
      <c r="C128" s="84">
        <v>42935</v>
      </c>
      <c r="D128" s="83">
        <v>42938</v>
      </c>
      <c r="E128" s="80" t="s">
        <v>205</v>
      </c>
      <c r="F128" s="85">
        <v>39444</v>
      </c>
      <c r="G128" s="92">
        <v>-86804</v>
      </c>
      <c r="H128" s="89"/>
      <c r="K128" s="94"/>
    </row>
    <row r="129" ht="15.75" spans="1:11">
      <c r="A129" s="87">
        <v>194665</v>
      </c>
      <c r="B129" s="81" t="s">
        <v>206</v>
      </c>
      <c r="C129" s="84">
        <v>42926</v>
      </c>
      <c r="D129" s="83">
        <v>42931</v>
      </c>
      <c r="E129" s="80" t="s">
        <v>207</v>
      </c>
      <c r="F129" s="85">
        <v>26600</v>
      </c>
      <c r="G129" s="92">
        <v>-60204</v>
      </c>
      <c r="H129" s="89"/>
      <c r="K129" s="94"/>
    </row>
    <row r="130" ht="15.75" spans="1:11">
      <c r="A130" s="87">
        <v>57013</v>
      </c>
      <c r="B130" s="81" t="s">
        <v>208</v>
      </c>
      <c r="C130" s="84">
        <v>42926</v>
      </c>
      <c r="D130" s="83" t="s">
        <v>187</v>
      </c>
      <c r="E130" s="80" t="s">
        <v>209</v>
      </c>
      <c r="F130" s="85">
        <v>26296</v>
      </c>
      <c r="G130" s="92">
        <v>-33908</v>
      </c>
      <c r="H130" s="89"/>
      <c r="K130" s="94"/>
    </row>
    <row r="131" ht="15.75" spans="1:11">
      <c r="A131" s="87" t="s">
        <v>210</v>
      </c>
      <c r="B131" s="81">
        <v>1192383</v>
      </c>
      <c r="C131" s="84">
        <v>42926</v>
      </c>
      <c r="D131" s="83" t="s">
        <v>187</v>
      </c>
      <c r="E131" s="80" t="s">
        <v>211</v>
      </c>
      <c r="F131" s="85">
        <v>21280</v>
      </c>
      <c r="G131" s="91" t="s">
        <v>212</v>
      </c>
      <c r="H131" s="89"/>
      <c r="K131" s="94"/>
    </row>
    <row r="132" ht="15.75" spans="1:11">
      <c r="A132" s="87">
        <v>194774</v>
      </c>
      <c r="B132" s="81" t="s">
        <v>213</v>
      </c>
      <c r="C132" s="84">
        <v>42935</v>
      </c>
      <c r="D132" s="83">
        <v>42937</v>
      </c>
      <c r="E132" s="80" t="s">
        <v>214</v>
      </c>
      <c r="F132" s="85">
        <v>10640</v>
      </c>
      <c r="G132" s="91" t="s">
        <v>215</v>
      </c>
      <c r="H132" s="75" t="s">
        <v>216</v>
      </c>
      <c r="K132" s="94"/>
    </row>
    <row r="133" ht="15.75" spans="1:11">
      <c r="A133" s="89"/>
      <c r="K133" s="94"/>
    </row>
    <row r="134" ht="15.75" spans="1:11">
      <c r="A134" s="76" t="s">
        <v>217</v>
      </c>
      <c r="B134" s="77" t="s">
        <v>1</v>
      </c>
      <c r="C134" s="76" t="s">
        <v>2</v>
      </c>
      <c r="D134" s="77" t="s">
        <v>3</v>
      </c>
      <c r="E134" s="76" t="s">
        <v>4</v>
      </c>
      <c r="F134" s="78" t="s">
        <v>5</v>
      </c>
      <c r="G134" s="78" t="s">
        <v>49</v>
      </c>
      <c r="H134" s="89"/>
      <c r="K134" s="94"/>
    </row>
    <row r="135" ht="15.75" spans="1:11">
      <c r="A135" s="76"/>
      <c r="B135" s="77"/>
      <c r="C135" s="76"/>
      <c r="D135" s="77"/>
      <c r="E135" s="76"/>
      <c r="F135" s="78"/>
      <c r="G135" s="78"/>
      <c r="H135" s="89"/>
      <c r="K135" s="94"/>
    </row>
    <row r="136" ht="15.75" spans="1:11">
      <c r="A136" s="90" t="s">
        <v>106</v>
      </c>
      <c r="B136" s="90"/>
      <c r="C136" s="90"/>
      <c r="D136" s="90"/>
      <c r="E136" s="90"/>
      <c r="F136" s="90"/>
      <c r="G136" s="91" t="s">
        <v>218</v>
      </c>
      <c r="H136" s="89"/>
      <c r="K136" s="94"/>
    </row>
    <row r="137" ht="15.75" spans="1:11">
      <c r="A137" s="90" t="s">
        <v>219</v>
      </c>
      <c r="B137" s="90"/>
      <c r="C137" s="90"/>
      <c r="D137" s="90"/>
      <c r="E137" s="90"/>
      <c r="F137" s="90"/>
      <c r="G137" s="91" t="s">
        <v>220</v>
      </c>
      <c r="H137" s="89"/>
      <c r="J137" s="94"/>
      <c r="K137" s="94"/>
    </row>
    <row r="138" ht="15.75" spans="1:11">
      <c r="A138" s="81">
        <v>193715</v>
      </c>
      <c r="B138" s="82">
        <v>1196305</v>
      </c>
      <c r="C138" s="83">
        <v>42927</v>
      </c>
      <c r="D138" s="84">
        <v>42929</v>
      </c>
      <c r="E138" s="81" t="s">
        <v>221</v>
      </c>
      <c r="F138" s="85">
        <v>10640</v>
      </c>
      <c r="G138" s="92">
        <v>-491348</v>
      </c>
      <c r="H138" s="89"/>
      <c r="J138" s="94"/>
      <c r="K138" s="94"/>
    </row>
    <row r="139" ht="15.75" spans="1:11">
      <c r="A139" s="81">
        <v>56905</v>
      </c>
      <c r="B139" s="82" t="s">
        <v>222</v>
      </c>
      <c r="C139" s="83" t="s">
        <v>187</v>
      </c>
      <c r="D139" s="84">
        <v>42931</v>
      </c>
      <c r="E139" s="81" t="s">
        <v>223</v>
      </c>
      <c r="F139" s="85">
        <v>61446</v>
      </c>
      <c r="G139" s="92">
        <v>-429902</v>
      </c>
      <c r="H139" s="89"/>
      <c r="J139" s="94"/>
      <c r="K139" s="94"/>
    </row>
    <row r="140" ht="15.75" spans="1:11">
      <c r="A140" s="81" t="s">
        <v>224</v>
      </c>
      <c r="B140" s="308" t="s">
        <v>225</v>
      </c>
      <c r="C140" s="83">
        <v>42935</v>
      </c>
      <c r="D140" s="84">
        <v>42938</v>
      </c>
      <c r="E140" s="81" t="s">
        <v>226</v>
      </c>
      <c r="F140" s="85">
        <v>47880</v>
      </c>
      <c r="G140" s="92">
        <v>-382022</v>
      </c>
      <c r="H140" s="89"/>
      <c r="J140" s="94"/>
      <c r="K140" s="94"/>
    </row>
    <row r="141" ht="15.75" spans="1:11">
      <c r="A141" s="81">
        <v>194761</v>
      </c>
      <c r="B141" s="82" t="s">
        <v>227</v>
      </c>
      <c r="C141" s="83">
        <v>42933</v>
      </c>
      <c r="D141" s="84">
        <v>42934</v>
      </c>
      <c r="E141" s="81" t="s">
        <v>228</v>
      </c>
      <c r="F141" s="85">
        <v>5320</v>
      </c>
      <c r="G141" s="92">
        <v>-376702</v>
      </c>
      <c r="H141" s="89"/>
      <c r="J141" s="94"/>
      <c r="K141" s="94"/>
    </row>
    <row r="142" ht="15.75" spans="1:11">
      <c r="A142" s="81" t="s">
        <v>229</v>
      </c>
      <c r="B142" s="82">
        <v>1179291</v>
      </c>
      <c r="C142" s="83">
        <v>42941</v>
      </c>
      <c r="D142" s="84">
        <v>42944</v>
      </c>
      <c r="E142" s="81" t="s">
        <v>230</v>
      </c>
      <c r="F142" s="85">
        <v>31920</v>
      </c>
      <c r="G142" s="92">
        <v>-344782</v>
      </c>
      <c r="H142" s="89"/>
      <c r="J142" s="94"/>
      <c r="K142" s="94"/>
    </row>
    <row r="143" ht="15.75" spans="1:11">
      <c r="A143" s="81">
        <v>193532</v>
      </c>
      <c r="B143" s="82">
        <v>1194619</v>
      </c>
      <c r="C143" s="83">
        <v>42941</v>
      </c>
      <c r="D143" s="86">
        <v>42944</v>
      </c>
      <c r="E143" s="80" t="s">
        <v>231</v>
      </c>
      <c r="F143" s="85">
        <v>15960</v>
      </c>
      <c r="G143" s="92">
        <v>-328822</v>
      </c>
      <c r="H143" s="89"/>
      <c r="J143" s="94"/>
      <c r="K143" s="94"/>
    </row>
    <row r="144" ht="15.75" spans="1:11">
      <c r="A144" s="81">
        <v>193546</v>
      </c>
      <c r="B144" s="82">
        <v>1194719</v>
      </c>
      <c r="C144" s="83">
        <v>42943</v>
      </c>
      <c r="D144" s="86">
        <v>42945</v>
      </c>
      <c r="E144" s="80" t="s">
        <v>232</v>
      </c>
      <c r="F144" s="85">
        <v>10640</v>
      </c>
      <c r="G144" s="92">
        <v>-318182</v>
      </c>
      <c r="H144" s="89"/>
      <c r="J144" s="94"/>
      <c r="K144" s="94"/>
    </row>
    <row r="145" ht="15.75" spans="1:11">
      <c r="A145" s="81">
        <v>192153</v>
      </c>
      <c r="B145" s="82">
        <v>1186829</v>
      </c>
      <c r="C145" s="83">
        <v>42940</v>
      </c>
      <c r="D145" s="86">
        <v>42943</v>
      </c>
      <c r="E145" s="80" t="s">
        <v>233</v>
      </c>
      <c r="F145" s="85">
        <v>5320</v>
      </c>
      <c r="G145" s="91" t="s">
        <v>234</v>
      </c>
      <c r="H145" s="89"/>
      <c r="J145" s="94"/>
      <c r="K145" s="94"/>
    </row>
    <row r="146" ht="15.75" spans="1:11">
      <c r="A146" s="87">
        <v>193042</v>
      </c>
      <c r="B146" s="81">
        <v>1191446</v>
      </c>
      <c r="C146" s="84">
        <v>42939</v>
      </c>
      <c r="D146" s="83">
        <v>42941</v>
      </c>
      <c r="E146" s="80" t="s">
        <v>235</v>
      </c>
      <c r="F146" s="85">
        <v>10640</v>
      </c>
      <c r="G146" s="92">
        <v>-302222</v>
      </c>
      <c r="H146" s="89"/>
      <c r="J146" s="94"/>
      <c r="K146" s="94"/>
    </row>
    <row r="147" ht="15.75" spans="1:11">
      <c r="A147" s="87">
        <v>194773</v>
      </c>
      <c r="B147" s="81" t="s">
        <v>236</v>
      </c>
      <c r="C147" s="84">
        <v>42939</v>
      </c>
      <c r="D147" s="83">
        <v>42941</v>
      </c>
      <c r="E147" s="80" t="s">
        <v>237</v>
      </c>
      <c r="F147" s="85">
        <v>10640</v>
      </c>
      <c r="G147" s="92">
        <v>-291582</v>
      </c>
      <c r="H147" s="89"/>
      <c r="J147" s="94"/>
      <c r="K147" s="94"/>
    </row>
    <row r="148" ht="15.75" spans="1:11">
      <c r="A148" s="87" t="s">
        <v>238</v>
      </c>
      <c r="B148" s="81">
        <v>1192415</v>
      </c>
      <c r="C148" s="84">
        <v>42939</v>
      </c>
      <c r="D148" s="83">
        <v>42941</v>
      </c>
      <c r="E148" s="80" t="s">
        <v>239</v>
      </c>
      <c r="F148" s="85">
        <v>21280</v>
      </c>
      <c r="G148" s="92">
        <v>-270302</v>
      </c>
      <c r="H148" s="89"/>
      <c r="J148" s="94"/>
      <c r="K148" s="94"/>
    </row>
    <row r="149" ht="15.75" spans="1:11">
      <c r="A149" s="87">
        <v>189100</v>
      </c>
      <c r="B149" s="81">
        <v>1172899</v>
      </c>
      <c r="C149" s="84">
        <v>42940</v>
      </c>
      <c r="D149" s="83">
        <v>42944</v>
      </c>
      <c r="E149" s="80" t="s">
        <v>240</v>
      </c>
      <c r="F149" s="85">
        <v>21280</v>
      </c>
      <c r="G149" s="92">
        <v>-249022</v>
      </c>
      <c r="H149" s="89"/>
      <c r="J149" s="94"/>
      <c r="K149" s="94"/>
    </row>
    <row r="150" ht="15.75" spans="1:11">
      <c r="A150" s="87">
        <v>192146</v>
      </c>
      <c r="B150" s="81">
        <v>1186830</v>
      </c>
      <c r="C150" s="84">
        <v>42940</v>
      </c>
      <c r="D150" s="83">
        <v>42943</v>
      </c>
      <c r="E150" s="80" t="s">
        <v>241</v>
      </c>
      <c r="F150" s="85">
        <v>15960</v>
      </c>
      <c r="G150" s="92">
        <v>-233062</v>
      </c>
      <c r="H150" s="89"/>
      <c r="J150" s="94"/>
      <c r="K150" s="94"/>
    </row>
    <row r="151" ht="15.75" spans="1:11">
      <c r="A151" s="87" t="s">
        <v>242</v>
      </c>
      <c r="B151" s="81">
        <v>1198699</v>
      </c>
      <c r="C151" s="84">
        <v>42938</v>
      </c>
      <c r="D151" s="83">
        <v>42941</v>
      </c>
      <c r="E151" s="80" t="s">
        <v>243</v>
      </c>
      <c r="F151" s="85">
        <v>31920</v>
      </c>
      <c r="G151" s="92">
        <v>-201142</v>
      </c>
      <c r="H151" s="89"/>
      <c r="J151" s="94"/>
      <c r="K151" s="94"/>
    </row>
    <row r="152" ht="15.75" spans="1:11">
      <c r="A152" s="87">
        <v>194145</v>
      </c>
      <c r="B152" s="81">
        <v>1199299</v>
      </c>
      <c r="C152" s="84">
        <v>42940</v>
      </c>
      <c r="D152" s="83">
        <v>42941</v>
      </c>
      <c r="E152" s="80" t="s">
        <v>244</v>
      </c>
      <c r="F152" s="85">
        <v>5320</v>
      </c>
      <c r="G152" s="92">
        <v>-195822</v>
      </c>
      <c r="H152" s="89"/>
      <c r="J152" s="94"/>
      <c r="K152" s="94"/>
    </row>
    <row r="153" ht="15.75" spans="1:11">
      <c r="A153" s="87" t="s">
        <v>245</v>
      </c>
      <c r="B153" s="81">
        <v>1192149</v>
      </c>
      <c r="C153" s="84">
        <v>42940</v>
      </c>
      <c r="D153" s="83">
        <v>42942</v>
      </c>
      <c r="E153" s="80" t="s">
        <v>246</v>
      </c>
      <c r="F153" s="85">
        <v>21280</v>
      </c>
      <c r="G153" s="92">
        <v>-174542</v>
      </c>
      <c r="H153" s="89"/>
      <c r="J153" s="94"/>
      <c r="K153" s="94"/>
    </row>
    <row r="154" ht="15.75" spans="1:11">
      <c r="A154" s="87">
        <v>56966</v>
      </c>
      <c r="B154" s="81" t="s">
        <v>247</v>
      </c>
      <c r="C154" s="84">
        <v>42940</v>
      </c>
      <c r="D154" s="83">
        <v>42943</v>
      </c>
      <c r="E154" s="80" t="s">
        <v>248</v>
      </c>
      <c r="F154" s="85">
        <v>39444</v>
      </c>
      <c r="G154" s="92">
        <v>-135098</v>
      </c>
      <c r="H154" s="89"/>
      <c r="J154" s="94"/>
      <c r="K154" s="94"/>
    </row>
    <row r="155" ht="15.75" spans="1:11">
      <c r="A155" s="87">
        <v>56690</v>
      </c>
      <c r="B155" s="81">
        <v>1198368</v>
      </c>
      <c r="C155" s="84">
        <v>42942</v>
      </c>
      <c r="D155" s="83">
        <v>42945</v>
      </c>
      <c r="E155" s="80" t="s">
        <v>249</v>
      </c>
      <c r="F155" s="85">
        <v>39444</v>
      </c>
      <c r="G155" s="92">
        <v>-95654</v>
      </c>
      <c r="H155" s="89"/>
      <c r="J155" s="94"/>
      <c r="K155" s="94"/>
    </row>
    <row r="156" ht="15.75" spans="1:11">
      <c r="A156" s="87">
        <v>194243</v>
      </c>
      <c r="B156" s="81" t="s">
        <v>250</v>
      </c>
      <c r="C156" s="84">
        <v>42945</v>
      </c>
      <c r="D156" s="83">
        <v>42948</v>
      </c>
      <c r="E156" s="80" t="s">
        <v>251</v>
      </c>
      <c r="F156" s="85">
        <v>15960</v>
      </c>
      <c r="G156" s="92">
        <v>-79694</v>
      </c>
      <c r="H156" s="89"/>
      <c r="J156" s="94"/>
      <c r="K156" s="94"/>
    </row>
    <row r="157" ht="15.75" spans="1:11">
      <c r="A157" s="87">
        <v>192641</v>
      </c>
      <c r="B157" s="81">
        <v>1189447</v>
      </c>
      <c r="C157" s="84">
        <v>42945</v>
      </c>
      <c r="D157" s="83">
        <v>42948</v>
      </c>
      <c r="E157" s="80" t="s">
        <v>252</v>
      </c>
      <c r="F157" s="85">
        <v>15960</v>
      </c>
      <c r="G157" s="92">
        <v>-63734</v>
      </c>
      <c r="H157" s="89"/>
      <c r="J157" s="94"/>
      <c r="K157" s="94"/>
    </row>
    <row r="158" ht="15.75" spans="1:11">
      <c r="A158" s="87">
        <v>194835</v>
      </c>
      <c r="B158" s="81" t="s">
        <v>253</v>
      </c>
      <c r="C158" s="84">
        <v>42945</v>
      </c>
      <c r="D158" s="83">
        <v>42947</v>
      </c>
      <c r="E158" s="80" t="s">
        <v>254</v>
      </c>
      <c r="F158" s="85">
        <v>10640</v>
      </c>
      <c r="G158" s="92">
        <v>-53094</v>
      </c>
      <c r="H158" s="89"/>
      <c r="J158" s="94"/>
      <c r="K158" s="94"/>
    </row>
    <row r="159" ht="15.75" spans="1:11">
      <c r="A159" s="87">
        <v>191699</v>
      </c>
      <c r="B159" s="81">
        <v>1185000</v>
      </c>
      <c r="C159" s="84">
        <v>42945</v>
      </c>
      <c r="D159" s="83">
        <v>42949</v>
      </c>
      <c r="E159" s="80" t="s">
        <v>255</v>
      </c>
      <c r="F159" s="85">
        <v>21280</v>
      </c>
      <c r="G159" s="92">
        <v>-31814</v>
      </c>
      <c r="H159" s="89"/>
      <c r="J159" s="94"/>
      <c r="K159" s="94"/>
    </row>
    <row r="160" ht="15.75" spans="1:11">
      <c r="A160" s="87">
        <v>191700</v>
      </c>
      <c r="B160" s="81">
        <v>1184998</v>
      </c>
      <c r="C160" s="84">
        <v>42945</v>
      </c>
      <c r="D160" s="83">
        <v>42949</v>
      </c>
      <c r="E160" s="80" t="s">
        <v>256</v>
      </c>
      <c r="F160" s="85">
        <v>21280</v>
      </c>
      <c r="G160" s="92">
        <v>-10534</v>
      </c>
      <c r="H160" s="89"/>
      <c r="J160" s="94"/>
      <c r="K160" s="94"/>
    </row>
    <row r="161" ht="30.75" spans="1:11">
      <c r="A161" s="87">
        <v>193766</v>
      </c>
      <c r="B161" s="81">
        <v>1196457</v>
      </c>
      <c r="C161" s="84">
        <v>42945</v>
      </c>
      <c r="D161" s="83">
        <v>42946</v>
      </c>
      <c r="E161" s="80" t="s">
        <v>257</v>
      </c>
      <c r="F161" s="85">
        <v>5320</v>
      </c>
      <c r="G161" s="92">
        <v>-5214</v>
      </c>
      <c r="H161" s="89" t="s">
        <v>258</v>
      </c>
      <c r="J161" s="94"/>
      <c r="K161" s="94"/>
    </row>
    <row r="162" spans="1:11">
      <c r="A162" s="89"/>
      <c r="J162" s="94"/>
      <c r="K162" s="94"/>
    </row>
    <row r="163" ht="15.75" spans="1:11">
      <c r="A163" s="90" t="s">
        <v>259</v>
      </c>
      <c r="B163" s="90"/>
      <c r="C163" s="90"/>
      <c r="D163" s="90"/>
      <c r="E163" s="90"/>
      <c r="F163" s="90"/>
      <c r="G163" s="91">
        <f>G161-500000</f>
        <v>-505214</v>
      </c>
      <c r="J163" s="94"/>
      <c r="K163" s="94"/>
    </row>
    <row r="164" spans="1:10">
      <c r="A164" s="143">
        <v>193830</v>
      </c>
      <c r="B164" s="144">
        <v>1196929</v>
      </c>
      <c r="C164" s="145" t="s">
        <v>260</v>
      </c>
      <c r="D164" s="146" t="s">
        <v>261</v>
      </c>
      <c r="E164" s="146" t="s">
        <v>262</v>
      </c>
      <c r="F164" s="147">
        <v>-15960</v>
      </c>
      <c r="G164" s="148">
        <f>G163+F164</f>
        <v>-521174</v>
      </c>
      <c r="I164" s="94"/>
      <c r="J164" s="94"/>
    </row>
    <row r="165" spans="1:10">
      <c r="A165" s="143">
        <v>193262</v>
      </c>
      <c r="B165" s="144">
        <v>1192696</v>
      </c>
      <c r="C165" s="146" t="s">
        <v>263</v>
      </c>
      <c r="D165" s="146" t="s">
        <v>264</v>
      </c>
      <c r="E165" s="146" t="s">
        <v>265</v>
      </c>
      <c r="F165" s="147">
        <v>10640</v>
      </c>
      <c r="G165" s="148">
        <f t="shared" ref="G165:G178" si="1">G164+F165</f>
        <v>-510534</v>
      </c>
      <c r="I165" s="94"/>
      <c r="J165" s="94"/>
    </row>
    <row r="166" spans="1:10">
      <c r="A166" s="143">
        <v>190338</v>
      </c>
      <c r="B166" s="144">
        <v>1179715</v>
      </c>
      <c r="C166" s="146" t="s">
        <v>266</v>
      </c>
      <c r="D166" s="146" t="s">
        <v>267</v>
      </c>
      <c r="E166" s="146" t="s">
        <v>268</v>
      </c>
      <c r="F166" s="147">
        <v>10640</v>
      </c>
      <c r="G166" s="148">
        <f t="shared" si="1"/>
        <v>-499894</v>
      </c>
      <c r="I166" s="94"/>
      <c r="J166" s="94"/>
    </row>
    <row r="167" spans="1:10">
      <c r="A167" s="143">
        <v>193488</v>
      </c>
      <c r="B167" s="144">
        <v>1194381</v>
      </c>
      <c r="C167" s="146" t="s">
        <v>269</v>
      </c>
      <c r="D167" s="146" t="s">
        <v>270</v>
      </c>
      <c r="E167" s="146" t="s">
        <v>271</v>
      </c>
      <c r="F167" s="147">
        <v>15960</v>
      </c>
      <c r="G167" s="148">
        <f t="shared" si="1"/>
        <v>-483934</v>
      </c>
      <c r="I167" s="94"/>
      <c r="J167" s="94"/>
    </row>
    <row r="168" spans="1:10">
      <c r="A168" s="145" t="s">
        <v>272</v>
      </c>
      <c r="B168" s="144">
        <v>1191964</v>
      </c>
      <c r="C168" s="146" t="s">
        <v>273</v>
      </c>
      <c r="D168" s="146" t="s">
        <v>274</v>
      </c>
      <c r="E168" s="146" t="s">
        <v>270</v>
      </c>
      <c r="F168" s="147">
        <v>10640</v>
      </c>
      <c r="G168" s="148">
        <f t="shared" si="1"/>
        <v>-473294</v>
      </c>
      <c r="I168" s="94"/>
      <c r="J168" s="94"/>
    </row>
    <row r="169" spans="1:10">
      <c r="A169" s="143">
        <v>192347</v>
      </c>
      <c r="B169" s="144">
        <v>1187840</v>
      </c>
      <c r="C169" s="146" t="s">
        <v>275</v>
      </c>
      <c r="D169" s="146" t="s">
        <v>276</v>
      </c>
      <c r="E169" s="146" t="s">
        <v>271</v>
      </c>
      <c r="F169" s="147">
        <v>10640</v>
      </c>
      <c r="G169" s="148">
        <f t="shared" si="1"/>
        <v>-462654</v>
      </c>
      <c r="I169" s="94"/>
      <c r="J169" s="94"/>
    </row>
    <row r="170" spans="1:10">
      <c r="A170" s="149">
        <v>192126</v>
      </c>
      <c r="B170" s="144">
        <v>1186703</v>
      </c>
      <c r="C170" s="146" t="s">
        <v>277</v>
      </c>
      <c r="D170" s="146" t="s">
        <v>274</v>
      </c>
      <c r="E170" s="146" t="s">
        <v>278</v>
      </c>
      <c r="F170" s="147">
        <v>26600</v>
      </c>
      <c r="G170" s="148">
        <f t="shared" si="1"/>
        <v>-436054</v>
      </c>
      <c r="I170" s="94"/>
      <c r="J170" s="94"/>
    </row>
    <row r="171" spans="1:10">
      <c r="A171" s="143">
        <v>193663</v>
      </c>
      <c r="B171" s="144">
        <v>1195817</v>
      </c>
      <c r="C171" s="146" t="s">
        <v>279</v>
      </c>
      <c r="D171" s="146" t="s">
        <v>271</v>
      </c>
      <c r="E171" s="146" t="s">
        <v>278</v>
      </c>
      <c r="F171" s="147">
        <v>5320</v>
      </c>
      <c r="G171" s="148">
        <f t="shared" si="1"/>
        <v>-430734</v>
      </c>
      <c r="I171" s="94"/>
      <c r="J171" s="94"/>
    </row>
    <row r="172" spans="1:10">
      <c r="A172" s="143">
        <v>193648</v>
      </c>
      <c r="B172" s="144">
        <v>1195656</v>
      </c>
      <c r="C172" s="146" t="s">
        <v>280</v>
      </c>
      <c r="D172" s="146" t="s">
        <v>271</v>
      </c>
      <c r="E172" s="146" t="s">
        <v>265</v>
      </c>
      <c r="F172" s="147">
        <v>21280</v>
      </c>
      <c r="G172" s="148">
        <f t="shared" si="1"/>
        <v>-409454</v>
      </c>
      <c r="I172" s="94"/>
      <c r="J172" s="94"/>
    </row>
    <row r="173" spans="1:10">
      <c r="A173" s="145" t="s">
        <v>281</v>
      </c>
      <c r="B173" s="144">
        <v>1199810</v>
      </c>
      <c r="C173" s="146" t="s">
        <v>282</v>
      </c>
      <c r="D173" s="146" t="s">
        <v>283</v>
      </c>
      <c r="E173" s="146" t="s">
        <v>278</v>
      </c>
      <c r="F173" s="147">
        <v>31920</v>
      </c>
      <c r="G173" s="148">
        <f t="shared" si="1"/>
        <v>-377534</v>
      </c>
      <c r="I173" s="94"/>
      <c r="J173" s="94"/>
    </row>
    <row r="174" spans="1:10">
      <c r="A174" s="145" t="s">
        <v>284</v>
      </c>
      <c r="B174" s="144" t="s">
        <v>285</v>
      </c>
      <c r="C174" s="150" t="s">
        <v>286</v>
      </c>
      <c r="D174" s="146" t="s">
        <v>271</v>
      </c>
      <c r="E174" s="146" t="s">
        <v>264</v>
      </c>
      <c r="F174" s="147">
        <v>21280</v>
      </c>
      <c r="G174" s="148">
        <f t="shared" si="1"/>
        <v>-356254</v>
      </c>
      <c r="I174" s="94"/>
      <c r="J174" s="94"/>
    </row>
    <row r="175" spans="1:10">
      <c r="A175" s="143">
        <v>194271</v>
      </c>
      <c r="B175" s="144" t="s">
        <v>287</v>
      </c>
      <c r="C175" s="146" t="s">
        <v>288</v>
      </c>
      <c r="D175" s="146" t="s">
        <v>283</v>
      </c>
      <c r="E175" s="146" t="s">
        <v>264</v>
      </c>
      <c r="F175" s="147">
        <v>15960</v>
      </c>
      <c r="G175" s="148">
        <f t="shared" si="1"/>
        <v>-340294</v>
      </c>
      <c r="I175" s="94"/>
      <c r="J175" s="94"/>
    </row>
    <row r="176" spans="1:10">
      <c r="A176" s="143">
        <v>57058</v>
      </c>
      <c r="B176" s="144" t="s">
        <v>289</v>
      </c>
      <c r="C176" s="146" t="s">
        <v>290</v>
      </c>
      <c r="D176" s="146" t="s">
        <v>283</v>
      </c>
      <c r="E176" s="146" t="s">
        <v>264</v>
      </c>
      <c r="F176" s="147">
        <v>39444</v>
      </c>
      <c r="G176" s="148">
        <f t="shared" si="1"/>
        <v>-300850</v>
      </c>
      <c r="I176" s="94"/>
      <c r="J176" s="94"/>
    </row>
    <row r="177" spans="1:10">
      <c r="A177" s="143">
        <v>56932</v>
      </c>
      <c r="B177" s="144" t="s">
        <v>291</v>
      </c>
      <c r="C177" s="146" t="s">
        <v>292</v>
      </c>
      <c r="D177" s="146" t="s">
        <v>278</v>
      </c>
      <c r="E177" s="146" t="s">
        <v>267</v>
      </c>
      <c r="F177" s="147">
        <v>57532</v>
      </c>
      <c r="G177" s="148">
        <f t="shared" si="1"/>
        <v>-243318</v>
      </c>
      <c r="I177" s="94"/>
      <c r="J177" s="94"/>
    </row>
    <row r="178" spans="1:10">
      <c r="A178" s="143">
        <v>194938</v>
      </c>
      <c r="B178" s="144" t="s">
        <v>293</v>
      </c>
      <c r="C178" s="146" t="s">
        <v>294</v>
      </c>
      <c r="D178" s="146" t="s">
        <v>265</v>
      </c>
      <c r="E178" s="146" t="s">
        <v>295</v>
      </c>
      <c r="F178" s="147">
        <v>10640</v>
      </c>
      <c r="G178" s="148">
        <f t="shared" si="1"/>
        <v>-232678</v>
      </c>
      <c r="I178" s="94"/>
      <c r="J178" s="94"/>
    </row>
    <row r="179" spans="1:10">
      <c r="A179" s="151">
        <v>193533</v>
      </c>
      <c r="B179" s="152">
        <v>1194624</v>
      </c>
      <c r="C179" s="153" t="s">
        <v>296</v>
      </c>
      <c r="D179" s="153" t="s">
        <v>297</v>
      </c>
      <c r="E179" s="153" t="s">
        <v>298</v>
      </c>
      <c r="F179" s="154">
        <v>15960</v>
      </c>
      <c r="G179" s="148">
        <f t="shared" ref="G179:G185" si="2">G178+F179</f>
        <v>-216718</v>
      </c>
      <c r="I179" s="94"/>
      <c r="J179" s="94"/>
    </row>
    <row r="180" spans="1:10">
      <c r="A180" s="143">
        <v>57255</v>
      </c>
      <c r="B180" s="144" t="s">
        <v>299</v>
      </c>
      <c r="C180" s="146" t="s">
        <v>300</v>
      </c>
      <c r="D180" s="146" t="s">
        <v>301</v>
      </c>
      <c r="E180" s="146" t="s">
        <v>162</v>
      </c>
      <c r="F180" s="147">
        <v>39444</v>
      </c>
      <c r="G180" s="148">
        <f t="shared" si="2"/>
        <v>-177274</v>
      </c>
      <c r="I180" s="94"/>
      <c r="J180" s="94"/>
    </row>
    <row r="181" spans="1:10">
      <c r="A181" s="151">
        <v>56959</v>
      </c>
      <c r="B181" s="152" t="s">
        <v>302</v>
      </c>
      <c r="C181" s="153" t="s">
        <v>303</v>
      </c>
      <c r="D181" s="153" t="s">
        <v>276</v>
      </c>
      <c r="E181" s="153" t="s">
        <v>271</v>
      </c>
      <c r="F181" s="154">
        <v>32296</v>
      </c>
      <c r="G181" s="148">
        <f t="shared" si="2"/>
        <v>-144978</v>
      </c>
      <c r="I181" s="94"/>
      <c r="J181" s="94"/>
    </row>
    <row r="182" spans="1:10">
      <c r="A182" s="151">
        <v>193300</v>
      </c>
      <c r="B182" s="152">
        <v>1192880</v>
      </c>
      <c r="C182" s="153" t="s">
        <v>304</v>
      </c>
      <c r="D182" s="155">
        <v>42956</v>
      </c>
      <c r="E182" s="155">
        <v>42958</v>
      </c>
      <c r="F182" s="154">
        <v>10640</v>
      </c>
      <c r="G182" s="148">
        <f t="shared" si="2"/>
        <v>-134338</v>
      </c>
      <c r="I182" s="94"/>
      <c r="J182" s="94"/>
    </row>
    <row r="183" spans="1:11">
      <c r="A183" s="151">
        <v>194939</v>
      </c>
      <c r="B183" s="152" t="s">
        <v>305</v>
      </c>
      <c r="C183" s="153" t="s">
        <v>294</v>
      </c>
      <c r="D183" s="155">
        <v>42956</v>
      </c>
      <c r="E183" s="155">
        <v>42957</v>
      </c>
      <c r="F183" s="154">
        <v>10640</v>
      </c>
      <c r="G183" s="148">
        <f t="shared" si="2"/>
        <v>-123698</v>
      </c>
      <c r="J183" s="94"/>
      <c r="K183" s="94"/>
    </row>
    <row r="184" spans="1:11">
      <c r="A184" s="151">
        <v>57343</v>
      </c>
      <c r="B184" s="152" t="s">
        <v>306</v>
      </c>
      <c r="C184" s="153" t="s">
        <v>307</v>
      </c>
      <c r="D184" s="155">
        <v>42956</v>
      </c>
      <c r="E184" s="155" t="s">
        <v>308</v>
      </c>
      <c r="F184" s="154">
        <v>39444</v>
      </c>
      <c r="G184" s="148">
        <f t="shared" si="2"/>
        <v>-84254</v>
      </c>
      <c r="J184" s="94"/>
      <c r="K184" s="94"/>
    </row>
    <row r="185" spans="1:11">
      <c r="A185" s="151">
        <v>57145</v>
      </c>
      <c r="B185" s="152" t="s">
        <v>309</v>
      </c>
      <c r="C185" s="153" t="s">
        <v>310</v>
      </c>
      <c r="D185" s="155">
        <v>42956</v>
      </c>
      <c r="E185" s="155" t="s">
        <v>308</v>
      </c>
      <c r="F185" s="154">
        <v>61446</v>
      </c>
      <c r="G185" s="148">
        <f t="shared" si="2"/>
        <v>-22808</v>
      </c>
      <c r="J185" s="94"/>
      <c r="K185" s="94"/>
    </row>
    <row r="186" spans="1:11">
      <c r="A186" s="156"/>
      <c r="B186" s="156"/>
      <c r="C186" s="156"/>
      <c r="D186" s="156"/>
      <c r="E186" s="156"/>
      <c r="F186" s="154">
        <f>SUM(F165:F185)</f>
        <v>498366</v>
      </c>
      <c r="G186" s="156"/>
      <c r="H186" s="75" t="s">
        <v>311</v>
      </c>
      <c r="J186" s="94"/>
      <c r="K186" s="94"/>
    </row>
    <row r="187" spans="10:11">
      <c r="J187" s="94"/>
      <c r="K187" s="94"/>
    </row>
    <row r="188" spans="1:9">
      <c r="A188" s="157">
        <v>218494</v>
      </c>
      <c r="B188" s="158"/>
      <c r="C188" s="158"/>
      <c r="D188" s="159" t="s">
        <v>312</v>
      </c>
      <c r="E188" s="159"/>
      <c r="F188" s="159"/>
      <c r="G188" s="160">
        <v>-500000</v>
      </c>
      <c r="I188" s="96"/>
    </row>
    <row r="189" spans="1:7">
      <c r="A189" s="157" t="s">
        <v>313</v>
      </c>
      <c r="B189" s="158">
        <v>1187374</v>
      </c>
      <c r="C189" s="161" t="s">
        <v>314</v>
      </c>
      <c r="D189" s="162">
        <v>42960</v>
      </c>
      <c r="E189" s="162">
        <v>42963</v>
      </c>
      <c r="F189" s="160">
        <v>31920</v>
      </c>
      <c r="G189" s="148">
        <f>G185+G188+F189</f>
        <v>-490888</v>
      </c>
    </row>
    <row r="190" spans="1:7">
      <c r="A190" s="157" t="s">
        <v>315</v>
      </c>
      <c r="B190" s="158">
        <v>1192135</v>
      </c>
      <c r="C190" s="161" t="s">
        <v>316</v>
      </c>
      <c r="D190" s="162" t="s">
        <v>308</v>
      </c>
      <c r="E190" s="162">
        <v>42963</v>
      </c>
      <c r="F190" s="160">
        <v>42560</v>
      </c>
      <c r="G190" s="148">
        <f>G189+F190</f>
        <v>-448328</v>
      </c>
    </row>
    <row r="191" spans="1:7">
      <c r="A191" s="157" t="s">
        <v>317</v>
      </c>
      <c r="B191" s="158" t="s">
        <v>318</v>
      </c>
      <c r="C191" s="161" t="s">
        <v>319</v>
      </c>
      <c r="D191" s="162">
        <v>42952</v>
      </c>
      <c r="E191" s="162">
        <v>42953</v>
      </c>
      <c r="F191" s="160">
        <v>10640</v>
      </c>
      <c r="G191" s="148">
        <f t="shared" ref="G191:G206" si="3">G190+F191</f>
        <v>-437688</v>
      </c>
    </row>
    <row r="192" spans="1:7">
      <c r="A192" s="157">
        <v>194272</v>
      </c>
      <c r="B192" s="158" t="s">
        <v>320</v>
      </c>
      <c r="C192" s="161" t="s">
        <v>321</v>
      </c>
      <c r="D192" s="162">
        <v>42949</v>
      </c>
      <c r="E192" s="162">
        <v>42952</v>
      </c>
      <c r="F192" s="160">
        <v>15960</v>
      </c>
      <c r="G192" s="148">
        <f t="shared" si="3"/>
        <v>-421728</v>
      </c>
    </row>
    <row r="193" spans="1:7">
      <c r="A193" s="157" t="s">
        <v>322</v>
      </c>
      <c r="B193" s="158">
        <v>1174759</v>
      </c>
      <c r="C193" s="161" t="s">
        <v>323</v>
      </c>
      <c r="D193" s="162">
        <v>42957</v>
      </c>
      <c r="E193" s="162" t="s">
        <v>308</v>
      </c>
      <c r="F193" s="160">
        <v>21280</v>
      </c>
      <c r="G193" s="148">
        <f t="shared" si="3"/>
        <v>-400448</v>
      </c>
    </row>
    <row r="194" spans="1:7">
      <c r="A194" s="157">
        <v>195830</v>
      </c>
      <c r="B194" s="158" t="s">
        <v>324</v>
      </c>
      <c r="C194" s="161" t="s">
        <v>325</v>
      </c>
      <c r="D194" s="162">
        <v>42963</v>
      </c>
      <c r="E194" s="162">
        <v>42965</v>
      </c>
      <c r="F194" s="160">
        <v>10640</v>
      </c>
      <c r="G194" s="148">
        <f t="shared" si="3"/>
        <v>-389808</v>
      </c>
    </row>
    <row r="195" spans="1:7">
      <c r="A195" s="157">
        <v>192626</v>
      </c>
      <c r="B195" s="158">
        <v>1189299</v>
      </c>
      <c r="C195" s="161" t="s">
        <v>326</v>
      </c>
      <c r="D195" s="162">
        <v>42958</v>
      </c>
      <c r="E195" s="162">
        <v>42960</v>
      </c>
      <c r="F195" s="160">
        <v>10640</v>
      </c>
      <c r="G195" s="148">
        <f t="shared" si="3"/>
        <v>-379168</v>
      </c>
    </row>
    <row r="196" spans="1:7">
      <c r="A196" s="157" t="s">
        <v>327</v>
      </c>
      <c r="B196" s="158">
        <v>1186189</v>
      </c>
      <c r="C196" s="161" t="s">
        <v>328</v>
      </c>
      <c r="D196" s="162">
        <v>42957</v>
      </c>
      <c r="E196" s="162">
        <v>42958</v>
      </c>
      <c r="F196" s="160">
        <v>21280</v>
      </c>
      <c r="G196" s="148">
        <f t="shared" si="3"/>
        <v>-357888</v>
      </c>
    </row>
    <row r="197" spans="1:7">
      <c r="A197" s="157">
        <v>191675</v>
      </c>
      <c r="B197" s="158">
        <v>1184922</v>
      </c>
      <c r="C197" s="161" t="s">
        <v>329</v>
      </c>
      <c r="D197" s="162" t="s">
        <v>308</v>
      </c>
      <c r="E197" s="162">
        <v>42964</v>
      </c>
      <c r="F197" s="160">
        <v>26600</v>
      </c>
      <c r="G197" s="148">
        <f t="shared" si="3"/>
        <v>-331288</v>
      </c>
    </row>
    <row r="198" spans="1:7">
      <c r="A198" s="157">
        <v>196250</v>
      </c>
      <c r="B198" s="158" t="s">
        <v>330</v>
      </c>
      <c r="C198" s="161" t="s">
        <v>331</v>
      </c>
      <c r="D198" s="162">
        <v>42952</v>
      </c>
      <c r="E198" s="162">
        <v>42954</v>
      </c>
      <c r="F198" s="160">
        <v>10640</v>
      </c>
      <c r="G198" s="148">
        <f t="shared" si="3"/>
        <v>-320648</v>
      </c>
    </row>
    <row r="199" spans="1:7">
      <c r="A199" s="157">
        <v>57325</v>
      </c>
      <c r="B199" s="158" t="s">
        <v>332</v>
      </c>
      <c r="C199" s="161" t="s">
        <v>333</v>
      </c>
      <c r="D199" s="162">
        <v>42961</v>
      </c>
      <c r="E199" s="162">
        <v>42963</v>
      </c>
      <c r="F199" s="160">
        <v>26296</v>
      </c>
      <c r="G199" s="148">
        <f t="shared" si="3"/>
        <v>-294352</v>
      </c>
    </row>
    <row r="200" spans="1:7">
      <c r="A200" s="157">
        <v>57206</v>
      </c>
      <c r="B200" s="158" t="s">
        <v>334</v>
      </c>
      <c r="C200" s="161" t="s">
        <v>335</v>
      </c>
      <c r="D200" s="162">
        <v>42962</v>
      </c>
      <c r="E200" s="162">
        <v>42965</v>
      </c>
      <c r="F200" s="160">
        <v>39444</v>
      </c>
      <c r="G200" s="148">
        <f t="shared" si="3"/>
        <v>-254908</v>
      </c>
    </row>
    <row r="201" spans="1:7">
      <c r="A201" s="157">
        <v>57098</v>
      </c>
      <c r="B201" s="158" t="s">
        <v>336</v>
      </c>
      <c r="C201" s="161" t="s">
        <v>337</v>
      </c>
      <c r="D201" s="162">
        <v>42957</v>
      </c>
      <c r="E201" s="162" t="s">
        <v>308</v>
      </c>
      <c r="F201" s="160">
        <v>57532</v>
      </c>
      <c r="G201" s="148">
        <f t="shared" si="3"/>
        <v>-197376</v>
      </c>
    </row>
    <row r="202" spans="1:7">
      <c r="A202" s="157">
        <v>57427</v>
      </c>
      <c r="B202" s="158" t="s">
        <v>338</v>
      </c>
      <c r="C202" s="161" t="s">
        <v>339</v>
      </c>
      <c r="D202" s="162">
        <v>42956</v>
      </c>
      <c r="E202" s="162">
        <v>42958</v>
      </c>
      <c r="F202" s="160">
        <v>26296</v>
      </c>
      <c r="G202" s="148">
        <f t="shared" si="3"/>
        <v>-171080</v>
      </c>
    </row>
    <row r="203" spans="1:7">
      <c r="A203" s="157">
        <v>56063</v>
      </c>
      <c r="B203" s="158">
        <v>1188636</v>
      </c>
      <c r="C203" s="161" t="s">
        <v>340</v>
      </c>
      <c r="D203" s="162">
        <v>42958</v>
      </c>
      <c r="E203" s="162">
        <v>42960</v>
      </c>
      <c r="F203" s="160">
        <v>26296</v>
      </c>
      <c r="G203" s="148">
        <f t="shared" si="3"/>
        <v>-144784</v>
      </c>
    </row>
    <row r="204" spans="1:7">
      <c r="A204" s="157">
        <v>57524</v>
      </c>
      <c r="B204" s="158" t="s">
        <v>341</v>
      </c>
      <c r="C204" s="161" t="s">
        <v>319</v>
      </c>
      <c r="D204" s="162">
        <v>42951</v>
      </c>
      <c r="E204" s="162">
        <v>42952</v>
      </c>
      <c r="F204" s="160">
        <v>20482</v>
      </c>
      <c r="G204" s="148">
        <f t="shared" si="3"/>
        <v>-124302</v>
      </c>
    </row>
    <row r="205" spans="1:7">
      <c r="A205" s="157" t="s">
        <v>342</v>
      </c>
      <c r="B205" s="158">
        <v>1176695</v>
      </c>
      <c r="C205" s="161" t="s">
        <v>343</v>
      </c>
      <c r="D205" s="162">
        <v>42960</v>
      </c>
      <c r="E205" s="162">
        <v>42962</v>
      </c>
      <c r="F205" s="160">
        <v>48488</v>
      </c>
      <c r="G205" s="148">
        <f t="shared" si="3"/>
        <v>-75814</v>
      </c>
    </row>
    <row r="206" spans="1:7">
      <c r="A206" s="157" t="s">
        <v>344</v>
      </c>
      <c r="B206" s="158">
        <v>1176696</v>
      </c>
      <c r="C206" s="161" t="s">
        <v>345</v>
      </c>
      <c r="D206" s="162">
        <v>42960</v>
      </c>
      <c r="E206" s="162">
        <v>42962</v>
      </c>
      <c r="F206" s="160">
        <v>48488</v>
      </c>
      <c r="G206" s="148">
        <f t="shared" si="3"/>
        <v>-27326</v>
      </c>
    </row>
    <row r="207" spans="1:8">
      <c r="A207" s="158"/>
      <c r="B207" s="158"/>
      <c r="C207" s="158"/>
      <c r="D207" s="158"/>
      <c r="E207" s="158"/>
      <c r="F207" s="160">
        <f>SUM(F189:F206)</f>
        <v>495482</v>
      </c>
      <c r="G207" s="158"/>
      <c r="H207" s="75" t="s">
        <v>346</v>
      </c>
    </row>
    <row r="208" spans="1:7">
      <c r="A208" s="156"/>
      <c r="B208" s="156"/>
      <c r="C208" s="156"/>
      <c r="D208" s="156"/>
      <c r="E208" s="156"/>
      <c r="F208" s="156"/>
      <c r="G208" s="156"/>
    </row>
    <row r="210" spans="1:7">
      <c r="A210" s="163">
        <v>218948</v>
      </c>
      <c r="B210" s="164" t="s">
        <v>347</v>
      </c>
      <c r="C210" s="164"/>
      <c r="D210" s="164"/>
      <c r="E210" s="164"/>
      <c r="F210" s="164"/>
      <c r="G210" s="165">
        <v>-500000</v>
      </c>
    </row>
    <row r="211" spans="1:7">
      <c r="A211" s="163">
        <v>196536</v>
      </c>
      <c r="B211" s="163" t="s">
        <v>348</v>
      </c>
      <c r="C211" s="163" t="s">
        <v>349</v>
      </c>
      <c r="D211" s="166">
        <v>42954</v>
      </c>
      <c r="E211" s="166">
        <v>42955</v>
      </c>
      <c r="F211" s="165">
        <v>5320</v>
      </c>
      <c r="G211" s="167">
        <f>G210+G206+F211</f>
        <v>-522006</v>
      </c>
    </row>
    <row r="212" spans="1:7">
      <c r="A212" s="168">
        <v>195127</v>
      </c>
      <c r="B212" s="163" t="s">
        <v>350</v>
      </c>
      <c r="C212" s="163" t="s">
        <v>351</v>
      </c>
      <c r="D212" s="166">
        <v>42964</v>
      </c>
      <c r="E212" s="166">
        <v>42968</v>
      </c>
      <c r="F212" s="165">
        <v>21280</v>
      </c>
      <c r="G212" s="167">
        <f>G211+F212</f>
        <v>-500726</v>
      </c>
    </row>
    <row r="213" spans="1:7">
      <c r="A213" s="163">
        <v>196372</v>
      </c>
      <c r="B213" s="163">
        <v>1213643</v>
      </c>
      <c r="C213" s="163" t="s">
        <v>352</v>
      </c>
      <c r="D213" s="166">
        <v>42967</v>
      </c>
      <c r="E213" s="166">
        <v>42970</v>
      </c>
      <c r="F213" s="165">
        <v>15960</v>
      </c>
      <c r="G213" s="167">
        <f t="shared" ref="G213:G232" si="4">G212+F213</f>
        <v>-484766</v>
      </c>
    </row>
    <row r="214" spans="1:7">
      <c r="A214" s="163">
        <v>196309</v>
      </c>
      <c r="B214" s="163">
        <v>1213259</v>
      </c>
      <c r="C214" s="163" t="s">
        <v>353</v>
      </c>
      <c r="D214" s="166">
        <v>42967</v>
      </c>
      <c r="E214" s="166">
        <v>42969</v>
      </c>
      <c r="F214" s="165">
        <v>10640</v>
      </c>
      <c r="G214" s="167">
        <f t="shared" si="4"/>
        <v>-474126</v>
      </c>
    </row>
    <row r="215" spans="1:7">
      <c r="A215" s="163">
        <v>196145</v>
      </c>
      <c r="B215" s="163">
        <v>1212569</v>
      </c>
      <c r="C215" s="163" t="s">
        <v>354</v>
      </c>
      <c r="D215" s="166">
        <v>42966</v>
      </c>
      <c r="E215" s="166">
        <v>42968</v>
      </c>
      <c r="F215" s="165">
        <v>10640</v>
      </c>
      <c r="G215" s="167">
        <f t="shared" si="4"/>
        <v>-463486</v>
      </c>
    </row>
    <row r="216" spans="1:7">
      <c r="A216" s="163" t="s">
        <v>355</v>
      </c>
      <c r="B216" s="163">
        <v>1210488</v>
      </c>
      <c r="C216" s="163" t="s">
        <v>356</v>
      </c>
      <c r="D216" s="166">
        <v>42966</v>
      </c>
      <c r="E216" s="166">
        <v>42968</v>
      </c>
      <c r="F216" s="165">
        <v>21280</v>
      </c>
      <c r="G216" s="167">
        <f t="shared" si="4"/>
        <v>-442206</v>
      </c>
    </row>
    <row r="217" spans="1:7">
      <c r="A217" s="163">
        <v>192005</v>
      </c>
      <c r="B217" s="163">
        <v>1186174</v>
      </c>
      <c r="C217" s="163" t="s">
        <v>357</v>
      </c>
      <c r="D217" s="166">
        <v>42965</v>
      </c>
      <c r="E217" s="166">
        <v>42968</v>
      </c>
      <c r="F217" s="165">
        <v>15960</v>
      </c>
      <c r="G217" s="167">
        <f t="shared" si="4"/>
        <v>-426246</v>
      </c>
    </row>
    <row r="218" spans="1:7">
      <c r="A218" s="163">
        <v>192003</v>
      </c>
      <c r="B218" s="163">
        <v>1186168</v>
      </c>
      <c r="C218" s="163" t="s">
        <v>358</v>
      </c>
      <c r="D218" s="166">
        <v>42965</v>
      </c>
      <c r="E218" s="166">
        <v>42968</v>
      </c>
      <c r="F218" s="165">
        <v>15960</v>
      </c>
      <c r="G218" s="167">
        <f t="shared" si="4"/>
        <v>-410286</v>
      </c>
    </row>
    <row r="219" spans="1:7">
      <c r="A219" s="163" t="s">
        <v>359</v>
      </c>
      <c r="B219" s="163">
        <v>1211649</v>
      </c>
      <c r="C219" s="163" t="s">
        <v>360</v>
      </c>
      <c r="D219" s="166">
        <v>42963</v>
      </c>
      <c r="E219" s="166">
        <v>42965</v>
      </c>
      <c r="F219" s="165">
        <v>15960</v>
      </c>
      <c r="G219" s="167">
        <f t="shared" si="4"/>
        <v>-394326</v>
      </c>
    </row>
    <row r="220" spans="1:7">
      <c r="A220" s="163" t="s">
        <v>361</v>
      </c>
      <c r="B220" s="163" t="s">
        <v>362</v>
      </c>
      <c r="C220" s="163" t="s">
        <v>363</v>
      </c>
      <c r="D220" s="166">
        <v>42964</v>
      </c>
      <c r="E220" s="166">
        <v>42968</v>
      </c>
      <c r="F220" s="165">
        <v>63840</v>
      </c>
      <c r="G220" s="167">
        <f t="shared" si="4"/>
        <v>-330486</v>
      </c>
    </row>
    <row r="221" spans="1:7">
      <c r="A221" s="163">
        <v>196742</v>
      </c>
      <c r="B221" s="163">
        <v>1215480</v>
      </c>
      <c r="C221" s="163" t="s">
        <v>364</v>
      </c>
      <c r="D221" s="166">
        <v>42957</v>
      </c>
      <c r="E221" s="166">
        <v>42959</v>
      </c>
      <c r="F221" s="165">
        <v>10640</v>
      </c>
      <c r="G221" s="167">
        <f t="shared" si="4"/>
        <v>-319846</v>
      </c>
    </row>
    <row r="222" spans="1:7">
      <c r="A222" s="163">
        <v>57586</v>
      </c>
      <c r="B222" s="163">
        <v>1212819</v>
      </c>
      <c r="C222" s="163" t="s">
        <v>365</v>
      </c>
      <c r="D222" s="166">
        <v>42960</v>
      </c>
      <c r="E222" s="166">
        <v>42963</v>
      </c>
      <c r="F222" s="165">
        <v>39444</v>
      </c>
      <c r="G222" s="167">
        <f t="shared" si="4"/>
        <v>-280402</v>
      </c>
    </row>
    <row r="223" spans="1:7">
      <c r="A223" s="163">
        <v>56868</v>
      </c>
      <c r="B223" s="163" t="s">
        <v>366</v>
      </c>
      <c r="C223" s="163" t="s">
        <v>367</v>
      </c>
      <c r="D223" s="166">
        <v>42965</v>
      </c>
      <c r="E223" s="166">
        <v>42966</v>
      </c>
      <c r="F223" s="165">
        <v>13148</v>
      </c>
      <c r="G223" s="167">
        <f t="shared" si="4"/>
        <v>-267254</v>
      </c>
    </row>
    <row r="224" spans="1:7">
      <c r="A224" s="163">
        <v>57763</v>
      </c>
      <c r="B224" s="163">
        <v>1214677</v>
      </c>
      <c r="C224" s="163" t="s">
        <v>368</v>
      </c>
      <c r="D224" s="166">
        <v>42965</v>
      </c>
      <c r="E224" s="166">
        <v>42966</v>
      </c>
      <c r="F224" s="165">
        <v>12456</v>
      </c>
      <c r="G224" s="167">
        <f t="shared" si="4"/>
        <v>-254798</v>
      </c>
    </row>
    <row r="225" spans="1:7">
      <c r="A225" s="163" t="s">
        <v>369</v>
      </c>
      <c r="B225" s="163">
        <v>1215028</v>
      </c>
      <c r="C225" s="163" t="s">
        <v>370</v>
      </c>
      <c r="D225" s="166">
        <v>42971</v>
      </c>
      <c r="E225" s="166">
        <v>42973</v>
      </c>
      <c r="F225" s="165">
        <v>31920</v>
      </c>
      <c r="G225" s="167">
        <f t="shared" si="4"/>
        <v>-222878</v>
      </c>
    </row>
    <row r="226" spans="1:7">
      <c r="A226" s="163">
        <v>192381</v>
      </c>
      <c r="B226" s="163">
        <v>1187961</v>
      </c>
      <c r="C226" s="163" t="s">
        <v>371</v>
      </c>
      <c r="D226" s="166">
        <v>42970</v>
      </c>
      <c r="E226" s="166">
        <v>42973</v>
      </c>
      <c r="F226" s="165">
        <v>15960</v>
      </c>
      <c r="G226" s="167">
        <f t="shared" si="4"/>
        <v>-206918</v>
      </c>
    </row>
    <row r="227" spans="1:7">
      <c r="A227" s="163">
        <v>194085</v>
      </c>
      <c r="B227" s="163">
        <v>1198928</v>
      </c>
      <c r="C227" s="163" t="s">
        <v>372</v>
      </c>
      <c r="D227" s="166">
        <v>42970</v>
      </c>
      <c r="E227" s="166">
        <v>42973</v>
      </c>
      <c r="F227" s="165">
        <v>15960</v>
      </c>
      <c r="G227" s="167">
        <f t="shared" si="4"/>
        <v>-190958</v>
      </c>
    </row>
    <row r="228" spans="1:7">
      <c r="A228" s="163">
        <v>192382</v>
      </c>
      <c r="B228" s="163">
        <v>1187964</v>
      </c>
      <c r="C228" s="163" t="s">
        <v>373</v>
      </c>
      <c r="D228" s="166">
        <v>42970</v>
      </c>
      <c r="E228" s="166">
        <v>42973</v>
      </c>
      <c r="F228" s="165">
        <v>15960</v>
      </c>
      <c r="G228" s="167">
        <f t="shared" si="4"/>
        <v>-174998</v>
      </c>
    </row>
    <row r="229" spans="1:7">
      <c r="A229" s="163">
        <v>195693</v>
      </c>
      <c r="B229" s="163">
        <v>1210041</v>
      </c>
      <c r="C229" s="163" t="s">
        <v>374</v>
      </c>
      <c r="D229" s="166">
        <v>42971</v>
      </c>
      <c r="E229" s="166">
        <v>42972</v>
      </c>
      <c r="F229" s="165">
        <v>5320</v>
      </c>
      <c r="G229" s="167">
        <f t="shared" si="4"/>
        <v>-169678</v>
      </c>
    </row>
    <row r="230" spans="1:7">
      <c r="A230" s="163">
        <v>57256</v>
      </c>
      <c r="B230" s="163" t="s">
        <v>375</v>
      </c>
      <c r="C230" s="163" t="s">
        <v>376</v>
      </c>
      <c r="D230" s="166">
        <v>42964</v>
      </c>
      <c r="E230" s="166">
        <v>42968</v>
      </c>
      <c r="F230" s="165">
        <v>115064</v>
      </c>
      <c r="G230" s="167">
        <f t="shared" si="4"/>
        <v>-54614</v>
      </c>
    </row>
    <row r="231" spans="1:7">
      <c r="A231" s="163">
        <v>56695</v>
      </c>
      <c r="B231" s="163">
        <v>1198518</v>
      </c>
      <c r="C231" s="163" t="s">
        <v>377</v>
      </c>
      <c r="D231" s="166">
        <v>42963</v>
      </c>
      <c r="E231" s="166">
        <v>42965</v>
      </c>
      <c r="F231" s="165">
        <v>40964</v>
      </c>
      <c r="G231" s="167">
        <f t="shared" si="4"/>
        <v>-13650</v>
      </c>
    </row>
    <row r="232" spans="1:7">
      <c r="A232" s="163">
        <v>57616</v>
      </c>
      <c r="B232" s="163">
        <v>1213263</v>
      </c>
      <c r="C232" s="163" t="s">
        <v>353</v>
      </c>
      <c r="D232" s="166">
        <v>42969</v>
      </c>
      <c r="E232" s="166">
        <v>42970</v>
      </c>
      <c r="F232" s="165">
        <v>12456</v>
      </c>
      <c r="G232" s="167">
        <f t="shared" si="4"/>
        <v>-1194</v>
      </c>
    </row>
    <row r="233" spans="1:8">
      <c r="A233" s="156"/>
      <c r="B233" s="156"/>
      <c r="C233" s="156"/>
      <c r="D233" s="156"/>
      <c r="E233" s="156"/>
      <c r="F233" s="165">
        <f>SUM(F211:F232)</f>
        <v>526132</v>
      </c>
      <c r="G233" s="164"/>
      <c r="H233" s="75" t="s">
        <v>378</v>
      </c>
    </row>
    <row r="235" spans="1:7">
      <c r="A235" s="163">
        <v>219494</v>
      </c>
      <c r="B235" s="164" t="s">
        <v>379</v>
      </c>
      <c r="C235" s="164"/>
      <c r="D235" s="164"/>
      <c r="E235" s="164"/>
      <c r="F235" s="164"/>
      <c r="G235" s="165">
        <v>500000</v>
      </c>
    </row>
    <row r="236" spans="1:7">
      <c r="A236" s="163">
        <v>57760</v>
      </c>
      <c r="B236" s="169">
        <v>1214601</v>
      </c>
      <c r="C236" s="163" t="s">
        <v>380</v>
      </c>
      <c r="D236" s="166">
        <v>42975</v>
      </c>
      <c r="E236" s="166">
        <v>42977</v>
      </c>
      <c r="F236" s="165">
        <v>38808</v>
      </c>
      <c r="G236" s="167">
        <f>G232-G235+F236</f>
        <v>-462386</v>
      </c>
    </row>
    <row r="237" spans="1:7">
      <c r="A237" s="163">
        <v>58138</v>
      </c>
      <c r="B237" s="169">
        <v>1218127</v>
      </c>
      <c r="C237" s="163" t="s">
        <v>381</v>
      </c>
      <c r="D237" s="166">
        <v>42973</v>
      </c>
      <c r="E237" s="166">
        <v>42974</v>
      </c>
      <c r="F237" s="165">
        <v>11072</v>
      </c>
      <c r="G237" s="167">
        <f>G236+F237</f>
        <v>-451314</v>
      </c>
    </row>
    <row r="238" spans="1:7">
      <c r="A238" s="163">
        <v>58139</v>
      </c>
      <c r="B238" s="169">
        <v>1218130</v>
      </c>
      <c r="C238" s="163" t="s">
        <v>381</v>
      </c>
      <c r="D238" s="166">
        <v>42974</v>
      </c>
      <c r="E238" s="166">
        <v>42975</v>
      </c>
      <c r="F238" s="165">
        <v>11072</v>
      </c>
      <c r="G238" s="167">
        <f t="shared" ref="G238:G253" si="5">G237+F238</f>
        <v>-440242</v>
      </c>
    </row>
    <row r="239" spans="1:7">
      <c r="A239" s="163">
        <v>58148</v>
      </c>
      <c r="B239" s="169">
        <v>1218247</v>
      </c>
      <c r="C239" s="163" t="s">
        <v>382</v>
      </c>
      <c r="D239" s="166">
        <v>42970</v>
      </c>
      <c r="E239" s="166">
        <v>42973</v>
      </c>
      <c r="F239" s="165">
        <v>51744</v>
      </c>
      <c r="G239" s="167">
        <f t="shared" si="5"/>
        <v>-388498</v>
      </c>
    </row>
    <row r="240" spans="1:7">
      <c r="A240" s="163">
        <v>58031</v>
      </c>
      <c r="B240" s="169">
        <v>1216958</v>
      </c>
      <c r="C240" s="163" t="s">
        <v>383</v>
      </c>
      <c r="D240" s="166">
        <v>42970</v>
      </c>
      <c r="E240" s="166">
        <v>42972</v>
      </c>
      <c r="F240" s="165">
        <v>22144</v>
      </c>
      <c r="G240" s="167">
        <f t="shared" si="5"/>
        <v>-366354</v>
      </c>
    </row>
    <row r="241" spans="1:7">
      <c r="A241" s="163">
        <v>57519</v>
      </c>
      <c r="B241" s="169">
        <v>1212040</v>
      </c>
      <c r="C241" s="163" t="s">
        <v>384</v>
      </c>
      <c r="D241" s="166">
        <v>42967</v>
      </c>
      <c r="E241" s="166">
        <v>42970</v>
      </c>
      <c r="F241" s="165">
        <v>61446</v>
      </c>
      <c r="G241" s="167">
        <f t="shared" si="5"/>
        <v>-304908</v>
      </c>
    </row>
    <row r="242" spans="1:7">
      <c r="A242" s="163">
        <v>57979</v>
      </c>
      <c r="B242" s="169">
        <v>1216611</v>
      </c>
      <c r="C242" s="163" t="s">
        <v>385</v>
      </c>
      <c r="D242" s="166">
        <v>42965</v>
      </c>
      <c r="E242" s="166">
        <v>42968</v>
      </c>
      <c r="F242" s="165">
        <v>33216</v>
      </c>
      <c r="G242" s="167">
        <f t="shared" si="5"/>
        <v>-271692</v>
      </c>
    </row>
    <row r="243" spans="1:7">
      <c r="A243" s="163">
        <v>193748</v>
      </c>
      <c r="B243" s="169">
        <v>1196505</v>
      </c>
      <c r="C243" s="163" t="s">
        <v>386</v>
      </c>
      <c r="D243" s="166">
        <v>42978</v>
      </c>
      <c r="E243" s="166">
        <v>42979</v>
      </c>
      <c r="F243" s="165">
        <v>5320</v>
      </c>
      <c r="G243" s="167">
        <f t="shared" si="5"/>
        <v>-266372</v>
      </c>
    </row>
    <row r="244" spans="1:7">
      <c r="A244" s="163" t="s">
        <v>387</v>
      </c>
      <c r="B244" s="169">
        <v>1186292</v>
      </c>
      <c r="C244" s="163" t="s">
        <v>388</v>
      </c>
      <c r="D244" s="166">
        <v>42971</v>
      </c>
      <c r="E244" s="166">
        <v>42976</v>
      </c>
      <c r="F244" s="165">
        <v>53200</v>
      </c>
      <c r="G244" s="167">
        <f t="shared" si="5"/>
        <v>-213172</v>
      </c>
    </row>
    <row r="245" spans="1:7">
      <c r="A245" s="163">
        <v>195987</v>
      </c>
      <c r="B245" s="169">
        <v>1211618</v>
      </c>
      <c r="C245" s="163" t="s">
        <v>389</v>
      </c>
      <c r="D245" s="166">
        <v>42972</v>
      </c>
      <c r="E245" s="166">
        <v>42974</v>
      </c>
      <c r="F245" s="165">
        <v>10640</v>
      </c>
      <c r="G245" s="167">
        <f t="shared" si="5"/>
        <v>-202532</v>
      </c>
    </row>
    <row r="246" spans="1:7">
      <c r="A246" s="163" t="s">
        <v>390</v>
      </c>
      <c r="B246" s="169">
        <v>1215917</v>
      </c>
      <c r="C246" s="163" t="s">
        <v>251</v>
      </c>
      <c r="D246" s="166">
        <v>42968</v>
      </c>
      <c r="E246" s="166">
        <v>42973</v>
      </c>
      <c r="F246" s="165">
        <v>53200</v>
      </c>
      <c r="G246" s="167">
        <f t="shared" si="5"/>
        <v>-149332</v>
      </c>
    </row>
    <row r="247" spans="1:7">
      <c r="A247" s="163">
        <v>196024</v>
      </c>
      <c r="B247" s="169">
        <v>1211675</v>
      </c>
      <c r="C247" s="163" t="s">
        <v>391</v>
      </c>
      <c r="D247" s="166">
        <v>42967</v>
      </c>
      <c r="E247" s="166">
        <v>42969</v>
      </c>
      <c r="F247" s="165">
        <v>10640</v>
      </c>
      <c r="G247" s="167">
        <f t="shared" si="5"/>
        <v>-138692</v>
      </c>
    </row>
    <row r="248" spans="1:7">
      <c r="A248" s="163">
        <v>197233</v>
      </c>
      <c r="B248" s="169">
        <v>1217554</v>
      </c>
      <c r="C248" s="163" t="s">
        <v>392</v>
      </c>
      <c r="D248" s="166">
        <v>42968</v>
      </c>
      <c r="E248" s="166">
        <v>42971</v>
      </c>
      <c r="F248" s="165">
        <v>15960</v>
      </c>
      <c r="G248" s="167">
        <f t="shared" si="5"/>
        <v>-122732</v>
      </c>
    </row>
    <row r="249" spans="1:7">
      <c r="A249" s="163">
        <v>57336</v>
      </c>
      <c r="B249" s="169">
        <v>1209708</v>
      </c>
      <c r="C249" s="163" t="s">
        <v>393</v>
      </c>
      <c r="D249" s="166">
        <v>42966</v>
      </c>
      <c r="E249" s="166">
        <v>42969</v>
      </c>
      <c r="F249" s="165">
        <v>61446</v>
      </c>
      <c r="G249" s="167">
        <f t="shared" si="5"/>
        <v>-61286</v>
      </c>
    </row>
    <row r="250" spans="1:7">
      <c r="A250" s="163" t="s">
        <v>394</v>
      </c>
      <c r="B250" s="169">
        <v>1217697</v>
      </c>
      <c r="C250" s="163" t="s">
        <v>395</v>
      </c>
      <c r="D250" s="166">
        <v>42976</v>
      </c>
      <c r="E250" s="166">
        <v>42977</v>
      </c>
      <c r="F250" s="165">
        <v>10640</v>
      </c>
      <c r="G250" s="167">
        <f t="shared" si="5"/>
        <v>-50646</v>
      </c>
    </row>
    <row r="251" spans="1:7">
      <c r="A251" s="163">
        <v>195224</v>
      </c>
      <c r="B251" s="169">
        <v>1206999</v>
      </c>
      <c r="C251" s="163" t="s">
        <v>396</v>
      </c>
      <c r="D251" s="166">
        <v>42973</v>
      </c>
      <c r="E251" s="166">
        <v>42974</v>
      </c>
      <c r="F251" s="165">
        <v>5320</v>
      </c>
      <c r="G251" s="167">
        <f t="shared" si="5"/>
        <v>-45326</v>
      </c>
    </row>
    <row r="252" spans="1:7">
      <c r="A252" s="163" t="s">
        <v>397</v>
      </c>
      <c r="B252" s="169">
        <v>1216924</v>
      </c>
      <c r="C252" s="163" t="s">
        <v>398</v>
      </c>
      <c r="D252" s="166">
        <v>42959</v>
      </c>
      <c r="E252" s="166">
        <v>42961</v>
      </c>
      <c r="F252" s="165">
        <v>21280</v>
      </c>
      <c r="G252" s="167">
        <f t="shared" si="5"/>
        <v>-24046</v>
      </c>
    </row>
    <row r="253" spans="1:7">
      <c r="A253" s="163" t="s">
        <v>399</v>
      </c>
      <c r="B253" s="169">
        <v>1216368</v>
      </c>
      <c r="C253" s="163" t="s">
        <v>400</v>
      </c>
      <c r="D253" s="166">
        <v>42963</v>
      </c>
      <c r="E253" s="166">
        <v>42965</v>
      </c>
      <c r="F253" s="165">
        <v>21280</v>
      </c>
      <c r="G253" s="167">
        <f t="shared" si="5"/>
        <v>-2766</v>
      </c>
    </row>
    <row r="254" spans="1:8">
      <c r="A254" s="156"/>
      <c r="B254" s="156"/>
      <c r="C254" s="156"/>
      <c r="D254" s="156"/>
      <c r="E254" s="156"/>
      <c r="F254" s="165">
        <f>SUM(F236:F253)</f>
        <v>498428</v>
      </c>
      <c r="G254" s="156"/>
      <c r="H254" s="75" t="s">
        <v>401</v>
      </c>
    </row>
    <row r="256" ht="30" spans="1:7">
      <c r="A256" s="163">
        <v>220261</v>
      </c>
      <c r="B256" s="170" t="s">
        <v>402</v>
      </c>
      <c r="C256" s="170"/>
      <c r="D256" s="170"/>
      <c r="E256" s="170"/>
      <c r="F256" s="170"/>
      <c r="G256" s="165">
        <v>500000</v>
      </c>
    </row>
    <row r="257" spans="1:7">
      <c r="A257" s="163">
        <v>197776</v>
      </c>
      <c r="B257" s="163">
        <v>1219964</v>
      </c>
      <c r="C257" s="163" t="s">
        <v>403</v>
      </c>
      <c r="D257" s="166">
        <v>42969</v>
      </c>
      <c r="E257" s="171">
        <v>42971</v>
      </c>
      <c r="F257" s="165">
        <v>10640</v>
      </c>
      <c r="G257" s="167">
        <f>G253-G256+F257</f>
        <v>-492126</v>
      </c>
    </row>
    <row r="258" spans="1:7">
      <c r="A258" s="163" t="s">
        <v>404</v>
      </c>
      <c r="B258" s="163">
        <v>1219843</v>
      </c>
      <c r="C258" s="163" t="s">
        <v>405</v>
      </c>
      <c r="D258" s="166">
        <v>42977</v>
      </c>
      <c r="E258" s="171">
        <v>42979</v>
      </c>
      <c r="F258" s="165">
        <v>21280</v>
      </c>
      <c r="G258" s="167">
        <f>G257+F258</f>
        <v>-470846</v>
      </c>
    </row>
    <row r="259" spans="1:7">
      <c r="A259" s="163">
        <v>197741</v>
      </c>
      <c r="B259" s="163">
        <v>1219804</v>
      </c>
      <c r="C259" s="163" t="s">
        <v>406</v>
      </c>
      <c r="D259" s="166">
        <v>42977</v>
      </c>
      <c r="E259" s="171">
        <v>42980</v>
      </c>
      <c r="F259" s="165">
        <v>15960</v>
      </c>
      <c r="G259" s="167">
        <f t="shared" ref="G259:G269" si="6">G258+F259</f>
        <v>-454886</v>
      </c>
    </row>
    <row r="260" spans="1:7">
      <c r="A260" s="163">
        <v>196326</v>
      </c>
      <c r="B260" s="163">
        <v>1213398</v>
      </c>
      <c r="C260" s="163" t="s">
        <v>407</v>
      </c>
      <c r="D260" s="166">
        <v>42985</v>
      </c>
      <c r="E260" s="171">
        <v>42986</v>
      </c>
      <c r="F260" s="165">
        <v>5320</v>
      </c>
      <c r="G260" s="167">
        <f t="shared" si="6"/>
        <v>-449566</v>
      </c>
    </row>
    <row r="261" spans="1:7">
      <c r="A261" s="163">
        <v>197446</v>
      </c>
      <c r="B261" s="163">
        <v>1218379</v>
      </c>
      <c r="C261" s="163" t="s">
        <v>408</v>
      </c>
      <c r="D261" s="166">
        <v>42983</v>
      </c>
      <c r="E261" s="171">
        <v>42984</v>
      </c>
      <c r="F261" s="165">
        <v>5320</v>
      </c>
      <c r="G261" s="167">
        <f t="shared" si="6"/>
        <v>-444246</v>
      </c>
    </row>
    <row r="262" spans="1:7">
      <c r="A262" s="163" t="s">
        <v>409</v>
      </c>
      <c r="B262" s="163">
        <v>1216216</v>
      </c>
      <c r="C262" s="163" t="s">
        <v>410</v>
      </c>
      <c r="D262" s="166">
        <v>42983</v>
      </c>
      <c r="E262" s="171">
        <v>42985</v>
      </c>
      <c r="F262" s="165">
        <v>21280</v>
      </c>
      <c r="G262" s="167">
        <f t="shared" si="6"/>
        <v>-422966</v>
      </c>
    </row>
    <row r="263" spans="1:7">
      <c r="A263" s="163">
        <v>197013</v>
      </c>
      <c r="B263" s="163">
        <v>1216425</v>
      </c>
      <c r="C263" s="163" t="s">
        <v>411</v>
      </c>
      <c r="D263" s="166">
        <v>42981</v>
      </c>
      <c r="E263" s="171">
        <v>42984</v>
      </c>
      <c r="F263" s="165">
        <v>15960</v>
      </c>
      <c r="G263" s="167">
        <f t="shared" si="6"/>
        <v>-407006</v>
      </c>
    </row>
    <row r="264" spans="1:7">
      <c r="A264" s="163">
        <v>192892</v>
      </c>
      <c r="B264" s="163">
        <v>1190715</v>
      </c>
      <c r="C264" s="163" t="s">
        <v>412</v>
      </c>
      <c r="D264" s="166">
        <v>42979</v>
      </c>
      <c r="E264" s="171">
        <v>42980</v>
      </c>
      <c r="F264" s="165">
        <v>5320</v>
      </c>
      <c r="G264" s="167">
        <f t="shared" si="6"/>
        <v>-401686</v>
      </c>
    </row>
    <row r="265" spans="1:7">
      <c r="A265" s="163" t="s">
        <v>413</v>
      </c>
      <c r="B265" s="163">
        <v>1190747</v>
      </c>
      <c r="C265" s="163" t="s">
        <v>414</v>
      </c>
      <c r="D265" s="166">
        <v>42980</v>
      </c>
      <c r="E265" s="171">
        <v>42985</v>
      </c>
      <c r="F265" s="165">
        <v>53200</v>
      </c>
      <c r="G265" s="167">
        <f t="shared" si="6"/>
        <v>-348486</v>
      </c>
    </row>
    <row r="266" spans="1:7">
      <c r="A266" s="163">
        <v>196651</v>
      </c>
      <c r="B266" s="163">
        <v>1215174</v>
      </c>
      <c r="C266" s="163" t="s">
        <v>415</v>
      </c>
      <c r="D266" s="166">
        <v>42973</v>
      </c>
      <c r="E266" s="171">
        <v>42975</v>
      </c>
      <c r="F266" s="165">
        <v>10640</v>
      </c>
      <c r="G266" s="167">
        <f t="shared" si="6"/>
        <v>-337846</v>
      </c>
    </row>
    <row r="267" spans="1:7">
      <c r="A267" s="163" t="s">
        <v>416</v>
      </c>
      <c r="B267" s="163">
        <v>1217687</v>
      </c>
      <c r="C267" s="163" t="s">
        <v>395</v>
      </c>
      <c r="D267" s="166">
        <v>42974</v>
      </c>
      <c r="E267" s="171">
        <v>42976</v>
      </c>
      <c r="F267" s="165">
        <v>21280</v>
      </c>
      <c r="G267" s="167">
        <f t="shared" si="6"/>
        <v>-316566</v>
      </c>
    </row>
    <row r="268" spans="1:7">
      <c r="A268" s="163">
        <v>196747</v>
      </c>
      <c r="B268" s="163">
        <v>1215567</v>
      </c>
      <c r="C268" s="163" t="s">
        <v>417</v>
      </c>
      <c r="D268" s="166">
        <v>42977</v>
      </c>
      <c r="E268" s="171">
        <v>42979</v>
      </c>
      <c r="F268" s="165">
        <v>10640</v>
      </c>
      <c r="G268" s="167">
        <f t="shared" si="6"/>
        <v>-305926</v>
      </c>
    </row>
    <row r="269" spans="1:7">
      <c r="A269" s="163">
        <v>58354</v>
      </c>
      <c r="B269" s="163">
        <v>1220550</v>
      </c>
      <c r="C269" s="163" t="s">
        <v>418</v>
      </c>
      <c r="D269" s="166">
        <v>42976</v>
      </c>
      <c r="E269" s="171">
        <v>42977</v>
      </c>
      <c r="F269" s="165">
        <v>11072</v>
      </c>
      <c r="G269" s="167">
        <f t="shared" si="6"/>
        <v>-294854</v>
      </c>
    </row>
    <row r="270" spans="1:7">
      <c r="A270" s="163">
        <v>58191</v>
      </c>
      <c r="B270" s="163">
        <v>1218692</v>
      </c>
      <c r="C270" s="163" t="s">
        <v>419</v>
      </c>
      <c r="D270" s="166">
        <v>42983</v>
      </c>
      <c r="E270" s="171">
        <v>42985</v>
      </c>
      <c r="F270" s="165">
        <v>22144</v>
      </c>
      <c r="G270" s="167">
        <f t="shared" ref="G270:G277" si="7">G269+F270</f>
        <v>-272710</v>
      </c>
    </row>
    <row r="271" spans="1:7">
      <c r="A271" s="163">
        <v>197860</v>
      </c>
      <c r="B271" s="163">
        <v>1220285</v>
      </c>
      <c r="C271" s="163" t="s">
        <v>420</v>
      </c>
      <c r="D271" s="166">
        <v>42996</v>
      </c>
      <c r="E271" s="171">
        <v>42999</v>
      </c>
      <c r="F271" s="165">
        <v>15960</v>
      </c>
      <c r="G271" s="167">
        <f t="shared" si="7"/>
        <v>-256750</v>
      </c>
    </row>
    <row r="272" spans="1:7">
      <c r="A272" s="163">
        <v>196307</v>
      </c>
      <c r="B272" s="163">
        <v>1213252</v>
      </c>
      <c r="C272" s="163" t="s">
        <v>421</v>
      </c>
      <c r="D272" s="166">
        <v>42996</v>
      </c>
      <c r="E272" s="171">
        <v>42999</v>
      </c>
      <c r="F272" s="165">
        <v>15960</v>
      </c>
      <c r="G272" s="167">
        <f t="shared" si="7"/>
        <v>-240790</v>
      </c>
    </row>
    <row r="273" spans="1:7">
      <c r="A273" s="163">
        <v>57286</v>
      </c>
      <c r="B273" s="163">
        <v>1208534</v>
      </c>
      <c r="C273" s="163" t="s">
        <v>422</v>
      </c>
      <c r="D273" s="166">
        <v>42992</v>
      </c>
      <c r="E273" s="171">
        <v>42993</v>
      </c>
      <c r="F273" s="165">
        <v>13148</v>
      </c>
      <c r="G273" s="167">
        <f t="shared" si="7"/>
        <v>-227642</v>
      </c>
    </row>
    <row r="274" spans="1:7">
      <c r="A274" s="163">
        <v>57054</v>
      </c>
      <c r="B274" s="163">
        <v>1205109</v>
      </c>
      <c r="C274" s="163" t="s">
        <v>423</v>
      </c>
      <c r="D274" s="166">
        <v>42981</v>
      </c>
      <c r="E274" s="171">
        <v>42983</v>
      </c>
      <c r="F274" s="165">
        <v>40964</v>
      </c>
      <c r="G274" s="167">
        <f t="shared" si="7"/>
        <v>-186678</v>
      </c>
    </row>
    <row r="275" spans="1:7">
      <c r="A275" s="163">
        <v>194148</v>
      </c>
      <c r="B275" s="163">
        <v>1199463</v>
      </c>
      <c r="C275" s="163" t="s">
        <v>424</v>
      </c>
      <c r="D275" s="166">
        <v>42997</v>
      </c>
      <c r="E275" s="171">
        <v>43002</v>
      </c>
      <c r="F275" s="165">
        <v>26600</v>
      </c>
      <c r="G275" s="167">
        <f t="shared" si="7"/>
        <v>-160078</v>
      </c>
    </row>
    <row r="276" ht="15.75" spans="1:7">
      <c r="A276" s="163">
        <v>194150</v>
      </c>
      <c r="B276" s="163">
        <v>1199462</v>
      </c>
      <c r="C276" s="163" t="s">
        <v>425</v>
      </c>
      <c r="D276" s="166">
        <v>42997</v>
      </c>
      <c r="E276" s="171">
        <v>43002</v>
      </c>
      <c r="F276" s="165">
        <v>26600</v>
      </c>
      <c r="G276" s="167">
        <f t="shared" si="7"/>
        <v>-133478</v>
      </c>
    </row>
    <row r="277" ht="15.75" spans="1:8">
      <c r="A277" s="163">
        <v>195452</v>
      </c>
      <c r="B277" s="163">
        <v>1208530</v>
      </c>
      <c r="C277" s="163" t="s">
        <v>426</v>
      </c>
      <c r="D277" s="166">
        <v>42990</v>
      </c>
      <c r="E277" s="171">
        <v>42992</v>
      </c>
      <c r="F277" s="165">
        <v>10640</v>
      </c>
      <c r="G277" s="167">
        <f t="shared" si="7"/>
        <v>-122838</v>
      </c>
      <c r="H277" s="172" t="s">
        <v>427</v>
      </c>
    </row>
    <row r="280" spans="1:7">
      <c r="A280" s="150" t="s">
        <v>0</v>
      </c>
      <c r="B280" s="146" t="s">
        <v>1</v>
      </c>
      <c r="C280" s="146" t="s">
        <v>4</v>
      </c>
      <c r="D280" s="145" t="s">
        <v>2</v>
      </c>
      <c r="E280" s="145" t="s">
        <v>3</v>
      </c>
      <c r="F280" s="146" t="s">
        <v>105</v>
      </c>
      <c r="G280" s="146" t="s">
        <v>127</v>
      </c>
    </row>
    <row r="281" spans="1:7">
      <c r="A281" s="173" t="s">
        <v>428</v>
      </c>
      <c r="B281" s="174" t="s">
        <v>429</v>
      </c>
      <c r="C281" s="174"/>
      <c r="D281" s="174"/>
      <c r="E281" s="174"/>
      <c r="F281" s="174"/>
      <c r="G281" s="174" t="s">
        <v>130</v>
      </c>
    </row>
    <row r="282" spans="1:11">
      <c r="A282" s="150" t="s">
        <v>430</v>
      </c>
      <c r="B282" s="146">
        <v>1203648</v>
      </c>
      <c r="C282" s="146" t="s">
        <v>431</v>
      </c>
      <c r="D282" s="146" t="s">
        <v>432</v>
      </c>
      <c r="E282" s="146" t="s">
        <v>433</v>
      </c>
      <c r="F282" s="175">
        <v>31920</v>
      </c>
      <c r="G282" s="176">
        <f>G277-G281+F282</f>
        <v>-590918</v>
      </c>
      <c r="J282" s="94"/>
      <c r="K282" s="94"/>
    </row>
    <row r="283" spans="1:11">
      <c r="A283" s="177" t="s">
        <v>434</v>
      </c>
      <c r="B283" s="152">
        <v>1219668</v>
      </c>
      <c r="C283" s="153" t="s">
        <v>435</v>
      </c>
      <c r="D283" s="153" t="s">
        <v>436</v>
      </c>
      <c r="E283" s="153" t="s">
        <v>437</v>
      </c>
      <c r="F283" s="178">
        <v>5320</v>
      </c>
      <c r="G283" s="176">
        <f t="shared" ref="G283:G301" si="8">G282+F283</f>
        <v>-585598</v>
      </c>
      <c r="J283" s="94"/>
      <c r="K283" s="94"/>
    </row>
    <row r="284" spans="1:11">
      <c r="A284" s="150" t="s">
        <v>438</v>
      </c>
      <c r="B284" s="144">
        <v>1221273</v>
      </c>
      <c r="C284" s="146" t="s">
        <v>439</v>
      </c>
      <c r="D284" s="146" t="s">
        <v>440</v>
      </c>
      <c r="E284" s="146" t="s">
        <v>441</v>
      </c>
      <c r="F284" s="175">
        <v>22144</v>
      </c>
      <c r="G284" s="176">
        <f t="shared" si="8"/>
        <v>-563454</v>
      </c>
      <c r="J284" s="94"/>
      <c r="K284" s="94"/>
    </row>
    <row r="285" spans="1:11">
      <c r="A285" s="150" t="s">
        <v>442</v>
      </c>
      <c r="B285" s="144">
        <v>1216153</v>
      </c>
      <c r="C285" s="146" t="s">
        <v>443</v>
      </c>
      <c r="D285" s="146" t="s">
        <v>444</v>
      </c>
      <c r="E285" s="179" t="s">
        <v>445</v>
      </c>
      <c r="F285" s="175">
        <v>26600</v>
      </c>
      <c r="G285" s="176">
        <f t="shared" si="8"/>
        <v>-536854</v>
      </c>
      <c r="J285" s="94"/>
      <c r="K285" s="94"/>
    </row>
    <row r="286" spans="1:11">
      <c r="A286" s="145" t="s">
        <v>446</v>
      </c>
      <c r="B286" s="146">
        <v>1216090</v>
      </c>
      <c r="C286" s="146" t="s">
        <v>447</v>
      </c>
      <c r="D286" s="146" t="s">
        <v>444</v>
      </c>
      <c r="E286" s="179" t="s">
        <v>445</v>
      </c>
      <c r="F286" s="175">
        <v>53200</v>
      </c>
      <c r="G286" s="176">
        <f t="shared" si="8"/>
        <v>-483654</v>
      </c>
      <c r="J286" s="94"/>
      <c r="K286" s="94"/>
    </row>
    <row r="287" spans="1:11">
      <c r="A287" s="150" t="s">
        <v>448</v>
      </c>
      <c r="B287" s="146">
        <v>1219490</v>
      </c>
      <c r="C287" s="146" t="s">
        <v>449</v>
      </c>
      <c r="D287" s="146" t="s">
        <v>450</v>
      </c>
      <c r="E287" s="146" t="s">
        <v>444</v>
      </c>
      <c r="F287" s="175">
        <v>5320</v>
      </c>
      <c r="G287" s="176">
        <f t="shared" si="8"/>
        <v>-478334</v>
      </c>
      <c r="J287" s="94"/>
      <c r="K287" s="94"/>
    </row>
    <row r="288" spans="1:11">
      <c r="A288" s="177" t="s">
        <v>451</v>
      </c>
      <c r="B288" s="153">
        <v>1220848</v>
      </c>
      <c r="C288" s="153" t="s">
        <v>452</v>
      </c>
      <c r="D288" s="153" t="s">
        <v>450</v>
      </c>
      <c r="E288" s="180" t="s">
        <v>453</v>
      </c>
      <c r="F288" s="178">
        <v>15960</v>
      </c>
      <c r="G288" s="176">
        <f t="shared" si="8"/>
        <v>-462374</v>
      </c>
      <c r="J288" s="94"/>
      <c r="K288" s="94"/>
    </row>
    <row r="289" spans="1:11">
      <c r="A289" s="150" t="s">
        <v>454</v>
      </c>
      <c r="B289" s="144">
        <v>1215849</v>
      </c>
      <c r="C289" s="146" t="s">
        <v>455</v>
      </c>
      <c r="D289" s="146" t="s">
        <v>444</v>
      </c>
      <c r="E289" s="179" t="s">
        <v>445</v>
      </c>
      <c r="F289" s="175">
        <v>26600</v>
      </c>
      <c r="G289" s="176">
        <f t="shared" si="8"/>
        <v>-435774</v>
      </c>
      <c r="J289" s="94"/>
      <c r="K289" s="94"/>
    </row>
    <row r="290" spans="1:11">
      <c r="A290" s="150" t="s">
        <v>456</v>
      </c>
      <c r="B290" s="144">
        <v>1215471</v>
      </c>
      <c r="C290" s="146" t="s">
        <v>457</v>
      </c>
      <c r="D290" s="146" t="s">
        <v>450</v>
      </c>
      <c r="E290" s="179" t="s">
        <v>453</v>
      </c>
      <c r="F290" s="175">
        <v>15960</v>
      </c>
      <c r="G290" s="176">
        <f t="shared" si="8"/>
        <v>-419814</v>
      </c>
      <c r="J290" s="94"/>
      <c r="K290" s="94"/>
    </row>
    <row r="291" spans="1:11">
      <c r="A291" s="150" t="s">
        <v>458</v>
      </c>
      <c r="B291" s="146">
        <v>1216092</v>
      </c>
      <c r="C291" s="146" t="s">
        <v>459</v>
      </c>
      <c r="D291" s="146" t="s">
        <v>444</v>
      </c>
      <c r="E291" s="179" t="s">
        <v>445</v>
      </c>
      <c r="F291" s="175">
        <v>41600</v>
      </c>
      <c r="G291" s="176">
        <f t="shared" si="8"/>
        <v>-378214</v>
      </c>
      <c r="J291" s="94"/>
      <c r="K291" s="94"/>
    </row>
    <row r="292" spans="1:11">
      <c r="A292" s="150" t="s">
        <v>460</v>
      </c>
      <c r="B292" s="146">
        <v>1220708</v>
      </c>
      <c r="C292" s="146" t="s">
        <v>461</v>
      </c>
      <c r="D292" s="146" t="s">
        <v>444</v>
      </c>
      <c r="E292" s="179" t="s">
        <v>462</v>
      </c>
      <c r="F292" s="175">
        <v>72672</v>
      </c>
      <c r="G292" s="176">
        <f t="shared" si="8"/>
        <v>-305542</v>
      </c>
      <c r="J292" s="94"/>
      <c r="K292" s="94"/>
    </row>
    <row r="293" spans="1:11">
      <c r="A293" s="150" t="s">
        <v>463</v>
      </c>
      <c r="B293" s="144">
        <v>1219582</v>
      </c>
      <c r="C293" s="146" t="s">
        <v>464</v>
      </c>
      <c r="D293" s="146" t="s">
        <v>450</v>
      </c>
      <c r="E293" s="179" t="s">
        <v>462</v>
      </c>
      <c r="F293" s="175">
        <v>45672</v>
      </c>
      <c r="G293" s="176">
        <f t="shared" si="8"/>
        <v>-259870</v>
      </c>
      <c r="J293" s="94"/>
      <c r="K293" s="94"/>
    </row>
    <row r="294" spans="1:11">
      <c r="A294" s="150" t="s">
        <v>465</v>
      </c>
      <c r="B294" s="144">
        <v>1218165</v>
      </c>
      <c r="C294" s="146" t="s">
        <v>464</v>
      </c>
      <c r="D294" s="146" t="s">
        <v>450</v>
      </c>
      <c r="E294" s="179" t="s">
        <v>462</v>
      </c>
      <c r="F294" s="175">
        <v>71148</v>
      </c>
      <c r="G294" s="176">
        <f t="shared" si="8"/>
        <v>-188722</v>
      </c>
      <c r="J294" s="94"/>
      <c r="K294" s="94"/>
    </row>
    <row r="295" spans="1:11">
      <c r="A295" s="150" t="s">
        <v>466</v>
      </c>
      <c r="B295" s="144">
        <v>1219334</v>
      </c>
      <c r="C295" s="146" t="s">
        <v>467</v>
      </c>
      <c r="D295" s="179" t="s">
        <v>453</v>
      </c>
      <c r="E295" s="179" t="s">
        <v>468</v>
      </c>
      <c r="F295" s="175">
        <v>10640</v>
      </c>
      <c r="G295" s="176">
        <f t="shared" si="8"/>
        <v>-178082</v>
      </c>
      <c r="J295" s="94"/>
      <c r="K295" s="94"/>
    </row>
    <row r="296" spans="1:11">
      <c r="A296" s="150" t="s">
        <v>469</v>
      </c>
      <c r="B296" s="144">
        <v>1228173</v>
      </c>
      <c r="C296" s="146" t="s">
        <v>470</v>
      </c>
      <c r="D296" s="146" t="s">
        <v>471</v>
      </c>
      <c r="E296" s="146" t="s">
        <v>432</v>
      </c>
      <c r="F296" s="175">
        <v>12900</v>
      </c>
      <c r="G296" s="176">
        <f t="shared" si="8"/>
        <v>-165182</v>
      </c>
      <c r="J296" s="94"/>
      <c r="K296" s="94"/>
    </row>
    <row r="297" spans="1:11">
      <c r="A297" s="181" t="s">
        <v>472</v>
      </c>
      <c r="B297" s="152">
        <v>1219575</v>
      </c>
      <c r="C297" s="153" t="s">
        <v>473</v>
      </c>
      <c r="D297" s="153" t="s">
        <v>474</v>
      </c>
      <c r="E297" s="180" t="s">
        <v>468</v>
      </c>
      <c r="F297" s="178">
        <v>31920</v>
      </c>
      <c r="G297" s="176">
        <f t="shared" si="8"/>
        <v>-133262</v>
      </c>
      <c r="J297" s="94"/>
      <c r="K297" s="94"/>
    </row>
    <row r="298" spans="1:11">
      <c r="A298" s="150" t="s">
        <v>475</v>
      </c>
      <c r="B298" s="144">
        <v>1228692</v>
      </c>
      <c r="C298" s="146" t="s">
        <v>476</v>
      </c>
      <c r="D298" s="146" t="s">
        <v>450</v>
      </c>
      <c r="E298" s="179" t="s">
        <v>453</v>
      </c>
      <c r="F298" s="175">
        <v>12900</v>
      </c>
      <c r="G298" s="176">
        <f t="shared" si="8"/>
        <v>-120362</v>
      </c>
      <c r="J298" s="94"/>
      <c r="K298" s="94"/>
    </row>
    <row r="299" spans="1:11">
      <c r="A299" s="150" t="s">
        <v>477</v>
      </c>
      <c r="B299" s="144">
        <v>1219337</v>
      </c>
      <c r="C299" s="146" t="s">
        <v>478</v>
      </c>
      <c r="D299" s="179" t="s">
        <v>453</v>
      </c>
      <c r="E299" s="179" t="s">
        <v>468</v>
      </c>
      <c r="F299" s="175">
        <v>10640</v>
      </c>
      <c r="G299" s="176">
        <f t="shared" si="8"/>
        <v>-109722</v>
      </c>
      <c r="J299" s="94"/>
      <c r="K299" s="94"/>
    </row>
    <row r="300" spans="1:7">
      <c r="A300" s="150" t="s">
        <v>479</v>
      </c>
      <c r="B300" s="146">
        <v>1206979</v>
      </c>
      <c r="C300" s="146" t="s">
        <v>480</v>
      </c>
      <c r="D300" s="146" t="s">
        <v>481</v>
      </c>
      <c r="E300" s="146" t="s">
        <v>441</v>
      </c>
      <c r="F300" s="175">
        <v>39444</v>
      </c>
      <c r="G300" s="176">
        <f t="shared" si="8"/>
        <v>-70278</v>
      </c>
    </row>
    <row r="301" spans="1:8">
      <c r="A301" s="177" t="s">
        <v>482</v>
      </c>
      <c r="B301" s="152">
        <v>1213844</v>
      </c>
      <c r="C301" s="153" t="s">
        <v>483</v>
      </c>
      <c r="D301" s="153" t="s">
        <v>474</v>
      </c>
      <c r="E301" s="180" t="s">
        <v>468</v>
      </c>
      <c r="F301" s="178">
        <v>37368</v>
      </c>
      <c r="G301" s="176">
        <f t="shared" si="8"/>
        <v>-32910</v>
      </c>
      <c r="H301" s="75" t="s">
        <v>484</v>
      </c>
    </row>
    <row r="303" spans="1:7">
      <c r="A303" s="150" t="s">
        <v>0</v>
      </c>
      <c r="B303" s="146" t="s">
        <v>1</v>
      </c>
      <c r="C303" s="146" t="s">
        <v>4</v>
      </c>
      <c r="D303" s="145" t="s">
        <v>2</v>
      </c>
      <c r="E303" s="145" t="s">
        <v>3</v>
      </c>
      <c r="F303" s="182" t="s">
        <v>105</v>
      </c>
      <c r="G303" s="146" t="s">
        <v>127</v>
      </c>
    </row>
    <row r="304" spans="1:7">
      <c r="A304" s="173" t="s">
        <v>485</v>
      </c>
      <c r="B304" s="174" t="s">
        <v>486</v>
      </c>
      <c r="C304" s="174"/>
      <c r="D304" s="174"/>
      <c r="E304" s="174"/>
      <c r="F304" s="183"/>
      <c r="G304" s="174" t="s">
        <v>130</v>
      </c>
    </row>
    <row r="305" spans="1:7">
      <c r="A305" s="150" t="s">
        <v>487</v>
      </c>
      <c r="B305" s="144">
        <v>1229443</v>
      </c>
      <c r="C305" s="146" t="s">
        <v>488</v>
      </c>
      <c r="D305" s="146" t="s">
        <v>481</v>
      </c>
      <c r="E305" s="146" t="s">
        <v>440</v>
      </c>
      <c r="F305" s="184">
        <v>4300</v>
      </c>
      <c r="G305" s="176">
        <f>G301-G304+F305</f>
        <v>-528610</v>
      </c>
    </row>
    <row r="306" spans="1:7">
      <c r="A306" s="150" t="s">
        <v>489</v>
      </c>
      <c r="B306" s="144">
        <v>1229979</v>
      </c>
      <c r="C306" s="146" t="s">
        <v>490</v>
      </c>
      <c r="D306" s="146" t="s">
        <v>432</v>
      </c>
      <c r="E306" s="146" t="s">
        <v>441</v>
      </c>
      <c r="F306" s="184">
        <v>4300</v>
      </c>
      <c r="G306" s="176">
        <f>G305+F306</f>
        <v>-524310</v>
      </c>
    </row>
    <row r="307" spans="1:7">
      <c r="A307" s="177" t="s">
        <v>491</v>
      </c>
      <c r="B307" s="152">
        <v>1229378</v>
      </c>
      <c r="C307" s="153" t="s">
        <v>492</v>
      </c>
      <c r="D307" s="153" t="s">
        <v>450</v>
      </c>
      <c r="E307" s="153" t="s">
        <v>444</v>
      </c>
      <c r="F307" s="185">
        <v>4300</v>
      </c>
      <c r="G307" s="176">
        <f t="shared" ref="G307:G326" si="9">G306+F307</f>
        <v>-520010</v>
      </c>
    </row>
    <row r="308" spans="1:7">
      <c r="A308" s="150" t="s">
        <v>493</v>
      </c>
      <c r="B308" s="144">
        <v>1229294</v>
      </c>
      <c r="C308" s="146" t="s">
        <v>494</v>
      </c>
      <c r="D308" s="146" t="s">
        <v>444</v>
      </c>
      <c r="E308" s="146" t="s">
        <v>474</v>
      </c>
      <c r="F308" s="184">
        <v>8600</v>
      </c>
      <c r="G308" s="176">
        <f t="shared" si="9"/>
        <v>-511410</v>
      </c>
    </row>
    <row r="309" spans="1:7">
      <c r="A309" s="177" t="s">
        <v>495</v>
      </c>
      <c r="B309" s="153">
        <v>1229307</v>
      </c>
      <c r="C309" s="153" t="s">
        <v>496</v>
      </c>
      <c r="D309" s="153" t="s">
        <v>497</v>
      </c>
      <c r="E309" s="153" t="s">
        <v>498</v>
      </c>
      <c r="F309" s="185">
        <v>12900</v>
      </c>
      <c r="G309" s="176">
        <f t="shared" si="9"/>
        <v>-498510</v>
      </c>
    </row>
    <row r="310" spans="1:7">
      <c r="A310" s="150" t="s">
        <v>499</v>
      </c>
      <c r="B310" s="144">
        <v>1213843</v>
      </c>
      <c r="C310" s="146" t="s">
        <v>483</v>
      </c>
      <c r="D310" s="179" t="s">
        <v>468</v>
      </c>
      <c r="E310" s="179" t="s">
        <v>500</v>
      </c>
      <c r="F310" s="184">
        <v>15960</v>
      </c>
      <c r="G310" s="176">
        <f t="shared" si="9"/>
        <v>-482550</v>
      </c>
    </row>
    <row r="311" spans="1:7">
      <c r="A311" s="150" t="s">
        <v>501</v>
      </c>
      <c r="B311" s="144">
        <v>1212777</v>
      </c>
      <c r="C311" s="146" t="s">
        <v>502</v>
      </c>
      <c r="D311" s="179" t="s">
        <v>462</v>
      </c>
      <c r="E311" s="179" t="s">
        <v>445</v>
      </c>
      <c r="F311" s="184">
        <v>10640</v>
      </c>
      <c r="G311" s="176">
        <f t="shared" si="9"/>
        <v>-471910</v>
      </c>
    </row>
    <row r="312" spans="1:7">
      <c r="A312" s="150" t="s">
        <v>503</v>
      </c>
      <c r="B312" s="144">
        <v>1194872</v>
      </c>
      <c r="C312" s="146" t="s">
        <v>504</v>
      </c>
      <c r="D312" s="179" t="s">
        <v>462</v>
      </c>
      <c r="E312" s="179" t="s">
        <v>505</v>
      </c>
      <c r="F312" s="184">
        <v>143830</v>
      </c>
      <c r="G312" s="176">
        <f t="shared" si="9"/>
        <v>-328080</v>
      </c>
    </row>
    <row r="313" spans="1:7">
      <c r="A313" s="150" t="s">
        <v>506</v>
      </c>
      <c r="B313" s="144">
        <v>1194518</v>
      </c>
      <c r="C313" s="146" t="s">
        <v>507</v>
      </c>
      <c r="D313" s="179" t="s">
        <v>462</v>
      </c>
      <c r="E313" s="179" t="s">
        <v>508</v>
      </c>
      <c r="F313" s="184">
        <v>39444</v>
      </c>
      <c r="G313" s="176">
        <f t="shared" si="9"/>
        <v>-288636</v>
      </c>
    </row>
    <row r="314" spans="1:7">
      <c r="A314" s="150" t="s">
        <v>509</v>
      </c>
      <c r="B314" s="146">
        <v>1208903</v>
      </c>
      <c r="C314" s="146" t="s">
        <v>510</v>
      </c>
      <c r="D314" s="179" t="s">
        <v>462</v>
      </c>
      <c r="E314" s="179" t="s">
        <v>508</v>
      </c>
      <c r="F314" s="184">
        <v>61446</v>
      </c>
      <c r="G314" s="176">
        <f t="shared" si="9"/>
        <v>-227190</v>
      </c>
    </row>
    <row r="315" spans="1:7">
      <c r="A315" s="150" t="s">
        <v>511</v>
      </c>
      <c r="B315" s="146">
        <v>1221017</v>
      </c>
      <c r="C315" s="150" t="s">
        <v>512</v>
      </c>
      <c r="D315" s="179" t="s">
        <v>453</v>
      </c>
      <c r="E315" s="179" t="s">
        <v>462</v>
      </c>
      <c r="F315" s="184">
        <v>19404</v>
      </c>
      <c r="G315" s="176">
        <f t="shared" si="9"/>
        <v>-207786</v>
      </c>
    </row>
    <row r="316" spans="1:7">
      <c r="A316" s="150" t="s">
        <v>513</v>
      </c>
      <c r="B316" s="144">
        <v>1196841</v>
      </c>
      <c r="C316" s="146" t="s">
        <v>514</v>
      </c>
      <c r="D316" s="179" t="s">
        <v>508</v>
      </c>
      <c r="E316" s="179" t="s">
        <v>500</v>
      </c>
      <c r="F316" s="184">
        <v>13148</v>
      </c>
      <c r="G316" s="176">
        <f t="shared" si="9"/>
        <v>-194638</v>
      </c>
    </row>
    <row r="317" spans="1:7">
      <c r="A317" s="150" t="s">
        <v>515</v>
      </c>
      <c r="B317" s="144">
        <v>1212725</v>
      </c>
      <c r="C317" s="146" t="s">
        <v>516</v>
      </c>
      <c r="D317" s="179" t="s">
        <v>445</v>
      </c>
      <c r="E317" s="179" t="s">
        <v>508</v>
      </c>
      <c r="F317" s="184">
        <v>16148</v>
      </c>
      <c r="G317" s="176">
        <f t="shared" si="9"/>
        <v>-178490</v>
      </c>
    </row>
    <row r="318" spans="1:7">
      <c r="A318" s="150" t="s">
        <v>517</v>
      </c>
      <c r="B318" s="144">
        <v>1229296</v>
      </c>
      <c r="C318" s="146" t="s">
        <v>518</v>
      </c>
      <c r="D318" s="146" t="s">
        <v>474</v>
      </c>
      <c r="E318" s="179" t="s">
        <v>453</v>
      </c>
      <c r="F318" s="184">
        <v>11072</v>
      </c>
      <c r="G318" s="176">
        <f t="shared" si="9"/>
        <v>-167418</v>
      </c>
    </row>
    <row r="319" spans="1:7">
      <c r="A319" s="150" t="s">
        <v>519</v>
      </c>
      <c r="B319" s="144">
        <v>1229385</v>
      </c>
      <c r="C319" s="146" t="s">
        <v>492</v>
      </c>
      <c r="D319" s="146" t="s">
        <v>474</v>
      </c>
      <c r="E319" s="179" t="s">
        <v>453</v>
      </c>
      <c r="F319" s="184">
        <v>11072</v>
      </c>
      <c r="G319" s="176">
        <f t="shared" si="9"/>
        <v>-156346</v>
      </c>
    </row>
    <row r="320" spans="1:7">
      <c r="A320" s="150" t="s">
        <v>520</v>
      </c>
      <c r="B320" s="144">
        <v>1228453</v>
      </c>
      <c r="C320" s="146" t="s">
        <v>521</v>
      </c>
      <c r="D320" s="179" t="s">
        <v>500</v>
      </c>
      <c r="E320" s="179" t="s">
        <v>522</v>
      </c>
      <c r="F320" s="184">
        <v>58212</v>
      </c>
      <c r="G320" s="176">
        <f t="shared" si="9"/>
        <v>-98134</v>
      </c>
    </row>
    <row r="321" spans="1:7">
      <c r="A321" s="145" t="s">
        <v>523</v>
      </c>
      <c r="B321" s="146">
        <v>1220800</v>
      </c>
      <c r="C321" s="146" t="s">
        <v>524</v>
      </c>
      <c r="D321" s="179" t="s">
        <v>500</v>
      </c>
      <c r="E321" s="179" t="s">
        <v>522</v>
      </c>
      <c r="F321" s="184">
        <v>31920</v>
      </c>
      <c r="G321" s="176">
        <f t="shared" si="9"/>
        <v>-66214</v>
      </c>
    </row>
    <row r="322" spans="1:7">
      <c r="A322" s="150" t="s">
        <v>525</v>
      </c>
      <c r="B322" s="144">
        <v>1218469</v>
      </c>
      <c r="C322" s="146" t="s">
        <v>526</v>
      </c>
      <c r="D322" s="179" t="s">
        <v>500</v>
      </c>
      <c r="E322" s="179" t="s">
        <v>527</v>
      </c>
      <c r="F322" s="184">
        <v>10640</v>
      </c>
      <c r="G322" s="176">
        <f t="shared" si="9"/>
        <v>-55574</v>
      </c>
    </row>
    <row r="323" spans="1:7">
      <c r="A323" s="150" t="s">
        <v>528</v>
      </c>
      <c r="B323" s="146">
        <v>1220955</v>
      </c>
      <c r="C323" s="146" t="s">
        <v>529</v>
      </c>
      <c r="D323" s="179" t="s">
        <v>505</v>
      </c>
      <c r="E323" s="146" t="s">
        <v>530</v>
      </c>
      <c r="F323" s="184">
        <v>21280</v>
      </c>
      <c r="G323" s="176">
        <f t="shared" si="9"/>
        <v>-34294</v>
      </c>
    </row>
    <row r="324" spans="1:7">
      <c r="A324" s="150" t="s">
        <v>531</v>
      </c>
      <c r="B324" s="144">
        <v>1222959</v>
      </c>
      <c r="C324" s="146" t="s">
        <v>532</v>
      </c>
      <c r="D324" s="179" t="s">
        <v>505</v>
      </c>
      <c r="E324" s="146" t="s">
        <v>533</v>
      </c>
      <c r="F324" s="184">
        <v>15960</v>
      </c>
      <c r="G324" s="176">
        <f t="shared" si="9"/>
        <v>-18334</v>
      </c>
    </row>
    <row r="325" spans="1:7">
      <c r="A325" s="150" t="s">
        <v>534</v>
      </c>
      <c r="B325" s="146">
        <v>1229720</v>
      </c>
      <c r="C325" s="146" t="s">
        <v>535</v>
      </c>
      <c r="D325" s="179" t="s">
        <v>505</v>
      </c>
      <c r="E325" s="179" t="s">
        <v>522</v>
      </c>
      <c r="F325" s="184">
        <v>10640</v>
      </c>
      <c r="G325" s="176">
        <f t="shared" si="9"/>
        <v>-7694</v>
      </c>
    </row>
    <row r="326" spans="1:8">
      <c r="A326" s="150" t="s">
        <v>536</v>
      </c>
      <c r="B326" s="146">
        <v>1214600</v>
      </c>
      <c r="C326" s="146" t="s">
        <v>537</v>
      </c>
      <c r="D326" s="179" t="s">
        <v>505</v>
      </c>
      <c r="E326" s="179" t="s">
        <v>527</v>
      </c>
      <c r="F326" s="184">
        <v>5320</v>
      </c>
      <c r="G326" s="176">
        <f t="shared" si="9"/>
        <v>-2374</v>
      </c>
      <c r="H326" s="75" t="s">
        <v>538</v>
      </c>
    </row>
    <row r="328" ht="30" spans="1:8">
      <c r="A328" s="186" t="s">
        <v>0</v>
      </c>
      <c r="B328" s="187" t="s">
        <v>1</v>
      </c>
      <c r="C328" s="188" t="s">
        <v>4</v>
      </c>
      <c r="D328" s="186" t="s">
        <v>2</v>
      </c>
      <c r="E328" s="186" t="s">
        <v>3</v>
      </c>
      <c r="F328" s="186" t="s">
        <v>105</v>
      </c>
      <c r="G328" s="188" t="s">
        <v>49</v>
      </c>
      <c r="H328" s="73"/>
    </row>
    <row r="329" spans="1:8">
      <c r="A329" s="186">
        <v>222131</v>
      </c>
      <c r="B329" s="187" t="s">
        <v>106</v>
      </c>
      <c r="C329" s="187"/>
      <c r="D329" s="187"/>
      <c r="E329" s="187"/>
      <c r="F329" s="189">
        <v>2374</v>
      </c>
      <c r="G329" s="190">
        <v>-15130</v>
      </c>
      <c r="H329" s="73"/>
    </row>
    <row r="330" ht="30" spans="1:8">
      <c r="A330" s="186">
        <v>222482</v>
      </c>
      <c r="B330" s="187" t="s">
        <v>539</v>
      </c>
      <c r="C330" s="187"/>
      <c r="D330" s="187"/>
      <c r="E330" s="187"/>
      <c r="F330" s="189">
        <v>500000</v>
      </c>
      <c r="G330" s="187"/>
      <c r="H330" s="73"/>
    </row>
    <row r="331" spans="1:8">
      <c r="A331" s="186">
        <v>196069</v>
      </c>
      <c r="B331" s="187">
        <v>1212123</v>
      </c>
      <c r="C331" s="188" t="s">
        <v>455</v>
      </c>
      <c r="D331" s="191">
        <v>43017</v>
      </c>
      <c r="E331" s="191">
        <v>43019</v>
      </c>
      <c r="F331" s="192">
        <v>10640</v>
      </c>
      <c r="G331" s="187"/>
      <c r="H331" s="73"/>
    </row>
    <row r="332" spans="1:8">
      <c r="A332" s="186">
        <v>198852</v>
      </c>
      <c r="B332" s="187">
        <v>1225352</v>
      </c>
      <c r="C332" s="188" t="s">
        <v>540</v>
      </c>
      <c r="D332" s="191">
        <v>43017</v>
      </c>
      <c r="E332" s="191">
        <v>43020</v>
      </c>
      <c r="F332" s="192">
        <v>41472</v>
      </c>
      <c r="G332" s="187"/>
      <c r="H332" s="73"/>
    </row>
    <row r="333" spans="1:8">
      <c r="A333" s="186">
        <v>197321</v>
      </c>
      <c r="B333" s="187">
        <v>1218005</v>
      </c>
      <c r="C333" s="186" t="s">
        <v>541</v>
      </c>
      <c r="D333" s="191">
        <v>43016</v>
      </c>
      <c r="E333" s="191">
        <v>43017</v>
      </c>
      <c r="F333" s="192">
        <v>5320</v>
      </c>
      <c r="G333" s="187"/>
      <c r="H333" s="73"/>
    </row>
    <row r="334" spans="1:8">
      <c r="A334" s="186">
        <v>197312</v>
      </c>
      <c r="B334" s="187">
        <v>1217945</v>
      </c>
      <c r="C334" s="188" t="s">
        <v>542</v>
      </c>
      <c r="D334" s="191">
        <v>43016</v>
      </c>
      <c r="E334" s="191">
        <v>43017</v>
      </c>
      <c r="F334" s="192">
        <v>5320</v>
      </c>
      <c r="G334" s="187"/>
      <c r="H334" s="73"/>
    </row>
    <row r="335" spans="1:8">
      <c r="A335" s="186">
        <v>198777</v>
      </c>
      <c r="B335" s="187">
        <v>1224965</v>
      </c>
      <c r="C335" s="193" t="s">
        <v>543</v>
      </c>
      <c r="D335" s="191">
        <v>43015</v>
      </c>
      <c r="E335" s="191">
        <v>43016</v>
      </c>
      <c r="F335" s="192">
        <v>5320</v>
      </c>
      <c r="G335" s="187"/>
      <c r="H335" s="73"/>
    </row>
    <row r="336" spans="1:8">
      <c r="A336" s="186">
        <v>198776</v>
      </c>
      <c r="B336" s="187">
        <v>1224971</v>
      </c>
      <c r="C336" s="188" t="s">
        <v>544</v>
      </c>
      <c r="D336" s="191">
        <v>43015</v>
      </c>
      <c r="E336" s="191">
        <v>43016</v>
      </c>
      <c r="F336" s="192">
        <v>5320</v>
      </c>
      <c r="G336" s="187"/>
      <c r="H336" s="73"/>
    </row>
    <row r="337" spans="1:8">
      <c r="A337" s="186">
        <v>196313</v>
      </c>
      <c r="B337" s="187">
        <v>1213389</v>
      </c>
      <c r="C337" s="187" t="s">
        <v>545</v>
      </c>
      <c r="D337" s="191">
        <v>43011</v>
      </c>
      <c r="E337" s="191">
        <v>43013</v>
      </c>
      <c r="F337" s="192">
        <v>10640</v>
      </c>
      <c r="G337" s="187"/>
      <c r="H337" s="73"/>
    </row>
    <row r="338" spans="1:8">
      <c r="A338" s="186">
        <v>199959</v>
      </c>
      <c r="B338" s="187">
        <v>1231219</v>
      </c>
      <c r="C338" s="188" t="s">
        <v>546</v>
      </c>
      <c r="D338" s="191">
        <v>43017</v>
      </c>
      <c r="E338" s="191">
        <v>43019</v>
      </c>
      <c r="F338" s="192">
        <v>10640</v>
      </c>
      <c r="G338" s="187"/>
      <c r="H338" s="73"/>
    </row>
    <row r="339" spans="1:8">
      <c r="A339" s="186">
        <v>198810</v>
      </c>
      <c r="B339" s="187">
        <v>1225145</v>
      </c>
      <c r="C339" s="188" t="s">
        <v>547</v>
      </c>
      <c r="D339" s="191">
        <v>43019</v>
      </c>
      <c r="E339" s="191">
        <v>43022</v>
      </c>
      <c r="F339" s="192">
        <v>15960</v>
      </c>
      <c r="G339" s="187"/>
      <c r="H339" s="73"/>
    </row>
    <row r="340" spans="1:8">
      <c r="A340" s="186" t="s">
        <v>548</v>
      </c>
      <c r="B340" s="187">
        <v>1227484</v>
      </c>
      <c r="C340" s="188" t="s">
        <v>549</v>
      </c>
      <c r="D340" s="191">
        <v>43020</v>
      </c>
      <c r="E340" s="191">
        <v>43022</v>
      </c>
      <c r="F340" s="192">
        <v>21280</v>
      </c>
      <c r="G340" s="187"/>
      <c r="H340" s="73"/>
    </row>
    <row r="341" spans="1:8">
      <c r="A341" s="186">
        <v>55081</v>
      </c>
      <c r="B341" s="187">
        <v>1176423</v>
      </c>
      <c r="C341" s="188" t="s">
        <v>550</v>
      </c>
      <c r="D341" s="191">
        <v>43011</v>
      </c>
      <c r="E341" s="191">
        <v>43012</v>
      </c>
      <c r="F341" s="192">
        <v>13148</v>
      </c>
      <c r="G341" s="187"/>
      <c r="H341" s="73"/>
    </row>
    <row r="342" spans="1:8">
      <c r="A342" s="186">
        <v>57983</v>
      </c>
      <c r="B342" s="187">
        <v>1216484</v>
      </c>
      <c r="C342" s="188" t="s">
        <v>551</v>
      </c>
      <c r="D342" s="191">
        <v>43016</v>
      </c>
      <c r="E342" s="191">
        <v>43019</v>
      </c>
      <c r="F342" s="192">
        <v>37368</v>
      </c>
      <c r="G342" s="187"/>
      <c r="H342" s="73"/>
    </row>
    <row r="343" spans="1:8">
      <c r="A343" s="186">
        <v>58273</v>
      </c>
      <c r="B343" s="187">
        <v>1219286</v>
      </c>
      <c r="C343" s="188" t="s">
        <v>552</v>
      </c>
      <c r="D343" s="191">
        <v>43018</v>
      </c>
      <c r="E343" s="191">
        <v>43019</v>
      </c>
      <c r="F343" s="192">
        <v>12456</v>
      </c>
      <c r="G343" s="187"/>
      <c r="H343" s="73"/>
    </row>
    <row r="344" spans="1:8">
      <c r="A344" s="186">
        <v>57165</v>
      </c>
      <c r="B344" s="187">
        <v>1206472</v>
      </c>
      <c r="C344" s="186" t="s">
        <v>553</v>
      </c>
      <c r="D344" s="191">
        <v>43015</v>
      </c>
      <c r="E344" s="191">
        <v>43017</v>
      </c>
      <c r="F344" s="192">
        <v>26296</v>
      </c>
      <c r="G344" s="187"/>
      <c r="H344" s="73"/>
    </row>
    <row r="345" spans="1:8">
      <c r="A345" s="186">
        <v>199932</v>
      </c>
      <c r="B345" s="187">
        <v>1231003</v>
      </c>
      <c r="C345" s="187" t="s">
        <v>554</v>
      </c>
      <c r="D345" s="191">
        <v>43008</v>
      </c>
      <c r="E345" s="191">
        <v>43009</v>
      </c>
      <c r="F345" s="192">
        <v>4300</v>
      </c>
      <c r="G345" s="187"/>
      <c r="H345" s="73"/>
    </row>
    <row r="346" spans="1:8">
      <c r="A346" s="186">
        <v>199115</v>
      </c>
      <c r="B346" s="187">
        <v>1226915</v>
      </c>
      <c r="C346" s="187" t="s">
        <v>555</v>
      </c>
      <c r="D346" s="191">
        <v>43021</v>
      </c>
      <c r="E346" s="191">
        <v>43022</v>
      </c>
      <c r="F346" s="192">
        <v>5320</v>
      </c>
      <c r="G346" s="187"/>
      <c r="H346" s="73"/>
    </row>
    <row r="347" spans="1:8">
      <c r="A347" s="186">
        <v>198464</v>
      </c>
      <c r="B347" s="187">
        <v>1222894</v>
      </c>
      <c r="C347" s="193" t="s">
        <v>556</v>
      </c>
      <c r="D347" s="191">
        <v>43021</v>
      </c>
      <c r="E347" s="191">
        <v>43025</v>
      </c>
      <c r="F347" s="192">
        <v>21280</v>
      </c>
      <c r="G347" s="187"/>
      <c r="H347" s="73"/>
    </row>
    <row r="348" spans="1:8">
      <c r="A348" s="186">
        <v>198460</v>
      </c>
      <c r="B348" s="187">
        <v>1222897</v>
      </c>
      <c r="C348" s="193" t="s">
        <v>557</v>
      </c>
      <c r="D348" s="191">
        <v>43021</v>
      </c>
      <c r="E348" s="191">
        <v>43025</v>
      </c>
      <c r="F348" s="192">
        <v>21280</v>
      </c>
      <c r="G348" s="187"/>
      <c r="H348" s="73"/>
    </row>
    <row r="349" spans="1:8">
      <c r="A349" s="186">
        <v>58673</v>
      </c>
      <c r="B349" s="187">
        <v>1224644</v>
      </c>
      <c r="C349" s="186" t="s">
        <v>558</v>
      </c>
      <c r="D349" s="191">
        <v>43018</v>
      </c>
      <c r="E349" s="191">
        <v>43022</v>
      </c>
      <c r="F349" s="192">
        <v>40832</v>
      </c>
      <c r="G349" s="187"/>
      <c r="H349" s="73"/>
    </row>
    <row r="350" spans="1:8">
      <c r="A350" s="186">
        <v>57059</v>
      </c>
      <c r="B350" s="187">
        <v>1205252</v>
      </c>
      <c r="C350" s="188" t="s">
        <v>559</v>
      </c>
      <c r="D350" s="191">
        <v>43013</v>
      </c>
      <c r="E350" s="191">
        <v>43015</v>
      </c>
      <c r="F350" s="192">
        <v>48032</v>
      </c>
      <c r="G350" s="187"/>
      <c r="H350" s="73"/>
    </row>
    <row r="351" spans="1:8">
      <c r="A351" s="186">
        <v>57981</v>
      </c>
      <c r="B351" s="187">
        <v>1216612</v>
      </c>
      <c r="C351" s="188" t="s">
        <v>560</v>
      </c>
      <c r="D351" s="191">
        <v>43011</v>
      </c>
      <c r="E351" s="191">
        <v>43012</v>
      </c>
      <c r="F351" s="192">
        <v>11484</v>
      </c>
      <c r="G351" s="187"/>
      <c r="H351" s="73"/>
    </row>
    <row r="352" spans="1:8">
      <c r="A352" s="186">
        <v>59318</v>
      </c>
      <c r="B352" s="187">
        <v>1232738</v>
      </c>
      <c r="C352" s="188" t="s">
        <v>561</v>
      </c>
      <c r="D352" s="191">
        <v>43010</v>
      </c>
      <c r="E352" s="191">
        <v>43011</v>
      </c>
      <c r="F352" s="192">
        <v>12456</v>
      </c>
      <c r="G352" s="187"/>
      <c r="H352" s="73"/>
    </row>
    <row r="353" spans="1:8">
      <c r="A353" s="186">
        <v>198315</v>
      </c>
      <c r="B353" s="187">
        <v>1222386</v>
      </c>
      <c r="C353" s="186" t="s">
        <v>326</v>
      </c>
      <c r="D353" s="191">
        <v>43022</v>
      </c>
      <c r="E353" s="191">
        <v>43025</v>
      </c>
      <c r="F353" s="192">
        <v>15960</v>
      </c>
      <c r="G353" s="187"/>
      <c r="H353" s="73"/>
    </row>
    <row r="354" spans="1:8">
      <c r="A354" s="186">
        <v>198316</v>
      </c>
      <c r="B354" s="187">
        <v>1222387</v>
      </c>
      <c r="C354" s="188" t="s">
        <v>562</v>
      </c>
      <c r="D354" s="191">
        <v>43022</v>
      </c>
      <c r="E354" s="191">
        <v>43025</v>
      </c>
      <c r="F354" s="192">
        <v>15960</v>
      </c>
      <c r="G354" s="187"/>
      <c r="H354" s="73"/>
    </row>
    <row r="355" spans="1:8">
      <c r="A355" s="186" t="s">
        <v>563</v>
      </c>
      <c r="B355" s="187">
        <v>1230057</v>
      </c>
      <c r="C355" s="186" t="s">
        <v>564</v>
      </c>
      <c r="D355" s="191">
        <v>43024</v>
      </c>
      <c r="E355" s="191">
        <v>43027</v>
      </c>
      <c r="F355" s="192">
        <v>47880</v>
      </c>
      <c r="G355" s="187"/>
      <c r="H355" s="73"/>
    </row>
    <row r="356" spans="1:8">
      <c r="A356" s="186" t="s">
        <v>565</v>
      </c>
      <c r="B356" s="187">
        <v>1219662</v>
      </c>
      <c r="C356" s="187" t="s">
        <v>566</v>
      </c>
      <c r="D356" s="191">
        <v>43011</v>
      </c>
      <c r="E356" s="191">
        <v>43013</v>
      </c>
      <c r="F356" s="192">
        <v>21280</v>
      </c>
      <c r="G356" s="187"/>
      <c r="H356" s="73"/>
    </row>
    <row r="357" spans="1:8">
      <c r="A357" s="187"/>
      <c r="B357" s="187"/>
      <c r="C357" s="187" t="s">
        <v>567</v>
      </c>
      <c r="D357" s="187"/>
      <c r="E357" s="187"/>
      <c r="F357" s="187"/>
      <c r="G357" s="194">
        <v>-15130</v>
      </c>
      <c r="H357" s="73" t="s">
        <v>568</v>
      </c>
    </row>
    <row r="359" ht="15.75" spans="1:7">
      <c r="A359" s="195" t="s">
        <v>569</v>
      </c>
      <c r="B359" s="196"/>
      <c r="C359" s="196"/>
      <c r="D359" s="196"/>
      <c r="E359" s="196"/>
      <c r="F359" s="196"/>
      <c r="G359" s="196"/>
    </row>
    <row r="360" spans="1:7">
      <c r="A360" s="197" t="s">
        <v>570</v>
      </c>
      <c r="B360" s="198"/>
      <c r="C360" s="198"/>
      <c r="D360" s="198"/>
      <c r="E360" s="198"/>
      <c r="F360" s="198"/>
      <c r="G360" s="199"/>
    </row>
    <row r="361" spans="1:7">
      <c r="A361" s="200" t="s">
        <v>571</v>
      </c>
      <c r="B361" s="199"/>
      <c r="C361" s="199"/>
      <c r="D361" s="199"/>
      <c r="E361" s="199"/>
      <c r="F361" s="199"/>
      <c r="G361" s="199"/>
    </row>
    <row r="362" ht="30" spans="1:7">
      <c r="A362" s="170" t="s">
        <v>0</v>
      </c>
      <c r="B362" s="163" t="s">
        <v>1</v>
      </c>
      <c r="C362" s="163" t="s">
        <v>4</v>
      </c>
      <c r="D362" s="163" t="s">
        <v>2</v>
      </c>
      <c r="E362" s="170" t="s">
        <v>3</v>
      </c>
      <c r="F362" s="170"/>
      <c r="G362" s="163" t="s">
        <v>105</v>
      </c>
    </row>
    <row r="363" spans="1:7">
      <c r="A363" s="163">
        <v>222482</v>
      </c>
      <c r="B363" s="170" t="s">
        <v>106</v>
      </c>
      <c r="C363" s="170"/>
      <c r="D363" s="170"/>
      <c r="E363" s="170"/>
      <c r="F363" s="201">
        <v>15130</v>
      </c>
      <c r="G363" s="202">
        <v>-101446</v>
      </c>
    </row>
    <row r="364" ht="12.75" customHeight="1" spans="1:7">
      <c r="A364" s="163">
        <v>223070</v>
      </c>
      <c r="B364" s="170" t="s">
        <v>572</v>
      </c>
      <c r="C364" s="170"/>
      <c r="D364" s="170"/>
      <c r="E364" s="170"/>
      <c r="F364" s="201">
        <v>500000</v>
      </c>
      <c r="G364" s="201"/>
    </row>
    <row r="365" spans="1:7">
      <c r="A365" s="163">
        <v>201008</v>
      </c>
      <c r="B365" s="163">
        <v>1234241</v>
      </c>
      <c r="C365" s="163" t="s">
        <v>573</v>
      </c>
      <c r="D365" s="166">
        <v>43018</v>
      </c>
      <c r="E365" s="171">
        <v>43021</v>
      </c>
      <c r="F365" s="165">
        <v>15960</v>
      </c>
      <c r="G365" s="170"/>
    </row>
    <row r="366" spans="1:7">
      <c r="A366" s="163">
        <v>197591</v>
      </c>
      <c r="B366" s="163">
        <v>1219195</v>
      </c>
      <c r="C366" s="163" t="s">
        <v>574</v>
      </c>
      <c r="D366" s="166">
        <v>43028</v>
      </c>
      <c r="E366" s="171">
        <v>43030</v>
      </c>
      <c r="F366" s="165">
        <v>10640</v>
      </c>
      <c r="G366" s="170"/>
    </row>
    <row r="367" spans="1:7">
      <c r="A367" s="163" t="s">
        <v>575</v>
      </c>
      <c r="B367" s="163">
        <v>1226748</v>
      </c>
      <c r="C367" s="163" t="s">
        <v>576</v>
      </c>
      <c r="D367" s="166">
        <v>43024</v>
      </c>
      <c r="E367" s="171">
        <v>43027</v>
      </c>
      <c r="F367" s="165">
        <v>47880</v>
      </c>
      <c r="G367" s="170"/>
    </row>
    <row r="368" spans="1:7">
      <c r="A368" s="163" t="s">
        <v>577</v>
      </c>
      <c r="B368" s="163">
        <v>1214748</v>
      </c>
      <c r="C368" s="163" t="s">
        <v>578</v>
      </c>
      <c r="D368" s="166">
        <v>43029</v>
      </c>
      <c r="E368" s="171">
        <v>43031</v>
      </c>
      <c r="F368" s="165">
        <v>53200</v>
      </c>
      <c r="G368" s="170"/>
    </row>
    <row r="369" spans="1:7">
      <c r="A369" s="163" t="s">
        <v>579</v>
      </c>
      <c r="B369" s="163">
        <v>1233233</v>
      </c>
      <c r="C369" s="163" t="s">
        <v>580</v>
      </c>
      <c r="D369" s="166">
        <v>43022</v>
      </c>
      <c r="E369" s="171">
        <v>43025</v>
      </c>
      <c r="F369" s="165">
        <v>47880</v>
      </c>
      <c r="G369" s="170"/>
    </row>
    <row r="370" spans="1:7">
      <c r="A370" s="163">
        <v>200919</v>
      </c>
      <c r="B370" s="163">
        <v>1233988</v>
      </c>
      <c r="C370" s="163" t="s">
        <v>581</v>
      </c>
      <c r="D370" s="166">
        <v>43031</v>
      </c>
      <c r="E370" s="171">
        <v>43033</v>
      </c>
      <c r="F370" s="165">
        <v>10640</v>
      </c>
      <c r="G370" s="170"/>
    </row>
    <row r="371" spans="1:7">
      <c r="A371" s="163">
        <v>200948</v>
      </c>
      <c r="B371" s="163">
        <v>1234138</v>
      </c>
      <c r="C371" s="163" t="s">
        <v>582</v>
      </c>
      <c r="D371" s="166">
        <v>43018</v>
      </c>
      <c r="E371" s="171">
        <v>43020</v>
      </c>
      <c r="F371" s="165">
        <v>10640</v>
      </c>
      <c r="G371" s="170"/>
    </row>
    <row r="372" spans="1:7">
      <c r="A372" s="163">
        <v>58231</v>
      </c>
      <c r="B372" s="163">
        <v>1218828</v>
      </c>
      <c r="C372" s="163" t="s">
        <v>583</v>
      </c>
      <c r="D372" s="166">
        <v>43029</v>
      </c>
      <c r="E372" s="171">
        <v>43030</v>
      </c>
      <c r="F372" s="165">
        <v>12456</v>
      </c>
      <c r="G372" s="170"/>
    </row>
    <row r="373" spans="1:7">
      <c r="A373" s="163">
        <v>200199</v>
      </c>
      <c r="B373" s="163">
        <v>1232067</v>
      </c>
      <c r="C373" s="163" t="s">
        <v>584</v>
      </c>
      <c r="D373" s="166">
        <v>43018</v>
      </c>
      <c r="E373" s="171">
        <v>43021</v>
      </c>
      <c r="F373" s="165">
        <v>15960</v>
      </c>
      <c r="G373" s="170"/>
    </row>
    <row r="374" spans="1:7">
      <c r="A374" s="163" t="s">
        <v>585</v>
      </c>
      <c r="B374" s="163">
        <v>1231343</v>
      </c>
      <c r="C374" s="163" t="s">
        <v>586</v>
      </c>
      <c r="D374" s="166">
        <v>43033</v>
      </c>
      <c r="E374" s="171">
        <v>43035</v>
      </c>
      <c r="F374" s="165">
        <v>21280</v>
      </c>
      <c r="G374" s="170"/>
    </row>
    <row r="375" spans="1:7">
      <c r="A375" s="163">
        <v>59087</v>
      </c>
      <c r="B375" s="163">
        <v>1230815</v>
      </c>
      <c r="C375" s="163" t="s">
        <v>587</v>
      </c>
      <c r="D375" s="166">
        <v>43027</v>
      </c>
      <c r="E375" s="171">
        <v>43029</v>
      </c>
      <c r="F375" s="165">
        <v>22144</v>
      </c>
      <c r="G375" s="170"/>
    </row>
    <row r="376" spans="1:7">
      <c r="A376" s="163">
        <v>201216</v>
      </c>
      <c r="B376" s="163">
        <v>1234971</v>
      </c>
      <c r="C376" s="163" t="s">
        <v>588</v>
      </c>
      <c r="D376" s="166">
        <v>43021</v>
      </c>
      <c r="E376" s="171">
        <v>43022</v>
      </c>
      <c r="F376" s="165">
        <v>5320</v>
      </c>
      <c r="G376" s="170"/>
    </row>
    <row r="377" spans="1:7">
      <c r="A377" s="163" t="s">
        <v>589</v>
      </c>
      <c r="B377" s="163">
        <v>1225724</v>
      </c>
      <c r="C377" s="163" t="s">
        <v>590</v>
      </c>
      <c r="D377" s="166">
        <v>43035</v>
      </c>
      <c r="E377" s="171">
        <v>43038</v>
      </c>
      <c r="F377" s="165">
        <v>31920</v>
      </c>
      <c r="G377" s="170"/>
    </row>
    <row r="378" spans="1:7">
      <c r="A378" s="163">
        <v>58533</v>
      </c>
      <c r="B378" s="163">
        <v>1222661</v>
      </c>
      <c r="C378" s="163" t="s">
        <v>591</v>
      </c>
      <c r="D378" s="166">
        <v>43034</v>
      </c>
      <c r="E378" s="171">
        <v>43037</v>
      </c>
      <c r="F378" s="165">
        <v>33216</v>
      </c>
      <c r="G378" s="170"/>
    </row>
    <row r="379" spans="1:7">
      <c r="A379" s="163">
        <v>200031</v>
      </c>
      <c r="B379" s="163">
        <v>1231565</v>
      </c>
      <c r="C379" s="163" t="s">
        <v>592</v>
      </c>
      <c r="D379" s="166">
        <v>43029</v>
      </c>
      <c r="E379" s="171">
        <v>43030</v>
      </c>
      <c r="F379" s="165">
        <v>5320</v>
      </c>
      <c r="G379" s="170"/>
    </row>
    <row r="380" spans="1:7">
      <c r="A380" s="163">
        <v>201695</v>
      </c>
      <c r="B380" s="163">
        <v>1236900</v>
      </c>
      <c r="C380" s="163" t="s">
        <v>593</v>
      </c>
      <c r="D380" s="166">
        <v>43029</v>
      </c>
      <c r="E380" s="171">
        <v>43031</v>
      </c>
      <c r="F380" s="165">
        <v>10640</v>
      </c>
      <c r="G380" s="170"/>
    </row>
    <row r="381" spans="1:7">
      <c r="A381" s="163">
        <v>201392</v>
      </c>
      <c r="B381" s="163">
        <v>1235536</v>
      </c>
      <c r="C381" s="163" t="s">
        <v>594</v>
      </c>
      <c r="D381" s="166">
        <v>43028</v>
      </c>
      <c r="E381" s="171">
        <v>43030</v>
      </c>
      <c r="F381" s="165">
        <v>10640</v>
      </c>
      <c r="G381" s="170"/>
    </row>
    <row r="382" spans="1:7">
      <c r="A382" s="163">
        <v>201753</v>
      </c>
      <c r="B382" s="163">
        <v>1236883</v>
      </c>
      <c r="C382" s="163" t="s">
        <v>595</v>
      </c>
      <c r="D382" s="166">
        <v>43037</v>
      </c>
      <c r="E382" s="171">
        <v>43039</v>
      </c>
      <c r="F382" s="165">
        <v>10640</v>
      </c>
      <c r="G382" s="170"/>
    </row>
    <row r="383" spans="1:7">
      <c r="A383" s="163">
        <v>200034</v>
      </c>
      <c r="B383" s="163">
        <v>1231567</v>
      </c>
      <c r="C383" s="163" t="s">
        <v>592</v>
      </c>
      <c r="D383" s="166">
        <v>43030</v>
      </c>
      <c r="E383" s="171">
        <v>43031</v>
      </c>
      <c r="F383" s="165">
        <v>5320</v>
      </c>
      <c r="G383" s="170"/>
    </row>
    <row r="384" spans="1:7">
      <c r="A384" s="163">
        <v>59763</v>
      </c>
      <c r="B384" s="163">
        <v>1235470</v>
      </c>
      <c r="C384" s="163" t="s">
        <v>596</v>
      </c>
      <c r="D384" s="166">
        <v>43025</v>
      </c>
      <c r="E384" s="171">
        <v>43026</v>
      </c>
      <c r="F384" s="165">
        <v>11072</v>
      </c>
      <c r="G384" s="170"/>
    </row>
    <row r="385" spans="1:7">
      <c r="A385" s="163">
        <v>60081</v>
      </c>
      <c r="B385" s="163">
        <v>1238098</v>
      </c>
      <c r="C385" s="163" t="s">
        <v>597</v>
      </c>
      <c r="D385" s="166">
        <v>43055</v>
      </c>
      <c r="E385" s="171">
        <v>43056</v>
      </c>
      <c r="F385" s="165">
        <v>20916</v>
      </c>
      <c r="G385" s="170"/>
    </row>
    <row r="386" ht="14.25" customHeight="1" spans="1:8">
      <c r="A386" s="170"/>
      <c r="B386" s="170" t="s">
        <v>598</v>
      </c>
      <c r="C386" s="170"/>
      <c r="D386" s="170"/>
      <c r="E386" s="170"/>
      <c r="F386" s="170"/>
      <c r="G386" s="203">
        <v>-101446</v>
      </c>
      <c r="H386" s="75" t="s">
        <v>599</v>
      </c>
    </row>
    <row r="388" ht="30" spans="1:7">
      <c r="A388" s="158" t="s">
        <v>0</v>
      </c>
      <c r="B388" s="158" t="s">
        <v>1</v>
      </c>
      <c r="C388" s="157" t="s">
        <v>4</v>
      </c>
      <c r="D388" s="157" t="s">
        <v>2</v>
      </c>
      <c r="E388" s="157" t="s">
        <v>3</v>
      </c>
      <c r="F388" s="158" t="s">
        <v>105</v>
      </c>
      <c r="G388" s="159" t="s">
        <v>127</v>
      </c>
    </row>
    <row r="389" spans="1:7">
      <c r="A389" s="158"/>
      <c r="B389" s="158"/>
      <c r="C389" s="158"/>
      <c r="D389" s="158"/>
      <c r="E389" s="158"/>
      <c r="F389" s="158"/>
      <c r="G389" s="158"/>
    </row>
    <row r="390" spans="1:7">
      <c r="A390" s="157">
        <v>223070</v>
      </c>
      <c r="B390" s="158"/>
      <c r="C390" s="158"/>
      <c r="D390" s="158"/>
      <c r="E390" s="158"/>
      <c r="F390" s="158" t="s">
        <v>106</v>
      </c>
      <c r="G390" s="160">
        <v>101446</v>
      </c>
    </row>
    <row r="391" spans="1:7">
      <c r="A391" s="158"/>
      <c r="B391" s="158"/>
      <c r="C391" s="158"/>
      <c r="D391" s="158"/>
      <c r="E391" s="158"/>
      <c r="F391" s="158"/>
      <c r="G391" s="158"/>
    </row>
    <row r="392" spans="1:7">
      <c r="A392" s="157">
        <v>225342</v>
      </c>
      <c r="B392" s="158"/>
      <c r="C392" s="158"/>
      <c r="D392" s="158" t="s">
        <v>600</v>
      </c>
      <c r="E392" s="158"/>
      <c r="F392" s="158"/>
      <c r="G392" s="160">
        <v>500000</v>
      </c>
    </row>
    <row r="393" spans="1:7">
      <c r="A393" s="157">
        <v>60246</v>
      </c>
      <c r="B393" s="158">
        <v>1240928</v>
      </c>
      <c r="C393" s="157" t="s">
        <v>601</v>
      </c>
      <c r="D393" s="162">
        <v>43052</v>
      </c>
      <c r="E393" s="162">
        <v>43054</v>
      </c>
      <c r="F393" s="204">
        <v>55512</v>
      </c>
      <c r="G393" s="158"/>
    </row>
    <row r="394" spans="1:7">
      <c r="A394" s="157">
        <v>203524</v>
      </c>
      <c r="B394" s="158">
        <v>1247579</v>
      </c>
      <c r="C394" s="157" t="s">
        <v>602</v>
      </c>
      <c r="D394" s="162">
        <v>43074</v>
      </c>
      <c r="E394" s="162">
        <v>43077</v>
      </c>
      <c r="F394" s="204">
        <v>26760</v>
      </c>
      <c r="G394" s="158"/>
    </row>
    <row r="395" spans="1:7">
      <c r="A395" s="157">
        <v>60747</v>
      </c>
      <c r="B395" s="158">
        <v>1248339</v>
      </c>
      <c r="C395" s="157" t="s">
        <v>603</v>
      </c>
      <c r="D395" s="162">
        <v>43088</v>
      </c>
      <c r="E395" s="162">
        <v>43090</v>
      </c>
      <c r="F395" s="204">
        <v>41832</v>
      </c>
      <c r="G395" s="158"/>
    </row>
    <row r="396" spans="1:7">
      <c r="A396" s="157">
        <v>61524</v>
      </c>
      <c r="B396" s="158">
        <v>1259213</v>
      </c>
      <c r="C396" s="157" t="s">
        <v>604</v>
      </c>
      <c r="D396" s="162">
        <v>43114</v>
      </c>
      <c r="E396" s="162">
        <v>43116</v>
      </c>
      <c r="F396" s="204">
        <v>58596</v>
      </c>
      <c r="G396" s="158"/>
    </row>
    <row r="397" spans="1:7">
      <c r="A397" s="157">
        <v>205178</v>
      </c>
      <c r="B397" s="158">
        <v>1259313</v>
      </c>
      <c r="C397" s="157" t="s">
        <v>605</v>
      </c>
      <c r="D397" s="162">
        <v>43112</v>
      </c>
      <c r="E397" s="162">
        <v>43114</v>
      </c>
      <c r="F397" s="204">
        <v>17840</v>
      </c>
      <c r="G397" s="158"/>
    </row>
    <row r="398" spans="1:7">
      <c r="A398" s="157">
        <v>203892</v>
      </c>
      <c r="B398" s="158">
        <v>1250348</v>
      </c>
      <c r="C398" s="157" t="s">
        <v>606</v>
      </c>
      <c r="D398" s="162">
        <v>43111</v>
      </c>
      <c r="E398" s="162">
        <v>43113</v>
      </c>
      <c r="F398" s="204">
        <v>17840</v>
      </c>
      <c r="G398" s="158"/>
    </row>
    <row r="399" spans="1:7">
      <c r="A399" s="157">
        <v>61712</v>
      </c>
      <c r="B399" s="158">
        <v>1261598</v>
      </c>
      <c r="C399" s="157" t="s">
        <v>607</v>
      </c>
      <c r="D399" s="162">
        <v>43123</v>
      </c>
      <c r="E399" s="162">
        <v>42762</v>
      </c>
      <c r="F399" s="204">
        <v>88312</v>
      </c>
      <c r="G399" s="158"/>
    </row>
    <row r="400" spans="1:7">
      <c r="A400" s="157">
        <v>61594</v>
      </c>
      <c r="B400" s="158">
        <v>1260051</v>
      </c>
      <c r="C400" s="157" t="s">
        <v>608</v>
      </c>
      <c r="D400" s="162">
        <v>43112</v>
      </c>
      <c r="E400" s="162">
        <v>43114</v>
      </c>
      <c r="F400" s="204">
        <v>58596</v>
      </c>
      <c r="G400" s="158"/>
    </row>
    <row r="401" spans="1:7">
      <c r="A401" s="157">
        <v>61894</v>
      </c>
      <c r="B401" s="158">
        <v>1264080</v>
      </c>
      <c r="C401" s="157" t="s">
        <v>609</v>
      </c>
      <c r="D401" s="162">
        <v>43144</v>
      </c>
      <c r="E401" s="162">
        <v>43145</v>
      </c>
      <c r="F401" s="204">
        <v>29298</v>
      </c>
      <c r="G401" s="158"/>
    </row>
    <row r="402" spans="1:7">
      <c r="A402" s="157">
        <v>204891</v>
      </c>
      <c r="B402" s="158">
        <v>1257591</v>
      </c>
      <c r="C402" s="157" t="s">
        <v>610</v>
      </c>
      <c r="D402" s="162">
        <v>43124</v>
      </c>
      <c r="E402" s="162">
        <v>43127</v>
      </c>
      <c r="F402" s="204">
        <v>26760</v>
      </c>
      <c r="G402" s="158"/>
    </row>
    <row r="403" spans="1:7">
      <c r="A403" s="157">
        <v>202959</v>
      </c>
      <c r="B403" s="158">
        <v>1243836</v>
      </c>
      <c r="C403" s="157" t="s">
        <v>611</v>
      </c>
      <c r="D403" s="162">
        <v>43128</v>
      </c>
      <c r="E403" s="162">
        <v>43131</v>
      </c>
      <c r="F403" s="204">
        <v>76440</v>
      </c>
      <c r="G403" s="158"/>
    </row>
    <row r="404" spans="1:7">
      <c r="A404" s="157">
        <v>61212</v>
      </c>
      <c r="B404" s="158">
        <v>1255432</v>
      </c>
      <c r="C404" s="157" t="s">
        <v>612</v>
      </c>
      <c r="D404" s="162">
        <v>43130</v>
      </c>
      <c r="E404" s="162">
        <v>43133</v>
      </c>
      <c r="F404" s="204">
        <v>66234</v>
      </c>
      <c r="G404" s="158"/>
    </row>
    <row r="405" spans="1:7">
      <c r="A405" s="157">
        <v>204621</v>
      </c>
      <c r="B405" s="158">
        <v>1255491</v>
      </c>
      <c r="C405" s="157" t="s">
        <v>613</v>
      </c>
      <c r="D405" s="162">
        <v>43129</v>
      </c>
      <c r="E405" s="162">
        <v>43131</v>
      </c>
      <c r="F405" s="204">
        <v>17840</v>
      </c>
      <c r="G405" s="158"/>
    </row>
    <row r="406" spans="1:7">
      <c r="A406" s="158"/>
      <c r="B406" s="158"/>
      <c r="C406" s="158"/>
      <c r="D406" s="158"/>
      <c r="E406" s="158"/>
      <c r="F406" s="204">
        <f>SUM(F393:F405)</f>
        <v>581860</v>
      </c>
      <c r="G406" s="158"/>
    </row>
    <row r="407" spans="1:8">
      <c r="A407" s="156"/>
      <c r="B407" s="156"/>
      <c r="C407" s="156"/>
      <c r="D407" s="156"/>
      <c r="E407" s="156" t="s">
        <v>105</v>
      </c>
      <c r="F407" s="204"/>
      <c r="G407" s="204">
        <f>G390+G392-F406</f>
        <v>19586</v>
      </c>
      <c r="H407" s="75" t="s">
        <v>614</v>
      </c>
    </row>
    <row r="409" spans="1:7">
      <c r="A409" s="205" t="s">
        <v>0</v>
      </c>
      <c r="B409" s="146" t="s">
        <v>1</v>
      </c>
      <c r="C409" s="146" t="s">
        <v>4</v>
      </c>
      <c r="D409" s="145" t="s">
        <v>2</v>
      </c>
      <c r="E409" s="145" t="s">
        <v>3</v>
      </c>
      <c r="F409" s="146" t="s">
        <v>105</v>
      </c>
      <c r="G409" s="146" t="s">
        <v>127</v>
      </c>
    </row>
    <row r="410" spans="1:11">
      <c r="A410" s="206" t="s">
        <v>615</v>
      </c>
      <c r="B410" s="174" t="s">
        <v>106</v>
      </c>
      <c r="C410" s="174"/>
      <c r="D410" s="174"/>
      <c r="E410" s="174"/>
      <c r="F410" s="174"/>
      <c r="G410" s="204">
        <f>G407</f>
        <v>19586</v>
      </c>
      <c r="J410" s="229"/>
      <c r="K410" s="229"/>
    </row>
    <row r="411" spans="1:11">
      <c r="A411" s="206" t="s">
        <v>616</v>
      </c>
      <c r="B411" s="174" t="s">
        <v>617</v>
      </c>
      <c r="C411" s="174"/>
      <c r="D411" s="174"/>
      <c r="E411" s="174"/>
      <c r="F411" s="174"/>
      <c r="G411" s="204">
        <v>500000</v>
      </c>
      <c r="J411" s="229"/>
      <c r="K411" s="229"/>
    </row>
    <row r="412" ht="15.75" spans="1:11">
      <c r="A412" s="205" t="s">
        <v>618</v>
      </c>
      <c r="B412" s="144">
        <v>1253950</v>
      </c>
      <c r="C412" s="146" t="s">
        <v>619</v>
      </c>
      <c r="D412" s="207" t="s">
        <v>620</v>
      </c>
      <c r="E412" s="207" t="s">
        <v>621</v>
      </c>
      <c r="F412" s="147">
        <v>17840</v>
      </c>
      <c r="G412" s="177"/>
      <c r="J412" s="229"/>
      <c r="K412" s="229"/>
    </row>
    <row r="413" ht="15.75" spans="1:11">
      <c r="A413" s="205" t="s">
        <v>622</v>
      </c>
      <c r="B413" s="144">
        <v>1267658</v>
      </c>
      <c r="C413" s="146" t="s">
        <v>623</v>
      </c>
      <c r="D413" s="207" t="s">
        <v>624</v>
      </c>
      <c r="E413" s="207" t="s">
        <v>625</v>
      </c>
      <c r="F413" s="147">
        <v>8920</v>
      </c>
      <c r="G413" s="177"/>
      <c r="J413" s="229"/>
      <c r="K413" s="229"/>
    </row>
    <row r="414" ht="15.75" spans="1:11">
      <c r="A414" s="205" t="s">
        <v>626</v>
      </c>
      <c r="B414" s="144">
        <v>1240438</v>
      </c>
      <c r="C414" s="146" t="s">
        <v>627</v>
      </c>
      <c r="D414" s="207" t="s">
        <v>628</v>
      </c>
      <c r="E414" s="207" t="s">
        <v>629</v>
      </c>
      <c r="F414" s="147">
        <v>26760</v>
      </c>
      <c r="G414" s="177"/>
      <c r="J414" s="229"/>
      <c r="K414" s="229"/>
    </row>
    <row r="415" ht="15.75" spans="1:11">
      <c r="A415" s="205" t="s">
        <v>630</v>
      </c>
      <c r="B415" s="144">
        <v>1259270</v>
      </c>
      <c r="C415" s="146" t="s">
        <v>631</v>
      </c>
      <c r="D415" s="207" t="s">
        <v>621</v>
      </c>
      <c r="E415" s="207" t="s">
        <v>628</v>
      </c>
      <c r="F415" s="147">
        <v>8920</v>
      </c>
      <c r="G415" s="177"/>
      <c r="J415" s="229"/>
      <c r="K415" s="229"/>
    </row>
    <row r="416" spans="1:11">
      <c r="A416" s="205" t="s">
        <v>632</v>
      </c>
      <c r="B416" s="144">
        <v>1257657</v>
      </c>
      <c r="C416" s="146" t="s">
        <v>633</v>
      </c>
      <c r="D416" s="207" t="s">
        <v>634</v>
      </c>
      <c r="E416" s="207" t="s">
        <v>635</v>
      </c>
      <c r="F416" s="147">
        <v>175788</v>
      </c>
      <c r="G416" s="177"/>
      <c r="J416" s="229"/>
      <c r="K416" s="229"/>
    </row>
    <row r="417" spans="1:11">
      <c r="A417" s="205" t="s">
        <v>636</v>
      </c>
      <c r="B417" s="144">
        <v>1259258</v>
      </c>
      <c r="C417" s="146" t="s">
        <v>637</v>
      </c>
      <c r="D417" s="207" t="s">
        <v>621</v>
      </c>
      <c r="E417" s="207" t="s">
        <v>628</v>
      </c>
      <c r="F417" s="147">
        <v>41116</v>
      </c>
      <c r="G417" s="177"/>
      <c r="J417" s="229"/>
      <c r="K417" s="229"/>
    </row>
    <row r="418" spans="1:7">
      <c r="A418" s="205" t="s">
        <v>638</v>
      </c>
      <c r="B418" s="144">
        <v>1254569</v>
      </c>
      <c r="C418" s="146" t="s">
        <v>639</v>
      </c>
      <c r="D418" s="207" t="s">
        <v>640</v>
      </c>
      <c r="E418" s="207" t="s">
        <v>628</v>
      </c>
      <c r="F418" s="147">
        <v>72656</v>
      </c>
      <c r="G418" s="177"/>
    </row>
    <row r="419" spans="1:7">
      <c r="A419" s="205" t="s">
        <v>641</v>
      </c>
      <c r="B419" s="144">
        <v>1259503</v>
      </c>
      <c r="C419" s="146" t="s">
        <v>642</v>
      </c>
      <c r="D419" s="207" t="s">
        <v>643</v>
      </c>
      <c r="E419" s="207" t="s">
        <v>644</v>
      </c>
      <c r="F419" s="147">
        <v>66234</v>
      </c>
      <c r="G419" s="177"/>
    </row>
    <row r="420" spans="1:7">
      <c r="A420" s="208" t="s">
        <v>645</v>
      </c>
      <c r="B420" s="152">
        <v>1253878</v>
      </c>
      <c r="C420" s="153" t="s">
        <v>646</v>
      </c>
      <c r="D420" s="209" t="s">
        <v>647</v>
      </c>
      <c r="E420" s="209" t="s">
        <v>648</v>
      </c>
      <c r="F420" s="154">
        <v>87894</v>
      </c>
      <c r="G420" s="177"/>
    </row>
    <row r="421" spans="1:7">
      <c r="A421" s="208"/>
      <c r="B421" s="208"/>
      <c r="C421" s="177"/>
      <c r="D421" s="181"/>
      <c r="E421" s="181"/>
      <c r="F421" s="154">
        <f>SUM(F412:F420)</f>
        <v>506128</v>
      </c>
      <c r="G421" s="177"/>
    </row>
    <row r="422" spans="1:8">
      <c r="A422" s="156"/>
      <c r="B422" s="156"/>
      <c r="C422" s="156"/>
      <c r="D422" s="156"/>
      <c r="E422" s="156"/>
      <c r="F422" s="210" t="s">
        <v>649</v>
      </c>
      <c r="G422" s="204">
        <f>G410+G411-F421</f>
        <v>13458</v>
      </c>
      <c r="H422" s="75" t="s">
        <v>650</v>
      </c>
    </row>
    <row r="425" ht="15.75" spans="1:6">
      <c r="A425" s="211" t="s">
        <v>0</v>
      </c>
      <c r="B425" s="109" t="s">
        <v>1</v>
      </c>
      <c r="C425" s="109" t="s">
        <v>4</v>
      </c>
      <c r="D425" s="110" t="s">
        <v>2</v>
      </c>
      <c r="E425" s="110" t="s">
        <v>3</v>
      </c>
      <c r="F425" s="109" t="s">
        <v>105</v>
      </c>
    </row>
    <row r="426" ht="15.75" spans="1:6">
      <c r="A426" s="212" t="s">
        <v>616</v>
      </c>
      <c r="B426" s="213" t="s">
        <v>106</v>
      </c>
      <c r="C426" s="214"/>
      <c r="D426" s="214"/>
      <c r="E426" s="214"/>
      <c r="F426" s="215"/>
    </row>
    <row r="427" ht="15.75" spans="1:10">
      <c r="A427" s="216" t="s">
        <v>651</v>
      </c>
      <c r="B427" s="217" t="s">
        <v>652</v>
      </c>
      <c r="C427" s="218"/>
      <c r="D427" s="218"/>
      <c r="E427" s="218"/>
      <c r="F427" s="219"/>
      <c r="I427" s="229"/>
      <c r="J427" s="229"/>
    </row>
    <row r="428" spans="1:10">
      <c r="A428" s="118" t="s">
        <v>653</v>
      </c>
      <c r="B428" s="119">
        <v>1250259</v>
      </c>
      <c r="C428" s="120" t="s">
        <v>654</v>
      </c>
      <c r="D428" s="220" t="s">
        <v>648</v>
      </c>
      <c r="E428" s="220" t="s">
        <v>635</v>
      </c>
      <c r="F428" s="122">
        <v>35680</v>
      </c>
      <c r="I428" s="229"/>
      <c r="J428" s="229"/>
    </row>
    <row r="429" spans="1:10">
      <c r="A429" s="221" t="s">
        <v>655</v>
      </c>
      <c r="B429" s="124">
        <v>1255801</v>
      </c>
      <c r="C429" s="125" t="s">
        <v>656</v>
      </c>
      <c r="D429" s="129" t="s">
        <v>648</v>
      </c>
      <c r="E429" s="129" t="s">
        <v>657</v>
      </c>
      <c r="F429" s="127">
        <v>35680</v>
      </c>
      <c r="I429" s="229"/>
      <c r="J429" s="229"/>
    </row>
    <row r="430" spans="1:10">
      <c r="A430" s="221" t="s">
        <v>658</v>
      </c>
      <c r="B430" s="124">
        <v>1264387</v>
      </c>
      <c r="C430" s="125" t="s">
        <v>659</v>
      </c>
      <c r="D430" s="129" t="s">
        <v>629</v>
      </c>
      <c r="E430" s="129" t="s">
        <v>660</v>
      </c>
      <c r="F430" s="127">
        <v>26760</v>
      </c>
      <c r="I430" s="229"/>
      <c r="J430" s="229"/>
    </row>
    <row r="431" spans="1:10">
      <c r="A431" s="221" t="s">
        <v>661</v>
      </c>
      <c r="B431" s="124">
        <v>1254714</v>
      </c>
      <c r="C431" s="125" t="s">
        <v>662</v>
      </c>
      <c r="D431" s="129" t="s">
        <v>629</v>
      </c>
      <c r="E431" s="129" t="s">
        <v>635</v>
      </c>
      <c r="F431" s="127">
        <v>35680</v>
      </c>
      <c r="I431" s="229"/>
      <c r="J431" s="229"/>
    </row>
    <row r="432" spans="1:10">
      <c r="A432" s="221" t="s">
        <v>663</v>
      </c>
      <c r="B432" s="124">
        <v>1266888</v>
      </c>
      <c r="C432" s="125" t="s">
        <v>664</v>
      </c>
      <c r="D432" s="129" t="s">
        <v>647</v>
      </c>
      <c r="E432" s="129" t="s">
        <v>665</v>
      </c>
      <c r="F432" s="127">
        <v>17840</v>
      </c>
      <c r="I432" s="229"/>
      <c r="J432" s="229"/>
    </row>
    <row r="433" spans="1:10">
      <c r="A433" s="222" t="s">
        <v>666</v>
      </c>
      <c r="B433" s="223">
        <v>1270360</v>
      </c>
      <c r="C433" s="224" t="s">
        <v>667</v>
      </c>
      <c r="D433" s="224" t="s">
        <v>668</v>
      </c>
      <c r="E433" s="224" t="s">
        <v>669</v>
      </c>
      <c r="F433" s="225">
        <v>8920</v>
      </c>
      <c r="I433" s="229"/>
      <c r="J433" s="229"/>
    </row>
    <row r="434" spans="1:10">
      <c r="A434" s="118" t="s">
        <v>670</v>
      </c>
      <c r="B434" s="124">
        <v>1252041</v>
      </c>
      <c r="C434" s="125" t="s">
        <v>671</v>
      </c>
      <c r="D434" s="129" t="s">
        <v>665</v>
      </c>
      <c r="E434" s="129" t="s">
        <v>648</v>
      </c>
      <c r="F434" s="127">
        <v>17840</v>
      </c>
      <c r="I434" s="229"/>
      <c r="J434" s="229"/>
    </row>
    <row r="435" spans="1:10">
      <c r="A435" s="221" t="s">
        <v>672</v>
      </c>
      <c r="B435" s="124">
        <v>1238752</v>
      </c>
      <c r="C435" s="125" t="s">
        <v>673</v>
      </c>
      <c r="D435" s="129" t="s">
        <v>674</v>
      </c>
      <c r="E435" s="129" t="s">
        <v>657</v>
      </c>
      <c r="F435" s="127">
        <v>8920</v>
      </c>
      <c r="I435" s="229"/>
      <c r="J435" s="229"/>
    </row>
    <row r="436" spans="1:10">
      <c r="A436" s="221" t="s">
        <v>675</v>
      </c>
      <c r="B436" s="124">
        <v>1269422</v>
      </c>
      <c r="C436" s="125" t="s">
        <v>676</v>
      </c>
      <c r="D436" s="129" t="s">
        <v>677</v>
      </c>
      <c r="E436" s="129" t="s">
        <v>678</v>
      </c>
      <c r="F436" s="127">
        <v>22078</v>
      </c>
      <c r="I436" s="229"/>
      <c r="J436" s="229"/>
    </row>
    <row r="437" spans="1:10">
      <c r="A437" s="221" t="s">
        <v>679</v>
      </c>
      <c r="B437" s="124">
        <v>1264481</v>
      </c>
      <c r="C437" s="125" t="s">
        <v>680</v>
      </c>
      <c r="D437" s="129" t="s">
        <v>674</v>
      </c>
      <c r="E437" s="129" t="s">
        <v>624</v>
      </c>
      <c r="F437" s="127">
        <v>154584</v>
      </c>
      <c r="I437" s="229"/>
      <c r="J437" s="229"/>
    </row>
    <row r="438" spans="1:10">
      <c r="A438" s="221" t="s">
        <v>681</v>
      </c>
      <c r="B438" s="124">
        <v>1260645</v>
      </c>
      <c r="C438" s="125" t="s">
        <v>682</v>
      </c>
      <c r="D438" s="129" t="s">
        <v>648</v>
      </c>
      <c r="E438" s="129" t="s">
        <v>635</v>
      </c>
      <c r="F438" s="127">
        <v>44156</v>
      </c>
      <c r="I438" s="229"/>
      <c r="J438" s="229"/>
    </row>
    <row r="439" spans="1:10">
      <c r="A439" s="221" t="s">
        <v>683</v>
      </c>
      <c r="B439" s="124">
        <v>1263287</v>
      </c>
      <c r="C439" s="125" t="s">
        <v>684</v>
      </c>
      <c r="D439" s="129" t="s">
        <v>648</v>
      </c>
      <c r="E439" s="129" t="s">
        <v>635</v>
      </c>
      <c r="F439" s="127">
        <v>36328</v>
      </c>
      <c r="I439" s="229"/>
      <c r="J439" s="229"/>
    </row>
    <row r="440" spans="1:10">
      <c r="A440" s="221" t="s">
        <v>685</v>
      </c>
      <c r="B440" s="124">
        <v>1271109</v>
      </c>
      <c r="C440" s="125" t="s">
        <v>686</v>
      </c>
      <c r="D440" s="129" t="s">
        <v>657</v>
      </c>
      <c r="E440" s="129" t="s">
        <v>687</v>
      </c>
      <c r="F440" s="127">
        <v>8920</v>
      </c>
      <c r="I440" s="229"/>
      <c r="J440" s="229"/>
    </row>
    <row r="441" spans="1:10">
      <c r="A441" s="221" t="s">
        <v>688</v>
      </c>
      <c r="B441" s="124">
        <v>1271110</v>
      </c>
      <c r="C441" s="125" t="s">
        <v>689</v>
      </c>
      <c r="D441" s="129" t="s">
        <v>657</v>
      </c>
      <c r="E441" s="129" t="s">
        <v>687</v>
      </c>
      <c r="F441" s="127">
        <v>8920</v>
      </c>
      <c r="I441" s="229"/>
      <c r="J441" s="229"/>
    </row>
    <row r="442" spans="1:10">
      <c r="A442" s="221" t="s">
        <v>690</v>
      </c>
      <c r="B442" s="124">
        <v>1270928</v>
      </c>
      <c r="C442" s="125" t="s">
        <v>691</v>
      </c>
      <c r="D442" s="129" t="s">
        <v>647</v>
      </c>
      <c r="E442" s="129" t="s">
        <v>629</v>
      </c>
      <c r="F442" s="127">
        <v>8920</v>
      </c>
      <c r="I442" s="229"/>
      <c r="J442" s="229"/>
    </row>
    <row r="443" ht="15.75" spans="1:6">
      <c r="A443" s="226" t="s">
        <v>692</v>
      </c>
      <c r="B443" s="136">
        <v>1269097</v>
      </c>
      <c r="C443" s="137" t="s">
        <v>693</v>
      </c>
      <c r="D443" s="227" t="s">
        <v>657</v>
      </c>
      <c r="E443" s="227" t="s">
        <v>624</v>
      </c>
      <c r="F443" s="138">
        <v>17840</v>
      </c>
    </row>
    <row r="444" spans="6:7">
      <c r="F444" s="75">
        <f>SUM(F428:F443)</f>
        <v>489066</v>
      </c>
      <c r="G444" s="75" t="s">
        <v>694</v>
      </c>
    </row>
    <row r="445" spans="6:7">
      <c r="F445" s="210" t="s">
        <v>649</v>
      </c>
      <c r="G445" s="204">
        <f>G422+500000-F444</f>
        <v>24392</v>
      </c>
    </row>
    <row r="447" ht="15.75" spans="1:7">
      <c r="A447" s="211" t="s">
        <v>0</v>
      </c>
      <c r="B447" s="109" t="s">
        <v>1</v>
      </c>
      <c r="C447" s="109" t="s">
        <v>4</v>
      </c>
      <c r="D447" s="110" t="s">
        <v>2</v>
      </c>
      <c r="E447" s="110" t="s">
        <v>3</v>
      </c>
      <c r="F447" s="109" t="s">
        <v>105</v>
      </c>
      <c r="G447" s="109" t="s">
        <v>127</v>
      </c>
    </row>
    <row r="448" ht="15.75" spans="1:7">
      <c r="A448" s="212" t="s">
        <v>651</v>
      </c>
      <c r="B448" s="213" t="s">
        <v>106</v>
      </c>
      <c r="C448" s="214"/>
      <c r="D448" s="214"/>
      <c r="E448" s="214"/>
      <c r="F448" s="215"/>
      <c r="G448" s="228">
        <v>24392</v>
      </c>
    </row>
    <row r="449" ht="15.75" spans="1:7">
      <c r="A449" s="222" t="s">
        <v>695</v>
      </c>
      <c r="B449" s="213" t="s">
        <v>696</v>
      </c>
      <c r="C449" s="214"/>
      <c r="D449" s="214"/>
      <c r="E449" s="214"/>
      <c r="F449" s="215"/>
      <c r="G449" s="225">
        <v>500000</v>
      </c>
    </row>
    <row r="450" spans="1:7">
      <c r="A450" s="221" t="s">
        <v>697</v>
      </c>
      <c r="B450" s="120" t="s">
        <v>698</v>
      </c>
      <c r="C450" s="120" t="s">
        <v>699</v>
      </c>
      <c r="D450" s="220" t="s">
        <v>700</v>
      </c>
      <c r="E450" s="220" t="s">
        <v>701</v>
      </c>
      <c r="F450" s="122">
        <v>44600</v>
      </c>
      <c r="G450" s="123"/>
    </row>
    <row r="451" spans="1:7">
      <c r="A451" s="221" t="s">
        <v>702</v>
      </c>
      <c r="B451" s="125" t="s">
        <v>703</v>
      </c>
      <c r="C451" s="125" t="s">
        <v>704</v>
      </c>
      <c r="D451" s="129" t="s">
        <v>700</v>
      </c>
      <c r="E451" s="129" t="s">
        <v>705</v>
      </c>
      <c r="F451" s="127">
        <v>8920</v>
      </c>
      <c r="G451" s="123"/>
    </row>
    <row r="452" spans="1:7">
      <c r="A452" s="221" t="s">
        <v>706</v>
      </c>
      <c r="B452" s="125" t="s">
        <v>707</v>
      </c>
      <c r="C452" s="125" t="s">
        <v>708</v>
      </c>
      <c r="D452" s="129" t="s">
        <v>620</v>
      </c>
      <c r="E452" s="129" t="s">
        <v>709</v>
      </c>
      <c r="F452" s="127">
        <v>8920</v>
      </c>
      <c r="G452" s="123"/>
    </row>
    <row r="453" spans="1:7">
      <c r="A453" s="221" t="s">
        <v>710</v>
      </c>
      <c r="B453" s="125" t="s">
        <v>711</v>
      </c>
      <c r="C453" s="125" t="s">
        <v>275</v>
      </c>
      <c r="D453" s="129" t="s">
        <v>665</v>
      </c>
      <c r="E453" s="129" t="s">
        <v>648</v>
      </c>
      <c r="F453" s="127">
        <v>8920</v>
      </c>
      <c r="G453" s="123"/>
    </row>
    <row r="454" spans="1:7">
      <c r="A454" s="221" t="s">
        <v>712</v>
      </c>
      <c r="B454" s="125" t="s">
        <v>713</v>
      </c>
      <c r="C454" s="125" t="s">
        <v>275</v>
      </c>
      <c r="D454" s="129" t="s">
        <v>629</v>
      </c>
      <c r="E454" s="129" t="s">
        <v>665</v>
      </c>
      <c r="F454" s="127">
        <v>8920</v>
      </c>
      <c r="G454" s="123"/>
    </row>
    <row r="455" spans="1:7">
      <c r="A455" s="221" t="s">
        <v>714</v>
      </c>
      <c r="B455" s="125" t="s">
        <v>715</v>
      </c>
      <c r="C455" s="125" t="s">
        <v>716</v>
      </c>
      <c r="D455" s="129" t="s">
        <v>624</v>
      </c>
      <c r="E455" s="129" t="s">
        <v>717</v>
      </c>
      <c r="F455" s="127">
        <v>35680</v>
      </c>
      <c r="G455" s="123"/>
    </row>
    <row r="456" spans="1:7">
      <c r="A456" s="221" t="s">
        <v>714</v>
      </c>
      <c r="B456" s="125" t="s">
        <v>718</v>
      </c>
      <c r="C456" s="125" t="s">
        <v>719</v>
      </c>
      <c r="D456" s="129" t="s">
        <v>720</v>
      </c>
      <c r="E456" s="129" t="s">
        <v>717</v>
      </c>
      <c r="F456" s="127">
        <v>8920</v>
      </c>
      <c r="G456" s="123"/>
    </row>
    <row r="457" spans="1:7">
      <c r="A457" s="221" t="s">
        <v>721</v>
      </c>
      <c r="B457" s="125" t="s">
        <v>722</v>
      </c>
      <c r="C457" s="125" t="s">
        <v>723</v>
      </c>
      <c r="D457" s="129" t="s">
        <v>717</v>
      </c>
      <c r="E457" s="129" t="s">
        <v>705</v>
      </c>
      <c r="F457" s="127">
        <v>26760</v>
      </c>
      <c r="G457" s="123"/>
    </row>
    <row r="458" spans="1:7">
      <c r="A458" s="221" t="s">
        <v>724</v>
      </c>
      <c r="B458" s="125" t="s">
        <v>725</v>
      </c>
      <c r="C458" s="125" t="s">
        <v>719</v>
      </c>
      <c r="D458" s="129" t="s">
        <v>726</v>
      </c>
      <c r="E458" s="129" t="s">
        <v>700</v>
      </c>
      <c r="F458" s="127">
        <v>8920</v>
      </c>
      <c r="G458" s="123"/>
    </row>
    <row r="459" spans="1:7">
      <c r="A459" s="118" t="s">
        <v>727</v>
      </c>
      <c r="B459" s="125" t="s">
        <v>728</v>
      </c>
      <c r="C459" s="125" t="s">
        <v>729</v>
      </c>
      <c r="D459" s="129" t="s">
        <v>674</v>
      </c>
      <c r="E459" s="129" t="s">
        <v>657</v>
      </c>
      <c r="F459" s="127">
        <v>17840</v>
      </c>
      <c r="G459" s="123"/>
    </row>
    <row r="460" spans="1:7">
      <c r="A460" s="221" t="s">
        <v>730</v>
      </c>
      <c r="B460" s="125" t="s">
        <v>731</v>
      </c>
      <c r="C460" s="125" t="s">
        <v>732</v>
      </c>
      <c r="D460" s="129" t="s">
        <v>726</v>
      </c>
      <c r="E460" s="129" t="s">
        <v>733</v>
      </c>
      <c r="F460" s="127">
        <v>26760</v>
      </c>
      <c r="G460" s="123"/>
    </row>
    <row r="461" spans="1:7">
      <c r="A461" s="221" t="s">
        <v>734</v>
      </c>
      <c r="B461" s="125" t="s">
        <v>735</v>
      </c>
      <c r="C461" s="125" t="s">
        <v>736</v>
      </c>
      <c r="D461" s="129" t="s">
        <v>726</v>
      </c>
      <c r="E461" s="129" t="s">
        <v>733</v>
      </c>
      <c r="F461" s="127">
        <v>26760</v>
      </c>
      <c r="G461" s="123"/>
    </row>
    <row r="462" spans="1:7">
      <c r="A462" s="221" t="s">
        <v>737</v>
      </c>
      <c r="B462" s="125" t="s">
        <v>738</v>
      </c>
      <c r="C462" s="125" t="s">
        <v>739</v>
      </c>
      <c r="D462" s="129" t="s">
        <v>740</v>
      </c>
      <c r="E462" s="129" t="s">
        <v>720</v>
      </c>
      <c r="F462" s="127">
        <v>29298</v>
      </c>
      <c r="G462" s="123"/>
    </row>
    <row r="463" spans="1:7">
      <c r="A463" s="221" t="s">
        <v>741</v>
      </c>
      <c r="B463" s="125" t="s">
        <v>742</v>
      </c>
      <c r="C463" s="125" t="s">
        <v>275</v>
      </c>
      <c r="D463" s="129" t="s">
        <v>660</v>
      </c>
      <c r="E463" s="129" t="s">
        <v>635</v>
      </c>
      <c r="F463" s="127">
        <v>18164</v>
      </c>
      <c r="G463" s="123"/>
    </row>
    <row r="464" spans="1:7">
      <c r="A464" s="221" t="s">
        <v>743</v>
      </c>
      <c r="B464" s="125" t="s">
        <v>744</v>
      </c>
      <c r="C464" s="125" t="s">
        <v>745</v>
      </c>
      <c r="D464" s="129" t="s">
        <v>674</v>
      </c>
      <c r="E464" s="129" t="s">
        <v>657</v>
      </c>
      <c r="F464" s="127">
        <v>29298</v>
      </c>
      <c r="G464" s="123"/>
    </row>
    <row r="465" spans="1:7">
      <c r="A465" s="221" t="s">
        <v>746</v>
      </c>
      <c r="B465" s="125" t="s">
        <v>747</v>
      </c>
      <c r="C465" s="125" t="s">
        <v>748</v>
      </c>
      <c r="D465" s="129" t="s">
        <v>700</v>
      </c>
      <c r="E465" s="129" t="s">
        <v>749</v>
      </c>
      <c r="F465" s="127">
        <v>132468</v>
      </c>
      <c r="G465" s="123"/>
    </row>
    <row r="466" spans="1:7">
      <c r="A466" s="221" t="s">
        <v>750</v>
      </c>
      <c r="B466" s="125" t="s">
        <v>751</v>
      </c>
      <c r="C466" s="221" t="s">
        <v>752</v>
      </c>
      <c r="D466" s="129" t="s">
        <v>717</v>
      </c>
      <c r="E466" s="129" t="s">
        <v>726</v>
      </c>
      <c r="F466" s="127">
        <v>29298</v>
      </c>
      <c r="G466" s="123"/>
    </row>
    <row r="467" spans="1:7">
      <c r="A467" s="221" t="s">
        <v>753</v>
      </c>
      <c r="B467" s="125" t="s">
        <v>754</v>
      </c>
      <c r="C467" s="125" t="s">
        <v>755</v>
      </c>
      <c r="D467" s="129" t="s">
        <v>740</v>
      </c>
      <c r="E467" s="129" t="s">
        <v>720</v>
      </c>
      <c r="F467" s="127">
        <v>18164</v>
      </c>
      <c r="G467" s="123"/>
    </row>
    <row r="468" spans="1:7">
      <c r="A468" s="221" t="s">
        <v>756</v>
      </c>
      <c r="B468" s="125" t="s">
        <v>757</v>
      </c>
      <c r="C468" s="125" t="s">
        <v>758</v>
      </c>
      <c r="D468" s="129" t="s">
        <v>717</v>
      </c>
      <c r="E468" s="129" t="s">
        <v>726</v>
      </c>
      <c r="F468" s="127">
        <v>22078</v>
      </c>
      <c r="G468" s="123"/>
    </row>
    <row r="469" ht="15.75" spans="1:7">
      <c r="A469" s="226" t="s">
        <v>759</v>
      </c>
      <c r="B469" s="230" t="s">
        <v>760</v>
      </c>
      <c r="C469" s="230" t="s">
        <v>761</v>
      </c>
      <c r="D469" s="231" t="s">
        <v>705</v>
      </c>
      <c r="E469" s="231" t="s">
        <v>733</v>
      </c>
      <c r="F469" s="232">
        <v>8920</v>
      </c>
      <c r="G469" s="233"/>
    </row>
    <row r="470" spans="6:7">
      <c r="F470" s="75">
        <f>SUM(F450:F469)</f>
        <v>519608</v>
      </c>
      <c r="G470" s="75" t="s">
        <v>762</v>
      </c>
    </row>
    <row r="471" spans="6:7">
      <c r="F471" s="210" t="s">
        <v>649</v>
      </c>
      <c r="G471" s="204">
        <f>G448+G449-F470</f>
        <v>4784</v>
      </c>
    </row>
    <row r="473" ht="15.75" spans="1:1">
      <c r="A473" s="234" t="s">
        <v>763</v>
      </c>
    </row>
    <row r="474" ht="15.75" spans="1:1">
      <c r="A474" s="89"/>
    </row>
    <row r="475" ht="15.75" spans="1:8">
      <c r="A475" s="76" t="s">
        <v>0</v>
      </c>
      <c r="B475" s="78" t="s">
        <v>1</v>
      </c>
      <c r="C475" s="78" t="s">
        <v>2</v>
      </c>
      <c r="D475" s="78" t="s">
        <v>3</v>
      </c>
      <c r="E475" s="78" t="s">
        <v>4</v>
      </c>
      <c r="F475" s="78" t="s">
        <v>5</v>
      </c>
      <c r="G475" s="78" t="s">
        <v>49</v>
      </c>
      <c r="H475" s="89"/>
    </row>
    <row r="476" ht="15.75" spans="1:8">
      <c r="A476" s="76"/>
      <c r="B476" s="78"/>
      <c r="C476" s="78"/>
      <c r="D476" s="78"/>
      <c r="E476" s="78"/>
      <c r="F476" s="78"/>
      <c r="G476" s="78"/>
      <c r="H476" s="89"/>
    </row>
    <row r="477" ht="15.75" spans="1:8">
      <c r="A477" s="90" t="s">
        <v>106</v>
      </c>
      <c r="B477" s="90"/>
      <c r="C477" s="90"/>
      <c r="D477" s="90"/>
      <c r="E477" s="90"/>
      <c r="F477" s="90"/>
      <c r="G477" s="91" t="s">
        <v>764</v>
      </c>
      <c r="H477" s="89"/>
    </row>
    <row r="478" ht="15.75" spans="1:8">
      <c r="A478" s="90" t="s">
        <v>765</v>
      </c>
      <c r="B478" s="90"/>
      <c r="C478" s="90"/>
      <c r="D478" s="90"/>
      <c r="E478" s="90"/>
      <c r="F478" s="90"/>
      <c r="G478" s="91" t="s">
        <v>766</v>
      </c>
      <c r="H478" s="89"/>
    </row>
    <row r="479" ht="15.75" spans="1:8">
      <c r="A479" s="87">
        <v>202289</v>
      </c>
      <c r="B479" s="81">
        <v>1239382</v>
      </c>
      <c r="C479" s="84">
        <v>43150</v>
      </c>
      <c r="D479" s="83">
        <v>43152</v>
      </c>
      <c r="E479" s="80" t="s">
        <v>767</v>
      </c>
      <c r="F479" s="85">
        <v>17840</v>
      </c>
      <c r="G479" s="92">
        <v>-486944</v>
      </c>
      <c r="H479" s="89"/>
    </row>
    <row r="480" ht="15.75" spans="1:8">
      <c r="A480" s="87">
        <v>205465</v>
      </c>
      <c r="B480" s="81">
        <v>1262066</v>
      </c>
      <c r="C480" s="84">
        <v>43144</v>
      </c>
      <c r="D480" s="83">
        <v>43144</v>
      </c>
      <c r="E480" s="80" t="s">
        <v>768</v>
      </c>
      <c r="F480" s="85">
        <v>8920</v>
      </c>
      <c r="G480" s="92">
        <v>-478024</v>
      </c>
      <c r="H480" s="89"/>
    </row>
    <row r="481" ht="15.75" spans="1:8">
      <c r="A481" s="87">
        <v>207388</v>
      </c>
      <c r="B481" s="81">
        <v>1275923</v>
      </c>
      <c r="C481" s="84">
        <v>43173</v>
      </c>
      <c r="D481" s="83">
        <v>43174</v>
      </c>
      <c r="E481" s="80" t="s">
        <v>769</v>
      </c>
      <c r="F481" s="85">
        <v>8920</v>
      </c>
      <c r="G481" s="92">
        <v>-469104</v>
      </c>
      <c r="H481" s="89"/>
    </row>
    <row r="482" ht="15.75" spans="1:8">
      <c r="A482" s="87">
        <v>204529</v>
      </c>
      <c r="B482" s="81">
        <v>1254683</v>
      </c>
      <c r="C482" s="84">
        <v>43152</v>
      </c>
      <c r="D482" s="83">
        <v>43155</v>
      </c>
      <c r="E482" s="80" t="s">
        <v>770</v>
      </c>
      <c r="F482" s="85">
        <v>26760</v>
      </c>
      <c r="G482" s="92">
        <v>-442344</v>
      </c>
      <c r="H482" s="89"/>
    </row>
    <row r="483" ht="15.75" spans="1:8">
      <c r="A483" s="87">
        <v>206870</v>
      </c>
      <c r="B483" s="81">
        <v>1273712</v>
      </c>
      <c r="C483" s="84">
        <v>43162</v>
      </c>
      <c r="D483" s="83">
        <v>43164</v>
      </c>
      <c r="E483" s="80" t="s">
        <v>771</v>
      </c>
      <c r="F483" s="85">
        <v>17840</v>
      </c>
      <c r="G483" s="92">
        <v>-424504</v>
      </c>
      <c r="H483" s="89"/>
    </row>
    <row r="484" ht="15.75" spans="1:8">
      <c r="A484" s="87">
        <v>204396</v>
      </c>
      <c r="B484" s="81">
        <v>1253931</v>
      </c>
      <c r="C484" s="84">
        <v>43162</v>
      </c>
      <c r="D484" s="83">
        <v>43167</v>
      </c>
      <c r="E484" s="80" t="s">
        <v>772</v>
      </c>
      <c r="F484" s="85">
        <v>44600</v>
      </c>
      <c r="G484" s="92">
        <v>-379904</v>
      </c>
      <c r="H484" s="89"/>
    </row>
    <row r="485" ht="15.75" spans="1:8">
      <c r="A485" s="87">
        <v>203598</v>
      </c>
      <c r="B485" s="81">
        <v>1248145</v>
      </c>
      <c r="C485" s="84">
        <v>43158</v>
      </c>
      <c r="D485" s="83">
        <v>43161</v>
      </c>
      <c r="E485" s="80" t="s">
        <v>773</v>
      </c>
      <c r="F485" s="85">
        <v>26760</v>
      </c>
      <c r="G485" s="92">
        <v>-353144</v>
      </c>
      <c r="H485" s="89"/>
    </row>
    <row r="486" ht="15.75" spans="1:8">
      <c r="A486" s="87">
        <v>205343</v>
      </c>
      <c r="B486" s="81">
        <v>1261096</v>
      </c>
      <c r="C486" s="84">
        <v>43156</v>
      </c>
      <c r="D486" s="83">
        <v>43157</v>
      </c>
      <c r="E486" s="80" t="s">
        <v>774</v>
      </c>
      <c r="F486" s="85">
        <v>8920</v>
      </c>
      <c r="G486" s="92">
        <v>-344224</v>
      </c>
      <c r="H486" s="89"/>
    </row>
    <row r="487" ht="15.75" spans="1:8">
      <c r="A487" s="87">
        <v>206842</v>
      </c>
      <c r="B487" s="81">
        <v>1273741</v>
      </c>
      <c r="C487" s="84">
        <v>43165</v>
      </c>
      <c r="D487" s="83">
        <v>43166</v>
      </c>
      <c r="E487" s="80" t="s">
        <v>771</v>
      </c>
      <c r="F487" s="85">
        <v>20384</v>
      </c>
      <c r="G487" s="92">
        <v>-323840</v>
      </c>
      <c r="H487" s="89"/>
    </row>
    <row r="488" ht="15.75" spans="1:8">
      <c r="A488" s="87" t="s">
        <v>775</v>
      </c>
      <c r="B488" s="81">
        <v>1242520</v>
      </c>
      <c r="C488" s="84">
        <v>43156</v>
      </c>
      <c r="D488" s="83">
        <v>43159</v>
      </c>
      <c r="E488" s="80" t="s">
        <v>776</v>
      </c>
      <c r="F488" s="85">
        <v>133800</v>
      </c>
      <c r="G488" s="92">
        <v>-190040</v>
      </c>
      <c r="H488" s="89"/>
    </row>
    <row r="489" ht="15.75" spans="1:8">
      <c r="A489" s="87">
        <v>62608</v>
      </c>
      <c r="B489" s="81">
        <v>1273725</v>
      </c>
      <c r="C489" s="84">
        <v>43165</v>
      </c>
      <c r="D489" s="83">
        <v>43166</v>
      </c>
      <c r="E489" s="80" t="s">
        <v>771</v>
      </c>
      <c r="F489" s="85">
        <v>22078</v>
      </c>
      <c r="G489" s="92">
        <v>-167962</v>
      </c>
      <c r="H489" s="89"/>
    </row>
    <row r="490" ht="15.75" spans="1:8">
      <c r="A490" s="87">
        <v>62921</v>
      </c>
      <c r="B490" s="81">
        <v>1276134</v>
      </c>
      <c r="C490" s="84">
        <v>43181</v>
      </c>
      <c r="D490" s="83">
        <v>43185</v>
      </c>
      <c r="E490" s="80" t="s">
        <v>777</v>
      </c>
      <c r="F490" s="85">
        <v>98688</v>
      </c>
      <c r="G490" s="92">
        <v>-69274</v>
      </c>
      <c r="H490" s="89"/>
    </row>
    <row r="491" ht="15.75" spans="1:8">
      <c r="A491" s="87">
        <v>206194</v>
      </c>
      <c r="B491" s="81">
        <v>1269646</v>
      </c>
      <c r="C491" s="84">
        <v>43166</v>
      </c>
      <c r="D491" s="83">
        <v>43167</v>
      </c>
      <c r="E491" s="80" t="s">
        <v>778</v>
      </c>
      <c r="F491" s="85">
        <v>8920</v>
      </c>
      <c r="G491" s="92">
        <v>-60354</v>
      </c>
      <c r="H491" s="89"/>
    </row>
    <row r="492" spans="1:7">
      <c r="A492" s="89"/>
      <c r="F492" s="75">
        <v>444430</v>
      </c>
      <c r="G492" s="75" t="s">
        <v>779</v>
      </c>
    </row>
    <row r="494" spans="1:7">
      <c r="A494" s="205" t="s">
        <v>0</v>
      </c>
      <c r="B494" s="146" t="s">
        <v>1</v>
      </c>
      <c r="C494" s="146" t="s">
        <v>4</v>
      </c>
      <c r="D494" s="145" t="s">
        <v>2</v>
      </c>
      <c r="E494" s="145" t="s">
        <v>3</v>
      </c>
      <c r="F494" s="146" t="s">
        <v>105</v>
      </c>
      <c r="G494" s="146" t="s">
        <v>127</v>
      </c>
    </row>
    <row r="495" spans="1:7">
      <c r="A495" s="206" t="s">
        <v>780</v>
      </c>
      <c r="B495" s="174" t="s">
        <v>106</v>
      </c>
      <c r="C495" s="174"/>
      <c r="D495" s="174"/>
      <c r="E495" s="174"/>
      <c r="F495" s="174"/>
      <c r="G495" s="235" t="s">
        <v>781</v>
      </c>
    </row>
    <row r="496" spans="1:7">
      <c r="A496" s="206" t="s">
        <v>782</v>
      </c>
      <c r="B496" s="174" t="s">
        <v>783</v>
      </c>
      <c r="C496" s="174"/>
      <c r="D496" s="174"/>
      <c r="E496" s="174"/>
      <c r="F496" s="174"/>
      <c r="G496" s="235" t="s">
        <v>784</v>
      </c>
    </row>
    <row r="497" spans="1:7">
      <c r="A497" s="206"/>
      <c r="B497" s="174"/>
      <c r="C497" s="174"/>
      <c r="D497" s="174"/>
      <c r="E497" s="174"/>
      <c r="F497" s="236" t="s">
        <v>785</v>
      </c>
      <c r="G497" s="237">
        <v>-30160</v>
      </c>
    </row>
    <row r="498" spans="1:7">
      <c r="A498" s="205" t="s">
        <v>786</v>
      </c>
      <c r="B498" s="146" t="s">
        <v>787</v>
      </c>
      <c r="C498" s="146" t="s">
        <v>788</v>
      </c>
      <c r="D498" s="146" t="s">
        <v>733</v>
      </c>
      <c r="E498" s="146" t="s">
        <v>789</v>
      </c>
      <c r="F498" s="147">
        <v>8920</v>
      </c>
      <c r="G498" s="237">
        <f>G495+G496+F498+G497</f>
        <v>-581594</v>
      </c>
    </row>
    <row r="499" ht="15.75" spans="1:7">
      <c r="A499" s="205" t="s">
        <v>790</v>
      </c>
      <c r="B499" s="146" t="s">
        <v>791</v>
      </c>
      <c r="C499" s="146" t="s">
        <v>792</v>
      </c>
      <c r="D499" s="146" t="s">
        <v>793</v>
      </c>
      <c r="E499" s="146" t="s">
        <v>794</v>
      </c>
      <c r="F499" s="147">
        <v>26760</v>
      </c>
      <c r="G499" s="237">
        <f>G498+F499</f>
        <v>-554834</v>
      </c>
    </row>
    <row r="500" ht="15.75" spans="1:7">
      <c r="A500" s="205" t="s">
        <v>795</v>
      </c>
      <c r="B500" s="146" t="s">
        <v>796</v>
      </c>
      <c r="C500" s="146" t="s">
        <v>797</v>
      </c>
      <c r="D500" s="146" t="s">
        <v>798</v>
      </c>
      <c r="E500" s="146" t="s">
        <v>799</v>
      </c>
      <c r="F500" s="147">
        <v>26760</v>
      </c>
      <c r="G500" s="237">
        <f t="shared" ref="G500:G512" si="10">G499+F500</f>
        <v>-528074</v>
      </c>
    </row>
    <row r="501" spans="1:7">
      <c r="A501" s="207" t="s">
        <v>800</v>
      </c>
      <c r="B501" s="146" t="s">
        <v>801</v>
      </c>
      <c r="C501" s="146" t="s">
        <v>802</v>
      </c>
      <c r="D501" s="146" t="s">
        <v>668</v>
      </c>
      <c r="E501" s="146" t="s">
        <v>803</v>
      </c>
      <c r="F501" s="147">
        <v>98688</v>
      </c>
      <c r="G501" s="237">
        <f t="shared" si="10"/>
        <v>-429386</v>
      </c>
    </row>
    <row r="502" spans="1:7">
      <c r="A502" s="205" t="s">
        <v>804</v>
      </c>
      <c r="B502" s="146" t="s">
        <v>805</v>
      </c>
      <c r="C502" s="146" t="s">
        <v>806</v>
      </c>
      <c r="D502" s="146" t="s">
        <v>803</v>
      </c>
      <c r="E502" s="146" t="s">
        <v>807</v>
      </c>
      <c r="F502" s="147">
        <v>103872</v>
      </c>
      <c r="G502" s="237">
        <f t="shared" si="10"/>
        <v>-325514</v>
      </c>
    </row>
    <row r="503" spans="1:7">
      <c r="A503" s="205" t="s">
        <v>808</v>
      </c>
      <c r="B503" s="146" t="s">
        <v>809</v>
      </c>
      <c r="C503" s="146" t="s">
        <v>810</v>
      </c>
      <c r="D503" s="146" t="s">
        <v>803</v>
      </c>
      <c r="E503" s="146" t="s">
        <v>807</v>
      </c>
      <c r="F503" s="147">
        <v>26760</v>
      </c>
      <c r="G503" s="237">
        <f t="shared" si="10"/>
        <v>-298754</v>
      </c>
    </row>
    <row r="504" ht="15.75" spans="1:7">
      <c r="A504" s="205" t="s">
        <v>811</v>
      </c>
      <c r="B504" s="146" t="s">
        <v>812</v>
      </c>
      <c r="C504" s="146" t="s">
        <v>813</v>
      </c>
      <c r="D504" s="146" t="s">
        <v>749</v>
      </c>
      <c r="E504" s="146" t="s">
        <v>793</v>
      </c>
      <c r="F504" s="147">
        <v>8920</v>
      </c>
      <c r="G504" s="237">
        <f t="shared" si="10"/>
        <v>-289834</v>
      </c>
    </row>
    <row r="505" ht="15.75" spans="1:7">
      <c r="A505" s="205" t="s">
        <v>814</v>
      </c>
      <c r="B505" s="146" t="s">
        <v>815</v>
      </c>
      <c r="C505" s="146" t="s">
        <v>816</v>
      </c>
      <c r="D505" s="146" t="s">
        <v>817</v>
      </c>
      <c r="E505" s="146" t="s">
        <v>818</v>
      </c>
      <c r="F505" s="147">
        <v>8920</v>
      </c>
      <c r="G505" s="237">
        <f t="shared" si="10"/>
        <v>-280914</v>
      </c>
    </row>
    <row r="506" ht="15.75" spans="1:7">
      <c r="A506" s="205" t="s">
        <v>819</v>
      </c>
      <c r="B506" s="146" t="s">
        <v>820</v>
      </c>
      <c r="C506" s="146" t="s">
        <v>326</v>
      </c>
      <c r="D506" s="146" t="s">
        <v>821</v>
      </c>
      <c r="E506" s="146" t="s">
        <v>822</v>
      </c>
      <c r="F506" s="147">
        <v>17840</v>
      </c>
      <c r="G506" s="237">
        <f t="shared" si="10"/>
        <v>-263074</v>
      </c>
    </row>
    <row r="507" ht="15.75" spans="1:7">
      <c r="A507" s="205" t="s">
        <v>823</v>
      </c>
      <c r="B507" s="146" t="s">
        <v>824</v>
      </c>
      <c r="C507" s="146" t="s">
        <v>825</v>
      </c>
      <c r="D507" s="146" t="s">
        <v>826</v>
      </c>
      <c r="E507" s="146" t="s">
        <v>827</v>
      </c>
      <c r="F507" s="147">
        <v>8920</v>
      </c>
      <c r="G507" s="237">
        <f t="shared" si="10"/>
        <v>-254154</v>
      </c>
    </row>
    <row r="508" spans="1:7">
      <c r="A508" s="205" t="s">
        <v>828</v>
      </c>
      <c r="B508" s="146" t="s">
        <v>829</v>
      </c>
      <c r="C508" s="145" t="s">
        <v>830</v>
      </c>
      <c r="D508" s="146" t="s">
        <v>807</v>
      </c>
      <c r="E508" s="146" t="s">
        <v>831</v>
      </c>
      <c r="F508" s="147">
        <v>44156</v>
      </c>
      <c r="G508" s="237">
        <f t="shared" si="10"/>
        <v>-209998</v>
      </c>
    </row>
    <row r="509" ht="15.75" spans="1:7">
      <c r="A509" s="205" t="s">
        <v>832</v>
      </c>
      <c r="B509" s="146" t="s">
        <v>833</v>
      </c>
      <c r="C509" s="146" t="s">
        <v>834</v>
      </c>
      <c r="D509" s="146" t="s">
        <v>803</v>
      </c>
      <c r="E509" s="146" t="s">
        <v>821</v>
      </c>
      <c r="F509" s="147">
        <v>49344</v>
      </c>
      <c r="G509" s="237">
        <f t="shared" si="10"/>
        <v>-160654</v>
      </c>
    </row>
    <row r="510" spans="1:7">
      <c r="A510" s="205" t="s">
        <v>835</v>
      </c>
      <c r="B510" s="146" t="s">
        <v>836</v>
      </c>
      <c r="C510" s="146" t="s">
        <v>837</v>
      </c>
      <c r="D510" s="146" t="s">
        <v>831</v>
      </c>
      <c r="E510" s="146" t="s">
        <v>838</v>
      </c>
      <c r="F510" s="147">
        <v>8920</v>
      </c>
      <c r="G510" s="237">
        <f t="shared" si="10"/>
        <v>-151734</v>
      </c>
    </row>
    <row r="511" ht="15.75" spans="1:7">
      <c r="A511" s="205" t="s">
        <v>839</v>
      </c>
      <c r="B511" s="146" t="s">
        <v>840</v>
      </c>
      <c r="C511" s="146" t="s">
        <v>816</v>
      </c>
      <c r="D511" s="146" t="s">
        <v>818</v>
      </c>
      <c r="E511" s="146" t="s">
        <v>841</v>
      </c>
      <c r="F511" s="147">
        <v>24720</v>
      </c>
      <c r="G511" s="237">
        <f t="shared" si="10"/>
        <v>-127014</v>
      </c>
    </row>
    <row r="512" spans="1:7">
      <c r="A512" s="208" t="s">
        <v>842</v>
      </c>
      <c r="B512" s="153" t="s">
        <v>843</v>
      </c>
      <c r="C512" s="153" t="s">
        <v>844</v>
      </c>
      <c r="D512" s="153" t="s">
        <v>845</v>
      </c>
      <c r="E512" s="153" t="s">
        <v>846</v>
      </c>
      <c r="F512" s="154">
        <v>90528</v>
      </c>
      <c r="G512" s="237">
        <f t="shared" si="10"/>
        <v>-36486</v>
      </c>
    </row>
    <row r="513" spans="6:7">
      <c r="F513" s="75">
        <f>SUM(F498:F512)</f>
        <v>554028</v>
      </c>
      <c r="G513" s="75" t="s">
        <v>847</v>
      </c>
    </row>
    <row r="515" ht="15.75" spans="1:8">
      <c r="A515" s="76" t="s">
        <v>0</v>
      </c>
      <c r="B515" s="78" t="s">
        <v>1</v>
      </c>
      <c r="C515" s="78" t="s">
        <v>2</v>
      </c>
      <c r="D515" s="78" t="s">
        <v>3</v>
      </c>
      <c r="E515" s="78" t="s">
        <v>4</v>
      </c>
      <c r="F515" s="78" t="s">
        <v>5</v>
      </c>
      <c r="G515" s="78" t="s">
        <v>49</v>
      </c>
      <c r="H515" s="89"/>
    </row>
    <row r="516" ht="15.75" spans="1:8">
      <c r="A516" s="76"/>
      <c r="B516" s="78"/>
      <c r="C516" s="78"/>
      <c r="D516" s="78"/>
      <c r="E516" s="78"/>
      <c r="F516" s="78"/>
      <c r="G516" s="78"/>
      <c r="H516" s="89"/>
    </row>
    <row r="517" ht="15.75" spans="1:8">
      <c r="A517" s="90" t="s">
        <v>106</v>
      </c>
      <c r="B517" s="90"/>
      <c r="C517" s="90"/>
      <c r="D517" s="90"/>
      <c r="E517" s="90"/>
      <c r="F517" s="90"/>
      <c r="G517" s="91">
        <f>G512</f>
        <v>-36486</v>
      </c>
      <c r="H517" s="89"/>
    </row>
    <row r="518" ht="27.75" spans="1:8">
      <c r="A518" s="90"/>
      <c r="B518" s="90"/>
      <c r="C518" s="90"/>
      <c r="D518" s="90"/>
      <c r="E518" s="90"/>
      <c r="F518" s="238" t="s">
        <v>848</v>
      </c>
      <c r="G518" s="91">
        <v>-214700</v>
      </c>
      <c r="H518" s="89"/>
    </row>
    <row r="519" ht="15.75" spans="1:8">
      <c r="A519" s="90" t="s">
        <v>849</v>
      </c>
      <c r="B519" s="90"/>
      <c r="C519" s="90"/>
      <c r="D519" s="90"/>
      <c r="E519" s="90"/>
      <c r="F519" s="90"/>
      <c r="G519" s="91">
        <f>G517+G518-500000</f>
        <v>-751186</v>
      </c>
      <c r="H519" s="89"/>
    </row>
    <row r="520" ht="15.75" spans="1:8">
      <c r="A520" s="87" t="s">
        <v>850</v>
      </c>
      <c r="B520" s="81">
        <v>1269159</v>
      </c>
      <c r="C520" s="84">
        <v>43195</v>
      </c>
      <c r="D520" s="83">
        <v>43197</v>
      </c>
      <c r="E520" s="80" t="s">
        <v>851</v>
      </c>
      <c r="F520" s="85">
        <v>35680</v>
      </c>
      <c r="G520" s="91">
        <f>G519+F520</f>
        <v>-715506</v>
      </c>
      <c r="H520" s="89"/>
    </row>
    <row r="521" ht="15.75" spans="1:8">
      <c r="A521" s="87">
        <v>208193</v>
      </c>
      <c r="B521" s="81">
        <v>1280429</v>
      </c>
      <c r="C521" s="84">
        <v>43192</v>
      </c>
      <c r="D521" s="83">
        <v>43193</v>
      </c>
      <c r="E521" s="80" t="s">
        <v>852</v>
      </c>
      <c r="F521" s="85">
        <v>8920</v>
      </c>
      <c r="G521" s="91">
        <f t="shared" ref="G521:G535" si="11">G520+F521</f>
        <v>-706586</v>
      </c>
      <c r="H521" s="89"/>
    </row>
    <row r="522" ht="15.75" spans="1:8">
      <c r="A522" s="87">
        <v>208769</v>
      </c>
      <c r="B522" s="81">
        <v>1284731</v>
      </c>
      <c r="C522" s="84">
        <v>43196</v>
      </c>
      <c r="D522" s="83">
        <v>43199</v>
      </c>
      <c r="E522" s="80" t="s">
        <v>853</v>
      </c>
      <c r="F522" s="85">
        <v>26760</v>
      </c>
      <c r="G522" s="91">
        <f t="shared" si="11"/>
        <v>-679826</v>
      </c>
      <c r="H522" s="89"/>
    </row>
    <row r="523" ht="15.75" spans="1:8">
      <c r="A523" s="87" t="s">
        <v>854</v>
      </c>
      <c r="B523" s="81">
        <v>1282719</v>
      </c>
      <c r="C523" s="84">
        <v>43199</v>
      </c>
      <c r="D523" s="83">
        <v>43201</v>
      </c>
      <c r="E523" s="80" t="s">
        <v>855</v>
      </c>
      <c r="F523" s="85">
        <v>53520</v>
      </c>
      <c r="G523" s="91">
        <f t="shared" si="11"/>
        <v>-626306</v>
      </c>
      <c r="H523" s="89"/>
    </row>
    <row r="524" ht="15.75" spans="1:8">
      <c r="A524" s="87">
        <v>62285</v>
      </c>
      <c r="B524" s="81">
        <v>1270642</v>
      </c>
      <c r="C524" s="84">
        <v>43191</v>
      </c>
      <c r="D524" s="83">
        <v>43195</v>
      </c>
      <c r="E524" s="80" t="s">
        <v>856</v>
      </c>
      <c r="F524" s="85">
        <v>98688</v>
      </c>
      <c r="G524" s="91">
        <f t="shared" si="11"/>
        <v>-527618</v>
      </c>
      <c r="H524" s="89"/>
    </row>
    <row r="525" ht="15.75" spans="1:8">
      <c r="A525" s="87">
        <v>62180</v>
      </c>
      <c r="B525" s="81">
        <v>1269155</v>
      </c>
      <c r="C525" s="84">
        <v>43197</v>
      </c>
      <c r="D525" s="83">
        <v>43198</v>
      </c>
      <c r="E525" s="80" t="s">
        <v>851</v>
      </c>
      <c r="F525" s="85">
        <v>24672</v>
      </c>
      <c r="G525" s="91">
        <f t="shared" si="11"/>
        <v>-502946</v>
      </c>
      <c r="H525" s="89"/>
    </row>
    <row r="526" ht="15.75" spans="1:8">
      <c r="A526" s="87">
        <v>63736</v>
      </c>
      <c r="B526" s="81">
        <v>1284779</v>
      </c>
      <c r="C526" s="84">
        <v>43183</v>
      </c>
      <c r="D526" s="83">
        <v>43186</v>
      </c>
      <c r="E526" s="80" t="s">
        <v>201</v>
      </c>
      <c r="F526" s="85">
        <v>66234</v>
      </c>
      <c r="G526" s="91">
        <f t="shared" si="11"/>
        <v>-436712</v>
      </c>
      <c r="H526" s="89"/>
    </row>
    <row r="527" ht="15.75" spans="1:8">
      <c r="A527" s="87">
        <v>209459</v>
      </c>
      <c r="B527" s="81">
        <v>1288882</v>
      </c>
      <c r="C527" s="84">
        <v>43189</v>
      </c>
      <c r="D527" s="83">
        <v>43190</v>
      </c>
      <c r="E527" s="80" t="s">
        <v>857</v>
      </c>
      <c r="F527" s="85">
        <v>8920</v>
      </c>
      <c r="G527" s="91">
        <f t="shared" si="11"/>
        <v>-427792</v>
      </c>
      <c r="H527" s="89"/>
    </row>
    <row r="528" ht="15.75" spans="1:8">
      <c r="A528" s="87">
        <v>209481</v>
      </c>
      <c r="B528" s="81">
        <v>1289007</v>
      </c>
      <c r="C528" s="84">
        <v>43196</v>
      </c>
      <c r="D528" s="83">
        <v>43199</v>
      </c>
      <c r="E528" s="80" t="s">
        <v>858</v>
      </c>
      <c r="F528" s="85">
        <v>26760</v>
      </c>
      <c r="G528" s="91">
        <f t="shared" si="11"/>
        <v>-401032</v>
      </c>
      <c r="H528" s="89"/>
    </row>
    <row r="529" ht="15.75" spans="1:8">
      <c r="A529" s="81" t="s">
        <v>859</v>
      </c>
      <c r="B529" s="82">
        <v>1280051</v>
      </c>
      <c r="C529" s="83">
        <v>43208</v>
      </c>
      <c r="D529" s="84">
        <v>43211</v>
      </c>
      <c r="E529" s="81" t="s">
        <v>860</v>
      </c>
      <c r="F529" s="85">
        <v>80280</v>
      </c>
      <c r="G529" s="91">
        <f t="shared" si="11"/>
        <v>-320752</v>
      </c>
      <c r="H529" s="89"/>
    </row>
    <row r="530" ht="15.75" spans="1:8">
      <c r="A530" s="81">
        <v>208750</v>
      </c>
      <c r="B530" s="82">
        <v>1284406</v>
      </c>
      <c r="C530" s="83">
        <v>43210</v>
      </c>
      <c r="D530" s="84">
        <v>43211</v>
      </c>
      <c r="E530" s="81" t="s">
        <v>861</v>
      </c>
      <c r="F530" s="85">
        <v>8920</v>
      </c>
      <c r="G530" s="91">
        <f t="shared" si="11"/>
        <v>-311832</v>
      </c>
      <c r="H530" s="89"/>
    </row>
    <row r="531" ht="15.75" spans="1:8">
      <c r="A531" s="81">
        <v>64037</v>
      </c>
      <c r="B531" s="82">
        <v>1288491</v>
      </c>
      <c r="C531" s="83">
        <v>43197</v>
      </c>
      <c r="D531" s="84">
        <v>43199</v>
      </c>
      <c r="E531" s="81" t="s">
        <v>862</v>
      </c>
      <c r="F531" s="85">
        <v>37184</v>
      </c>
      <c r="G531" s="91">
        <f t="shared" si="11"/>
        <v>-274648</v>
      </c>
      <c r="H531" s="89"/>
    </row>
    <row r="532" ht="15.75" spans="1:8">
      <c r="A532" s="81">
        <v>63780</v>
      </c>
      <c r="B532" s="82">
        <v>1285455</v>
      </c>
      <c r="C532" s="83">
        <v>43203</v>
      </c>
      <c r="D532" s="84">
        <v>43204</v>
      </c>
      <c r="E532" s="81" t="s">
        <v>863</v>
      </c>
      <c r="F532" s="85">
        <v>22078</v>
      </c>
      <c r="G532" s="91">
        <f t="shared" si="11"/>
        <v>-252570</v>
      </c>
      <c r="H532" s="89"/>
    </row>
    <row r="533" ht="15.75" spans="1:8">
      <c r="A533" s="81">
        <v>208390</v>
      </c>
      <c r="B533" s="82">
        <v>1281845</v>
      </c>
      <c r="C533" s="83">
        <v>43200</v>
      </c>
      <c r="D533" s="84">
        <v>43202</v>
      </c>
      <c r="E533" s="81" t="s">
        <v>864</v>
      </c>
      <c r="F533" s="85">
        <v>17840</v>
      </c>
      <c r="G533" s="91">
        <f t="shared" si="11"/>
        <v>-234730</v>
      </c>
      <c r="H533" s="89"/>
    </row>
    <row r="534" ht="15.75" spans="1:8">
      <c r="A534" s="81">
        <v>210017</v>
      </c>
      <c r="B534" s="82">
        <v>1292275</v>
      </c>
      <c r="C534" s="83">
        <v>43212</v>
      </c>
      <c r="D534" s="84">
        <v>43214</v>
      </c>
      <c r="E534" s="81" t="s">
        <v>865</v>
      </c>
      <c r="F534" s="85">
        <v>17840</v>
      </c>
      <c r="G534" s="91">
        <f t="shared" si="11"/>
        <v>-216890</v>
      </c>
      <c r="H534" s="89"/>
    </row>
    <row r="535" ht="15.75" spans="1:8">
      <c r="A535" s="81">
        <v>210008</v>
      </c>
      <c r="B535" s="82">
        <v>1292255</v>
      </c>
      <c r="C535" s="83">
        <v>43210</v>
      </c>
      <c r="D535" s="84">
        <v>43213</v>
      </c>
      <c r="E535" s="81" t="s">
        <v>866</v>
      </c>
      <c r="F535" s="85">
        <v>26760</v>
      </c>
      <c r="G535" s="91">
        <f t="shared" si="11"/>
        <v>-190130</v>
      </c>
      <c r="H535" s="239" t="s">
        <v>867</v>
      </c>
    </row>
    <row r="537" ht="15.75" spans="1:1">
      <c r="A537" s="89"/>
    </row>
    <row r="538" ht="14.25" spans="1:7">
      <c r="A538" s="76" t="s">
        <v>0</v>
      </c>
      <c r="B538" s="78" t="s">
        <v>1</v>
      </c>
      <c r="C538" s="78" t="s">
        <v>2</v>
      </c>
      <c r="D538" s="78" t="s">
        <v>3</v>
      </c>
      <c r="E538" s="78" t="s">
        <v>4</v>
      </c>
      <c r="F538" s="78" t="s">
        <v>5</v>
      </c>
      <c r="G538" s="78" t="s">
        <v>49</v>
      </c>
    </row>
    <row r="539" ht="14.25" spans="1:7">
      <c r="A539" s="76"/>
      <c r="B539" s="78"/>
      <c r="C539" s="78"/>
      <c r="D539" s="78"/>
      <c r="E539" s="78"/>
      <c r="F539" s="78"/>
      <c r="G539" s="78"/>
    </row>
    <row r="540" ht="15.75" spans="1:7">
      <c r="A540" s="90" t="s">
        <v>106</v>
      </c>
      <c r="B540" s="90"/>
      <c r="C540" s="90"/>
      <c r="D540" s="90"/>
      <c r="E540" s="90"/>
      <c r="F540" s="90"/>
      <c r="G540" s="91" t="s">
        <v>868</v>
      </c>
    </row>
    <row r="541" ht="15.75" spans="1:7">
      <c r="A541" s="90" t="s">
        <v>869</v>
      </c>
      <c r="B541" s="90"/>
      <c r="C541" s="90"/>
      <c r="D541" s="90"/>
      <c r="E541" s="90"/>
      <c r="F541" s="90"/>
      <c r="G541" s="91" t="s">
        <v>870</v>
      </c>
    </row>
    <row r="542" ht="15.75" spans="1:7">
      <c r="A542" s="81">
        <v>208385</v>
      </c>
      <c r="B542" s="82">
        <v>1281764</v>
      </c>
      <c r="C542" s="83">
        <v>43203</v>
      </c>
      <c r="D542" s="84">
        <v>43204</v>
      </c>
      <c r="E542" s="81" t="s">
        <v>871</v>
      </c>
      <c r="F542" s="85">
        <v>8920</v>
      </c>
      <c r="G542" s="92">
        <v>-681210</v>
      </c>
    </row>
    <row r="543" ht="15.75" spans="1:7">
      <c r="A543" s="81">
        <v>210103</v>
      </c>
      <c r="B543" s="82">
        <v>1292870</v>
      </c>
      <c r="C543" s="83">
        <v>43216</v>
      </c>
      <c r="D543" s="84">
        <v>43218</v>
      </c>
      <c r="E543" s="81" t="s">
        <v>872</v>
      </c>
      <c r="F543" s="85">
        <v>17840</v>
      </c>
      <c r="G543" s="92">
        <v>-663370</v>
      </c>
    </row>
    <row r="544" ht="15.75" spans="1:7">
      <c r="A544" s="81" t="s">
        <v>873</v>
      </c>
      <c r="B544" s="82">
        <v>1282455</v>
      </c>
      <c r="C544" s="83">
        <v>43214</v>
      </c>
      <c r="D544" s="84">
        <v>43216</v>
      </c>
      <c r="E544" s="81" t="s">
        <v>874</v>
      </c>
      <c r="F544" s="85">
        <v>35680</v>
      </c>
      <c r="G544" s="92">
        <v>-627690</v>
      </c>
    </row>
    <row r="545" ht="15.75" spans="1:7">
      <c r="A545" s="81">
        <v>210102</v>
      </c>
      <c r="B545" s="82">
        <v>1292871</v>
      </c>
      <c r="C545" s="83">
        <v>43216</v>
      </c>
      <c r="D545" s="84">
        <v>43218</v>
      </c>
      <c r="E545" s="81" t="s">
        <v>875</v>
      </c>
      <c r="F545" s="85">
        <v>17840</v>
      </c>
      <c r="G545" s="92">
        <v>-609850</v>
      </c>
    </row>
    <row r="546" ht="15.75" spans="1:7">
      <c r="A546" s="81">
        <v>64644</v>
      </c>
      <c r="B546" s="82">
        <v>1297194</v>
      </c>
      <c r="C546" s="83">
        <v>43219</v>
      </c>
      <c r="D546" s="84">
        <v>43222</v>
      </c>
      <c r="E546" s="81" t="s">
        <v>876</v>
      </c>
      <c r="F546" s="85">
        <v>66592</v>
      </c>
      <c r="G546" s="92">
        <v>-543258</v>
      </c>
    </row>
    <row r="547" ht="15.75" spans="1:7">
      <c r="A547" s="81">
        <v>64638</v>
      </c>
      <c r="B547" s="82">
        <v>1297027</v>
      </c>
      <c r="C547" s="83">
        <v>43223</v>
      </c>
      <c r="D547" s="84">
        <v>43224</v>
      </c>
      <c r="E547" s="81" t="s">
        <v>877</v>
      </c>
      <c r="F547" s="85">
        <v>11072</v>
      </c>
      <c r="G547" s="92">
        <v>-532186</v>
      </c>
    </row>
    <row r="548" ht="15.75" spans="1:7">
      <c r="A548" s="81">
        <v>210545</v>
      </c>
      <c r="B548" s="82">
        <v>1295875</v>
      </c>
      <c r="C548" s="83">
        <v>43224</v>
      </c>
      <c r="D548" s="84">
        <v>43226</v>
      </c>
      <c r="E548" s="81" t="s">
        <v>878</v>
      </c>
      <c r="F548" s="85">
        <v>10640</v>
      </c>
      <c r="G548" s="92">
        <v>-521546</v>
      </c>
    </row>
    <row r="549" ht="15.75" spans="1:7">
      <c r="A549" s="81">
        <v>208648</v>
      </c>
      <c r="B549" s="82">
        <v>1283645</v>
      </c>
      <c r="C549" s="83">
        <v>43223</v>
      </c>
      <c r="D549" s="84">
        <v>43226</v>
      </c>
      <c r="E549" s="81" t="s">
        <v>879</v>
      </c>
      <c r="F549" s="85">
        <v>15960</v>
      </c>
      <c r="G549" s="92">
        <v>-505586</v>
      </c>
    </row>
    <row r="550" ht="15.75" spans="1:7">
      <c r="A550" s="81">
        <v>208652</v>
      </c>
      <c r="B550" s="82">
        <v>1283647</v>
      </c>
      <c r="C550" s="83">
        <v>43222</v>
      </c>
      <c r="D550" s="84">
        <v>43223</v>
      </c>
      <c r="E550" s="81" t="s">
        <v>879</v>
      </c>
      <c r="F550" s="85">
        <v>5320</v>
      </c>
      <c r="G550" s="92">
        <v>-500266</v>
      </c>
    </row>
    <row r="551" ht="15.75" spans="1:7">
      <c r="A551" s="81">
        <v>208654</v>
      </c>
      <c r="B551" s="82">
        <v>1283748</v>
      </c>
      <c r="C551" s="83">
        <v>43222</v>
      </c>
      <c r="D551" s="84">
        <v>43223</v>
      </c>
      <c r="E551" s="81" t="s">
        <v>880</v>
      </c>
      <c r="F551" s="85">
        <v>5320</v>
      </c>
      <c r="G551" s="92">
        <v>-494946</v>
      </c>
    </row>
    <row r="552" ht="15.75" spans="1:7">
      <c r="A552" s="81">
        <v>208609</v>
      </c>
      <c r="B552" s="82">
        <v>1283328</v>
      </c>
      <c r="C552" s="83">
        <v>43220</v>
      </c>
      <c r="D552" s="84">
        <v>43223</v>
      </c>
      <c r="E552" s="81" t="s">
        <v>881</v>
      </c>
      <c r="F552" s="85">
        <v>19560</v>
      </c>
      <c r="G552" s="92">
        <v>-475386</v>
      </c>
    </row>
    <row r="553" ht="15.75" spans="1:7">
      <c r="A553" s="81">
        <v>210443</v>
      </c>
      <c r="B553" s="82">
        <v>1294829</v>
      </c>
      <c r="C553" s="83">
        <v>43218</v>
      </c>
      <c r="D553" s="84">
        <v>43220</v>
      </c>
      <c r="E553" s="81" t="s">
        <v>882</v>
      </c>
      <c r="F553" s="85">
        <v>17840</v>
      </c>
      <c r="G553" s="92">
        <v>-457546</v>
      </c>
    </row>
    <row r="554" ht="15.75" spans="1:7">
      <c r="A554" s="81">
        <v>210440</v>
      </c>
      <c r="B554" s="82">
        <v>1294664</v>
      </c>
      <c r="C554" s="83">
        <v>43220</v>
      </c>
      <c r="D554" s="84">
        <v>43221</v>
      </c>
      <c r="E554" s="81" t="s">
        <v>883</v>
      </c>
      <c r="F554" s="85">
        <v>8920</v>
      </c>
      <c r="G554" s="92">
        <v>-448626</v>
      </c>
    </row>
    <row r="555" ht="15.75" spans="1:7">
      <c r="A555" s="81">
        <v>209264</v>
      </c>
      <c r="B555" s="82">
        <v>1287567</v>
      </c>
      <c r="C555" s="83">
        <v>43221</v>
      </c>
      <c r="D555" s="84">
        <v>43223</v>
      </c>
      <c r="E555" s="81" t="s">
        <v>169</v>
      </c>
      <c r="F555" s="85">
        <v>27648</v>
      </c>
      <c r="G555" s="92">
        <v>-420978</v>
      </c>
    </row>
    <row r="556" ht="15.75" spans="1:7">
      <c r="A556" s="81" t="s">
        <v>884</v>
      </c>
      <c r="B556" s="82">
        <v>1287757</v>
      </c>
      <c r="C556" s="83">
        <v>43218</v>
      </c>
      <c r="D556" s="84">
        <v>43221</v>
      </c>
      <c r="E556" s="81" t="s">
        <v>885</v>
      </c>
      <c r="F556" s="85">
        <v>53520</v>
      </c>
      <c r="G556" s="92">
        <v>-367458</v>
      </c>
    </row>
    <row r="557" ht="15.75" spans="1:7">
      <c r="A557" s="81">
        <v>210442</v>
      </c>
      <c r="B557" s="240">
        <v>1294736</v>
      </c>
      <c r="C557" s="241">
        <v>43208</v>
      </c>
      <c r="D557" s="242">
        <v>43211</v>
      </c>
      <c r="E557" s="243" t="s">
        <v>886</v>
      </c>
      <c r="F557" s="244">
        <v>26760</v>
      </c>
      <c r="G557" s="245">
        <v>-340698</v>
      </c>
    </row>
    <row r="558" ht="15.75" spans="1:7">
      <c r="A558" s="246">
        <v>210600</v>
      </c>
      <c r="B558" s="240">
        <v>1296165</v>
      </c>
      <c r="C558" s="241">
        <v>43215</v>
      </c>
      <c r="D558" s="242">
        <v>43218</v>
      </c>
      <c r="E558" s="243" t="s">
        <v>887</v>
      </c>
      <c r="F558" s="244">
        <v>26760</v>
      </c>
      <c r="G558" s="245">
        <v>-313938</v>
      </c>
    </row>
    <row r="559" ht="15.75" spans="1:7">
      <c r="A559" s="81">
        <v>210598</v>
      </c>
      <c r="B559" s="240">
        <v>1296163</v>
      </c>
      <c r="C559" s="241">
        <v>43215</v>
      </c>
      <c r="D559" s="242">
        <v>43218</v>
      </c>
      <c r="E559" s="243" t="s">
        <v>888</v>
      </c>
      <c r="F559" s="244">
        <v>26760</v>
      </c>
      <c r="G559" s="245">
        <v>-287178</v>
      </c>
    </row>
    <row r="560" ht="15.75" spans="1:7">
      <c r="A560" s="81">
        <v>210786</v>
      </c>
      <c r="B560" s="240">
        <v>1297858</v>
      </c>
      <c r="C560" s="241">
        <v>43211</v>
      </c>
      <c r="D560" s="242">
        <v>43212</v>
      </c>
      <c r="E560" s="243" t="s">
        <v>889</v>
      </c>
      <c r="F560" s="244">
        <v>12360</v>
      </c>
      <c r="G560" s="245">
        <v>-274818</v>
      </c>
    </row>
    <row r="561" ht="15.75" spans="1:7">
      <c r="A561" s="81">
        <v>210671</v>
      </c>
      <c r="B561" s="240">
        <v>1296983</v>
      </c>
      <c r="C561" s="241">
        <v>43227</v>
      </c>
      <c r="D561" s="242">
        <v>43228</v>
      </c>
      <c r="E561" s="243" t="s">
        <v>890</v>
      </c>
      <c r="F561" s="244">
        <v>5320</v>
      </c>
      <c r="G561" s="245">
        <v>-269498</v>
      </c>
    </row>
    <row r="562" ht="15.75" spans="1:7">
      <c r="A562" s="81">
        <v>210458</v>
      </c>
      <c r="B562" s="240">
        <v>1294963</v>
      </c>
      <c r="C562" s="241">
        <v>43225</v>
      </c>
      <c r="D562" s="242">
        <v>43228</v>
      </c>
      <c r="E562" s="243" t="s">
        <v>891</v>
      </c>
      <c r="F562" s="244">
        <v>15960</v>
      </c>
      <c r="G562" s="245">
        <v>-253538</v>
      </c>
    </row>
    <row r="563" ht="15.75" spans="1:7">
      <c r="A563" s="81">
        <v>210667</v>
      </c>
      <c r="B563" s="240">
        <v>1296889</v>
      </c>
      <c r="C563" s="241">
        <v>43225</v>
      </c>
      <c r="D563" s="242">
        <v>43226</v>
      </c>
      <c r="E563" s="243" t="s">
        <v>876</v>
      </c>
      <c r="F563" s="244">
        <v>5320</v>
      </c>
      <c r="G563" s="245">
        <v>-248218</v>
      </c>
    </row>
    <row r="564" ht="15.75" spans="1:7">
      <c r="A564" s="81">
        <v>210441</v>
      </c>
      <c r="B564" s="240">
        <v>1294645</v>
      </c>
      <c r="C564" s="241">
        <v>43230</v>
      </c>
      <c r="D564" s="242">
        <v>43232</v>
      </c>
      <c r="E564" s="243" t="s">
        <v>892</v>
      </c>
      <c r="F564" s="244">
        <v>10640</v>
      </c>
      <c r="G564" s="245">
        <v>-237578</v>
      </c>
    </row>
    <row r="565" ht="15.75" spans="1:7">
      <c r="A565" s="81" t="s">
        <v>893</v>
      </c>
      <c r="B565" s="240">
        <v>1281292</v>
      </c>
      <c r="C565" s="241">
        <v>43230</v>
      </c>
      <c r="D565" s="242">
        <v>43231</v>
      </c>
      <c r="E565" s="243" t="s">
        <v>894</v>
      </c>
      <c r="F565" s="244">
        <v>10640</v>
      </c>
      <c r="G565" s="245">
        <v>-226938</v>
      </c>
    </row>
    <row r="566" ht="15.75" spans="1:7">
      <c r="A566" s="81">
        <v>210942</v>
      </c>
      <c r="B566" s="240">
        <v>1299075</v>
      </c>
      <c r="C566" s="241">
        <v>43223</v>
      </c>
      <c r="D566" s="242">
        <v>43224</v>
      </c>
      <c r="E566" s="243" t="s">
        <v>895</v>
      </c>
      <c r="F566" s="244">
        <v>5320</v>
      </c>
      <c r="G566" s="245">
        <v>-221618</v>
      </c>
    </row>
    <row r="567" ht="15.75" spans="1:7">
      <c r="A567" s="81">
        <v>208401</v>
      </c>
      <c r="B567" s="240">
        <v>1281984</v>
      </c>
      <c r="C567" s="241">
        <v>43229</v>
      </c>
      <c r="D567" s="242">
        <v>43230</v>
      </c>
      <c r="E567" s="243" t="s">
        <v>896</v>
      </c>
      <c r="F567" s="244">
        <v>5320</v>
      </c>
      <c r="G567" s="245">
        <v>-216298</v>
      </c>
    </row>
    <row r="568" ht="15.75" spans="1:7">
      <c r="A568" s="81">
        <v>208341</v>
      </c>
      <c r="B568" s="240">
        <v>1281296</v>
      </c>
      <c r="C568" s="241">
        <v>43230</v>
      </c>
      <c r="D568" s="242">
        <v>43231</v>
      </c>
      <c r="E568" s="243" t="s">
        <v>897</v>
      </c>
      <c r="F568" s="244">
        <v>5320</v>
      </c>
      <c r="G568" s="245">
        <v>-210978</v>
      </c>
    </row>
    <row r="569" ht="15.75" spans="1:7">
      <c r="A569" s="81">
        <v>210941</v>
      </c>
      <c r="B569" s="240">
        <v>1298891</v>
      </c>
      <c r="C569" s="241">
        <v>43224</v>
      </c>
      <c r="D569" s="242">
        <v>43226</v>
      </c>
      <c r="E569" s="243" t="s">
        <v>898</v>
      </c>
      <c r="F569" s="244">
        <v>10640</v>
      </c>
      <c r="G569" s="245">
        <v>-200338</v>
      </c>
    </row>
    <row r="570" ht="15.75" spans="1:7">
      <c r="A570" s="246" t="s">
        <v>899</v>
      </c>
      <c r="B570" s="240">
        <v>1299092</v>
      </c>
      <c r="C570" s="241">
        <v>43227</v>
      </c>
      <c r="D570" s="242">
        <v>43230</v>
      </c>
      <c r="E570" s="243" t="s">
        <v>900</v>
      </c>
      <c r="F570" s="247">
        <v>27464</v>
      </c>
      <c r="G570" s="245">
        <v>-172874</v>
      </c>
    </row>
    <row r="571" ht="15.75" spans="1:7">
      <c r="A571" s="246"/>
      <c r="B571" s="240">
        <v>1299099</v>
      </c>
      <c r="C571" s="241"/>
      <c r="D571" s="242"/>
      <c r="E571" s="243"/>
      <c r="F571" s="244"/>
      <c r="G571" s="248"/>
    </row>
    <row r="572" ht="15.75" spans="1:7">
      <c r="A572" s="81">
        <v>64749</v>
      </c>
      <c r="B572" s="240">
        <v>1299629</v>
      </c>
      <c r="C572" s="241">
        <v>43229</v>
      </c>
      <c r="D572" s="242">
        <v>43231</v>
      </c>
      <c r="E572" s="243" t="s">
        <v>901</v>
      </c>
      <c r="F572" s="244">
        <v>22144</v>
      </c>
      <c r="G572" s="245">
        <v>-150730</v>
      </c>
    </row>
    <row r="573" ht="15.75" spans="1:7">
      <c r="A573" s="81">
        <v>211198</v>
      </c>
      <c r="B573" s="240">
        <v>1300779</v>
      </c>
      <c r="C573" s="241">
        <v>43228</v>
      </c>
      <c r="D573" s="242">
        <v>43230</v>
      </c>
      <c r="E573" s="243" t="s">
        <v>902</v>
      </c>
      <c r="F573" s="244">
        <v>10640</v>
      </c>
      <c r="G573" s="245">
        <v>-140090</v>
      </c>
    </row>
    <row r="574" ht="15.75" spans="1:7">
      <c r="A574" s="246">
        <v>210584</v>
      </c>
      <c r="B574" s="240">
        <v>1296157</v>
      </c>
      <c r="C574" s="241">
        <v>43215</v>
      </c>
      <c r="D574" s="242">
        <v>43218</v>
      </c>
      <c r="E574" s="243" t="s">
        <v>903</v>
      </c>
      <c r="F574" s="244">
        <v>26760</v>
      </c>
      <c r="G574" s="245">
        <v>-113330</v>
      </c>
    </row>
    <row r="575" ht="15.75" spans="1:7">
      <c r="A575" s="81">
        <v>210285</v>
      </c>
      <c r="B575" s="82">
        <v>1293854</v>
      </c>
      <c r="C575" s="83">
        <v>43224</v>
      </c>
      <c r="D575" s="84">
        <v>43227</v>
      </c>
      <c r="E575" s="81" t="s">
        <v>904</v>
      </c>
      <c r="F575" s="85">
        <v>15960</v>
      </c>
      <c r="G575" s="92">
        <v>-97370</v>
      </c>
    </row>
    <row r="576" ht="15.75" spans="1:7">
      <c r="A576" s="81">
        <v>211523</v>
      </c>
      <c r="B576" s="82">
        <v>1302300</v>
      </c>
      <c r="C576" s="83">
        <v>43224</v>
      </c>
      <c r="D576" s="84">
        <v>43225</v>
      </c>
      <c r="E576" s="81" t="s">
        <v>905</v>
      </c>
      <c r="F576" s="85">
        <v>5320</v>
      </c>
      <c r="G576" s="92">
        <v>-92050</v>
      </c>
    </row>
    <row r="577" ht="15.75" spans="1:7">
      <c r="A577" s="81">
        <v>211417</v>
      </c>
      <c r="B577" s="82">
        <v>1301810</v>
      </c>
      <c r="C577" s="83">
        <v>43263</v>
      </c>
      <c r="D577" s="84">
        <v>43266</v>
      </c>
      <c r="E577" s="81" t="s">
        <v>906</v>
      </c>
      <c r="F577" s="85">
        <v>15960</v>
      </c>
      <c r="G577" s="92">
        <v>-76090</v>
      </c>
    </row>
    <row r="578" ht="15.75" spans="1:7">
      <c r="A578" s="81">
        <v>211244</v>
      </c>
      <c r="B578" s="82">
        <v>1301159</v>
      </c>
      <c r="C578" s="83">
        <v>43238</v>
      </c>
      <c r="D578" s="84">
        <v>43240</v>
      </c>
      <c r="E578" s="81" t="s">
        <v>907</v>
      </c>
      <c r="F578" s="249">
        <v>10640</v>
      </c>
      <c r="G578" s="92">
        <v>-65450</v>
      </c>
    </row>
    <row r="579" ht="15.75" spans="1:7">
      <c r="A579" s="81">
        <v>208714</v>
      </c>
      <c r="B579" s="82">
        <v>1284201</v>
      </c>
      <c r="C579" s="83">
        <v>43222</v>
      </c>
      <c r="D579" s="84">
        <v>43224</v>
      </c>
      <c r="E579" s="81" t="s">
        <v>908</v>
      </c>
      <c r="F579" s="85"/>
      <c r="G579" s="92">
        <v>-54810</v>
      </c>
    </row>
    <row r="580" ht="15.75" spans="1:7">
      <c r="A580" s="81">
        <v>210793</v>
      </c>
      <c r="B580" s="82">
        <v>1297778</v>
      </c>
      <c r="C580" s="83">
        <v>43221</v>
      </c>
      <c r="D580" s="84">
        <v>43222</v>
      </c>
      <c r="E580" s="81" t="s">
        <v>909</v>
      </c>
      <c r="F580" s="249">
        <v>5320</v>
      </c>
      <c r="G580" s="92">
        <v>-49490</v>
      </c>
    </row>
    <row r="581" ht="15.75" spans="1:7">
      <c r="A581" s="81">
        <v>211766</v>
      </c>
      <c r="B581" s="82">
        <v>1303777</v>
      </c>
      <c r="C581" s="83">
        <v>43236</v>
      </c>
      <c r="D581" s="84">
        <v>43237</v>
      </c>
      <c r="E581" s="81" t="s">
        <v>910</v>
      </c>
      <c r="F581" s="85"/>
      <c r="G581" s="92">
        <v>-44170</v>
      </c>
    </row>
    <row r="582" ht="15.75" spans="1:7">
      <c r="A582" s="81" t="s">
        <v>911</v>
      </c>
      <c r="B582" s="82">
        <v>1302197</v>
      </c>
      <c r="C582" s="83">
        <v>43242</v>
      </c>
      <c r="D582" s="84">
        <v>43244</v>
      </c>
      <c r="E582" s="81" t="s">
        <v>912</v>
      </c>
      <c r="F582" s="85">
        <v>21280</v>
      </c>
      <c r="G582" s="92">
        <v>-22890</v>
      </c>
    </row>
    <row r="583" ht="15.75" spans="1:7">
      <c r="A583" s="81">
        <v>211628</v>
      </c>
      <c r="B583" s="82">
        <v>1302855</v>
      </c>
      <c r="C583" s="83">
        <v>43230</v>
      </c>
      <c r="D583" s="84">
        <v>43232</v>
      </c>
      <c r="E583" s="81" t="s">
        <v>913</v>
      </c>
      <c r="F583" s="85">
        <v>14880</v>
      </c>
      <c r="G583" s="91" t="s">
        <v>914</v>
      </c>
    </row>
    <row r="584" ht="15.75" spans="1:8">
      <c r="A584" s="81">
        <v>211791</v>
      </c>
      <c r="B584" s="82">
        <v>1304106</v>
      </c>
      <c r="C584" s="83">
        <v>43234</v>
      </c>
      <c r="D584" s="84">
        <v>43235</v>
      </c>
      <c r="E584" s="81" t="s">
        <v>915</v>
      </c>
      <c r="F584" s="85">
        <v>7440</v>
      </c>
      <c r="G584" s="91" t="s">
        <v>916</v>
      </c>
      <c r="H584" s="75" t="s">
        <v>917</v>
      </c>
    </row>
    <row r="585" spans="1:1">
      <c r="A585" s="89"/>
    </row>
    <row r="586" spans="1:7">
      <c r="A586" s="205" t="s">
        <v>0</v>
      </c>
      <c r="B586" s="146" t="s">
        <v>1</v>
      </c>
      <c r="C586" s="146" t="s">
        <v>4</v>
      </c>
      <c r="D586" s="145" t="s">
        <v>2</v>
      </c>
      <c r="E586" s="145" t="s">
        <v>3</v>
      </c>
      <c r="F586" s="146" t="s">
        <v>105</v>
      </c>
      <c r="G586" s="146" t="s">
        <v>127</v>
      </c>
    </row>
    <row r="587" spans="1:7">
      <c r="A587" s="206" t="s">
        <v>918</v>
      </c>
      <c r="B587" s="174" t="s">
        <v>106</v>
      </c>
      <c r="C587" s="174"/>
      <c r="D587" s="174"/>
      <c r="E587" s="174"/>
      <c r="F587" s="174"/>
      <c r="G587" s="174" t="s">
        <v>919</v>
      </c>
    </row>
    <row r="588" spans="1:7">
      <c r="A588" s="206" t="s">
        <v>920</v>
      </c>
      <c r="B588" s="174" t="s">
        <v>921</v>
      </c>
      <c r="C588" s="174"/>
      <c r="D588" s="174"/>
      <c r="E588" s="174"/>
      <c r="F588" s="174"/>
      <c r="G588" s="174" t="s">
        <v>922</v>
      </c>
    </row>
    <row r="589" spans="1:7">
      <c r="A589" s="205" t="s">
        <v>923</v>
      </c>
      <c r="B589" s="146" t="s">
        <v>924</v>
      </c>
      <c r="C589" s="146" t="s">
        <v>925</v>
      </c>
      <c r="D589" s="146" t="s">
        <v>926</v>
      </c>
      <c r="E589" s="146" t="s">
        <v>927</v>
      </c>
      <c r="F589" s="147">
        <v>10640</v>
      </c>
      <c r="G589" s="250">
        <f>G587+G588+F589</f>
        <v>-1489930</v>
      </c>
    </row>
    <row r="590" spans="1:7">
      <c r="A590" s="205" t="s">
        <v>928</v>
      </c>
      <c r="B590" s="146" t="s">
        <v>929</v>
      </c>
      <c r="C590" s="146" t="s">
        <v>930</v>
      </c>
      <c r="D590" s="146" t="s">
        <v>931</v>
      </c>
      <c r="E590" s="146" t="s">
        <v>932</v>
      </c>
      <c r="F590" s="147">
        <v>22144</v>
      </c>
      <c r="G590" s="250">
        <f>G589+F590</f>
        <v>-1467786</v>
      </c>
    </row>
    <row r="591" spans="1:7">
      <c r="A591" s="205" t="s">
        <v>933</v>
      </c>
      <c r="B591" s="146" t="s">
        <v>934</v>
      </c>
      <c r="C591" s="146" t="s">
        <v>935</v>
      </c>
      <c r="D591" s="146" t="s">
        <v>936</v>
      </c>
      <c r="E591" s="146" t="s">
        <v>937</v>
      </c>
      <c r="F591" s="147">
        <v>5320</v>
      </c>
      <c r="G591" s="250">
        <f t="shared" ref="G591:G626" si="12">G590+F591</f>
        <v>-1462466</v>
      </c>
    </row>
    <row r="592" spans="1:7">
      <c r="A592" s="208" t="s">
        <v>938</v>
      </c>
      <c r="B592" s="153" t="s">
        <v>939</v>
      </c>
      <c r="C592" s="153" t="s">
        <v>940</v>
      </c>
      <c r="D592" s="153" t="s">
        <v>936</v>
      </c>
      <c r="E592" s="153" t="s">
        <v>941</v>
      </c>
      <c r="F592" s="154">
        <v>14880</v>
      </c>
      <c r="G592" s="250">
        <f t="shared" si="12"/>
        <v>-1447586</v>
      </c>
    </row>
    <row r="593" spans="1:7">
      <c r="A593" s="205" t="s">
        <v>942</v>
      </c>
      <c r="B593" s="146" t="s">
        <v>943</v>
      </c>
      <c r="C593" s="150" t="s">
        <v>944</v>
      </c>
      <c r="D593" s="146" t="s">
        <v>945</v>
      </c>
      <c r="E593" s="146" t="s">
        <v>946</v>
      </c>
      <c r="F593" s="147">
        <v>10640</v>
      </c>
      <c r="G593" s="250">
        <f t="shared" si="12"/>
        <v>-1436946</v>
      </c>
    </row>
    <row r="594" spans="1:7">
      <c r="A594" s="205" t="s">
        <v>947</v>
      </c>
      <c r="B594" s="146" t="s">
        <v>948</v>
      </c>
      <c r="C594" s="146" t="s">
        <v>949</v>
      </c>
      <c r="D594" s="146" t="s">
        <v>950</v>
      </c>
      <c r="E594" s="146" t="s">
        <v>951</v>
      </c>
      <c r="F594" s="147">
        <v>51744</v>
      </c>
      <c r="G594" s="250">
        <f t="shared" si="12"/>
        <v>-1385202</v>
      </c>
    </row>
    <row r="595" spans="1:7">
      <c r="A595" s="205" t="s">
        <v>952</v>
      </c>
      <c r="B595" s="146" t="s">
        <v>953</v>
      </c>
      <c r="C595" s="146" t="s">
        <v>954</v>
      </c>
      <c r="D595" s="146" t="s">
        <v>955</v>
      </c>
      <c r="E595" s="146" t="s">
        <v>956</v>
      </c>
      <c r="F595" s="147">
        <v>24224</v>
      </c>
      <c r="G595" s="250">
        <f t="shared" si="12"/>
        <v>-1360978</v>
      </c>
    </row>
    <row r="596" spans="1:7">
      <c r="A596" s="208" t="s">
        <v>957</v>
      </c>
      <c r="B596" s="153" t="s">
        <v>958</v>
      </c>
      <c r="C596" s="153" t="s">
        <v>959</v>
      </c>
      <c r="D596" s="153" t="s">
        <v>960</v>
      </c>
      <c r="E596" s="153" t="s">
        <v>961</v>
      </c>
      <c r="F596" s="154">
        <v>68992</v>
      </c>
      <c r="G596" s="250">
        <f t="shared" si="12"/>
        <v>-1291986</v>
      </c>
    </row>
    <row r="597" spans="1:7">
      <c r="A597" s="208" t="s">
        <v>962</v>
      </c>
      <c r="B597" s="153" t="s">
        <v>963</v>
      </c>
      <c r="C597" s="153" t="s">
        <v>964</v>
      </c>
      <c r="D597" s="153" t="s">
        <v>941</v>
      </c>
      <c r="E597" s="153" t="s">
        <v>965</v>
      </c>
      <c r="F597" s="154">
        <v>60672</v>
      </c>
      <c r="G597" s="250">
        <f t="shared" si="12"/>
        <v>-1231314</v>
      </c>
    </row>
    <row r="598" spans="1:7">
      <c r="A598" s="205" t="s">
        <v>966</v>
      </c>
      <c r="B598" s="146" t="s">
        <v>967</v>
      </c>
      <c r="C598" s="146" t="s">
        <v>968</v>
      </c>
      <c r="D598" s="146" t="s">
        <v>960</v>
      </c>
      <c r="E598" s="146" t="s">
        <v>969</v>
      </c>
      <c r="F598" s="147">
        <v>10640</v>
      </c>
      <c r="G598" s="250">
        <f t="shared" si="12"/>
        <v>-1220674</v>
      </c>
    </row>
    <row r="599" spans="1:7">
      <c r="A599" s="145" t="s">
        <v>970</v>
      </c>
      <c r="B599" s="146" t="s">
        <v>971</v>
      </c>
      <c r="C599" s="146" t="s">
        <v>972</v>
      </c>
      <c r="D599" s="146" t="s">
        <v>955</v>
      </c>
      <c r="E599" s="146" t="s">
        <v>965</v>
      </c>
      <c r="F599" s="147">
        <v>21280</v>
      </c>
      <c r="G599" s="250">
        <f t="shared" si="12"/>
        <v>-1199394</v>
      </c>
    </row>
    <row r="600" spans="1:7">
      <c r="A600" s="205" t="s">
        <v>973</v>
      </c>
      <c r="B600" s="146" t="s">
        <v>974</v>
      </c>
      <c r="C600" s="146" t="s">
        <v>975</v>
      </c>
      <c r="D600" s="146" t="s">
        <v>976</v>
      </c>
      <c r="E600" s="146" t="s">
        <v>977</v>
      </c>
      <c r="F600" s="147">
        <v>10640</v>
      </c>
      <c r="G600" s="250">
        <f t="shared" si="12"/>
        <v>-1188754</v>
      </c>
    </row>
    <row r="601" spans="1:7">
      <c r="A601" s="205" t="s">
        <v>978</v>
      </c>
      <c r="B601" s="146" t="s">
        <v>979</v>
      </c>
      <c r="C601" s="146" t="s">
        <v>980</v>
      </c>
      <c r="D601" s="146" t="s">
        <v>981</v>
      </c>
      <c r="E601" s="146" t="s">
        <v>982</v>
      </c>
      <c r="F601" s="147">
        <v>15960</v>
      </c>
      <c r="G601" s="250">
        <f t="shared" si="12"/>
        <v>-1172794</v>
      </c>
    </row>
    <row r="602" spans="1:7">
      <c r="A602" s="205" t="s">
        <v>983</v>
      </c>
      <c r="B602" s="146" t="s">
        <v>984</v>
      </c>
      <c r="C602" s="146" t="s">
        <v>985</v>
      </c>
      <c r="D602" s="146" t="s">
        <v>986</v>
      </c>
      <c r="E602" s="146" t="s">
        <v>987</v>
      </c>
      <c r="F602" s="147">
        <v>15960</v>
      </c>
      <c r="G602" s="250">
        <f t="shared" si="12"/>
        <v>-1156834</v>
      </c>
    </row>
    <row r="603" spans="1:7">
      <c r="A603" s="205" t="s">
        <v>988</v>
      </c>
      <c r="B603" s="146" t="s">
        <v>989</v>
      </c>
      <c r="C603" s="146" t="s">
        <v>990</v>
      </c>
      <c r="D603" s="146" t="s">
        <v>991</v>
      </c>
      <c r="E603" s="146" t="s">
        <v>992</v>
      </c>
      <c r="F603" s="147">
        <v>10640</v>
      </c>
      <c r="G603" s="250">
        <f t="shared" si="12"/>
        <v>-1146194</v>
      </c>
    </row>
    <row r="604" spans="1:7">
      <c r="A604" s="208" t="s">
        <v>993</v>
      </c>
      <c r="B604" s="153" t="s">
        <v>994</v>
      </c>
      <c r="C604" s="153" t="s">
        <v>995</v>
      </c>
      <c r="D604" s="153" t="s">
        <v>992</v>
      </c>
      <c r="E604" s="153" t="s">
        <v>996</v>
      </c>
      <c r="F604" s="154">
        <v>10640</v>
      </c>
      <c r="G604" s="250">
        <f t="shared" si="12"/>
        <v>-1135554</v>
      </c>
    </row>
    <row r="605" spans="1:7">
      <c r="A605" s="205" t="s">
        <v>997</v>
      </c>
      <c r="B605" s="146" t="s">
        <v>998</v>
      </c>
      <c r="C605" s="146" t="s">
        <v>999</v>
      </c>
      <c r="D605" s="146" t="s">
        <v>1000</v>
      </c>
      <c r="E605" s="146" t="s">
        <v>1001</v>
      </c>
      <c r="F605" s="147">
        <v>15960</v>
      </c>
      <c r="G605" s="250">
        <f t="shared" si="12"/>
        <v>-1119594</v>
      </c>
    </row>
    <row r="606" spans="1:7">
      <c r="A606" s="205" t="s">
        <v>1002</v>
      </c>
      <c r="B606" s="146" t="s">
        <v>1003</v>
      </c>
      <c r="C606" s="146" t="s">
        <v>1004</v>
      </c>
      <c r="D606" s="146" t="s">
        <v>937</v>
      </c>
      <c r="E606" s="146" t="s">
        <v>955</v>
      </c>
      <c r="F606" s="147">
        <v>10640</v>
      </c>
      <c r="G606" s="250">
        <f t="shared" si="12"/>
        <v>-1108954</v>
      </c>
    </row>
    <row r="607" spans="1:7">
      <c r="A607" s="205" t="s">
        <v>1005</v>
      </c>
      <c r="B607" s="146" t="s">
        <v>1006</v>
      </c>
      <c r="C607" s="146" t="s">
        <v>1007</v>
      </c>
      <c r="D607" s="146" t="s">
        <v>1000</v>
      </c>
      <c r="E607" s="146" t="s">
        <v>1008</v>
      </c>
      <c r="F607" s="147">
        <v>14880</v>
      </c>
      <c r="G607" s="250">
        <f t="shared" si="12"/>
        <v>-1094074</v>
      </c>
    </row>
    <row r="608" spans="1:7">
      <c r="A608" s="205" t="s">
        <v>1009</v>
      </c>
      <c r="B608" s="146" t="s">
        <v>1010</v>
      </c>
      <c r="C608" s="146" t="s">
        <v>1011</v>
      </c>
      <c r="D608" s="146" t="s">
        <v>1000</v>
      </c>
      <c r="E608" s="146" t="s">
        <v>1001</v>
      </c>
      <c r="F608" s="147">
        <v>15960</v>
      </c>
      <c r="G608" s="250">
        <f t="shared" si="12"/>
        <v>-1078114</v>
      </c>
    </row>
    <row r="609" spans="1:7">
      <c r="A609" s="205" t="s">
        <v>1012</v>
      </c>
      <c r="B609" s="146" t="s">
        <v>1013</v>
      </c>
      <c r="C609" s="150" t="s">
        <v>1014</v>
      </c>
      <c r="D609" s="146" t="s">
        <v>1015</v>
      </c>
      <c r="E609" s="146" t="s">
        <v>1016</v>
      </c>
      <c r="F609" s="147">
        <v>15960</v>
      </c>
      <c r="G609" s="250">
        <f t="shared" si="12"/>
        <v>-1062154</v>
      </c>
    </row>
    <row r="610" spans="1:7">
      <c r="A610" s="205" t="s">
        <v>1017</v>
      </c>
      <c r="B610" s="146" t="s">
        <v>1018</v>
      </c>
      <c r="C610" s="146" t="s">
        <v>1019</v>
      </c>
      <c r="D610" s="146" t="s">
        <v>1020</v>
      </c>
      <c r="E610" s="146" t="s">
        <v>936</v>
      </c>
      <c r="F610" s="147">
        <v>10640</v>
      </c>
      <c r="G610" s="250">
        <f t="shared" si="12"/>
        <v>-1051514</v>
      </c>
    </row>
    <row r="611" spans="1:7">
      <c r="A611" s="145" t="s">
        <v>1021</v>
      </c>
      <c r="B611" s="146" t="s">
        <v>1022</v>
      </c>
      <c r="C611" s="146" t="s">
        <v>1023</v>
      </c>
      <c r="D611" s="146" t="s">
        <v>956</v>
      </c>
      <c r="E611" s="146" t="s">
        <v>1024</v>
      </c>
      <c r="F611" s="147">
        <v>53200</v>
      </c>
      <c r="G611" s="250">
        <f t="shared" si="12"/>
        <v>-998314</v>
      </c>
    </row>
    <row r="612" spans="1:7">
      <c r="A612" s="205" t="s">
        <v>1025</v>
      </c>
      <c r="B612" s="146" t="s">
        <v>1026</v>
      </c>
      <c r="C612" s="146" t="s">
        <v>1027</v>
      </c>
      <c r="D612" s="146" t="s">
        <v>996</v>
      </c>
      <c r="E612" s="146" t="s">
        <v>1028</v>
      </c>
      <c r="F612" s="147">
        <v>10640</v>
      </c>
      <c r="G612" s="250">
        <f t="shared" si="12"/>
        <v>-987674</v>
      </c>
    </row>
    <row r="613" spans="1:7">
      <c r="A613" s="205" t="s">
        <v>1029</v>
      </c>
      <c r="B613" s="146" t="s">
        <v>1030</v>
      </c>
      <c r="C613" s="146" t="s">
        <v>1031</v>
      </c>
      <c r="D613" s="146" t="s">
        <v>1020</v>
      </c>
      <c r="E613" s="146" t="s">
        <v>1028</v>
      </c>
      <c r="F613" s="147">
        <v>5320</v>
      </c>
      <c r="G613" s="250">
        <f t="shared" si="12"/>
        <v>-982354</v>
      </c>
    </row>
    <row r="614" spans="1:7">
      <c r="A614" s="145" t="s">
        <v>1032</v>
      </c>
      <c r="B614" s="146" t="s">
        <v>1033</v>
      </c>
      <c r="C614" s="146" t="s">
        <v>1034</v>
      </c>
      <c r="D614" s="146" t="s">
        <v>1000</v>
      </c>
      <c r="E614" s="146" t="s">
        <v>1008</v>
      </c>
      <c r="F614" s="147">
        <v>21280</v>
      </c>
      <c r="G614" s="250">
        <f t="shared" si="12"/>
        <v>-961074</v>
      </c>
    </row>
    <row r="615" spans="1:7">
      <c r="A615" s="205" t="s">
        <v>1035</v>
      </c>
      <c r="B615" s="146" t="s">
        <v>1036</v>
      </c>
      <c r="C615" s="146" t="s">
        <v>1037</v>
      </c>
      <c r="D615" s="146" t="s">
        <v>1020</v>
      </c>
      <c r="E615" s="146" t="s">
        <v>941</v>
      </c>
      <c r="F615" s="147">
        <v>21280</v>
      </c>
      <c r="G615" s="250">
        <f t="shared" si="12"/>
        <v>-939794</v>
      </c>
    </row>
    <row r="616" spans="1:7">
      <c r="A616" s="205" t="s">
        <v>1038</v>
      </c>
      <c r="B616" s="146" t="s">
        <v>1039</v>
      </c>
      <c r="C616" s="146" t="s">
        <v>1040</v>
      </c>
      <c r="D616" s="146" t="s">
        <v>1041</v>
      </c>
      <c r="E616" s="146" t="s">
        <v>1042</v>
      </c>
      <c r="F616" s="147">
        <v>5320</v>
      </c>
      <c r="G616" s="250">
        <f t="shared" si="12"/>
        <v>-934474</v>
      </c>
    </row>
    <row r="617" spans="1:7">
      <c r="A617" s="145" t="s">
        <v>1043</v>
      </c>
      <c r="B617" s="146" t="s">
        <v>1044</v>
      </c>
      <c r="C617" s="205" t="s">
        <v>1045</v>
      </c>
      <c r="D617" s="146" t="s">
        <v>1001</v>
      </c>
      <c r="E617" s="146" t="s">
        <v>1046</v>
      </c>
      <c r="F617" s="147">
        <v>31920</v>
      </c>
      <c r="G617" s="250">
        <f t="shared" si="12"/>
        <v>-902554</v>
      </c>
    </row>
    <row r="618" spans="1:7">
      <c r="A618" s="205" t="s">
        <v>1047</v>
      </c>
      <c r="B618" s="146" t="s">
        <v>1048</v>
      </c>
      <c r="C618" s="150" t="s">
        <v>1049</v>
      </c>
      <c r="D618" s="146" t="s">
        <v>1001</v>
      </c>
      <c r="E618" s="146" t="s">
        <v>1046</v>
      </c>
      <c r="F618" s="147">
        <v>15960</v>
      </c>
      <c r="G618" s="250">
        <f t="shared" si="12"/>
        <v>-886594</v>
      </c>
    </row>
    <row r="619" spans="1:7">
      <c r="A619" s="205" t="s">
        <v>1050</v>
      </c>
      <c r="B619" s="146" t="s">
        <v>1051</v>
      </c>
      <c r="C619" s="150" t="s">
        <v>1052</v>
      </c>
      <c r="D619" s="146" t="s">
        <v>1020</v>
      </c>
      <c r="E619" s="146" t="s">
        <v>937</v>
      </c>
      <c r="F619" s="147">
        <v>15960</v>
      </c>
      <c r="G619" s="250">
        <f t="shared" si="12"/>
        <v>-870634</v>
      </c>
    </row>
    <row r="620" spans="1:7">
      <c r="A620" s="205" t="s">
        <v>1053</v>
      </c>
      <c r="B620" s="146" t="s">
        <v>1054</v>
      </c>
      <c r="C620" s="146" t="s">
        <v>1055</v>
      </c>
      <c r="D620" s="146" t="s">
        <v>1020</v>
      </c>
      <c r="E620" s="146" t="s">
        <v>937</v>
      </c>
      <c r="F620" s="147">
        <v>15960</v>
      </c>
      <c r="G620" s="250">
        <f t="shared" si="12"/>
        <v>-854674</v>
      </c>
    </row>
    <row r="621" spans="1:7">
      <c r="A621" s="205" t="s">
        <v>1056</v>
      </c>
      <c r="B621" s="146" t="s">
        <v>1057</v>
      </c>
      <c r="C621" s="146" t="s">
        <v>851</v>
      </c>
      <c r="D621" s="146" t="s">
        <v>1001</v>
      </c>
      <c r="E621" s="146" t="s">
        <v>1042</v>
      </c>
      <c r="F621" s="147">
        <v>10640</v>
      </c>
      <c r="G621" s="250">
        <f t="shared" si="12"/>
        <v>-844034</v>
      </c>
    </row>
    <row r="622" spans="1:7">
      <c r="A622" s="150" t="s">
        <v>1058</v>
      </c>
      <c r="B622" s="146" t="s">
        <v>1059</v>
      </c>
      <c r="C622" s="146" t="s">
        <v>1060</v>
      </c>
      <c r="D622" s="150" t="s">
        <v>956</v>
      </c>
      <c r="E622" s="146" t="s">
        <v>1024</v>
      </c>
      <c r="F622" s="147">
        <v>10640</v>
      </c>
      <c r="G622" s="250">
        <f t="shared" si="12"/>
        <v>-833394</v>
      </c>
    </row>
    <row r="623" spans="1:7">
      <c r="A623" s="150" t="s">
        <v>1061</v>
      </c>
      <c r="B623" s="146" t="s">
        <v>1062</v>
      </c>
      <c r="C623" s="146" t="s">
        <v>1063</v>
      </c>
      <c r="D623" s="150" t="s">
        <v>1041</v>
      </c>
      <c r="E623" s="146" t="s">
        <v>1042</v>
      </c>
      <c r="F623" s="147">
        <v>5320</v>
      </c>
      <c r="G623" s="250">
        <f t="shared" si="12"/>
        <v>-828074</v>
      </c>
    </row>
    <row r="624" spans="1:7">
      <c r="A624" s="150" t="s">
        <v>1064</v>
      </c>
      <c r="B624" s="146" t="s">
        <v>1065</v>
      </c>
      <c r="C624" s="146" t="s">
        <v>1066</v>
      </c>
      <c r="D624" s="150" t="s">
        <v>927</v>
      </c>
      <c r="E624" s="146" t="s">
        <v>1067</v>
      </c>
      <c r="F624" s="147">
        <v>5320</v>
      </c>
      <c r="G624" s="250">
        <f t="shared" si="12"/>
        <v>-822754</v>
      </c>
    </row>
    <row r="625" spans="1:7">
      <c r="A625" s="150" t="s">
        <v>1068</v>
      </c>
      <c r="B625" s="146" t="s">
        <v>1069</v>
      </c>
      <c r="C625" s="146" t="s">
        <v>1070</v>
      </c>
      <c r="D625" s="150" t="s">
        <v>1015</v>
      </c>
      <c r="E625" s="146" t="s">
        <v>1071</v>
      </c>
      <c r="F625" s="147">
        <v>11072</v>
      </c>
      <c r="G625" s="250">
        <f t="shared" si="12"/>
        <v>-811682</v>
      </c>
    </row>
    <row r="626" ht="15.75" spans="1:7">
      <c r="A626" s="150" t="s">
        <v>1072</v>
      </c>
      <c r="B626" s="146" t="s">
        <v>1073</v>
      </c>
      <c r="C626" s="146" t="s">
        <v>1074</v>
      </c>
      <c r="D626" s="150" t="s">
        <v>1041</v>
      </c>
      <c r="E626" s="146" t="s">
        <v>1042</v>
      </c>
      <c r="F626" s="147">
        <v>17248</v>
      </c>
      <c r="G626" s="250">
        <f t="shared" si="12"/>
        <v>-794434</v>
      </c>
    </row>
    <row r="627" spans="1:8">
      <c r="A627" s="156"/>
      <c r="B627" s="156"/>
      <c r="C627" s="156"/>
      <c r="D627" s="156"/>
      <c r="E627" s="156"/>
      <c r="F627" s="156">
        <f>SUM(F589:F626)</f>
        <v>706136</v>
      </c>
      <c r="G627" s="156"/>
      <c r="H627" s="75" t="s">
        <v>1075</v>
      </c>
    </row>
    <row r="629" ht="14.25" spans="1:9">
      <c r="A629" s="251" t="s">
        <v>0</v>
      </c>
      <c r="B629" s="252" t="s">
        <v>1</v>
      </c>
      <c r="C629" s="253" t="s">
        <v>2</v>
      </c>
      <c r="D629" s="253" t="s">
        <v>3</v>
      </c>
      <c r="E629" s="253" t="s">
        <v>4</v>
      </c>
      <c r="F629" s="253" t="s">
        <v>5</v>
      </c>
      <c r="G629" s="253" t="s">
        <v>49</v>
      </c>
      <c r="H629" s="253" t="s">
        <v>1076</v>
      </c>
      <c r="I629" s="263"/>
    </row>
    <row r="630" ht="14.25" spans="1:9">
      <c r="A630" s="251"/>
      <c r="B630" s="253"/>
      <c r="C630" s="253"/>
      <c r="D630" s="253"/>
      <c r="E630" s="253"/>
      <c r="F630" s="253"/>
      <c r="G630" s="253"/>
      <c r="H630" s="253"/>
      <c r="I630" s="263"/>
    </row>
    <row r="631" ht="14.25" spans="1:9">
      <c r="A631" s="254" t="s">
        <v>106</v>
      </c>
      <c r="B631" s="254"/>
      <c r="C631" s="254"/>
      <c r="D631" s="254"/>
      <c r="E631" s="254"/>
      <c r="F631" s="254"/>
      <c r="G631" s="255" t="s">
        <v>1077</v>
      </c>
      <c r="H631" s="256"/>
      <c r="I631" s="264"/>
    </row>
    <row r="632" ht="14.25" spans="1:9">
      <c r="A632" s="254" t="s">
        <v>1078</v>
      </c>
      <c r="B632" s="254"/>
      <c r="C632" s="254"/>
      <c r="D632" s="254"/>
      <c r="E632" s="254"/>
      <c r="F632" s="254"/>
      <c r="G632" s="257">
        <v>-1794434</v>
      </c>
      <c r="H632" s="256"/>
      <c r="I632" s="264"/>
    </row>
    <row r="633" ht="14.25" spans="1:9">
      <c r="A633" s="258">
        <v>212717</v>
      </c>
      <c r="B633" s="259" t="s">
        <v>1079</v>
      </c>
      <c r="C633" s="260">
        <v>43255</v>
      </c>
      <c r="D633" s="261">
        <v>43258</v>
      </c>
      <c r="E633" s="258" t="s">
        <v>1080</v>
      </c>
      <c r="F633" s="262">
        <v>15960</v>
      </c>
      <c r="G633" s="257">
        <v>-1778474</v>
      </c>
      <c r="H633" s="256"/>
      <c r="I633" s="264"/>
    </row>
    <row r="634" ht="14.25" spans="1:9">
      <c r="A634" s="258">
        <v>212718</v>
      </c>
      <c r="B634" s="259" t="s">
        <v>1081</v>
      </c>
      <c r="C634" s="260">
        <v>43283</v>
      </c>
      <c r="D634" s="261">
        <v>43284</v>
      </c>
      <c r="E634" s="258" t="s">
        <v>1082</v>
      </c>
      <c r="F634" s="262">
        <v>5320</v>
      </c>
      <c r="G634" s="257">
        <v>-1773154</v>
      </c>
      <c r="H634" s="256"/>
      <c r="I634" s="264"/>
    </row>
    <row r="635" ht="14.25" spans="1:9">
      <c r="A635" s="258">
        <v>212719</v>
      </c>
      <c r="B635" s="259" t="s">
        <v>1083</v>
      </c>
      <c r="C635" s="260">
        <v>43255</v>
      </c>
      <c r="D635" s="261">
        <v>43258</v>
      </c>
      <c r="E635" s="258" t="s">
        <v>1084</v>
      </c>
      <c r="F635" s="262">
        <v>22320</v>
      </c>
      <c r="G635" s="257">
        <v>-1750834</v>
      </c>
      <c r="H635" s="256"/>
      <c r="I635" s="264"/>
    </row>
    <row r="636" ht="14.25" spans="1:9">
      <c r="A636" s="258">
        <v>212720</v>
      </c>
      <c r="B636" s="259" t="s">
        <v>1085</v>
      </c>
      <c r="C636" s="260">
        <v>43258</v>
      </c>
      <c r="D636" s="261">
        <v>43260</v>
      </c>
      <c r="E636" s="258" t="s">
        <v>1086</v>
      </c>
      <c r="F636" s="262">
        <v>10640</v>
      </c>
      <c r="G636" s="257">
        <v>-1740194</v>
      </c>
      <c r="H636" s="256"/>
      <c r="I636" s="264"/>
    </row>
    <row r="637" ht="14.25" spans="1:9">
      <c r="A637" s="258">
        <v>211072</v>
      </c>
      <c r="B637" s="259" t="s">
        <v>1087</v>
      </c>
      <c r="C637" s="260">
        <v>43248</v>
      </c>
      <c r="D637" s="261">
        <v>43250</v>
      </c>
      <c r="E637" s="258" t="s">
        <v>1088</v>
      </c>
      <c r="F637" s="262">
        <v>10640</v>
      </c>
      <c r="G637" s="257">
        <v>-1729554</v>
      </c>
      <c r="H637" s="256"/>
      <c r="I637" s="264"/>
    </row>
    <row r="638" ht="14.25" spans="1:9">
      <c r="A638" s="258" t="s">
        <v>1089</v>
      </c>
      <c r="B638" s="259" t="s">
        <v>1090</v>
      </c>
      <c r="C638" s="260">
        <v>43252</v>
      </c>
      <c r="D638" s="261">
        <v>43254</v>
      </c>
      <c r="E638" s="258" t="s">
        <v>1091</v>
      </c>
      <c r="F638" s="262">
        <v>21280</v>
      </c>
      <c r="G638" s="257">
        <v>-1708274</v>
      </c>
      <c r="H638" s="256"/>
      <c r="I638" s="264"/>
    </row>
    <row r="639" ht="14.25" spans="1:9">
      <c r="A639" s="258" t="s">
        <v>1092</v>
      </c>
      <c r="B639" s="259" t="s">
        <v>1093</v>
      </c>
      <c r="C639" s="260">
        <v>43259</v>
      </c>
      <c r="D639" s="261">
        <v>43261</v>
      </c>
      <c r="E639" s="258" t="s">
        <v>1094</v>
      </c>
      <c r="F639" s="262">
        <v>21280</v>
      </c>
      <c r="G639" s="257">
        <v>-1686994</v>
      </c>
      <c r="H639" s="256"/>
      <c r="I639" s="264"/>
    </row>
    <row r="640" ht="14.25" spans="1:9">
      <c r="A640" s="258">
        <v>65561</v>
      </c>
      <c r="B640" s="259" t="s">
        <v>1095</v>
      </c>
      <c r="C640" s="260">
        <v>43245</v>
      </c>
      <c r="D640" s="261">
        <v>43247</v>
      </c>
      <c r="E640" s="258" t="s">
        <v>1096</v>
      </c>
      <c r="F640" s="262">
        <v>22144</v>
      </c>
      <c r="G640" s="257">
        <v>-1664850</v>
      </c>
      <c r="H640" s="256"/>
      <c r="I640" s="264"/>
    </row>
    <row r="641" ht="14.25" spans="1:9">
      <c r="A641" s="258">
        <v>65092</v>
      </c>
      <c r="B641" s="259" t="s">
        <v>1097</v>
      </c>
      <c r="C641" s="260">
        <v>43260</v>
      </c>
      <c r="D641" s="261">
        <v>43262</v>
      </c>
      <c r="E641" s="258" t="s">
        <v>1098</v>
      </c>
      <c r="F641" s="262">
        <v>48448</v>
      </c>
      <c r="G641" s="257">
        <v>-1616402</v>
      </c>
      <c r="H641" s="256"/>
      <c r="I641" s="264"/>
    </row>
    <row r="642" ht="14.25" spans="1:9">
      <c r="A642" s="258">
        <v>65537</v>
      </c>
      <c r="B642" s="259" t="s">
        <v>1099</v>
      </c>
      <c r="C642" s="260">
        <v>43258</v>
      </c>
      <c r="D642" s="261">
        <v>43261</v>
      </c>
      <c r="E642" s="258" t="s">
        <v>1100</v>
      </c>
      <c r="F642" s="262">
        <v>51744</v>
      </c>
      <c r="G642" s="257">
        <v>-1564658</v>
      </c>
      <c r="H642" s="256"/>
      <c r="I642" s="264"/>
    </row>
    <row r="643" ht="14.25" spans="1:9">
      <c r="A643" s="258">
        <v>212359</v>
      </c>
      <c r="B643" s="259" t="s">
        <v>1101</v>
      </c>
      <c r="C643" s="260">
        <v>43251</v>
      </c>
      <c r="D643" s="261">
        <v>43253</v>
      </c>
      <c r="E643" s="258" t="s">
        <v>1102</v>
      </c>
      <c r="F643" s="262">
        <v>10640</v>
      </c>
      <c r="G643" s="257">
        <v>-1554018</v>
      </c>
      <c r="H643" s="256"/>
      <c r="I643" s="264"/>
    </row>
    <row r="644" ht="14.25" spans="1:9">
      <c r="A644" s="258">
        <v>212606</v>
      </c>
      <c r="B644" s="259" t="s">
        <v>1103</v>
      </c>
      <c r="C644" s="260">
        <v>43245</v>
      </c>
      <c r="D644" s="261">
        <v>43246</v>
      </c>
      <c r="E644" s="258" t="s">
        <v>1104</v>
      </c>
      <c r="F644" s="262">
        <v>5320</v>
      </c>
      <c r="G644" s="257">
        <v>-1548698</v>
      </c>
      <c r="H644" s="256"/>
      <c r="I644" s="264"/>
    </row>
    <row r="645" ht="14.25" spans="1:9">
      <c r="A645" s="258" t="s">
        <v>1105</v>
      </c>
      <c r="B645" s="259" t="s">
        <v>1106</v>
      </c>
      <c r="C645" s="260">
        <v>43245</v>
      </c>
      <c r="D645" s="261">
        <v>43247</v>
      </c>
      <c r="E645" s="258" t="s">
        <v>1107</v>
      </c>
      <c r="F645" s="262">
        <v>29760</v>
      </c>
      <c r="G645" s="257">
        <v>-1518938</v>
      </c>
      <c r="H645" s="256"/>
      <c r="I645" s="264"/>
    </row>
    <row r="646" ht="14.25" spans="1:9">
      <c r="A646" s="258">
        <v>212863</v>
      </c>
      <c r="B646" s="259" t="s">
        <v>1108</v>
      </c>
      <c r="C646" s="260">
        <v>43258</v>
      </c>
      <c r="D646" s="261">
        <v>43260</v>
      </c>
      <c r="E646" s="258" t="s">
        <v>1109</v>
      </c>
      <c r="F646" s="262">
        <v>10640</v>
      </c>
      <c r="G646" s="257">
        <v>-1508298</v>
      </c>
      <c r="H646" s="256"/>
      <c r="I646" s="264"/>
    </row>
    <row r="647" ht="14.25" spans="1:9">
      <c r="A647" s="258" t="s">
        <v>1110</v>
      </c>
      <c r="B647" s="259" t="s">
        <v>1111</v>
      </c>
      <c r="C647" s="260">
        <v>43247</v>
      </c>
      <c r="D647" s="261">
        <v>43250</v>
      </c>
      <c r="E647" s="258" t="s">
        <v>1112</v>
      </c>
      <c r="F647" s="262">
        <v>44640</v>
      </c>
      <c r="G647" s="257">
        <v>-1463658</v>
      </c>
      <c r="H647" s="256"/>
      <c r="I647" s="264"/>
    </row>
    <row r="648" ht="14.25" spans="1:9">
      <c r="A648" s="258">
        <v>212566</v>
      </c>
      <c r="B648" s="259" t="s">
        <v>1113</v>
      </c>
      <c r="C648" s="260">
        <v>43260</v>
      </c>
      <c r="D648" s="261">
        <v>43262</v>
      </c>
      <c r="E648" s="258" t="s">
        <v>1114</v>
      </c>
      <c r="F648" s="262">
        <v>10640</v>
      </c>
      <c r="G648" s="257">
        <v>-1453018</v>
      </c>
      <c r="H648" s="256"/>
      <c r="I648" s="264"/>
    </row>
    <row r="649" ht="14.25" spans="1:9">
      <c r="A649" s="258">
        <v>211027</v>
      </c>
      <c r="B649" s="259" t="s">
        <v>1115</v>
      </c>
      <c r="C649" s="260">
        <v>43261</v>
      </c>
      <c r="D649" s="261">
        <v>43263</v>
      </c>
      <c r="E649" s="258" t="s">
        <v>1116</v>
      </c>
      <c r="F649" s="262">
        <v>10640</v>
      </c>
      <c r="G649" s="257">
        <v>-1442378</v>
      </c>
      <c r="H649" s="256"/>
      <c r="I649" s="264"/>
    </row>
    <row r="650" ht="14.25" spans="1:9">
      <c r="A650" s="258">
        <v>212947</v>
      </c>
      <c r="B650" s="259" t="s">
        <v>1117</v>
      </c>
      <c r="C650" s="260">
        <v>43278</v>
      </c>
      <c r="D650" s="261">
        <v>43279</v>
      </c>
      <c r="E650" s="258" t="s">
        <v>1118</v>
      </c>
      <c r="F650" s="262">
        <v>5320</v>
      </c>
      <c r="G650" s="257">
        <v>-1437058</v>
      </c>
      <c r="H650" s="256"/>
      <c r="I650" s="264"/>
    </row>
    <row r="651" ht="14.25" spans="1:9">
      <c r="A651" s="258">
        <v>212999</v>
      </c>
      <c r="B651" s="259" t="s">
        <v>1119</v>
      </c>
      <c r="C651" s="260">
        <v>43257</v>
      </c>
      <c r="D651" s="261">
        <v>43260</v>
      </c>
      <c r="E651" s="258" t="s">
        <v>1120</v>
      </c>
      <c r="F651" s="262">
        <v>22320</v>
      </c>
      <c r="G651" s="257">
        <v>-1414738</v>
      </c>
      <c r="H651" s="256"/>
      <c r="I651" s="264"/>
    </row>
    <row r="652" ht="14.25" spans="1:9">
      <c r="A652" s="258">
        <v>213059</v>
      </c>
      <c r="B652" s="259" t="s">
        <v>1121</v>
      </c>
      <c r="C652" s="260">
        <v>43261</v>
      </c>
      <c r="D652" s="261">
        <v>43263</v>
      </c>
      <c r="E652" s="258" t="s">
        <v>1122</v>
      </c>
      <c r="F652" s="262">
        <v>10640</v>
      </c>
      <c r="G652" s="257">
        <v>-1404098</v>
      </c>
      <c r="H652" s="256"/>
      <c r="I652" s="264"/>
    </row>
    <row r="653" ht="14.25" spans="1:9">
      <c r="A653" s="258">
        <v>65672</v>
      </c>
      <c r="B653" s="259" t="s">
        <v>1123</v>
      </c>
      <c r="C653" s="260">
        <v>43262</v>
      </c>
      <c r="D653" s="261">
        <v>43265</v>
      </c>
      <c r="E653" s="258" t="s">
        <v>1124</v>
      </c>
      <c r="F653" s="262">
        <v>33216</v>
      </c>
      <c r="G653" s="257">
        <v>-1370882</v>
      </c>
      <c r="H653" s="256"/>
      <c r="I653" s="264"/>
    </row>
    <row r="654" ht="14.25" spans="1:9">
      <c r="A654" s="258">
        <v>65593</v>
      </c>
      <c r="B654" s="259" t="s">
        <v>1125</v>
      </c>
      <c r="C654" s="260">
        <v>43255</v>
      </c>
      <c r="D654" s="261">
        <v>43260</v>
      </c>
      <c r="E654" s="258" t="s">
        <v>1126</v>
      </c>
      <c r="F654" s="262">
        <v>86240</v>
      </c>
      <c r="G654" s="257">
        <v>-1284642</v>
      </c>
      <c r="H654" s="256"/>
      <c r="I654" s="264"/>
    </row>
    <row r="655" ht="14.25" spans="1:9">
      <c r="A655" s="258">
        <v>210287</v>
      </c>
      <c r="B655" s="259" t="s">
        <v>1127</v>
      </c>
      <c r="C655" s="260">
        <v>43263</v>
      </c>
      <c r="D655" s="261">
        <v>43264</v>
      </c>
      <c r="E655" s="258" t="s">
        <v>1128</v>
      </c>
      <c r="F655" s="262">
        <v>5320</v>
      </c>
      <c r="G655" s="257">
        <v>-1279322</v>
      </c>
      <c r="H655" s="256"/>
      <c r="I655" s="264"/>
    </row>
    <row r="656" ht="14.25" spans="1:9">
      <c r="A656" s="258">
        <v>213076</v>
      </c>
      <c r="B656" s="259" t="s">
        <v>1129</v>
      </c>
      <c r="C656" s="260">
        <v>43269</v>
      </c>
      <c r="D656" s="261">
        <v>43272</v>
      </c>
      <c r="E656" s="258" t="s">
        <v>1130</v>
      </c>
      <c r="F656" s="262">
        <v>15960</v>
      </c>
      <c r="G656" s="257">
        <v>-1263362</v>
      </c>
      <c r="H656" s="256"/>
      <c r="I656" s="264"/>
    </row>
    <row r="657" ht="14.25" spans="1:9">
      <c r="A657" s="258">
        <v>213089</v>
      </c>
      <c r="B657" s="259" t="s">
        <v>1131</v>
      </c>
      <c r="C657" s="260">
        <v>43259</v>
      </c>
      <c r="D657" s="261">
        <v>43261</v>
      </c>
      <c r="E657" s="258" t="s">
        <v>1132</v>
      </c>
      <c r="F657" s="262">
        <v>10640</v>
      </c>
      <c r="G657" s="257">
        <v>-1252722</v>
      </c>
      <c r="H657" s="256"/>
      <c r="I657" s="264"/>
    </row>
    <row r="658" ht="14.25" spans="1:9">
      <c r="A658" s="258">
        <v>65069</v>
      </c>
      <c r="B658" s="259" t="s">
        <v>1133</v>
      </c>
      <c r="C658" s="260">
        <v>43277</v>
      </c>
      <c r="D658" s="261">
        <v>43279</v>
      </c>
      <c r="E658" s="258" t="s">
        <v>1134</v>
      </c>
      <c r="F658" s="262">
        <v>34496</v>
      </c>
      <c r="G658" s="257">
        <v>-1218226</v>
      </c>
      <c r="H658" s="256"/>
      <c r="I658" s="264"/>
    </row>
    <row r="659" ht="14.25" spans="1:9">
      <c r="A659" s="258">
        <v>212661</v>
      </c>
      <c r="B659" s="259" t="s">
        <v>1135</v>
      </c>
      <c r="C659" s="260">
        <v>43265</v>
      </c>
      <c r="D659" s="261">
        <v>43267</v>
      </c>
      <c r="E659" s="258" t="s">
        <v>1136</v>
      </c>
      <c r="F659" s="262">
        <v>10640</v>
      </c>
      <c r="G659" s="257">
        <v>-1207586</v>
      </c>
      <c r="H659" s="256"/>
      <c r="I659" s="264"/>
    </row>
    <row r="660" ht="14.25" spans="1:9">
      <c r="A660" s="258" t="s">
        <v>1137</v>
      </c>
      <c r="B660" s="259" t="s">
        <v>1138</v>
      </c>
      <c r="C660" s="260">
        <v>43276</v>
      </c>
      <c r="D660" s="261">
        <v>43277</v>
      </c>
      <c r="E660" s="258" t="s">
        <v>1139</v>
      </c>
      <c r="F660" s="262">
        <v>15960</v>
      </c>
      <c r="G660" s="257">
        <v>-1191626</v>
      </c>
      <c r="H660" s="265"/>
      <c r="I660" s="268"/>
    </row>
    <row r="661" ht="14.25" spans="1:9">
      <c r="A661" s="258">
        <v>213431</v>
      </c>
      <c r="B661" s="259" t="s">
        <v>1140</v>
      </c>
      <c r="C661" s="260">
        <v>43257</v>
      </c>
      <c r="D661" s="261">
        <v>43259</v>
      </c>
      <c r="E661" s="258" t="s">
        <v>1141</v>
      </c>
      <c r="F661" s="262">
        <v>10640</v>
      </c>
      <c r="G661" s="257">
        <v>-1180986</v>
      </c>
      <c r="H661" s="256"/>
      <c r="I661" s="264"/>
    </row>
    <row r="662" ht="14.25" spans="1:9">
      <c r="A662" s="258">
        <v>213364</v>
      </c>
      <c r="B662" s="259" t="s">
        <v>1142</v>
      </c>
      <c r="C662" s="260">
        <v>43280</v>
      </c>
      <c r="D662" s="261">
        <v>43281</v>
      </c>
      <c r="E662" s="258" t="s">
        <v>1143</v>
      </c>
      <c r="F662" s="262">
        <v>5320</v>
      </c>
      <c r="G662" s="257">
        <v>-1175666</v>
      </c>
      <c r="H662" s="256"/>
      <c r="I662" s="264"/>
    </row>
    <row r="663" ht="14.25" spans="1:9">
      <c r="A663" s="258">
        <v>213000</v>
      </c>
      <c r="B663" s="259" t="s">
        <v>1144</v>
      </c>
      <c r="C663" s="260">
        <v>43270</v>
      </c>
      <c r="D663" s="261">
        <v>43273</v>
      </c>
      <c r="E663" s="258" t="s">
        <v>1145</v>
      </c>
      <c r="F663" s="262">
        <v>15960</v>
      </c>
      <c r="G663" s="257">
        <v>-1159706</v>
      </c>
      <c r="H663" s="256"/>
      <c r="I663" s="264"/>
    </row>
    <row r="664" ht="14.25" spans="1:9">
      <c r="A664" s="258">
        <v>213346</v>
      </c>
      <c r="B664" s="259" t="s">
        <v>1146</v>
      </c>
      <c r="C664" s="260">
        <v>43269</v>
      </c>
      <c r="D664" s="261">
        <v>43271</v>
      </c>
      <c r="E664" s="258" t="s">
        <v>1147</v>
      </c>
      <c r="F664" s="262">
        <v>10640</v>
      </c>
      <c r="G664" s="257">
        <v>-1149066</v>
      </c>
      <c r="H664" s="256"/>
      <c r="I664" s="264"/>
    </row>
    <row r="665" ht="14.25" spans="1:9">
      <c r="A665" s="266">
        <v>213216</v>
      </c>
      <c r="B665" s="267" t="s">
        <v>1148</v>
      </c>
      <c r="C665" s="260">
        <v>43269</v>
      </c>
      <c r="D665" s="261">
        <v>43271</v>
      </c>
      <c r="E665" s="258" t="s">
        <v>1149</v>
      </c>
      <c r="F665" s="262">
        <v>10640</v>
      </c>
      <c r="G665" s="257">
        <v>-1138426</v>
      </c>
      <c r="H665" s="256"/>
      <c r="I665" s="264"/>
    </row>
    <row r="666" ht="14.25" spans="1:9">
      <c r="A666" s="258">
        <v>213215</v>
      </c>
      <c r="B666" s="259" t="s">
        <v>1150</v>
      </c>
      <c r="C666" s="260">
        <v>43266</v>
      </c>
      <c r="D666" s="261">
        <v>43270</v>
      </c>
      <c r="E666" s="258" t="s">
        <v>1151</v>
      </c>
      <c r="F666" s="262">
        <v>21280</v>
      </c>
      <c r="G666" s="257">
        <v>-1117146</v>
      </c>
      <c r="H666" s="256"/>
      <c r="I666" s="264"/>
    </row>
    <row r="667" ht="14.25" spans="1:9">
      <c r="A667" s="258">
        <v>213247</v>
      </c>
      <c r="B667" s="259" t="s">
        <v>1152</v>
      </c>
      <c r="C667" s="260">
        <v>43268</v>
      </c>
      <c r="D667" s="261">
        <v>43270</v>
      </c>
      <c r="E667" s="258" t="s">
        <v>1153</v>
      </c>
      <c r="F667" s="262">
        <v>10640</v>
      </c>
      <c r="G667" s="257">
        <v>-1106506</v>
      </c>
      <c r="H667" s="256"/>
      <c r="I667" s="264"/>
    </row>
    <row r="668" ht="14.25" spans="1:9">
      <c r="A668" s="258">
        <v>213310</v>
      </c>
      <c r="B668" s="259" t="s">
        <v>1154</v>
      </c>
      <c r="C668" s="260">
        <v>43262</v>
      </c>
      <c r="D668" s="261">
        <v>43263</v>
      </c>
      <c r="E668" s="258" t="s">
        <v>1155</v>
      </c>
      <c r="F668" s="262">
        <v>5320</v>
      </c>
      <c r="G668" s="257">
        <v>-1101186</v>
      </c>
      <c r="H668" s="256"/>
      <c r="I668" s="264"/>
    </row>
    <row r="669" ht="14.25" spans="1:9">
      <c r="A669" s="258" t="s">
        <v>1156</v>
      </c>
      <c r="B669" s="259" t="s">
        <v>1157</v>
      </c>
      <c r="C669" s="260">
        <v>43285</v>
      </c>
      <c r="D669" s="261">
        <v>43288</v>
      </c>
      <c r="E669" s="258" t="s">
        <v>1158</v>
      </c>
      <c r="F669" s="262">
        <v>31920</v>
      </c>
      <c r="G669" s="257">
        <v>-1069266</v>
      </c>
      <c r="H669" s="256"/>
      <c r="I669" s="264"/>
    </row>
    <row r="670" ht="14.25" spans="1:9">
      <c r="A670" s="258">
        <v>213309</v>
      </c>
      <c r="B670" s="259" t="s">
        <v>1159</v>
      </c>
      <c r="C670" s="260">
        <v>43284</v>
      </c>
      <c r="D670" s="261">
        <v>43287</v>
      </c>
      <c r="E670" s="258" t="s">
        <v>1160</v>
      </c>
      <c r="F670" s="262">
        <v>15960</v>
      </c>
      <c r="G670" s="257">
        <v>-1053306</v>
      </c>
      <c r="H670" s="256"/>
      <c r="I670" s="264"/>
    </row>
    <row r="671" ht="14.25" spans="1:9">
      <c r="A671" s="258">
        <v>63626</v>
      </c>
      <c r="B671" s="259" t="s">
        <v>1161</v>
      </c>
      <c r="C671" s="260">
        <v>43268</v>
      </c>
      <c r="D671" s="261">
        <v>43270</v>
      </c>
      <c r="E671" s="258" t="s">
        <v>1162</v>
      </c>
      <c r="F671" s="262">
        <v>48448</v>
      </c>
      <c r="G671" s="257">
        <v>-1004858</v>
      </c>
      <c r="H671" s="256"/>
      <c r="I671" s="264"/>
    </row>
    <row r="672" ht="14.25" spans="1:9">
      <c r="A672" s="258">
        <v>65770</v>
      </c>
      <c r="B672" s="259" t="s">
        <v>1163</v>
      </c>
      <c r="C672" s="260">
        <v>43257</v>
      </c>
      <c r="D672" s="261">
        <v>43259</v>
      </c>
      <c r="E672" s="258" t="s">
        <v>1164</v>
      </c>
      <c r="F672" s="262">
        <v>17024</v>
      </c>
      <c r="G672" s="257">
        <v>-987834</v>
      </c>
      <c r="H672" s="256"/>
      <c r="I672" s="264"/>
    </row>
    <row r="673" ht="14.25" spans="1:9">
      <c r="A673" s="258">
        <v>64973</v>
      </c>
      <c r="B673" s="259" t="s">
        <v>1165</v>
      </c>
      <c r="C673" s="260">
        <v>43253</v>
      </c>
      <c r="D673" s="261">
        <v>43254</v>
      </c>
      <c r="E673" s="258" t="s">
        <v>1045</v>
      </c>
      <c r="F673" s="262">
        <v>17248</v>
      </c>
      <c r="G673" s="257">
        <v>-970586</v>
      </c>
      <c r="H673" s="256"/>
      <c r="I673" s="264"/>
    </row>
    <row r="674" ht="14.25" spans="1:9">
      <c r="A674" s="258">
        <v>212007</v>
      </c>
      <c r="B674" s="259" t="s">
        <v>1166</v>
      </c>
      <c r="C674" s="260">
        <v>43249</v>
      </c>
      <c r="D674" s="261">
        <v>43251</v>
      </c>
      <c r="E674" s="258" t="s">
        <v>447</v>
      </c>
      <c r="F674" s="262">
        <v>10640</v>
      </c>
      <c r="G674" s="257">
        <v>-959946</v>
      </c>
      <c r="H674" s="256"/>
      <c r="I674" s="264"/>
    </row>
    <row r="675" ht="14.25" spans="1:9">
      <c r="A675" s="258">
        <v>213499</v>
      </c>
      <c r="B675" s="259" t="s">
        <v>1167</v>
      </c>
      <c r="C675" s="260">
        <v>43259</v>
      </c>
      <c r="D675" s="261">
        <v>43261</v>
      </c>
      <c r="E675" s="258" t="s">
        <v>1168</v>
      </c>
      <c r="F675" s="262">
        <v>10640</v>
      </c>
      <c r="G675" s="257">
        <v>-949306</v>
      </c>
      <c r="H675" s="256"/>
      <c r="I675" s="264"/>
    </row>
    <row r="676" ht="14.25" spans="1:9">
      <c r="A676" s="258">
        <v>211848</v>
      </c>
      <c r="B676" s="259" t="s">
        <v>1169</v>
      </c>
      <c r="C676" s="260">
        <v>43288</v>
      </c>
      <c r="D676" s="261">
        <v>43290</v>
      </c>
      <c r="E676" s="258" t="s">
        <v>1170</v>
      </c>
      <c r="F676" s="262">
        <v>10640</v>
      </c>
      <c r="G676" s="257">
        <v>-938666</v>
      </c>
      <c r="H676" s="256"/>
      <c r="I676" s="264"/>
    </row>
    <row r="677" ht="14.25" spans="1:9">
      <c r="A677" s="258">
        <v>213545</v>
      </c>
      <c r="B677" s="259" t="s">
        <v>1171</v>
      </c>
      <c r="C677" s="260">
        <v>43264</v>
      </c>
      <c r="D677" s="261">
        <v>43265</v>
      </c>
      <c r="E677" s="258" t="s">
        <v>1172</v>
      </c>
      <c r="F677" s="262">
        <v>5320</v>
      </c>
      <c r="G677" s="257">
        <v>-933346</v>
      </c>
      <c r="H677" s="256"/>
      <c r="I677" s="264"/>
    </row>
    <row r="678" ht="14.25" spans="1:9">
      <c r="A678" s="258">
        <v>65081</v>
      </c>
      <c r="B678" s="259" t="s">
        <v>1173</v>
      </c>
      <c r="C678" s="260">
        <v>43288</v>
      </c>
      <c r="D678" s="261">
        <v>43289</v>
      </c>
      <c r="E678" s="258" t="s">
        <v>1174</v>
      </c>
      <c r="F678" s="262">
        <v>17248</v>
      </c>
      <c r="G678" s="257">
        <v>-916098</v>
      </c>
      <c r="H678" s="256"/>
      <c r="I678" s="264"/>
    </row>
    <row r="679" ht="14.25" spans="1:9">
      <c r="A679" s="258">
        <v>212866</v>
      </c>
      <c r="B679" s="259" t="s">
        <v>1175</v>
      </c>
      <c r="C679" s="260">
        <v>43263</v>
      </c>
      <c r="D679" s="261">
        <v>43264</v>
      </c>
      <c r="E679" s="258" t="s">
        <v>1176</v>
      </c>
      <c r="F679" s="262">
        <v>5320</v>
      </c>
      <c r="G679" s="257">
        <v>-910778</v>
      </c>
      <c r="H679" s="256"/>
      <c r="I679" s="264"/>
    </row>
    <row r="680" ht="14.25" spans="1:9">
      <c r="A680" s="258" t="s">
        <v>1177</v>
      </c>
      <c r="B680" s="259" t="s">
        <v>1178</v>
      </c>
      <c r="C680" s="260">
        <v>43260</v>
      </c>
      <c r="D680" s="261">
        <v>43262</v>
      </c>
      <c r="E680" s="258" t="s">
        <v>1179</v>
      </c>
      <c r="F680" s="262">
        <v>21280</v>
      </c>
      <c r="G680" s="257">
        <v>-889498</v>
      </c>
      <c r="H680" s="256"/>
      <c r="I680" s="264"/>
    </row>
    <row r="681" ht="14.25" spans="1:9">
      <c r="A681" s="258">
        <v>213347</v>
      </c>
      <c r="B681" s="259" t="s">
        <v>1180</v>
      </c>
      <c r="C681" s="260">
        <v>43267</v>
      </c>
      <c r="D681" s="261">
        <v>43269</v>
      </c>
      <c r="E681" s="258" t="s">
        <v>1181</v>
      </c>
      <c r="F681" s="262">
        <v>10640</v>
      </c>
      <c r="G681" s="257">
        <v>-878858</v>
      </c>
      <c r="H681" s="256"/>
      <c r="I681" s="264"/>
    </row>
    <row r="682" ht="14.25" spans="1:9">
      <c r="A682" s="258">
        <v>213676</v>
      </c>
      <c r="B682" s="259" t="s">
        <v>1182</v>
      </c>
      <c r="C682" s="260">
        <v>43267</v>
      </c>
      <c r="D682" s="261">
        <v>43268</v>
      </c>
      <c r="E682" s="258" t="s">
        <v>1183</v>
      </c>
      <c r="F682" s="262">
        <v>5320</v>
      </c>
      <c r="G682" s="257">
        <v>-873538</v>
      </c>
      <c r="H682" s="256"/>
      <c r="I682" s="264"/>
    </row>
    <row r="683" ht="14.25" spans="1:9">
      <c r="A683" s="258">
        <v>209363</v>
      </c>
      <c r="B683" s="259" t="s">
        <v>1184</v>
      </c>
      <c r="C683" s="260">
        <v>43265</v>
      </c>
      <c r="D683" s="261">
        <v>43268</v>
      </c>
      <c r="E683" s="258" t="s">
        <v>1185</v>
      </c>
      <c r="F683" s="262">
        <v>15960</v>
      </c>
      <c r="G683" s="257">
        <v>-857578</v>
      </c>
      <c r="H683" s="256"/>
      <c r="I683" s="264"/>
    </row>
    <row r="684" ht="14.25" spans="1:9">
      <c r="A684" s="258" t="s">
        <v>1186</v>
      </c>
      <c r="B684" s="259" t="s">
        <v>1187</v>
      </c>
      <c r="C684" s="260">
        <v>43274</v>
      </c>
      <c r="D684" s="261">
        <v>43278</v>
      </c>
      <c r="E684" s="258" t="s">
        <v>1188</v>
      </c>
      <c r="F684" s="262">
        <v>42560</v>
      </c>
      <c r="G684" s="257">
        <v>-815018</v>
      </c>
      <c r="H684" s="256"/>
      <c r="I684" s="264"/>
    </row>
    <row r="685" ht="14.25" spans="1:9">
      <c r="A685" s="258" t="s">
        <v>1189</v>
      </c>
      <c r="B685" s="259" t="s">
        <v>1190</v>
      </c>
      <c r="C685" s="260">
        <v>43274</v>
      </c>
      <c r="D685" s="261">
        <v>43278</v>
      </c>
      <c r="E685" s="258" t="s">
        <v>1191</v>
      </c>
      <c r="F685" s="262">
        <v>106400</v>
      </c>
      <c r="G685" s="257">
        <v>-708618</v>
      </c>
      <c r="H685" s="256"/>
      <c r="I685" s="264"/>
    </row>
    <row r="686" ht="14.25" spans="1:9">
      <c r="A686" s="258">
        <v>210557</v>
      </c>
      <c r="B686" s="259" t="s">
        <v>1192</v>
      </c>
      <c r="C686" s="260">
        <v>43274</v>
      </c>
      <c r="D686" s="261">
        <v>43276</v>
      </c>
      <c r="E686" s="258" t="s">
        <v>1193</v>
      </c>
      <c r="F686" s="262">
        <v>10640</v>
      </c>
      <c r="G686" s="257">
        <v>-697978</v>
      </c>
      <c r="H686" s="256"/>
      <c r="I686" s="264"/>
    </row>
    <row r="687" ht="14.25" spans="1:9">
      <c r="A687" s="258">
        <v>213058</v>
      </c>
      <c r="B687" s="259" t="s">
        <v>1194</v>
      </c>
      <c r="C687" s="260">
        <v>43261</v>
      </c>
      <c r="D687" s="261">
        <v>43263</v>
      </c>
      <c r="E687" s="258" t="s">
        <v>1195</v>
      </c>
      <c r="F687" s="262">
        <v>10640</v>
      </c>
      <c r="G687" s="257">
        <v>-687338</v>
      </c>
      <c r="H687" s="256"/>
      <c r="I687" s="264"/>
    </row>
    <row r="688" ht="14.25" spans="1:9">
      <c r="A688" s="258">
        <v>213802</v>
      </c>
      <c r="B688" s="259" t="s">
        <v>1196</v>
      </c>
      <c r="C688" s="260">
        <v>43265</v>
      </c>
      <c r="D688" s="261">
        <v>43266</v>
      </c>
      <c r="E688" s="258" t="s">
        <v>1197</v>
      </c>
      <c r="F688" s="262">
        <v>5320</v>
      </c>
      <c r="G688" s="257">
        <v>-682018</v>
      </c>
      <c r="H688" s="256"/>
      <c r="I688" s="264"/>
    </row>
    <row r="689" ht="14.25" spans="1:9">
      <c r="A689" s="258" t="s">
        <v>1198</v>
      </c>
      <c r="B689" s="259" t="s">
        <v>1199</v>
      </c>
      <c r="C689" s="260">
        <v>43276</v>
      </c>
      <c r="D689" s="261">
        <v>43278</v>
      </c>
      <c r="E689" s="258" t="s">
        <v>1200</v>
      </c>
      <c r="F689" s="262">
        <v>21280</v>
      </c>
      <c r="G689" s="257">
        <v>-660738</v>
      </c>
      <c r="H689" s="256"/>
      <c r="I689" s="264"/>
    </row>
    <row r="690" ht="14.25" spans="1:9">
      <c r="A690" s="258">
        <v>65621</v>
      </c>
      <c r="B690" s="259" t="s">
        <v>1201</v>
      </c>
      <c r="C690" s="260">
        <v>43277</v>
      </c>
      <c r="D690" s="261">
        <v>43281</v>
      </c>
      <c r="E690" s="258" t="s">
        <v>1202</v>
      </c>
      <c r="F690" s="262">
        <v>96896</v>
      </c>
      <c r="G690" s="257">
        <v>-563842</v>
      </c>
      <c r="H690" s="256"/>
      <c r="I690" s="264"/>
    </row>
    <row r="691" ht="14.25" spans="1:9">
      <c r="A691" s="258">
        <v>65826</v>
      </c>
      <c r="B691" s="259" t="s">
        <v>1203</v>
      </c>
      <c r="C691" s="260">
        <v>43267</v>
      </c>
      <c r="D691" s="261">
        <v>43269</v>
      </c>
      <c r="E691" s="258" t="s">
        <v>1204</v>
      </c>
      <c r="F691" s="262">
        <v>22144</v>
      </c>
      <c r="G691" s="257">
        <v>-541698</v>
      </c>
      <c r="H691" s="256"/>
      <c r="I691" s="264"/>
    </row>
    <row r="692" ht="14.25" spans="1:9">
      <c r="A692" s="258">
        <v>63697</v>
      </c>
      <c r="B692" s="259" t="s">
        <v>1205</v>
      </c>
      <c r="C692" s="260">
        <v>43275</v>
      </c>
      <c r="D692" s="261">
        <v>43278</v>
      </c>
      <c r="E692" s="258" t="s">
        <v>1206</v>
      </c>
      <c r="F692" s="262">
        <v>72672</v>
      </c>
      <c r="G692" s="257">
        <v>-469026</v>
      </c>
      <c r="H692" s="256"/>
      <c r="I692" s="264"/>
    </row>
    <row r="693" ht="14.25" spans="1:9">
      <c r="A693" s="258">
        <v>65623</v>
      </c>
      <c r="B693" s="259" t="s">
        <v>1207</v>
      </c>
      <c r="C693" s="260">
        <v>43292</v>
      </c>
      <c r="D693" s="261">
        <v>43294</v>
      </c>
      <c r="E693" s="258" t="s">
        <v>410</v>
      </c>
      <c r="F693" s="262">
        <v>34496</v>
      </c>
      <c r="G693" s="257">
        <v>-434530</v>
      </c>
      <c r="H693" s="256"/>
      <c r="I693" s="264"/>
    </row>
    <row r="694" ht="14.25" spans="1:9">
      <c r="A694" s="258">
        <v>214151</v>
      </c>
      <c r="B694" s="259" t="s">
        <v>1208</v>
      </c>
      <c r="C694" s="260">
        <v>43271</v>
      </c>
      <c r="D694" s="261">
        <v>43272</v>
      </c>
      <c r="E694" s="258" t="s">
        <v>1209</v>
      </c>
      <c r="F694" s="262">
        <v>5320</v>
      </c>
      <c r="G694" s="257">
        <v>-429210</v>
      </c>
      <c r="H694" s="256"/>
      <c r="I694" s="264"/>
    </row>
    <row r="695" ht="14.25" spans="1:9">
      <c r="A695" s="258">
        <v>211925</v>
      </c>
      <c r="B695" s="259" t="s">
        <v>1210</v>
      </c>
      <c r="C695" s="260">
        <v>43270</v>
      </c>
      <c r="D695" s="261">
        <v>43275</v>
      </c>
      <c r="E695" s="258" t="s">
        <v>1211</v>
      </c>
      <c r="F695" s="262">
        <v>26600</v>
      </c>
      <c r="G695" s="257">
        <v>-402610</v>
      </c>
      <c r="H695" s="256"/>
      <c r="I695" s="264"/>
    </row>
    <row r="696" ht="14.25" spans="1:9">
      <c r="A696" s="258">
        <v>210547</v>
      </c>
      <c r="B696" s="259" t="s">
        <v>1212</v>
      </c>
      <c r="C696" s="260">
        <v>43283</v>
      </c>
      <c r="D696" s="261">
        <v>43285</v>
      </c>
      <c r="E696" s="258" t="s">
        <v>1213</v>
      </c>
      <c r="F696" s="262">
        <v>14880</v>
      </c>
      <c r="G696" s="257">
        <v>-387730</v>
      </c>
      <c r="H696" s="256"/>
      <c r="I696" s="264"/>
    </row>
    <row r="697" ht="14.25" spans="1:9">
      <c r="A697" s="258" t="s">
        <v>1214</v>
      </c>
      <c r="B697" s="259" t="s">
        <v>1215</v>
      </c>
      <c r="C697" s="260">
        <v>43298</v>
      </c>
      <c r="D697" s="261">
        <v>43300</v>
      </c>
      <c r="E697" s="258" t="s">
        <v>1216</v>
      </c>
      <c r="F697" s="262">
        <v>21280</v>
      </c>
      <c r="G697" s="257">
        <v>-366450</v>
      </c>
      <c r="H697" s="256"/>
      <c r="I697" s="264"/>
    </row>
    <row r="698" ht="14.25" spans="1:9">
      <c r="A698" s="258" t="s">
        <v>1217</v>
      </c>
      <c r="B698" s="259" t="s">
        <v>1218</v>
      </c>
      <c r="C698" s="260">
        <v>43282</v>
      </c>
      <c r="D698" s="261">
        <v>43284</v>
      </c>
      <c r="E698" s="258" t="s">
        <v>1219</v>
      </c>
      <c r="F698" s="262">
        <v>21280</v>
      </c>
      <c r="G698" s="257">
        <v>-345170</v>
      </c>
      <c r="H698" s="256"/>
      <c r="I698" s="264"/>
    </row>
    <row r="699" ht="14.25" spans="1:9">
      <c r="A699" s="258" t="s">
        <v>1220</v>
      </c>
      <c r="B699" s="259" t="s">
        <v>1221</v>
      </c>
      <c r="C699" s="260">
        <v>43282</v>
      </c>
      <c r="D699" s="261">
        <v>43284</v>
      </c>
      <c r="E699" s="258" t="s">
        <v>1222</v>
      </c>
      <c r="F699" s="262">
        <v>21280</v>
      </c>
      <c r="G699" s="257">
        <v>-323890</v>
      </c>
      <c r="H699" s="256"/>
      <c r="I699" s="264"/>
    </row>
    <row r="700" ht="14.25" spans="1:9">
      <c r="A700" s="258">
        <v>66148</v>
      </c>
      <c r="B700" s="259" t="s">
        <v>1223</v>
      </c>
      <c r="C700" s="260">
        <v>43266</v>
      </c>
      <c r="D700" s="261">
        <v>43269</v>
      </c>
      <c r="E700" s="258" t="s">
        <v>1224</v>
      </c>
      <c r="F700" s="262">
        <v>33216</v>
      </c>
      <c r="G700" s="257">
        <v>-290674</v>
      </c>
      <c r="H700" s="256"/>
      <c r="I700" s="264"/>
    </row>
    <row r="701" ht="14.25" spans="1:9">
      <c r="A701" s="258" t="s">
        <v>1225</v>
      </c>
      <c r="B701" s="259" t="s">
        <v>1226</v>
      </c>
      <c r="C701" s="260">
        <v>43301</v>
      </c>
      <c r="D701" s="261">
        <v>43305</v>
      </c>
      <c r="E701" s="258" t="s">
        <v>1227</v>
      </c>
      <c r="F701" s="262">
        <v>42560</v>
      </c>
      <c r="G701" s="257">
        <v>-248114</v>
      </c>
      <c r="H701" s="256"/>
      <c r="I701" s="264"/>
    </row>
    <row r="702" ht="14.25" spans="1:9">
      <c r="A702" s="258">
        <v>213778</v>
      </c>
      <c r="B702" s="259" t="s">
        <v>1228</v>
      </c>
      <c r="C702" s="260">
        <v>43270</v>
      </c>
      <c r="D702" s="261">
        <v>43272</v>
      </c>
      <c r="E702" s="258" t="s">
        <v>1229</v>
      </c>
      <c r="F702" s="262">
        <v>14880</v>
      </c>
      <c r="G702" s="257">
        <v>-233234</v>
      </c>
      <c r="H702" s="256"/>
      <c r="I702" s="264"/>
    </row>
    <row r="703" ht="14.25" spans="1:9">
      <c r="A703" s="258">
        <v>213719</v>
      </c>
      <c r="B703" s="259" t="s">
        <v>1230</v>
      </c>
      <c r="C703" s="260">
        <v>43278</v>
      </c>
      <c r="D703" s="261">
        <v>43280</v>
      </c>
      <c r="E703" s="258" t="s">
        <v>1231</v>
      </c>
      <c r="F703" s="262">
        <v>10640</v>
      </c>
      <c r="G703" s="257">
        <v>-222594</v>
      </c>
      <c r="H703" s="256"/>
      <c r="I703" s="264"/>
    </row>
    <row r="704" ht="14.25" spans="1:9">
      <c r="A704" s="258" t="s">
        <v>1232</v>
      </c>
      <c r="B704" s="259" t="s">
        <v>1233</v>
      </c>
      <c r="C704" s="260">
        <v>43282</v>
      </c>
      <c r="D704" s="261">
        <v>43284</v>
      </c>
      <c r="E704" s="258" t="s">
        <v>1234</v>
      </c>
      <c r="F704" s="262">
        <v>21280</v>
      </c>
      <c r="G704" s="257">
        <v>-201314</v>
      </c>
      <c r="H704" s="256"/>
      <c r="I704" s="264"/>
    </row>
    <row r="705" ht="14.25" spans="1:9">
      <c r="A705" s="258" t="s">
        <v>1235</v>
      </c>
      <c r="B705" s="259" t="s">
        <v>1236</v>
      </c>
      <c r="C705" s="260">
        <v>43290</v>
      </c>
      <c r="D705" s="261">
        <v>43292</v>
      </c>
      <c r="E705" s="258" t="s">
        <v>1237</v>
      </c>
      <c r="F705" s="262">
        <v>21280</v>
      </c>
      <c r="G705" s="257">
        <v>-180034</v>
      </c>
      <c r="H705" s="256"/>
      <c r="I705" s="264"/>
    </row>
    <row r="706" ht="14.25" spans="1:9">
      <c r="A706" s="258">
        <v>213852</v>
      </c>
      <c r="B706" s="259" t="s">
        <v>1238</v>
      </c>
      <c r="C706" s="260">
        <v>43272</v>
      </c>
      <c r="D706" s="261">
        <v>43273</v>
      </c>
      <c r="E706" s="258" t="s">
        <v>1239</v>
      </c>
      <c r="F706" s="262">
        <v>5320</v>
      </c>
      <c r="G706" s="257">
        <v>-174714</v>
      </c>
      <c r="H706" s="256"/>
      <c r="I706" s="264"/>
    </row>
    <row r="707" ht="14.25" spans="1:9">
      <c r="A707" s="258">
        <v>213867</v>
      </c>
      <c r="B707" s="259" t="s">
        <v>1240</v>
      </c>
      <c r="C707" s="260">
        <v>43273</v>
      </c>
      <c r="D707" s="261">
        <v>43274</v>
      </c>
      <c r="E707" s="258" t="s">
        <v>1239</v>
      </c>
      <c r="F707" s="262">
        <v>5320</v>
      </c>
      <c r="G707" s="257">
        <v>-169394</v>
      </c>
      <c r="H707" s="256"/>
      <c r="I707" s="264"/>
    </row>
    <row r="708" ht="14.25" spans="1:9">
      <c r="A708" s="258">
        <v>212292</v>
      </c>
      <c r="B708" s="259" t="s">
        <v>1241</v>
      </c>
      <c r="C708" s="260">
        <v>43278</v>
      </c>
      <c r="D708" s="261">
        <v>43284</v>
      </c>
      <c r="E708" s="258" t="s">
        <v>1242</v>
      </c>
      <c r="F708" s="262">
        <v>31920</v>
      </c>
      <c r="G708" s="257">
        <v>-137474</v>
      </c>
      <c r="H708" s="256"/>
      <c r="I708" s="264"/>
    </row>
    <row r="709" ht="14.25" spans="1:9">
      <c r="A709" s="258">
        <v>212925</v>
      </c>
      <c r="B709" s="259" t="s">
        <v>1243</v>
      </c>
      <c r="C709" s="260">
        <v>43278</v>
      </c>
      <c r="D709" s="261">
        <v>43279</v>
      </c>
      <c r="E709" s="258" t="s">
        <v>1244</v>
      </c>
      <c r="F709" s="262">
        <v>5320</v>
      </c>
      <c r="G709" s="257">
        <v>-132154</v>
      </c>
      <c r="H709" s="256"/>
      <c r="I709" s="264"/>
    </row>
    <row r="710" ht="14.25" spans="1:9">
      <c r="A710" s="258">
        <v>212926</v>
      </c>
      <c r="B710" s="259" t="s">
        <v>1245</v>
      </c>
      <c r="C710" s="260">
        <v>43278</v>
      </c>
      <c r="D710" s="261">
        <v>43279</v>
      </c>
      <c r="E710" s="258" t="s">
        <v>1246</v>
      </c>
      <c r="F710" s="262">
        <v>5320</v>
      </c>
      <c r="G710" s="257">
        <v>-126834</v>
      </c>
      <c r="H710" s="256"/>
      <c r="I710" s="264"/>
    </row>
    <row r="711" ht="14.25" spans="1:9">
      <c r="A711" s="258">
        <v>213403</v>
      </c>
      <c r="B711" s="259" t="s">
        <v>1247</v>
      </c>
      <c r="C711" s="260">
        <v>43278</v>
      </c>
      <c r="D711" s="261">
        <v>43280</v>
      </c>
      <c r="E711" s="258" t="s">
        <v>1248</v>
      </c>
      <c r="F711" s="262">
        <v>10640</v>
      </c>
      <c r="G711" s="257">
        <v>-116194</v>
      </c>
      <c r="H711" s="256"/>
      <c r="I711" s="264"/>
    </row>
    <row r="712" ht="14.25" spans="1:9">
      <c r="A712" s="258">
        <v>211702</v>
      </c>
      <c r="B712" s="259" t="s">
        <v>1249</v>
      </c>
      <c r="C712" s="260">
        <v>43278</v>
      </c>
      <c r="D712" s="261">
        <v>43284</v>
      </c>
      <c r="E712" s="258" t="s">
        <v>1250</v>
      </c>
      <c r="F712" s="262">
        <v>31920</v>
      </c>
      <c r="G712" s="257">
        <v>-84274</v>
      </c>
      <c r="H712" s="256"/>
      <c r="I712" s="264"/>
    </row>
    <row r="713" ht="14.25" spans="1:9">
      <c r="A713" s="258">
        <v>213339</v>
      </c>
      <c r="B713" s="259" t="s">
        <v>1251</v>
      </c>
      <c r="C713" s="260">
        <v>43280</v>
      </c>
      <c r="D713" s="261">
        <v>43281</v>
      </c>
      <c r="E713" s="258" t="s">
        <v>158</v>
      </c>
      <c r="F713" s="262">
        <v>5320</v>
      </c>
      <c r="G713" s="257">
        <v>-78954</v>
      </c>
      <c r="H713" s="256"/>
      <c r="I713" s="264"/>
    </row>
    <row r="714" ht="14.25" spans="1:9">
      <c r="A714" s="258" t="s">
        <v>1252</v>
      </c>
      <c r="B714" s="259" t="s">
        <v>1253</v>
      </c>
      <c r="C714" s="260">
        <v>43274</v>
      </c>
      <c r="D714" s="261">
        <v>43276</v>
      </c>
      <c r="E714" s="258" t="s">
        <v>1254</v>
      </c>
      <c r="F714" s="262">
        <v>44288</v>
      </c>
      <c r="G714" s="257">
        <v>-34666</v>
      </c>
      <c r="H714" s="256"/>
      <c r="I714" s="264"/>
    </row>
    <row r="715" ht="14.25" spans="1:9">
      <c r="A715" s="258">
        <v>66115</v>
      </c>
      <c r="B715" s="259" t="s">
        <v>1255</v>
      </c>
      <c r="C715" s="260">
        <v>43269</v>
      </c>
      <c r="D715" s="261">
        <v>43272</v>
      </c>
      <c r="E715" s="258" t="s">
        <v>1256</v>
      </c>
      <c r="F715" s="262">
        <v>25536</v>
      </c>
      <c r="G715" s="255" t="s">
        <v>1257</v>
      </c>
      <c r="H715" s="256"/>
      <c r="I715" s="11" t="s">
        <v>1258</v>
      </c>
    </row>
    <row r="716" ht="13.5" spans="1:9">
      <c r="A716"/>
      <c r="B716"/>
      <c r="C716"/>
      <c r="D716"/>
      <c r="E716"/>
      <c r="F716"/>
      <c r="G716"/>
      <c r="H716"/>
      <c r="I716"/>
    </row>
    <row r="717" spans="1:9">
      <c r="A717" s="269"/>
      <c r="B717"/>
      <c r="C717"/>
      <c r="D717"/>
      <c r="E717"/>
      <c r="F717"/>
      <c r="G717"/>
      <c r="H717"/>
      <c r="I717"/>
    </row>
    <row r="718" ht="15.75" spans="1:9">
      <c r="A718" s="10"/>
      <c r="B718"/>
      <c r="C718"/>
      <c r="D718"/>
      <c r="E718"/>
      <c r="F718"/>
      <c r="G718"/>
      <c r="H718"/>
      <c r="I718"/>
    </row>
    <row r="719" ht="14.25" spans="1:9">
      <c r="A719" s="251" t="s">
        <v>0</v>
      </c>
      <c r="B719" s="253" t="s">
        <v>1</v>
      </c>
      <c r="C719" s="253" t="s">
        <v>2</v>
      </c>
      <c r="D719" s="253" t="s">
        <v>3</v>
      </c>
      <c r="E719" s="253" t="s">
        <v>4</v>
      </c>
      <c r="F719" s="253" t="s">
        <v>5</v>
      </c>
      <c r="G719" s="253" t="s">
        <v>49</v>
      </c>
      <c r="H719" s="253" t="s">
        <v>1076</v>
      </c>
      <c r="I719" s="12"/>
    </row>
    <row r="720" ht="14.25" spans="1:9">
      <c r="A720" s="251"/>
      <c r="B720" s="253"/>
      <c r="C720" s="253"/>
      <c r="D720" s="253"/>
      <c r="E720" s="253"/>
      <c r="F720" s="253"/>
      <c r="G720" s="253"/>
      <c r="H720" s="253"/>
      <c r="I720" s="12"/>
    </row>
    <row r="721" ht="14.25" spans="1:9">
      <c r="A721" s="270" t="s">
        <v>106</v>
      </c>
      <c r="B721" s="270"/>
      <c r="C721" s="270"/>
      <c r="D721" s="270"/>
      <c r="E721" s="270"/>
      <c r="F721" s="270"/>
      <c r="G721" s="271" t="s">
        <v>1259</v>
      </c>
      <c r="H721" s="256"/>
      <c r="I721" s="12"/>
    </row>
    <row r="722" ht="14.25" spans="1:9">
      <c r="A722" s="270" t="s">
        <v>1260</v>
      </c>
      <c r="B722" s="270"/>
      <c r="C722" s="270"/>
      <c r="D722" s="270"/>
      <c r="E722" s="270"/>
      <c r="F722" s="270"/>
      <c r="G722" s="271" t="s">
        <v>1261</v>
      </c>
      <c r="H722" s="256"/>
      <c r="I722" s="12"/>
    </row>
    <row r="723" ht="14.25" spans="1:9">
      <c r="A723" s="272">
        <v>66343</v>
      </c>
      <c r="B723" s="273">
        <v>1323055</v>
      </c>
      <c r="C723" s="274">
        <v>43272</v>
      </c>
      <c r="D723" s="275">
        <v>43275</v>
      </c>
      <c r="E723" s="272" t="s">
        <v>1262</v>
      </c>
      <c r="F723" s="276">
        <v>33216</v>
      </c>
      <c r="G723" s="277">
        <v>-1475914</v>
      </c>
      <c r="H723" s="256"/>
      <c r="I723" s="12"/>
    </row>
    <row r="724" ht="14.25" spans="1:9">
      <c r="A724" s="272">
        <v>66286</v>
      </c>
      <c r="B724" s="273">
        <v>1322441</v>
      </c>
      <c r="C724" s="274">
        <v>43272</v>
      </c>
      <c r="D724" s="275">
        <v>43274</v>
      </c>
      <c r="E724" s="272" t="s">
        <v>1263</v>
      </c>
      <c r="F724" s="276">
        <v>22144</v>
      </c>
      <c r="G724" s="277">
        <v>-1453770</v>
      </c>
      <c r="H724" s="256"/>
      <c r="I724" s="12"/>
    </row>
    <row r="725" ht="14.25" spans="1:9">
      <c r="A725" s="272">
        <v>213437</v>
      </c>
      <c r="B725" s="273">
        <v>1316615</v>
      </c>
      <c r="C725" s="274">
        <v>43266</v>
      </c>
      <c r="D725" s="275">
        <v>43269</v>
      </c>
      <c r="E725" s="272" t="s">
        <v>1264</v>
      </c>
      <c r="F725" s="276">
        <v>15960</v>
      </c>
      <c r="G725" s="277">
        <v>-1437810</v>
      </c>
      <c r="H725" s="256"/>
      <c r="I725" s="12"/>
    </row>
    <row r="726" ht="14.25" spans="1:9">
      <c r="A726" s="272">
        <v>209411</v>
      </c>
      <c r="B726" s="273">
        <v>1288447</v>
      </c>
      <c r="C726" s="274">
        <v>43267</v>
      </c>
      <c r="D726" s="275">
        <v>43269</v>
      </c>
      <c r="E726" s="272" t="s">
        <v>1265</v>
      </c>
      <c r="F726" s="276">
        <v>10640</v>
      </c>
      <c r="G726" s="277">
        <v>-1427170</v>
      </c>
      <c r="H726" s="256"/>
      <c r="I726" s="12"/>
    </row>
    <row r="727" ht="14.25" spans="1:9">
      <c r="A727" s="272">
        <v>66298</v>
      </c>
      <c r="B727" s="273">
        <v>1322587</v>
      </c>
      <c r="C727" s="274">
        <v>43279</v>
      </c>
      <c r="D727" s="275">
        <v>43281</v>
      </c>
      <c r="E727" s="272" t="s">
        <v>1266</v>
      </c>
      <c r="F727" s="276">
        <v>33216</v>
      </c>
      <c r="G727" s="277">
        <v>-1393954</v>
      </c>
      <c r="H727" s="256"/>
      <c r="I727" s="12"/>
    </row>
    <row r="728" ht="14.25" spans="1:9">
      <c r="A728" s="272">
        <v>66480</v>
      </c>
      <c r="B728" s="273">
        <v>1325471</v>
      </c>
      <c r="C728" s="274">
        <v>43276</v>
      </c>
      <c r="D728" s="275">
        <v>43277</v>
      </c>
      <c r="E728" s="272" t="s">
        <v>1267</v>
      </c>
      <c r="F728" s="276">
        <v>24224</v>
      </c>
      <c r="G728" s="277">
        <v>-1369730</v>
      </c>
      <c r="H728" s="256"/>
      <c r="I728" s="12"/>
    </row>
    <row r="729" ht="14.25" spans="1:9">
      <c r="A729" s="272">
        <v>66543</v>
      </c>
      <c r="B729" s="273">
        <v>1326149</v>
      </c>
      <c r="C729" s="274">
        <v>43277</v>
      </c>
      <c r="D729" s="275">
        <v>43278</v>
      </c>
      <c r="E729" s="272" t="s">
        <v>1268</v>
      </c>
      <c r="F729" s="276">
        <v>11072</v>
      </c>
      <c r="G729" s="277">
        <v>-1358658</v>
      </c>
      <c r="H729" s="256"/>
      <c r="I729" s="12"/>
    </row>
    <row r="730" ht="14.25" spans="1:9">
      <c r="A730" s="272">
        <v>66220</v>
      </c>
      <c r="B730" s="273">
        <v>1321736</v>
      </c>
      <c r="C730" s="274">
        <v>43277</v>
      </c>
      <c r="D730" s="275">
        <v>43278</v>
      </c>
      <c r="E730" s="272" t="s">
        <v>1269</v>
      </c>
      <c r="F730" s="276">
        <v>11072</v>
      </c>
      <c r="G730" s="277">
        <v>-1347586</v>
      </c>
      <c r="H730" s="256"/>
      <c r="I730" s="12"/>
    </row>
    <row r="731" ht="14.25" spans="1:9">
      <c r="A731" s="272">
        <v>212922</v>
      </c>
      <c r="B731" s="273">
        <v>1312203</v>
      </c>
      <c r="C731" s="274">
        <v>43268</v>
      </c>
      <c r="D731" s="275">
        <v>43270</v>
      </c>
      <c r="E731" s="272" t="s">
        <v>1270</v>
      </c>
      <c r="F731" s="276">
        <v>10640</v>
      </c>
      <c r="G731" s="277">
        <v>-1336946</v>
      </c>
      <c r="H731" s="256"/>
      <c r="I731" s="12"/>
    </row>
    <row r="732" ht="14.25" spans="1:9">
      <c r="A732" s="272">
        <v>210601</v>
      </c>
      <c r="B732" s="273">
        <v>1296289</v>
      </c>
      <c r="C732" s="274">
        <v>43274</v>
      </c>
      <c r="D732" s="275">
        <v>43276</v>
      </c>
      <c r="E732" s="272" t="s">
        <v>1271</v>
      </c>
      <c r="F732" s="276">
        <v>10640</v>
      </c>
      <c r="G732" s="277">
        <v>-1326306</v>
      </c>
      <c r="H732" s="256"/>
      <c r="I732" s="12"/>
    </row>
    <row r="733" ht="14.25" spans="1:9">
      <c r="A733" s="272">
        <v>66034</v>
      </c>
      <c r="B733" s="273">
        <v>1319140</v>
      </c>
      <c r="C733" s="274">
        <v>43284</v>
      </c>
      <c r="D733" s="275">
        <v>43286</v>
      </c>
      <c r="E733" s="272" t="s">
        <v>1272</v>
      </c>
      <c r="F733" s="276">
        <v>34496</v>
      </c>
      <c r="G733" s="277">
        <v>-1291810</v>
      </c>
      <c r="H733" s="256"/>
      <c r="I733" s="12"/>
    </row>
    <row r="734" ht="14.25" spans="1:9">
      <c r="A734" s="272" t="s">
        <v>1273</v>
      </c>
      <c r="B734" s="273">
        <v>1309460</v>
      </c>
      <c r="C734" s="274">
        <v>43286</v>
      </c>
      <c r="D734" s="275">
        <v>43287</v>
      </c>
      <c r="E734" s="272" t="s">
        <v>1274</v>
      </c>
      <c r="F734" s="276">
        <v>21280</v>
      </c>
      <c r="G734" s="277">
        <v>-1270530</v>
      </c>
      <c r="H734" s="265"/>
      <c r="I734" s="12"/>
    </row>
    <row r="735" ht="14.25" spans="1:9">
      <c r="A735" s="272">
        <v>214124</v>
      </c>
      <c r="B735" s="273">
        <v>1322169</v>
      </c>
      <c r="C735" s="274">
        <v>43286</v>
      </c>
      <c r="D735" s="275">
        <v>43288</v>
      </c>
      <c r="E735" s="272" t="s">
        <v>1275</v>
      </c>
      <c r="F735" s="276">
        <v>21280</v>
      </c>
      <c r="G735" s="277">
        <v>-1249250</v>
      </c>
      <c r="H735" s="256"/>
      <c r="I735" s="12"/>
    </row>
    <row r="736" ht="14.25" spans="1:9">
      <c r="A736" s="272">
        <v>219464</v>
      </c>
      <c r="B736" s="273">
        <v>1330547</v>
      </c>
      <c r="C736" s="274">
        <v>43286</v>
      </c>
      <c r="D736" s="275">
        <v>43288</v>
      </c>
      <c r="E736" s="272" t="s">
        <v>1276</v>
      </c>
      <c r="F736" s="276">
        <v>17024</v>
      </c>
      <c r="G736" s="277">
        <v>-1232226</v>
      </c>
      <c r="H736" s="256"/>
      <c r="I736" s="12"/>
    </row>
    <row r="737" ht="14.25" spans="1:9">
      <c r="A737" s="272">
        <v>66436</v>
      </c>
      <c r="B737" s="273">
        <v>1324673</v>
      </c>
      <c r="C737" s="274">
        <v>43286</v>
      </c>
      <c r="D737" s="275">
        <v>43288</v>
      </c>
      <c r="E737" s="272" t="s">
        <v>1277</v>
      </c>
      <c r="F737" s="276">
        <v>40496</v>
      </c>
      <c r="G737" s="277">
        <v>-1191730</v>
      </c>
      <c r="H737" s="256"/>
      <c r="I737" s="12"/>
    </row>
    <row r="738" ht="14.25" spans="1:9">
      <c r="A738" s="272">
        <v>214867</v>
      </c>
      <c r="B738" s="273">
        <v>1327755</v>
      </c>
      <c r="C738" s="274">
        <v>43285</v>
      </c>
      <c r="D738" s="275">
        <v>43288</v>
      </c>
      <c r="E738" s="272" t="s">
        <v>1278</v>
      </c>
      <c r="F738" s="276">
        <v>15960</v>
      </c>
      <c r="G738" s="277">
        <v>-1175770</v>
      </c>
      <c r="H738" s="256"/>
      <c r="I738" s="12"/>
    </row>
    <row r="739" ht="14.25" spans="1:9">
      <c r="A739" s="272">
        <v>219599</v>
      </c>
      <c r="B739" s="273">
        <v>1331373</v>
      </c>
      <c r="C739" s="274">
        <v>43287</v>
      </c>
      <c r="D739" s="275">
        <v>43288</v>
      </c>
      <c r="E739" s="272" t="s">
        <v>1279</v>
      </c>
      <c r="F739" s="276">
        <v>10208</v>
      </c>
      <c r="G739" s="277">
        <v>-1165562</v>
      </c>
      <c r="H739" s="256"/>
      <c r="I739" s="12"/>
    </row>
    <row r="740" ht="14.25" spans="1:9">
      <c r="A740" s="272">
        <v>214408</v>
      </c>
      <c r="B740" s="273">
        <v>1323917</v>
      </c>
      <c r="C740" s="274">
        <v>43284</v>
      </c>
      <c r="D740" s="275">
        <v>43287</v>
      </c>
      <c r="E740" s="272" t="s">
        <v>1280</v>
      </c>
      <c r="F740" s="276">
        <v>15960</v>
      </c>
      <c r="G740" s="277">
        <v>-1149602</v>
      </c>
      <c r="H740" s="256"/>
      <c r="I740" s="12"/>
    </row>
    <row r="741" ht="14.25" spans="1:9">
      <c r="A741" s="272">
        <v>214329</v>
      </c>
      <c r="B741" s="273">
        <v>1323407</v>
      </c>
      <c r="C741" s="274">
        <v>43284</v>
      </c>
      <c r="D741" s="275">
        <v>43287</v>
      </c>
      <c r="E741" s="272" t="s">
        <v>1281</v>
      </c>
      <c r="F741" s="276">
        <v>15960</v>
      </c>
      <c r="G741" s="277">
        <v>-1133642</v>
      </c>
      <c r="H741" s="256"/>
      <c r="I741" s="12"/>
    </row>
    <row r="742" ht="14.25" spans="1:9">
      <c r="A742" s="272">
        <v>63655</v>
      </c>
      <c r="B742" s="273">
        <v>1283915</v>
      </c>
      <c r="C742" s="274">
        <v>43285</v>
      </c>
      <c r="D742" s="275">
        <v>43287</v>
      </c>
      <c r="E742" s="272" t="s">
        <v>1282</v>
      </c>
      <c r="F742" s="276">
        <v>48448</v>
      </c>
      <c r="G742" s="277">
        <v>-1085194</v>
      </c>
      <c r="H742" s="256"/>
      <c r="I742" s="12"/>
    </row>
    <row r="743" ht="14.25" spans="1:9">
      <c r="A743" s="272">
        <v>219631</v>
      </c>
      <c r="B743" s="273">
        <v>1331178</v>
      </c>
      <c r="C743" s="274">
        <v>43290</v>
      </c>
      <c r="D743" s="275">
        <v>43291</v>
      </c>
      <c r="E743" s="272" t="s">
        <v>1283</v>
      </c>
      <c r="F743" s="276">
        <v>5320</v>
      </c>
      <c r="G743" s="277">
        <v>-1079874</v>
      </c>
      <c r="H743" s="256"/>
      <c r="I743" s="12"/>
    </row>
    <row r="744" ht="14.25" spans="1:9">
      <c r="A744" s="272">
        <v>213738</v>
      </c>
      <c r="B744" s="273">
        <v>1319419</v>
      </c>
      <c r="C744" s="274">
        <v>43287</v>
      </c>
      <c r="D744" s="275">
        <v>43291</v>
      </c>
      <c r="E744" s="272" t="s">
        <v>1284</v>
      </c>
      <c r="F744" s="276">
        <v>21280</v>
      </c>
      <c r="G744" s="277">
        <v>-1058594</v>
      </c>
      <c r="H744" s="256"/>
      <c r="I744" s="12"/>
    </row>
    <row r="745" ht="14.25" spans="1:9">
      <c r="A745" s="272">
        <v>213963</v>
      </c>
      <c r="B745" s="273">
        <v>1320978</v>
      </c>
      <c r="C745" s="274">
        <v>43288</v>
      </c>
      <c r="D745" s="275">
        <v>43291</v>
      </c>
      <c r="E745" s="272" t="s">
        <v>1285</v>
      </c>
      <c r="F745" s="276">
        <v>15960</v>
      </c>
      <c r="G745" s="277">
        <v>-1042634</v>
      </c>
      <c r="H745" s="256"/>
      <c r="I745" s="12"/>
    </row>
    <row r="746" ht="14.25" spans="1:9">
      <c r="A746" s="272">
        <v>213871</v>
      </c>
      <c r="B746" s="273">
        <v>1320374</v>
      </c>
      <c r="C746" s="274">
        <v>43287</v>
      </c>
      <c r="D746" s="275">
        <v>43290</v>
      </c>
      <c r="E746" s="272" t="s">
        <v>1286</v>
      </c>
      <c r="F746" s="276">
        <v>15960</v>
      </c>
      <c r="G746" s="277">
        <v>-1026674</v>
      </c>
      <c r="H746" s="256"/>
      <c r="I746" s="12"/>
    </row>
    <row r="747" ht="14.25" spans="1:9">
      <c r="A747" s="272">
        <v>66223</v>
      </c>
      <c r="B747" s="273">
        <v>1321784</v>
      </c>
      <c r="C747" s="274">
        <v>43286</v>
      </c>
      <c r="D747" s="275">
        <v>43289</v>
      </c>
      <c r="E747" s="272" t="s">
        <v>1287</v>
      </c>
      <c r="F747" s="276">
        <v>33216</v>
      </c>
      <c r="G747" s="277">
        <v>-993458</v>
      </c>
      <c r="H747" s="256"/>
      <c r="I747" s="12"/>
    </row>
    <row r="748" ht="14.25" spans="1:9">
      <c r="A748" s="272">
        <v>214267</v>
      </c>
      <c r="B748" s="273">
        <v>1323150</v>
      </c>
      <c r="C748" s="274">
        <v>43286</v>
      </c>
      <c r="D748" s="275">
        <v>43289</v>
      </c>
      <c r="E748" s="272" t="s">
        <v>1120</v>
      </c>
      <c r="F748" s="276">
        <v>22320</v>
      </c>
      <c r="G748" s="277">
        <v>-971138</v>
      </c>
      <c r="H748" s="256"/>
      <c r="I748" s="12"/>
    </row>
    <row r="749" ht="14.25" spans="1:9">
      <c r="A749" s="272">
        <v>219455</v>
      </c>
      <c r="B749" s="273">
        <v>1330453</v>
      </c>
      <c r="C749" s="274">
        <v>43286</v>
      </c>
      <c r="D749" s="275">
        <v>43287</v>
      </c>
      <c r="E749" s="272" t="s">
        <v>1288</v>
      </c>
      <c r="F749" s="276">
        <v>10208</v>
      </c>
      <c r="G749" s="277">
        <v>-960930</v>
      </c>
      <c r="H749" s="256"/>
      <c r="I749" s="12"/>
    </row>
    <row r="750" ht="14.25" spans="1:9">
      <c r="A750" s="272">
        <v>212084</v>
      </c>
      <c r="B750" s="273">
        <v>1305978</v>
      </c>
      <c r="C750" s="274">
        <v>43283</v>
      </c>
      <c r="D750" s="275">
        <v>43285</v>
      </c>
      <c r="E750" s="272" t="s">
        <v>1289</v>
      </c>
      <c r="F750" s="276">
        <v>10640</v>
      </c>
      <c r="G750" s="277">
        <v>-950290</v>
      </c>
      <c r="H750" s="265"/>
      <c r="I750" s="12"/>
    </row>
    <row r="751" ht="14.25" spans="1:9">
      <c r="A751" s="272">
        <v>214866</v>
      </c>
      <c r="B751" s="273">
        <v>1327703</v>
      </c>
      <c r="C751" s="274">
        <v>43284</v>
      </c>
      <c r="D751" s="275">
        <v>43285</v>
      </c>
      <c r="E751" s="272" t="s">
        <v>280</v>
      </c>
      <c r="F751" s="276">
        <v>7440</v>
      </c>
      <c r="G751" s="277">
        <v>-942850</v>
      </c>
      <c r="H751" s="256"/>
      <c r="I751" s="12"/>
    </row>
    <row r="752" ht="14.25" spans="1:9">
      <c r="A752" s="272">
        <v>212297</v>
      </c>
      <c r="B752" s="273">
        <v>1307983</v>
      </c>
      <c r="C752" s="274">
        <v>43278</v>
      </c>
      <c r="D752" s="275">
        <v>43284</v>
      </c>
      <c r="E752" s="272" t="s">
        <v>1290</v>
      </c>
      <c r="F752" s="276">
        <v>31920</v>
      </c>
      <c r="G752" s="277">
        <v>-910930</v>
      </c>
      <c r="H752" s="256"/>
      <c r="I752" s="12"/>
    </row>
    <row r="753" ht="14.25" spans="1:9">
      <c r="A753" s="272">
        <v>214582</v>
      </c>
      <c r="B753" s="273">
        <v>1325480</v>
      </c>
      <c r="C753" s="274">
        <v>43280</v>
      </c>
      <c r="D753" s="275">
        <v>43282</v>
      </c>
      <c r="E753" s="272" t="s">
        <v>1291</v>
      </c>
      <c r="F753" s="276">
        <v>10640</v>
      </c>
      <c r="G753" s="277">
        <v>-900290</v>
      </c>
      <c r="H753" s="256"/>
      <c r="I753" s="12"/>
    </row>
    <row r="754" ht="14.25" spans="1:9">
      <c r="A754" s="272">
        <v>212128</v>
      </c>
      <c r="B754" s="273">
        <v>1306430</v>
      </c>
      <c r="C754" s="274">
        <v>43280</v>
      </c>
      <c r="D754" s="275">
        <v>43283</v>
      </c>
      <c r="E754" s="272" t="s">
        <v>1292</v>
      </c>
      <c r="F754" s="276">
        <v>15960</v>
      </c>
      <c r="G754" s="277">
        <v>-884330</v>
      </c>
      <c r="H754" s="256"/>
      <c r="I754" s="12"/>
    </row>
    <row r="755" ht="14.25" spans="1:9">
      <c r="A755" s="272">
        <v>210549</v>
      </c>
      <c r="B755" s="273">
        <v>1295931</v>
      </c>
      <c r="C755" s="274">
        <v>43289</v>
      </c>
      <c r="D755" s="275">
        <v>43291</v>
      </c>
      <c r="E755" s="272" t="s">
        <v>24</v>
      </c>
      <c r="F755" s="276">
        <v>14880</v>
      </c>
      <c r="G755" s="277">
        <v>-869450</v>
      </c>
      <c r="H755" s="256"/>
      <c r="I755" s="12"/>
    </row>
    <row r="756" ht="14.25" spans="1:9">
      <c r="A756" s="272">
        <v>65082</v>
      </c>
      <c r="B756" s="273">
        <v>1304397</v>
      </c>
      <c r="C756" s="274">
        <v>43288</v>
      </c>
      <c r="D756" s="275">
        <v>43289</v>
      </c>
      <c r="E756" s="272" t="s">
        <v>1293</v>
      </c>
      <c r="F756" s="276">
        <v>17248</v>
      </c>
      <c r="G756" s="277">
        <v>-852202</v>
      </c>
      <c r="H756" s="256"/>
      <c r="I756" s="12"/>
    </row>
    <row r="757" ht="14.25" spans="1:9">
      <c r="A757" s="272">
        <v>213286</v>
      </c>
      <c r="B757" s="273">
        <v>1315227</v>
      </c>
      <c r="C757" s="274">
        <v>43290</v>
      </c>
      <c r="D757" s="275">
        <v>43292</v>
      </c>
      <c r="E757" s="272" t="s">
        <v>1294</v>
      </c>
      <c r="F757" s="276">
        <v>10640</v>
      </c>
      <c r="G757" s="277">
        <v>-841562</v>
      </c>
      <c r="H757" s="256"/>
      <c r="I757" s="12"/>
    </row>
    <row r="758" ht="14.25" spans="1:9">
      <c r="A758" s="272">
        <v>214011</v>
      </c>
      <c r="B758" s="273">
        <v>1321363</v>
      </c>
      <c r="C758" s="274">
        <v>43297</v>
      </c>
      <c r="D758" s="275">
        <v>43298</v>
      </c>
      <c r="E758" s="272" t="s">
        <v>1295</v>
      </c>
      <c r="F758" s="276">
        <v>15960</v>
      </c>
      <c r="G758" s="277">
        <v>-825602</v>
      </c>
      <c r="H758" s="256"/>
      <c r="I758" s="12"/>
    </row>
    <row r="759" ht="14.25" spans="1:9">
      <c r="A759" s="272">
        <v>214260</v>
      </c>
      <c r="B759" s="273">
        <v>1323054</v>
      </c>
      <c r="C759" s="274">
        <v>43297</v>
      </c>
      <c r="D759" s="275">
        <v>43298</v>
      </c>
      <c r="E759" s="272" t="s">
        <v>1296</v>
      </c>
      <c r="F759" s="276">
        <v>5320</v>
      </c>
      <c r="G759" s="277">
        <v>-820282</v>
      </c>
      <c r="H759" s="256"/>
      <c r="I759" s="12"/>
    </row>
    <row r="760" ht="14.25" spans="1:9">
      <c r="A760" s="272">
        <v>214407</v>
      </c>
      <c r="B760" s="273">
        <v>1323948</v>
      </c>
      <c r="C760" s="274">
        <v>43297</v>
      </c>
      <c r="D760" s="275">
        <v>43299</v>
      </c>
      <c r="E760" s="272" t="s">
        <v>1297</v>
      </c>
      <c r="F760" s="276">
        <v>10640</v>
      </c>
      <c r="G760" s="277">
        <v>-809642</v>
      </c>
      <c r="H760" s="256"/>
      <c r="I760" s="12"/>
    </row>
    <row r="761" ht="14.25" spans="1:9">
      <c r="A761" s="272">
        <v>214404</v>
      </c>
      <c r="B761" s="273">
        <v>1323954</v>
      </c>
      <c r="C761" s="274">
        <v>43298</v>
      </c>
      <c r="D761" s="275">
        <v>43302</v>
      </c>
      <c r="E761" s="272" t="s">
        <v>1298</v>
      </c>
      <c r="F761" s="276">
        <v>21280</v>
      </c>
      <c r="G761" s="277">
        <v>-788362</v>
      </c>
      <c r="H761" s="256"/>
      <c r="I761" s="12"/>
    </row>
    <row r="762" ht="14.25" spans="1:9">
      <c r="A762" s="272">
        <v>214426</v>
      </c>
      <c r="B762" s="273">
        <v>1324088</v>
      </c>
      <c r="C762" s="274">
        <v>43299</v>
      </c>
      <c r="D762" s="275">
        <v>43301</v>
      </c>
      <c r="E762" s="272" t="s">
        <v>1299</v>
      </c>
      <c r="F762" s="276">
        <v>10640</v>
      </c>
      <c r="G762" s="277">
        <v>-777722</v>
      </c>
      <c r="H762" s="256"/>
      <c r="I762" s="12"/>
    </row>
    <row r="763" ht="14.25" spans="1:9">
      <c r="A763" s="272">
        <v>214920</v>
      </c>
      <c r="B763" s="273">
        <v>1328058</v>
      </c>
      <c r="C763" s="274">
        <v>43300</v>
      </c>
      <c r="D763" s="275">
        <v>43302</v>
      </c>
      <c r="E763" s="272" t="s">
        <v>1300</v>
      </c>
      <c r="F763" s="276">
        <v>21280</v>
      </c>
      <c r="G763" s="277">
        <v>-756442</v>
      </c>
      <c r="H763" s="256"/>
      <c r="I763" s="12"/>
    </row>
    <row r="764" ht="14.25" spans="1:9">
      <c r="A764" s="272">
        <v>214130</v>
      </c>
      <c r="B764" s="273">
        <v>1322090</v>
      </c>
      <c r="C764" s="274">
        <v>43302</v>
      </c>
      <c r="D764" s="275">
        <v>43306</v>
      </c>
      <c r="E764" s="272" t="s">
        <v>1301</v>
      </c>
      <c r="F764" s="276">
        <v>33280</v>
      </c>
      <c r="G764" s="277">
        <v>-723162</v>
      </c>
      <c r="H764" s="256"/>
      <c r="I764" s="12"/>
    </row>
    <row r="765" ht="14.25" spans="1:9">
      <c r="A765" s="272">
        <v>213992</v>
      </c>
      <c r="B765" s="273">
        <v>1321300</v>
      </c>
      <c r="C765" s="274">
        <v>43302</v>
      </c>
      <c r="D765" s="275">
        <v>43309</v>
      </c>
      <c r="E765" s="272" t="s">
        <v>1302</v>
      </c>
      <c r="F765" s="276">
        <v>37240</v>
      </c>
      <c r="G765" s="277">
        <v>-685922</v>
      </c>
      <c r="H765" s="256"/>
      <c r="I765" s="12"/>
    </row>
    <row r="766" ht="14.25" spans="1:9">
      <c r="A766" s="272">
        <v>220400</v>
      </c>
      <c r="B766" s="273">
        <v>1332714</v>
      </c>
      <c r="C766" s="274">
        <v>43293</v>
      </c>
      <c r="D766" s="275">
        <v>43297</v>
      </c>
      <c r="E766" s="272" t="s">
        <v>1303</v>
      </c>
      <c r="F766" s="276">
        <v>21280</v>
      </c>
      <c r="G766" s="277">
        <v>-664642</v>
      </c>
      <c r="H766" s="256"/>
      <c r="I766" s="12"/>
    </row>
    <row r="767" ht="14.25" spans="1:9">
      <c r="A767" s="272">
        <v>214007</v>
      </c>
      <c r="B767" s="273">
        <v>1321362</v>
      </c>
      <c r="C767" s="274">
        <v>43297</v>
      </c>
      <c r="D767" s="275">
        <v>43298</v>
      </c>
      <c r="E767" s="272" t="s">
        <v>1304</v>
      </c>
      <c r="F767" s="276">
        <v>15960</v>
      </c>
      <c r="G767" s="277">
        <v>-648682</v>
      </c>
      <c r="H767" s="256"/>
      <c r="I767" s="12"/>
    </row>
    <row r="768" ht="14.25" spans="1:9">
      <c r="A768" s="272">
        <v>212779</v>
      </c>
      <c r="B768" s="273">
        <v>1310989</v>
      </c>
      <c r="C768" s="274">
        <v>43306</v>
      </c>
      <c r="D768" s="275">
        <v>43309</v>
      </c>
      <c r="E768" s="272" t="s">
        <v>1305</v>
      </c>
      <c r="F768" s="276">
        <v>15960</v>
      </c>
      <c r="G768" s="277">
        <v>-632722</v>
      </c>
      <c r="H768" s="256"/>
      <c r="I768" s="12"/>
    </row>
    <row r="769" ht="14.25" spans="1:9">
      <c r="A769" s="272">
        <v>214951</v>
      </c>
      <c r="B769" s="273">
        <v>1328485</v>
      </c>
      <c r="C769" s="274">
        <v>43293</v>
      </c>
      <c r="D769" s="275">
        <v>43296</v>
      </c>
      <c r="E769" s="272" t="s">
        <v>1306</v>
      </c>
      <c r="F769" s="276">
        <v>15960</v>
      </c>
      <c r="G769" s="277">
        <v>-616762</v>
      </c>
      <c r="H769" s="256"/>
      <c r="I769" s="12"/>
    </row>
    <row r="770" ht="14.25" spans="1:9">
      <c r="A770" s="272">
        <v>214327</v>
      </c>
      <c r="B770" s="273">
        <v>1323490</v>
      </c>
      <c r="C770" s="274">
        <v>43291</v>
      </c>
      <c r="D770" s="275">
        <v>43293</v>
      </c>
      <c r="E770" s="272" t="s">
        <v>1307</v>
      </c>
      <c r="F770" s="276">
        <v>10640</v>
      </c>
      <c r="G770" s="277">
        <v>-606122</v>
      </c>
      <c r="H770" s="256"/>
      <c r="I770" s="12"/>
    </row>
    <row r="771" ht="14.25" spans="1:9">
      <c r="A771" s="272">
        <v>214512</v>
      </c>
      <c r="B771" s="273">
        <v>1324781</v>
      </c>
      <c r="C771" s="274">
        <v>43308</v>
      </c>
      <c r="D771" s="275">
        <v>43309</v>
      </c>
      <c r="E771" s="272" t="s">
        <v>1308</v>
      </c>
      <c r="F771" s="276">
        <v>15960</v>
      </c>
      <c r="G771" s="277">
        <v>-590162</v>
      </c>
      <c r="H771" s="256"/>
      <c r="I771" s="12"/>
    </row>
    <row r="772" ht="14.25" spans="1:9">
      <c r="A772" s="272">
        <v>214058</v>
      </c>
      <c r="B772" s="273">
        <v>1321654</v>
      </c>
      <c r="C772" s="274">
        <v>43292</v>
      </c>
      <c r="D772" s="275">
        <v>43293</v>
      </c>
      <c r="E772" s="272" t="s">
        <v>1309</v>
      </c>
      <c r="F772" s="276">
        <v>5320</v>
      </c>
      <c r="G772" s="277">
        <v>-584842</v>
      </c>
      <c r="H772" s="256"/>
      <c r="I772" s="12"/>
    </row>
    <row r="773" ht="14.25" spans="1:9">
      <c r="A773" s="272">
        <v>213524</v>
      </c>
      <c r="B773" s="273">
        <v>1317541</v>
      </c>
      <c r="C773" s="274">
        <v>43292</v>
      </c>
      <c r="D773" s="275">
        <v>43295</v>
      </c>
      <c r="E773" s="272" t="s">
        <v>1310</v>
      </c>
      <c r="F773" s="276">
        <v>15960</v>
      </c>
      <c r="G773" s="277">
        <v>-568882</v>
      </c>
      <c r="H773" s="256"/>
      <c r="I773" s="12"/>
    </row>
    <row r="774" ht="14.25" spans="1:9">
      <c r="A774" s="272">
        <v>214564</v>
      </c>
      <c r="B774" s="273">
        <v>1325306</v>
      </c>
      <c r="C774" s="274">
        <v>43297</v>
      </c>
      <c r="D774" s="275">
        <v>43302</v>
      </c>
      <c r="E774" s="272" t="s">
        <v>1311</v>
      </c>
      <c r="F774" s="276">
        <v>26600</v>
      </c>
      <c r="G774" s="277">
        <v>-542282</v>
      </c>
      <c r="H774" s="256"/>
      <c r="I774" s="12"/>
    </row>
    <row r="775" ht="14.25" spans="1:9">
      <c r="A775" s="272">
        <v>213672</v>
      </c>
      <c r="B775" s="273">
        <v>1318727</v>
      </c>
      <c r="C775" s="274">
        <v>43293</v>
      </c>
      <c r="D775" s="275">
        <v>43296</v>
      </c>
      <c r="E775" s="272" t="s">
        <v>244</v>
      </c>
      <c r="F775" s="276">
        <v>15960</v>
      </c>
      <c r="G775" s="277">
        <v>-526322</v>
      </c>
      <c r="H775" s="256"/>
      <c r="I775" s="12"/>
    </row>
    <row r="776" ht="14.25" spans="1:9">
      <c r="A776" s="272">
        <v>214908</v>
      </c>
      <c r="B776" s="273">
        <v>1327986</v>
      </c>
      <c r="C776" s="274">
        <v>43292</v>
      </c>
      <c r="D776" s="275">
        <v>43294</v>
      </c>
      <c r="E776" s="272" t="s">
        <v>1312</v>
      </c>
      <c r="F776" s="276">
        <v>10640</v>
      </c>
      <c r="G776" s="277">
        <v>-515682</v>
      </c>
      <c r="H776" s="256"/>
      <c r="I776" s="12"/>
    </row>
    <row r="777" ht="14.25" spans="1:9">
      <c r="A777" s="272">
        <v>213776</v>
      </c>
      <c r="B777" s="273">
        <v>1319734</v>
      </c>
      <c r="C777" s="274">
        <v>43291</v>
      </c>
      <c r="D777" s="275">
        <v>43293</v>
      </c>
      <c r="E777" s="272" t="s">
        <v>1313</v>
      </c>
      <c r="F777" s="276">
        <v>10640</v>
      </c>
      <c r="G777" s="277">
        <v>-505042</v>
      </c>
      <c r="H777" s="256"/>
      <c r="I777" s="12"/>
    </row>
    <row r="778" ht="14.25" spans="1:9">
      <c r="A778" s="272">
        <v>214272</v>
      </c>
      <c r="B778" s="273">
        <v>1323122</v>
      </c>
      <c r="C778" s="274">
        <v>43305</v>
      </c>
      <c r="D778" s="275">
        <v>43308</v>
      </c>
      <c r="E778" s="272" t="s">
        <v>1314</v>
      </c>
      <c r="F778" s="276">
        <v>15960</v>
      </c>
      <c r="G778" s="277">
        <v>-489082</v>
      </c>
      <c r="H778" s="256"/>
      <c r="I778" s="12"/>
    </row>
    <row r="779" ht="14.25" spans="1:9">
      <c r="A779" s="272" t="s">
        <v>1315</v>
      </c>
      <c r="B779" s="273">
        <v>1319241</v>
      </c>
      <c r="C779" s="274">
        <v>43298</v>
      </c>
      <c r="D779" s="275">
        <v>43300</v>
      </c>
      <c r="E779" s="272" t="s">
        <v>1316</v>
      </c>
      <c r="F779" s="276">
        <v>21280</v>
      </c>
      <c r="G779" s="277">
        <v>-467802</v>
      </c>
      <c r="H779" s="256"/>
      <c r="I779" s="12"/>
    </row>
    <row r="780" ht="14.25" spans="1:9">
      <c r="A780" s="272">
        <v>209321</v>
      </c>
      <c r="B780" s="273">
        <v>1288077</v>
      </c>
      <c r="C780" s="274">
        <v>43304</v>
      </c>
      <c r="D780" s="275">
        <v>43307</v>
      </c>
      <c r="E780" s="272" t="s">
        <v>1317</v>
      </c>
      <c r="F780" s="276">
        <v>25536</v>
      </c>
      <c r="G780" s="277">
        <v>-442266</v>
      </c>
      <c r="H780" s="256"/>
      <c r="I780" s="12"/>
    </row>
    <row r="781" ht="14.25" spans="1:9">
      <c r="A781" s="272">
        <v>219468</v>
      </c>
      <c r="B781" s="273">
        <v>1330604</v>
      </c>
      <c r="C781" s="274">
        <v>43303</v>
      </c>
      <c r="D781" s="275">
        <v>43304</v>
      </c>
      <c r="E781" s="272" t="s">
        <v>1318</v>
      </c>
      <c r="F781" s="276">
        <v>5320</v>
      </c>
      <c r="G781" s="277">
        <v>-436946</v>
      </c>
      <c r="H781" s="256"/>
      <c r="I781" s="12"/>
    </row>
    <row r="782" ht="14.25" spans="1:9">
      <c r="A782" s="272">
        <v>213781</v>
      </c>
      <c r="B782" s="273">
        <v>1319699</v>
      </c>
      <c r="C782" s="274">
        <v>43317</v>
      </c>
      <c r="D782" s="275">
        <v>43320</v>
      </c>
      <c r="E782" s="272" t="s">
        <v>1319</v>
      </c>
      <c r="F782" s="276">
        <v>15960</v>
      </c>
      <c r="G782" s="277">
        <v>-420986</v>
      </c>
      <c r="H782" s="256"/>
      <c r="I782" s="12"/>
    </row>
    <row r="783" ht="14.25" spans="1:9">
      <c r="A783" s="272">
        <v>214463</v>
      </c>
      <c r="B783" s="273">
        <v>1324344</v>
      </c>
      <c r="C783" s="274">
        <v>43313</v>
      </c>
      <c r="D783" s="275">
        <v>43315</v>
      </c>
      <c r="E783" s="272" t="s">
        <v>1320</v>
      </c>
      <c r="F783" s="276">
        <v>10640</v>
      </c>
      <c r="G783" s="277">
        <v>-410346</v>
      </c>
      <c r="H783" s="256"/>
      <c r="I783" s="12"/>
    </row>
    <row r="784" ht="14.25" spans="1:9">
      <c r="A784" s="272">
        <v>209203</v>
      </c>
      <c r="B784" s="273">
        <v>1287281</v>
      </c>
      <c r="C784" s="274">
        <v>43319</v>
      </c>
      <c r="D784" s="275">
        <v>43321</v>
      </c>
      <c r="E784" s="272" t="s">
        <v>1321</v>
      </c>
      <c r="F784" s="276">
        <v>10640</v>
      </c>
      <c r="G784" s="277">
        <v>-399706</v>
      </c>
      <c r="H784" s="256"/>
      <c r="I784" s="12"/>
    </row>
    <row r="785" ht="14.25" spans="1:9">
      <c r="A785" s="272">
        <v>65218</v>
      </c>
      <c r="B785" s="273">
        <v>1305979</v>
      </c>
      <c r="C785" s="274">
        <v>43298</v>
      </c>
      <c r="D785" s="275">
        <v>43301</v>
      </c>
      <c r="E785" s="272" t="s">
        <v>1322</v>
      </c>
      <c r="F785" s="276">
        <v>72672</v>
      </c>
      <c r="G785" s="277">
        <v>-327034</v>
      </c>
      <c r="H785" s="256"/>
      <c r="I785" s="12"/>
    </row>
    <row r="786" ht="14.25" spans="1:9">
      <c r="A786" s="272">
        <v>219960</v>
      </c>
      <c r="B786" s="273">
        <v>1331690</v>
      </c>
      <c r="C786" s="274">
        <v>43291</v>
      </c>
      <c r="D786" s="275">
        <v>43293</v>
      </c>
      <c r="E786" s="272" t="s">
        <v>1323</v>
      </c>
      <c r="F786" s="276">
        <v>22144</v>
      </c>
      <c r="G786" s="277">
        <v>-304890</v>
      </c>
      <c r="H786" s="256"/>
      <c r="I786" s="12"/>
    </row>
    <row r="787" ht="14.25" spans="1:9">
      <c r="A787" s="272">
        <v>65854</v>
      </c>
      <c r="B787" s="273">
        <v>1316371</v>
      </c>
      <c r="C787" s="274">
        <v>43299</v>
      </c>
      <c r="D787" s="275">
        <v>43301</v>
      </c>
      <c r="E787" s="272" t="s">
        <v>1324</v>
      </c>
      <c r="F787" s="276">
        <v>34496</v>
      </c>
      <c r="G787" s="277">
        <v>-270394</v>
      </c>
      <c r="H787" s="256"/>
      <c r="I787" s="12"/>
    </row>
    <row r="788" ht="14.25" spans="1:9">
      <c r="A788" s="272" t="s">
        <v>1325</v>
      </c>
      <c r="B788" s="273">
        <v>1319507</v>
      </c>
      <c r="C788" s="274">
        <v>43316</v>
      </c>
      <c r="D788" s="275">
        <v>43320</v>
      </c>
      <c r="E788" s="272" t="s">
        <v>1326</v>
      </c>
      <c r="F788" s="276">
        <v>42560</v>
      </c>
      <c r="G788" s="277">
        <v>-227834</v>
      </c>
      <c r="H788" s="256"/>
      <c r="I788" s="12"/>
    </row>
    <row r="789" ht="14.25" spans="1:9">
      <c r="A789" s="272">
        <v>214954</v>
      </c>
      <c r="B789" s="273">
        <v>1328460</v>
      </c>
      <c r="C789" s="274">
        <v>43300</v>
      </c>
      <c r="D789" s="275">
        <v>43302</v>
      </c>
      <c r="E789" s="272" t="s">
        <v>1327</v>
      </c>
      <c r="F789" s="276">
        <v>17024</v>
      </c>
      <c r="G789" s="277">
        <v>-210810</v>
      </c>
      <c r="H789" s="256"/>
      <c r="I789" s="12"/>
    </row>
    <row r="790" ht="14.25" spans="1:9">
      <c r="A790" s="272">
        <v>65598</v>
      </c>
      <c r="B790" s="273">
        <v>1312062</v>
      </c>
      <c r="C790" s="274">
        <v>43295</v>
      </c>
      <c r="D790" s="275">
        <v>43298</v>
      </c>
      <c r="E790" s="272" t="s">
        <v>1328</v>
      </c>
      <c r="F790" s="276">
        <v>51744</v>
      </c>
      <c r="G790" s="277">
        <v>-159066</v>
      </c>
      <c r="H790" s="256"/>
      <c r="I790" s="12"/>
    </row>
    <row r="791" ht="14.25" spans="1:9">
      <c r="A791" s="272">
        <v>66478</v>
      </c>
      <c r="B791" s="273">
        <v>1325307</v>
      </c>
      <c r="C791" s="274">
        <v>43309</v>
      </c>
      <c r="D791" s="275">
        <v>43313</v>
      </c>
      <c r="E791" s="272" t="s">
        <v>1329</v>
      </c>
      <c r="F791" s="276">
        <v>44288</v>
      </c>
      <c r="G791" s="277">
        <v>-114778</v>
      </c>
      <c r="H791" s="256"/>
      <c r="I791" s="12"/>
    </row>
    <row r="792" ht="14.25" spans="1:9">
      <c r="A792" s="272">
        <v>66036</v>
      </c>
      <c r="B792" s="273">
        <v>1319251</v>
      </c>
      <c r="C792" s="274">
        <v>43296</v>
      </c>
      <c r="D792" s="275">
        <v>43298</v>
      </c>
      <c r="E792" s="272" t="s">
        <v>1330</v>
      </c>
      <c r="F792" s="276">
        <v>34496</v>
      </c>
      <c r="G792" s="277">
        <v>-80282</v>
      </c>
      <c r="H792" s="256"/>
      <c r="I792" s="12"/>
    </row>
    <row r="793" ht="14.25" spans="1:9">
      <c r="A793" s="272">
        <v>66663</v>
      </c>
      <c r="B793" s="273">
        <v>1327282</v>
      </c>
      <c r="C793" s="274">
        <v>43304</v>
      </c>
      <c r="D793" s="275">
        <v>43305</v>
      </c>
      <c r="E793" s="272" t="s">
        <v>1331</v>
      </c>
      <c r="F793" s="276">
        <v>24224</v>
      </c>
      <c r="G793" s="277">
        <v>-56058</v>
      </c>
      <c r="H793" s="256"/>
      <c r="I793" s="12"/>
    </row>
    <row r="794" ht="14.25" spans="1:9">
      <c r="A794" s="272">
        <v>66660</v>
      </c>
      <c r="B794" s="273">
        <v>1327280</v>
      </c>
      <c r="C794" s="274">
        <v>43303</v>
      </c>
      <c r="D794" s="275">
        <v>43304</v>
      </c>
      <c r="E794" s="272" t="s">
        <v>1332</v>
      </c>
      <c r="F794" s="276">
        <v>24224</v>
      </c>
      <c r="G794" s="277">
        <v>-31834</v>
      </c>
      <c r="H794" s="256"/>
      <c r="I794" s="12"/>
    </row>
    <row r="795" ht="14.25" spans="1:9">
      <c r="A795" s="272">
        <v>220194</v>
      </c>
      <c r="B795" s="273">
        <v>1332608</v>
      </c>
      <c r="C795" s="274">
        <v>43307</v>
      </c>
      <c r="D795" s="275">
        <v>43309</v>
      </c>
      <c r="E795" s="272" t="s">
        <v>1333</v>
      </c>
      <c r="F795" s="276">
        <v>22144</v>
      </c>
      <c r="G795" s="271" t="s">
        <v>1334</v>
      </c>
      <c r="H795" s="256"/>
      <c r="I795" s="12"/>
    </row>
    <row r="796" ht="14.25" spans="1:9">
      <c r="A796" s="272">
        <v>219588</v>
      </c>
      <c r="B796" s="273">
        <v>1330815</v>
      </c>
      <c r="C796" s="274">
        <v>43307</v>
      </c>
      <c r="D796" s="275">
        <v>43308</v>
      </c>
      <c r="E796" s="272" t="s">
        <v>1335</v>
      </c>
      <c r="F796" s="276">
        <v>5320</v>
      </c>
      <c r="G796" s="271" t="s">
        <v>1336</v>
      </c>
      <c r="H796" s="278" t="s">
        <v>1337</v>
      </c>
      <c r="I796" s="12"/>
    </row>
    <row r="797" spans="1:9">
      <c r="A797" s="10"/>
      <c r="B797"/>
      <c r="C797"/>
      <c r="D797"/>
      <c r="E797"/>
      <c r="F797"/>
      <c r="G797"/>
      <c r="H797"/>
      <c r="I797"/>
    </row>
    <row r="798" spans="1:9">
      <c r="A798" s="10"/>
      <c r="B798"/>
      <c r="C798"/>
      <c r="D798"/>
      <c r="E798"/>
      <c r="F798"/>
      <c r="G798"/>
      <c r="H798"/>
      <c r="I798"/>
    </row>
    <row r="799" ht="15.75" spans="1:9">
      <c r="A799" s="16"/>
      <c r="B799"/>
      <c r="C799"/>
      <c r="D799"/>
      <c r="E799"/>
      <c r="F799"/>
      <c r="G799"/>
      <c r="H799"/>
      <c r="I799"/>
    </row>
    <row r="800" ht="14.25" spans="1:9">
      <c r="A800" s="251" t="s">
        <v>0</v>
      </c>
      <c r="B800" s="253" t="s">
        <v>1</v>
      </c>
      <c r="C800" s="253" t="s">
        <v>2</v>
      </c>
      <c r="D800" s="253" t="s">
        <v>3</v>
      </c>
      <c r="E800" s="253" t="s">
        <v>4</v>
      </c>
      <c r="F800" s="253" t="s">
        <v>5</v>
      </c>
      <c r="G800" s="253" t="s">
        <v>49</v>
      </c>
      <c r="H800" s="253" t="s">
        <v>1076</v>
      </c>
      <c r="I800" s="12"/>
    </row>
    <row r="801" ht="14.25" spans="1:8">
      <c r="A801" s="251"/>
      <c r="B801" s="253"/>
      <c r="C801" s="253"/>
      <c r="D801" s="253"/>
      <c r="E801" s="253"/>
      <c r="F801" s="253"/>
      <c r="G801" s="253"/>
      <c r="H801" s="253"/>
    </row>
    <row r="802" ht="14.25" spans="1:8">
      <c r="A802" s="270" t="s">
        <v>106</v>
      </c>
      <c r="B802" s="270"/>
      <c r="C802" s="270"/>
      <c r="D802" s="270"/>
      <c r="E802" s="270"/>
      <c r="F802" s="270"/>
      <c r="G802" s="271" t="s">
        <v>1338</v>
      </c>
      <c r="H802" s="256"/>
    </row>
    <row r="803" ht="14.25" spans="1:8">
      <c r="A803" s="270" t="s">
        <v>1339</v>
      </c>
      <c r="B803" s="270"/>
      <c r="C803" s="270"/>
      <c r="D803" s="270"/>
      <c r="E803" s="270"/>
      <c r="F803" s="270"/>
      <c r="G803" s="277">
        <v>-1504370</v>
      </c>
      <c r="H803" s="256"/>
    </row>
    <row r="804" ht="14.25" spans="1:8">
      <c r="A804" s="272">
        <v>213694</v>
      </c>
      <c r="B804" s="279">
        <v>1319037</v>
      </c>
      <c r="C804" s="274">
        <v>43293</v>
      </c>
      <c r="D804" s="275">
        <v>43295</v>
      </c>
      <c r="E804" s="272" t="s">
        <v>1340</v>
      </c>
      <c r="F804" s="276">
        <v>10640</v>
      </c>
      <c r="G804" s="277">
        <v>-1493730</v>
      </c>
      <c r="H804" s="256"/>
    </row>
    <row r="805" ht="14.25" spans="1:8">
      <c r="A805" s="272">
        <v>214259</v>
      </c>
      <c r="B805" s="279">
        <v>1323053</v>
      </c>
      <c r="C805" s="274">
        <v>43297</v>
      </c>
      <c r="D805" s="275">
        <v>43298</v>
      </c>
      <c r="E805" s="272" t="s">
        <v>1341</v>
      </c>
      <c r="F805" s="276">
        <v>5320</v>
      </c>
      <c r="G805" s="277">
        <v>-1488410</v>
      </c>
      <c r="H805" s="256"/>
    </row>
    <row r="806" ht="14.25" spans="1:8">
      <c r="A806" s="272">
        <v>214258</v>
      </c>
      <c r="B806" s="279">
        <v>1323052</v>
      </c>
      <c r="C806" s="274">
        <v>43297</v>
      </c>
      <c r="D806" s="275">
        <v>43298</v>
      </c>
      <c r="E806" s="272" t="s">
        <v>1342</v>
      </c>
      <c r="F806" s="276">
        <v>5320</v>
      </c>
      <c r="G806" s="277">
        <v>-1483090</v>
      </c>
      <c r="H806" s="256"/>
    </row>
    <row r="807" ht="14.25" spans="1:8">
      <c r="A807" s="272">
        <v>222177</v>
      </c>
      <c r="B807" s="279">
        <v>1338688</v>
      </c>
      <c r="C807" s="274">
        <v>43302</v>
      </c>
      <c r="D807" s="275">
        <v>43304</v>
      </c>
      <c r="E807" s="272" t="s">
        <v>1343</v>
      </c>
      <c r="F807" s="276">
        <v>22144</v>
      </c>
      <c r="G807" s="277">
        <v>-1460946</v>
      </c>
      <c r="H807" s="256"/>
    </row>
    <row r="808" ht="14.25" spans="1:8">
      <c r="A808" s="272">
        <v>214562</v>
      </c>
      <c r="B808" s="279">
        <v>1325363</v>
      </c>
      <c r="C808" s="274">
        <v>43297</v>
      </c>
      <c r="D808" s="275">
        <v>43300</v>
      </c>
      <c r="E808" s="272" t="s">
        <v>1344</v>
      </c>
      <c r="F808" s="276">
        <v>15960</v>
      </c>
      <c r="G808" s="277">
        <v>-1444986</v>
      </c>
      <c r="H808" s="256"/>
    </row>
    <row r="809" ht="14.25" spans="1:8">
      <c r="A809" s="272">
        <v>214179</v>
      </c>
      <c r="B809" s="279">
        <v>1322503</v>
      </c>
      <c r="C809" s="274">
        <v>43303</v>
      </c>
      <c r="D809" s="275">
        <v>43306</v>
      </c>
      <c r="E809" s="272" t="s">
        <v>1345</v>
      </c>
      <c r="F809" s="276">
        <v>15960</v>
      </c>
      <c r="G809" s="277">
        <v>-1429026</v>
      </c>
      <c r="H809" s="256"/>
    </row>
    <row r="810" ht="14.25" spans="1:8">
      <c r="A810" s="272" t="s">
        <v>1346</v>
      </c>
      <c r="B810" s="279">
        <v>1323759</v>
      </c>
      <c r="C810" s="274">
        <v>43304</v>
      </c>
      <c r="D810" s="275">
        <v>43305</v>
      </c>
      <c r="E810" s="272" t="s">
        <v>1347</v>
      </c>
      <c r="F810" s="276">
        <v>15960</v>
      </c>
      <c r="G810" s="277">
        <v>-1413066</v>
      </c>
      <c r="H810" s="256"/>
    </row>
    <row r="811" ht="14.25" spans="1:8">
      <c r="A811" s="272">
        <v>221461</v>
      </c>
      <c r="B811" s="279">
        <v>1336230</v>
      </c>
      <c r="C811" s="274">
        <v>43300</v>
      </c>
      <c r="D811" s="275">
        <v>43301</v>
      </c>
      <c r="E811" s="272" t="s">
        <v>1348</v>
      </c>
      <c r="F811" s="276">
        <v>11072</v>
      </c>
      <c r="G811" s="277">
        <v>-1401994</v>
      </c>
      <c r="H811" s="256"/>
    </row>
    <row r="812" ht="14.25" spans="1:8">
      <c r="A812" s="272">
        <v>222441</v>
      </c>
      <c r="B812" s="279">
        <v>1339087</v>
      </c>
      <c r="C812" s="274">
        <v>43307</v>
      </c>
      <c r="D812" s="275">
        <v>43308</v>
      </c>
      <c r="E812" s="272" t="s">
        <v>1141</v>
      </c>
      <c r="F812" s="276">
        <v>5320</v>
      </c>
      <c r="G812" s="277">
        <v>-1396674</v>
      </c>
      <c r="H812" s="256"/>
    </row>
    <row r="813" ht="14.25" spans="1:8">
      <c r="A813" s="272">
        <v>223340</v>
      </c>
      <c r="B813" s="279">
        <v>1342729</v>
      </c>
      <c r="C813" s="274">
        <v>43309</v>
      </c>
      <c r="D813" s="275">
        <v>43310</v>
      </c>
      <c r="E813" s="272" t="s">
        <v>1141</v>
      </c>
      <c r="F813" s="276">
        <v>5320</v>
      </c>
      <c r="G813" s="277">
        <v>-1391354</v>
      </c>
      <c r="H813" s="256"/>
    </row>
    <row r="814" ht="14.25" spans="1:8">
      <c r="A814" s="272">
        <v>214325</v>
      </c>
      <c r="B814" s="279">
        <v>1323080</v>
      </c>
      <c r="C814" s="274">
        <v>43305</v>
      </c>
      <c r="D814" s="275">
        <v>43308</v>
      </c>
      <c r="E814" s="272" t="s">
        <v>1347</v>
      </c>
      <c r="F814" s="276">
        <v>31920</v>
      </c>
      <c r="G814" s="277">
        <v>-1359434</v>
      </c>
      <c r="H814" s="256"/>
    </row>
    <row r="815" ht="14.25" spans="1:8">
      <c r="A815" s="272">
        <v>219976</v>
      </c>
      <c r="B815" s="279">
        <v>1332097</v>
      </c>
      <c r="C815" s="274">
        <v>43307</v>
      </c>
      <c r="D815" s="275">
        <v>43308</v>
      </c>
      <c r="E815" s="272" t="s">
        <v>1349</v>
      </c>
      <c r="F815" s="276">
        <v>11072</v>
      </c>
      <c r="G815" s="277">
        <v>-1348362</v>
      </c>
      <c r="H815" s="265"/>
    </row>
    <row r="816" ht="14.25" spans="1:8">
      <c r="A816" s="272">
        <v>219218</v>
      </c>
      <c r="B816" s="279">
        <v>1330032</v>
      </c>
      <c r="C816" s="274">
        <v>43297</v>
      </c>
      <c r="D816" s="275">
        <v>43302</v>
      </c>
      <c r="E816" s="272" t="s">
        <v>1350</v>
      </c>
      <c r="F816" s="276">
        <v>55360</v>
      </c>
      <c r="G816" s="277">
        <v>-1293002</v>
      </c>
      <c r="H816" s="256"/>
    </row>
    <row r="817" ht="14.25" spans="1:8">
      <c r="A817" s="272">
        <v>66484</v>
      </c>
      <c r="B817" s="279">
        <v>1325492</v>
      </c>
      <c r="C817" s="274">
        <v>43297</v>
      </c>
      <c r="D817" s="275">
        <v>43299</v>
      </c>
      <c r="E817" s="272" t="s">
        <v>1351</v>
      </c>
      <c r="F817" s="276">
        <v>28144</v>
      </c>
      <c r="G817" s="277">
        <v>-1264858</v>
      </c>
      <c r="H817" s="256"/>
    </row>
    <row r="818" ht="14.25" spans="1:8">
      <c r="A818" s="272">
        <v>221043</v>
      </c>
      <c r="B818" s="279">
        <v>1334319</v>
      </c>
      <c r="C818" s="274">
        <v>43302</v>
      </c>
      <c r="D818" s="275">
        <v>43303</v>
      </c>
      <c r="E818" s="272" t="s">
        <v>1352</v>
      </c>
      <c r="F818" s="276">
        <v>5320</v>
      </c>
      <c r="G818" s="277">
        <v>-1259538</v>
      </c>
      <c r="H818" s="256"/>
    </row>
    <row r="819" ht="14.25" spans="1:8">
      <c r="A819" s="272">
        <v>220473</v>
      </c>
      <c r="B819" s="279">
        <v>1333086</v>
      </c>
      <c r="C819" s="274">
        <v>43306</v>
      </c>
      <c r="D819" s="275">
        <v>43307</v>
      </c>
      <c r="E819" s="272" t="s">
        <v>1353</v>
      </c>
      <c r="F819" s="276">
        <v>5320</v>
      </c>
      <c r="G819" s="277">
        <v>-1254218</v>
      </c>
      <c r="H819" s="256"/>
    </row>
    <row r="820" ht="14.25" spans="1:8">
      <c r="A820" s="272">
        <v>66671</v>
      </c>
      <c r="B820" s="279">
        <v>1327567</v>
      </c>
      <c r="C820" s="274">
        <v>43305</v>
      </c>
      <c r="D820" s="275">
        <v>43309</v>
      </c>
      <c r="E820" s="272" t="s">
        <v>1354</v>
      </c>
      <c r="F820" s="276">
        <v>44288</v>
      </c>
      <c r="G820" s="277">
        <v>-1209930</v>
      </c>
      <c r="H820" s="256"/>
    </row>
    <row r="821" ht="14.25" spans="1:8">
      <c r="A821" s="272">
        <v>219512</v>
      </c>
      <c r="B821" s="279">
        <v>1330700</v>
      </c>
      <c r="C821" s="274">
        <v>43307</v>
      </c>
      <c r="D821" s="275">
        <v>43310</v>
      </c>
      <c r="E821" s="272" t="s">
        <v>1355</v>
      </c>
      <c r="F821" s="276">
        <v>15960</v>
      </c>
      <c r="G821" s="277">
        <v>-1193970</v>
      </c>
      <c r="H821" s="256"/>
    </row>
    <row r="822" ht="14.25" spans="1:8">
      <c r="A822" s="272">
        <v>221918</v>
      </c>
      <c r="B822" s="279">
        <v>1337944</v>
      </c>
      <c r="C822" s="274">
        <v>43309</v>
      </c>
      <c r="D822" s="275">
        <v>43310</v>
      </c>
      <c r="E822" s="272" t="s">
        <v>1356</v>
      </c>
      <c r="F822" s="276">
        <v>10640</v>
      </c>
      <c r="G822" s="277">
        <v>-1183330</v>
      </c>
      <c r="H822" s="256"/>
    </row>
    <row r="823" ht="14.25" spans="1:8">
      <c r="A823" s="272" t="s">
        <v>1357</v>
      </c>
      <c r="B823" s="279">
        <v>1327039</v>
      </c>
      <c r="C823" s="274">
        <v>43309</v>
      </c>
      <c r="D823" s="275">
        <v>43311</v>
      </c>
      <c r="E823" s="272" t="s">
        <v>1358</v>
      </c>
      <c r="F823" s="276">
        <v>21280</v>
      </c>
      <c r="G823" s="277">
        <v>-1162050</v>
      </c>
      <c r="H823" s="256"/>
    </row>
    <row r="824" ht="14.25" spans="1:8">
      <c r="A824" s="272">
        <v>220952</v>
      </c>
      <c r="B824" s="279">
        <v>1333911</v>
      </c>
      <c r="C824" s="274">
        <v>43321</v>
      </c>
      <c r="D824" s="275">
        <v>43327</v>
      </c>
      <c r="E824" s="272" t="s">
        <v>1359</v>
      </c>
      <c r="F824" s="276">
        <v>31920</v>
      </c>
      <c r="G824" s="277">
        <v>-1130130</v>
      </c>
      <c r="H824" s="256"/>
    </row>
    <row r="825" ht="14.25" spans="1:8">
      <c r="A825" s="272">
        <v>223189</v>
      </c>
      <c r="B825" s="279">
        <v>1341618</v>
      </c>
      <c r="C825" s="274">
        <v>43321</v>
      </c>
      <c r="D825" s="275">
        <v>43322</v>
      </c>
      <c r="E825" s="272" t="s">
        <v>1360</v>
      </c>
      <c r="F825" s="276">
        <v>11072</v>
      </c>
      <c r="G825" s="277">
        <v>-1119058</v>
      </c>
      <c r="H825" s="256"/>
    </row>
    <row r="826" ht="14.25" spans="1:8">
      <c r="A826" s="272">
        <v>221395</v>
      </c>
      <c r="B826" s="279">
        <v>1335975</v>
      </c>
      <c r="C826" s="274">
        <v>43323</v>
      </c>
      <c r="D826" s="275">
        <v>43324</v>
      </c>
      <c r="E826" s="272" t="s">
        <v>1361</v>
      </c>
      <c r="F826" s="276">
        <v>10640</v>
      </c>
      <c r="G826" s="277">
        <v>-1108418</v>
      </c>
      <c r="H826" s="256"/>
    </row>
    <row r="827" ht="14.25" spans="1:8">
      <c r="A827" s="272">
        <v>220474</v>
      </c>
      <c r="B827" s="279">
        <v>1333105</v>
      </c>
      <c r="C827" s="274">
        <v>43323</v>
      </c>
      <c r="D827" s="275">
        <v>43325</v>
      </c>
      <c r="E827" s="272" t="s">
        <v>1362</v>
      </c>
      <c r="F827" s="276">
        <v>34496</v>
      </c>
      <c r="G827" s="277">
        <v>-1073922</v>
      </c>
      <c r="H827" s="256"/>
    </row>
    <row r="828" ht="14.25" spans="1:8">
      <c r="A828" s="272">
        <v>221213</v>
      </c>
      <c r="B828" s="279">
        <v>1335068</v>
      </c>
      <c r="C828" s="274">
        <v>43324</v>
      </c>
      <c r="D828" s="275">
        <v>43326</v>
      </c>
      <c r="E828" s="272" t="s">
        <v>1363</v>
      </c>
      <c r="F828" s="276">
        <v>10640</v>
      </c>
      <c r="G828" s="277">
        <v>-1063282</v>
      </c>
      <c r="H828" s="256"/>
    </row>
    <row r="829" ht="14.25" spans="1:8">
      <c r="A829" s="272">
        <v>214277</v>
      </c>
      <c r="B829" s="279">
        <v>1323291</v>
      </c>
      <c r="C829" s="274">
        <v>43324</v>
      </c>
      <c r="D829" s="275">
        <v>43326</v>
      </c>
      <c r="E829" s="272" t="s">
        <v>1364</v>
      </c>
      <c r="F829" s="276">
        <v>10640</v>
      </c>
      <c r="G829" s="277">
        <v>-1052642</v>
      </c>
      <c r="H829" s="256"/>
    </row>
    <row r="830" ht="14.25" spans="1:8">
      <c r="A830" s="272">
        <v>214279</v>
      </c>
      <c r="B830" s="279">
        <v>1323182</v>
      </c>
      <c r="C830" s="274">
        <v>43325</v>
      </c>
      <c r="D830" s="275">
        <v>43327</v>
      </c>
      <c r="E830" s="272" t="s">
        <v>1365</v>
      </c>
      <c r="F830" s="276">
        <v>21280</v>
      </c>
      <c r="G830" s="277">
        <v>-1031362</v>
      </c>
      <c r="H830" s="256"/>
    </row>
    <row r="831" ht="14.25" spans="1:8">
      <c r="A831" s="272">
        <v>214097</v>
      </c>
      <c r="B831" s="279">
        <v>1321903</v>
      </c>
      <c r="C831" s="274">
        <v>43321</v>
      </c>
      <c r="D831" s="275">
        <v>43324</v>
      </c>
      <c r="E831" s="272" t="s">
        <v>1366</v>
      </c>
      <c r="F831" s="276">
        <v>31920</v>
      </c>
      <c r="G831" s="277">
        <v>-999442</v>
      </c>
      <c r="H831" s="265"/>
    </row>
    <row r="832" ht="14.25" spans="1:8">
      <c r="A832" s="272">
        <v>219186</v>
      </c>
      <c r="B832" s="279">
        <v>1329813</v>
      </c>
      <c r="C832" s="274">
        <v>43319</v>
      </c>
      <c r="D832" s="275">
        <v>43320</v>
      </c>
      <c r="E832" s="272" t="s">
        <v>1367</v>
      </c>
      <c r="F832" s="276">
        <v>5320</v>
      </c>
      <c r="G832" s="277">
        <v>-994122</v>
      </c>
      <c r="H832" s="256"/>
    </row>
    <row r="833" ht="14.25" spans="1:8">
      <c r="A833" s="272">
        <v>221283</v>
      </c>
      <c r="B833" s="279">
        <v>1335325</v>
      </c>
      <c r="C833" s="274">
        <v>43318</v>
      </c>
      <c r="D833" s="275">
        <v>43320</v>
      </c>
      <c r="E833" s="272" t="s">
        <v>507</v>
      </c>
      <c r="F833" s="276">
        <v>34496</v>
      </c>
      <c r="G833" s="277">
        <v>-959626</v>
      </c>
      <c r="H833" s="256"/>
    </row>
    <row r="834" ht="14.25" spans="1:8">
      <c r="A834" s="272">
        <v>219963</v>
      </c>
      <c r="B834" s="279">
        <v>1331957</v>
      </c>
      <c r="C834" s="274">
        <v>43318</v>
      </c>
      <c r="D834" s="275">
        <v>43320</v>
      </c>
      <c r="E834" s="272" t="s">
        <v>1368</v>
      </c>
      <c r="F834" s="276">
        <v>22144</v>
      </c>
      <c r="G834" s="277">
        <v>-937482</v>
      </c>
      <c r="H834" s="256"/>
    </row>
    <row r="835" ht="14.25" spans="1:8">
      <c r="A835" s="272">
        <v>213548</v>
      </c>
      <c r="B835" s="279">
        <v>1317804</v>
      </c>
      <c r="C835" s="274">
        <v>43319</v>
      </c>
      <c r="D835" s="275">
        <v>43322</v>
      </c>
      <c r="E835" s="272" t="s">
        <v>356</v>
      </c>
      <c r="F835" s="276">
        <v>15960</v>
      </c>
      <c r="G835" s="277">
        <v>-921522</v>
      </c>
      <c r="H835" s="256"/>
    </row>
    <row r="836" ht="14.25" spans="1:8">
      <c r="A836" s="272">
        <v>222173</v>
      </c>
      <c r="B836" s="279">
        <v>1338605</v>
      </c>
      <c r="C836" s="274">
        <v>43319</v>
      </c>
      <c r="D836" s="275">
        <v>43320</v>
      </c>
      <c r="E836" s="272" t="s">
        <v>1369</v>
      </c>
      <c r="F836" s="276">
        <v>5320</v>
      </c>
      <c r="G836" s="277">
        <v>-916202</v>
      </c>
      <c r="H836" s="256"/>
    </row>
    <row r="837" ht="14.25" spans="1:8">
      <c r="A837" s="272">
        <v>66184</v>
      </c>
      <c r="B837" s="279">
        <v>1321378</v>
      </c>
      <c r="C837" s="274">
        <v>43311</v>
      </c>
      <c r="D837" s="275">
        <v>43312</v>
      </c>
      <c r="E837" s="272" t="s">
        <v>1370</v>
      </c>
      <c r="F837" s="276">
        <v>22144</v>
      </c>
      <c r="G837" s="277">
        <v>-894058</v>
      </c>
      <c r="H837" s="256"/>
    </row>
    <row r="838" ht="14.25" spans="1:8">
      <c r="A838" s="272">
        <v>219195</v>
      </c>
      <c r="B838" s="279">
        <v>1329889</v>
      </c>
      <c r="C838" s="274">
        <v>43310</v>
      </c>
      <c r="D838" s="275">
        <v>43312</v>
      </c>
      <c r="E838" s="272" t="s">
        <v>1371</v>
      </c>
      <c r="F838" s="276">
        <v>21280</v>
      </c>
      <c r="G838" s="277">
        <v>-872778</v>
      </c>
      <c r="H838" s="256"/>
    </row>
    <row r="839" ht="14.25" spans="1:8">
      <c r="A839" s="272">
        <v>219515</v>
      </c>
      <c r="B839" s="279">
        <v>1330480</v>
      </c>
      <c r="C839" s="274">
        <v>43310</v>
      </c>
      <c r="D839" s="275">
        <v>43312</v>
      </c>
      <c r="E839" s="272" t="s">
        <v>1356</v>
      </c>
      <c r="F839" s="276">
        <v>20416</v>
      </c>
      <c r="G839" s="277">
        <v>-852362</v>
      </c>
      <c r="H839" s="256"/>
    </row>
    <row r="840" ht="14.25" spans="1:8">
      <c r="A840" s="272">
        <v>214054</v>
      </c>
      <c r="B840" s="279">
        <v>1321413</v>
      </c>
      <c r="C840" s="274">
        <v>43309</v>
      </c>
      <c r="D840" s="275">
        <v>43312</v>
      </c>
      <c r="E840" s="272" t="s">
        <v>1372</v>
      </c>
      <c r="F840" s="276">
        <v>15960</v>
      </c>
      <c r="G840" s="277">
        <v>-836402</v>
      </c>
      <c r="H840" s="256"/>
    </row>
    <row r="841" ht="14.25" spans="1:8">
      <c r="A841" s="272">
        <v>222405</v>
      </c>
      <c r="B841" s="279">
        <v>1338998</v>
      </c>
      <c r="C841" s="274">
        <v>43309</v>
      </c>
      <c r="D841" s="275">
        <v>43312</v>
      </c>
      <c r="E841" s="272" t="s">
        <v>1373</v>
      </c>
      <c r="F841" s="276">
        <v>42216</v>
      </c>
      <c r="G841" s="277">
        <v>-794186</v>
      </c>
      <c r="H841" s="256"/>
    </row>
    <row r="842" ht="14.25" spans="1:8">
      <c r="A842" s="272">
        <v>220476</v>
      </c>
      <c r="B842" s="279">
        <v>1333054</v>
      </c>
      <c r="C842" s="274">
        <v>43316</v>
      </c>
      <c r="D842" s="275">
        <v>43321</v>
      </c>
      <c r="E842" s="272" t="s">
        <v>1374</v>
      </c>
      <c r="F842" s="276">
        <v>86240</v>
      </c>
      <c r="G842" s="277">
        <v>-707946</v>
      </c>
      <c r="H842" s="256"/>
    </row>
    <row r="843" ht="14.25" spans="1:8">
      <c r="A843" s="272">
        <v>222708</v>
      </c>
      <c r="B843" s="279">
        <v>1339596</v>
      </c>
      <c r="C843" s="274">
        <v>43317</v>
      </c>
      <c r="D843" s="275">
        <v>43318</v>
      </c>
      <c r="E843" s="272" t="s">
        <v>1375</v>
      </c>
      <c r="F843" s="276">
        <v>5320</v>
      </c>
      <c r="G843" s="277">
        <v>-702626</v>
      </c>
      <c r="H843" s="256"/>
    </row>
    <row r="844" ht="14.25" spans="1:8">
      <c r="A844" s="272">
        <v>221506</v>
      </c>
      <c r="B844" s="279">
        <v>1336659</v>
      </c>
      <c r="C844" s="274">
        <v>43325</v>
      </c>
      <c r="D844" s="275">
        <v>43328</v>
      </c>
      <c r="E844" s="272" t="s">
        <v>1376</v>
      </c>
      <c r="F844" s="276">
        <v>31920</v>
      </c>
      <c r="G844" s="277">
        <v>-670706</v>
      </c>
      <c r="H844" s="256"/>
    </row>
    <row r="845" ht="14.25" spans="1:8">
      <c r="A845" s="272">
        <v>214128</v>
      </c>
      <c r="B845" s="279">
        <v>1322007</v>
      </c>
      <c r="C845" s="274">
        <v>43319</v>
      </c>
      <c r="D845" s="275">
        <v>43321</v>
      </c>
      <c r="E845" s="272" t="s">
        <v>1377</v>
      </c>
      <c r="F845" s="276">
        <v>10640</v>
      </c>
      <c r="G845" s="277">
        <v>-660066</v>
      </c>
      <c r="H845" s="256"/>
    </row>
    <row r="846" ht="14.25" spans="1:8">
      <c r="A846" s="272">
        <v>221285</v>
      </c>
      <c r="B846" s="279">
        <v>1335324</v>
      </c>
      <c r="C846" s="274">
        <v>43317</v>
      </c>
      <c r="D846" s="275">
        <v>43318</v>
      </c>
      <c r="E846" s="272" t="s">
        <v>507</v>
      </c>
      <c r="F846" s="276">
        <v>10640</v>
      </c>
      <c r="G846" s="277">
        <v>-649426</v>
      </c>
      <c r="H846" s="256"/>
    </row>
    <row r="847" ht="14.25" spans="1:8">
      <c r="A847" s="272">
        <v>222175</v>
      </c>
      <c r="B847" s="279">
        <v>1338603</v>
      </c>
      <c r="C847" s="274">
        <v>43317</v>
      </c>
      <c r="D847" s="275">
        <v>43318</v>
      </c>
      <c r="E847" s="272" t="s">
        <v>1369</v>
      </c>
      <c r="F847" s="276">
        <v>5320</v>
      </c>
      <c r="G847" s="277">
        <v>-644106</v>
      </c>
      <c r="H847" s="256"/>
    </row>
    <row r="848" ht="14.25" spans="1:8">
      <c r="A848" s="272" t="s">
        <v>1378</v>
      </c>
      <c r="B848" s="279">
        <v>1321659</v>
      </c>
      <c r="C848" s="274">
        <v>43317</v>
      </c>
      <c r="D848" s="275">
        <v>43321</v>
      </c>
      <c r="E848" s="272" t="s">
        <v>1379</v>
      </c>
      <c r="F848" s="276">
        <v>85120</v>
      </c>
      <c r="G848" s="277">
        <v>-558986</v>
      </c>
      <c r="H848" s="256"/>
    </row>
    <row r="849" ht="14.25" spans="1:8">
      <c r="A849" s="272">
        <v>214055</v>
      </c>
      <c r="B849" s="279">
        <v>1321550</v>
      </c>
      <c r="C849" s="274">
        <v>43311</v>
      </c>
      <c r="D849" s="275">
        <v>43313</v>
      </c>
      <c r="E849" s="272" t="s">
        <v>1380</v>
      </c>
      <c r="F849" s="276">
        <v>10640</v>
      </c>
      <c r="G849" s="277">
        <v>-548346</v>
      </c>
      <c r="H849" s="256"/>
    </row>
    <row r="850" ht="14.25" spans="1:8">
      <c r="A850" s="272">
        <v>219451</v>
      </c>
      <c r="B850" s="279">
        <v>1330186</v>
      </c>
      <c r="C850" s="274">
        <v>43311</v>
      </c>
      <c r="D850" s="275">
        <v>43313</v>
      </c>
      <c r="E850" s="272" t="s">
        <v>1381</v>
      </c>
      <c r="F850" s="276">
        <v>10640</v>
      </c>
      <c r="G850" s="277">
        <v>-537706</v>
      </c>
      <c r="H850" s="256"/>
    </row>
    <row r="851" ht="14.25" spans="1:8">
      <c r="A851" s="272">
        <v>219457</v>
      </c>
      <c r="B851" s="279">
        <v>1330195</v>
      </c>
      <c r="C851" s="274">
        <v>43311</v>
      </c>
      <c r="D851" s="275">
        <v>43313</v>
      </c>
      <c r="E851" s="272" t="s">
        <v>1382</v>
      </c>
      <c r="F851" s="276">
        <v>10640</v>
      </c>
      <c r="G851" s="277">
        <v>-527066</v>
      </c>
      <c r="H851" s="256"/>
    </row>
    <row r="852" ht="14.25" spans="1:8">
      <c r="A852" s="272">
        <v>222413</v>
      </c>
      <c r="B852" s="279">
        <v>1339241</v>
      </c>
      <c r="C852" s="274">
        <v>43312</v>
      </c>
      <c r="D852" s="275">
        <v>43315</v>
      </c>
      <c r="E852" s="272" t="s">
        <v>1383</v>
      </c>
      <c r="F852" s="276">
        <v>15960</v>
      </c>
      <c r="G852" s="277">
        <v>-511106</v>
      </c>
      <c r="H852" s="256"/>
    </row>
    <row r="853" ht="14.25" spans="1:8">
      <c r="A853" s="272">
        <v>221426</v>
      </c>
      <c r="B853" s="279">
        <v>1336137</v>
      </c>
      <c r="C853" s="274">
        <v>43312</v>
      </c>
      <c r="D853" s="275">
        <v>43315</v>
      </c>
      <c r="E853" s="272" t="s">
        <v>1384</v>
      </c>
      <c r="F853" s="276">
        <v>15960</v>
      </c>
      <c r="G853" s="277">
        <v>-495146</v>
      </c>
      <c r="H853" s="256"/>
    </row>
    <row r="854" ht="14.25" spans="1:8">
      <c r="A854" s="272">
        <v>221187</v>
      </c>
      <c r="B854" s="279">
        <v>1334813</v>
      </c>
      <c r="C854" s="274">
        <v>43314</v>
      </c>
      <c r="D854" s="275">
        <v>43316</v>
      </c>
      <c r="E854" s="272" t="s">
        <v>1385</v>
      </c>
      <c r="F854" s="276">
        <v>10640</v>
      </c>
      <c r="G854" s="277">
        <v>-484506</v>
      </c>
      <c r="H854" s="256"/>
    </row>
    <row r="855" ht="14.25" spans="1:8">
      <c r="A855" s="272">
        <v>221924</v>
      </c>
      <c r="B855" s="279">
        <v>1337967</v>
      </c>
      <c r="C855" s="274">
        <v>43314</v>
      </c>
      <c r="D855" s="275">
        <v>43315</v>
      </c>
      <c r="E855" s="272" t="s">
        <v>1386</v>
      </c>
      <c r="F855" s="276">
        <v>5320</v>
      </c>
      <c r="G855" s="277">
        <v>-479186</v>
      </c>
      <c r="H855" s="256"/>
    </row>
    <row r="856" ht="14.25" spans="1:8">
      <c r="A856" s="272" t="s">
        <v>1387</v>
      </c>
      <c r="B856" s="279">
        <v>1330381</v>
      </c>
      <c r="C856" s="274">
        <v>43314</v>
      </c>
      <c r="D856" s="275">
        <v>43315</v>
      </c>
      <c r="E856" s="272" t="s">
        <v>1388</v>
      </c>
      <c r="F856" s="276">
        <v>10640</v>
      </c>
      <c r="G856" s="277">
        <v>-468546</v>
      </c>
      <c r="H856" s="256"/>
    </row>
    <row r="857" ht="14.25" spans="1:8">
      <c r="A857" s="272">
        <v>219448</v>
      </c>
      <c r="B857" s="279">
        <v>1330270</v>
      </c>
      <c r="C857" s="274">
        <v>43313</v>
      </c>
      <c r="D857" s="275">
        <v>43315</v>
      </c>
      <c r="E857" s="272" t="s">
        <v>1389</v>
      </c>
      <c r="F857" s="276">
        <v>10640</v>
      </c>
      <c r="G857" s="277">
        <v>-457906</v>
      </c>
      <c r="H857" s="256"/>
    </row>
    <row r="858" ht="14.25" spans="1:8">
      <c r="A858" s="272">
        <v>214089</v>
      </c>
      <c r="B858" s="279">
        <v>1321869</v>
      </c>
      <c r="C858" s="274">
        <v>43321</v>
      </c>
      <c r="D858" s="275">
        <v>43322</v>
      </c>
      <c r="E858" s="272" t="s">
        <v>1390</v>
      </c>
      <c r="F858" s="276">
        <v>10640</v>
      </c>
      <c r="G858" s="277">
        <v>-447266</v>
      </c>
      <c r="H858" s="256"/>
    </row>
    <row r="859" ht="14.25" spans="1:8">
      <c r="A859" s="272">
        <v>64641</v>
      </c>
      <c r="B859" s="279">
        <v>1297170</v>
      </c>
      <c r="C859" s="274">
        <v>43314</v>
      </c>
      <c r="D859" s="275">
        <v>43316</v>
      </c>
      <c r="E859" s="272" t="s">
        <v>1391</v>
      </c>
      <c r="F859" s="276">
        <v>48448</v>
      </c>
      <c r="G859" s="277">
        <v>-398818</v>
      </c>
      <c r="H859" s="256"/>
    </row>
    <row r="860" ht="14.25" spans="1:8">
      <c r="A860" s="272">
        <v>66548</v>
      </c>
      <c r="B860" s="279">
        <v>1326101</v>
      </c>
      <c r="C860" s="274">
        <v>43315</v>
      </c>
      <c r="D860" s="275">
        <v>43319</v>
      </c>
      <c r="E860" s="272" t="s">
        <v>1392</v>
      </c>
      <c r="F860" s="276">
        <v>68992</v>
      </c>
      <c r="G860" s="277">
        <v>-329826</v>
      </c>
      <c r="H860" s="256"/>
    </row>
    <row r="861" ht="14.25" spans="1:8">
      <c r="A861" s="272">
        <v>65478</v>
      </c>
      <c r="B861" s="279">
        <v>1309997</v>
      </c>
      <c r="C861" s="274">
        <v>43318</v>
      </c>
      <c r="D861" s="275">
        <v>43320</v>
      </c>
      <c r="E861" s="272" t="s">
        <v>1393</v>
      </c>
      <c r="F861" s="276">
        <v>48448</v>
      </c>
      <c r="G861" s="277">
        <v>-281378</v>
      </c>
      <c r="H861" s="256"/>
    </row>
    <row r="862" ht="14.25" spans="1:8">
      <c r="A862" s="272">
        <v>65475</v>
      </c>
      <c r="B862" s="279">
        <v>1309999</v>
      </c>
      <c r="C862" s="274">
        <v>43320</v>
      </c>
      <c r="D862" s="275">
        <v>43322</v>
      </c>
      <c r="E862" s="272" t="s">
        <v>1393</v>
      </c>
      <c r="F862" s="276">
        <v>60416</v>
      </c>
      <c r="G862" s="277">
        <v>-220962</v>
      </c>
      <c r="H862" s="256"/>
    </row>
    <row r="863" ht="14.25" spans="1:8">
      <c r="A863" s="272">
        <v>66696</v>
      </c>
      <c r="B863" s="279">
        <v>1328142</v>
      </c>
      <c r="C863" s="274">
        <v>43317</v>
      </c>
      <c r="D863" s="275">
        <v>43320</v>
      </c>
      <c r="E863" s="272" t="s">
        <v>1394</v>
      </c>
      <c r="F863" s="276">
        <v>72672</v>
      </c>
      <c r="G863" s="277">
        <v>-148290</v>
      </c>
      <c r="H863" s="256"/>
    </row>
    <row r="864" ht="14.25" spans="1:8">
      <c r="A864" s="272">
        <v>221214</v>
      </c>
      <c r="B864" s="279">
        <v>1335052</v>
      </c>
      <c r="C864" s="274">
        <v>43317</v>
      </c>
      <c r="D864" s="275">
        <v>43318</v>
      </c>
      <c r="E864" s="272" t="s">
        <v>1395</v>
      </c>
      <c r="F864" s="276">
        <v>17248</v>
      </c>
      <c r="G864" s="277">
        <v>-131042</v>
      </c>
      <c r="H864" s="256"/>
    </row>
    <row r="865" ht="14.25" spans="1:8">
      <c r="A865" s="272" t="s">
        <v>1396</v>
      </c>
      <c r="B865" s="279">
        <v>1302897</v>
      </c>
      <c r="C865" s="274">
        <v>43326</v>
      </c>
      <c r="D865" s="275">
        <v>43329</v>
      </c>
      <c r="E865" s="272" t="s">
        <v>1397</v>
      </c>
      <c r="F865" s="276">
        <v>47880</v>
      </c>
      <c r="G865" s="277">
        <v>-83162</v>
      </c>
      <c r="H865" s="256"/>
    </row>
    <row r="866" ht="14.25" spans="1:8">
      <c r="A866" s="272">
        <v>65221</v>
      </c>
      <c r="B866" s="279">
        <v>1305996</v>
      </c>
      <c r="C866" s="274">
        <v>43325</v>
      </c>
      <c r="D866" s="275">
        <v>43328</v>
      </c>
      <c r="E866" s="272" t="s">
        <v>1398</v>
      </c>
      <c r="F866" s="276">
        <v>33216</v>
      </c>
      <c r="G866" s="277">
        <v>-49946</v>
      </c>
      <c r="H866" s="256"/>
    </row>
    <row r="867" ht="14.25" spans="1:8">
      <c r="A867" s="272">
        <v>65329</v>
      </c>
      <c r="B867" s="279">
        <v>1307520</v>
      </c>
      <c r="C867" s="274">
        <v>43324</v>
      </c>
      <c r="D867" s="275">
        <v>43326</v>
      </c>
      <c r="E867" s="272" t="s">
        <v>1399</v>
      </c>
      <c r="F867" s="276">
        <v>48448</v>
      </c>
      <c r="G867" s="271" t="s">
        <v>1400</v>
      </c>
      <c r="H867" s="256" t="s">
        <v>1401</v>
      </c>
    </row>
    <row r="868" spans="1:8">
      <c r="A868" s="16"/>
      <c r="B868"/>
      <c r="C868"/>
      <c r="D868"/>
      <c r="E868"/>
      <c r="F868">
        <f>SUM(F804:F867)</f>
        <v>1502872</v>
      </c>
      <c r="G868"/>
      <c r="H868"/>
    </row>
    <row r="869" spans="1:8">
      <c r="A869" s="16"/>
      <c r="B869"/>
      <c r="C869"/>
      <c r="D869"/>
      <c r="E869"/>
      <c r="F869"/>
      <c r="G869"/>
      <c r="H869"/>
    </row>
    <row r="870" ht="15.75" spans="1:9">
      <c r="A870" s="16"/>
      <c r="B870"/>
      <c r="C870"/>
      <c r="D870"/>
      <c r="E870"/>
      <c r="F870"/>
      <c r="G870"/>
      <c r="H870"/>
      <c r="I870"/>
    </row>
    <row r="871" ht="14.25" spans="1:8">
      <c r="A871" s="280" t="s">
        <v>0</v>
      </c>
      <c r="B871" s="281" t="s">
        <v>1</v>
      </c>
      <c r="C871" s="281" t="s">
        <v>2</v>
      </c>
      <c r="D871" s="281" t="s">
        <v>3</v>
      </c>
      <c r="E871" s="281" t="s">
        <v>4</v>
      </c>
      <c r="F871" s="281" t="s">
        <v>5</v>
      </c>
      <c r="G871" s="281" t="s">
        <v>49</v>
      </c>
      <c r="H871" s="281" t="s">
        <v>1076</v>
      </c>
    </row>
    <row r="872" ht="14.25" spans="1:8">
      <c r="A872" s="280"/>
      <c r="B872" s="281"/>
      <c r="C872" s="281"/>
      <c r="D872" s="281"/>
      <c r="E872" s="281"/>
      <c r="F872" s="281"/>
      <c r="G872" s="281"/>
      <c r="H872" s="281"/>
    </row>
    <row r="873" ht="14.25" spans="1:8">
      <c r="A873" s="282" t="s">
        <v>106</v>
      </c>
      <c r="B873" s="282"/>
      <c r="C873" s="282"/>
      <c r="D873" s="282"/>
      <c r="E873" s="282"/>
      <c r="F873" s="282"/>
      <c r="G873" s="283">
        <v>-1498</v>
      </c>
      <c r="H873" s="284"/>
    </row>
    <row r="874" ht="14.25" spans="1:8">
      <c r="A874" s="282" t="s">
        <v>1402</v>
      </c>
      <c r="B874" s="282"/>
      <c r="C874" s="282"/>
      <c r="D874" s="282"/>
      <c r="E874" s="282"/>
      <c r="F874" s="282"/>
      <c r="G874" s="285" t="s">
        <v>1403</v>
      </c>
      <c r="H874" s="284"/>
    </row>
    <row r="875" ht="14.25" spans="1:8">
      <c r="A875" s="286">
        <v>214262</v>
      </c>
      <c r="B875" s="287">
        <v>1323067</v>
      </c>
      <c r="C875" s="288">
        <v>43327</v>
      </c>
      <c r="D875" s="289">
        <v>43329</v>
      </c>
      <c r="E875" s="286" t="s">
        <v>1404</v>
      </c>
      <c r="F875" s="290">
        <v>21280</v>
      </c>
      <c r="G875" s="283">
        <v>-1480218</v>
      </c>
      <c r="H875" s="284"/>
    </row>
    <row r="876" ht="14.25" spans="1:8">
      <c r="A876" s="286" t="s">
        <v>1405</v>
      </c>
      <c r="B876" s="287">
        <v>1347141</v>
      </c>
      <c r="C876" s="288">
        <v>43322</v>
      </c>
      <c r="D876" s="289">
        <v>43323</v>
      </c>
      <c r="E876" s="286" t="s">
        <v>1406</v>
      </c>
      <c r="F876" s="290">
        <v>21280</v>
      </c>
      <c r="G876" s="283">
        <v>-1458938</v>
      </c>
      <c r="H876" s="284"/>
    </row>
    <row r="877" ht="14.25" spans="1:8">
      <c r="A877" s="286">
        <v>224744</v>
      </c>
      <c r="B877" s="287">
        <v>1344754</v>
      </c>
      <c r="C877" s="288">
        <v>43322</v>
      </c>
      <c r="D877" s="289">
        <v>43324</v>
      </c>
      <c r="E877" s="286" t="s">
        <v>1407</v>
      </c>
      <c r="F877" s="290">
        <v>10640</v>
      </c>
      <c r="G877" s="283">
        <v>-1448298</v>
      </c>
      <c r="H877" s="284"/>
    </row>
    <row r="878" ht="14.25" spans="1:8">
      <c r="A878" s="286">
        <v>224422</v>
      </c>
      <c r="B878" s="287">
        <v>1345455</v>
      </c>
      <c r="C878" s="288">
        <v>43322</v>
      </c>
      <c r="D878" s="289">
        <v>43325</v>
      </c>
      <c r="E878" s="286" t="s">
        <v>1408</v>
      </c>
      <c r="F878" s="290">
        <v>15960</v>
      </c>
      <c r="G878" s="283">
        <v>-1432338</v>
      </c>
      <c r="H878" s="284"/>
    </row>
    <row r="879" ht="14.25" spans="1:8">
      <c r="A879" s="286">
        <v>225691</v>
      </c>
      <c r="B879" s="287">
        <v>1351644</v>
      </c>
      <c r="C879" s="288">
        <v>43324</v>
      </c>
      <c r="D879" s="289">
        <v>43325</v>
      </c>
      <c r="E879" s="286" t="s">
        <v>1409</v>
      </c>
      <c r="F879" s="290">
        <v>5320</v>
      </c>
      <c r="G879" s="283">
        <v>-1427018</v>
      </c>
      <c r="H879" s="284"/>
    </row>
    <row r="880" ht="14.25" spans="1:8">
      <c r="A880" s="286">
        <v>224625</v>
      </c>
      <c r="B880" s="287">
        <v>1346802</v>
      </c>
      <c r="C880" s="288">
        <v>43325</v>
      </c>
      <c r="D880" s="289">
        <v>43326</v>
      </c>
      <c r="E880" s="286" t="s">
        <v>1410</v>
      </c>
      <c r="F880" s="290">
        <v>5320</v>
      </c>
      <c r="G880" s="283">
        <v>-1421698</v>
      </c>
      <c r="H880" s="284"/>
    </row>
    <row r="881" ht="14.25" spans="1:8">
      <c r="A881" s="286">
        <v>214949</v>
      </c>
      <c r="B881" s="287">
        <v>1328515</v>
      </c>
      <c r="C881" s="288">
        <v>43324</v>
      </c>
      <c r="D881" s="289">
        <v>43326</v>
      </c>
      <c r="E881" s="286" t="s">
        <v>1411</v>
      </c>
      <c r="F881" s="290">
        <v>27648</v>
      </c>
      <c r="G881" s="283">
        <v>-1394050</v>
      </c>
      <c r="H881" s="284"/>
    </row>
    <row r="882" ht="14.25" spans="1:8">
      <c r="A882" s="286">
        <v>225102</v>
      </c>
      <c r="B882" s="287">
        <v>1348181</v>
      </c>
      <c r="C882" s="288">
        <v>43326</v>
      </c>
      <c r="D882" s="289">
        <v>43327</v>
      </c>
      <c r="E882" s="286" t="s">
        <v>1412</v>
      </c>
      <c r="F882" s="290">
        <v>5320</v>
      </c>
      <c r="G882" s="283">
        <v>-1388730</v>
      </c>
      <c r="H882" s="284"/>
    </row>
    <row r="883" ht="14.25" spans="1:8">
      <c r="A883" s="286">
        <v>226014</v>
      </c>
      <c r="B883" s="287">
        <v>1352488</v>
      </c>
      <c r="C883" s="288">
        <v>43326</v>
      </c>
      <c r="D883" s="289">
        <v>43327</v>
      </c>
      <c r="E883" s="286" t="s">
        <v>1413</v>
      </c>
      <c r="F883" s="290">
        <v>5320</v>
      </c>
      <c r="G883" s="283">
        <v>-1383410</v>
      </c>
      <c r="H883" s="284"/>
    </row>
    <row r="884" ht="14.25" spans="1:8">
      <c r="A884" s="286">
        <v>225734</v>
      </c>
      <c r="B884" s="287">
        <v>1351732</v>
      </c>
      <c r="C884" s="288">
        <v>43326</v>
      </c>
      <c r="D884" s="289">
        <v>43327</v>
      </c>
      <c r="E884" s="286" t="s">
        <v>1414</v>
      </c>
      <c r="F884" s="290">
        <v>5320</v>
      </c>
      <c r="G884" s="283">
        <v>-1378090</v>
      </c>
      <c r="H884" s="284"/>
    </row>
    <row r="885" ht="14.25" spans="1:8">
      <c r="A885" s="286">
        <v>224437</v>
      </c>
      <c r="B885" s="287">
        <v>1345665</v>
      </c>
      <c r="C885" s="288">
        <v>43326</v>
      </c>
      <c r="D885" s="289">
        <v>43327</v>
      </c>
      <c r="E885" s="286" t="s">
        <v>1415</v>
      </c>
      <c r="F885" s="290">
        <v>5320</v>
      </c>
      <c r="G885" s="283">
        <v>-1372770</v>
      </c>
      <c r="H885" s="284"/>
    </row>
    <row r="886" ht="14.25" spans="1:8">
      <c r="A886" s="286">
        <v>213295</v>
      </c>
      <c r="B886" s="287">
        <v>1315271</v>
      </c>
      <c r="C886" s="288">
        <v>43319</v>
      </c>
      <c r="D886" s="289">
        <v>43322</v>
      </c>
      <c r="E886" s="286" t="s">
        <v>1416</v>
      </c>
      <c r="F886" s="290">
        <v>31920</v>
      </c>
      <c r="G886" s="283">
        <v>-1340850</v>
      </c>
      <c r="H886" s="284"/>
    </row>
    <row r="887" ht="14.25" spans="1:8">
      <c r="A887" s="286">
        <v>213779</v>
      </c>
      <c r="B887" s="287">
        <v>1319615</v>
      </c>
      <c r="C887" s="288">
        <v>43318</v>
      </c>
      <c r="D887" s="289">
        <v>43322</v>
      </c>
      <c r="E887" s="286" t="s">
        <v>1417</v>
      </c>
      <c r="F887" s="290">
        <v>21280</v>
      </c>
      <c r="G887" s="283">
        <v>-1319570</v>
      </c>
      <c r="H887" s="284"/>
    </row>
    <row r="888" ht="14.25" spans="1:8">
      <c r="A888" s="286">
        <v>224477</v>
      </c>
      <c r="B888" s="287">
        <v>1345609</v>
      </c>
      <c r="C888" s="288">
        <v>43323</v>
      </c>
      <c r="D888" s="289">
        <v>43326</v>
      </c>
      <c r="E888" s="286" t="s">
        <v>1418</v>
      </c>
      <c r="F888" s="290">
        <v>15960</v>
      </c>
      <c r="G888" s="283">
        <v>-1303610</v>
      </c>
      <c r="H888" s="284"/>
    </row>
    <row r="889" ht="14.25" spans="1:8">
      <c r="A889" s="286">
        <v>213764</v>
      </c>
      <c r="B889" s="287">
        <v>1319690</v>
      </c>
      <c r="C889" s="288">
        <v>43317</v>
      </c>
      <c r="D889" s="289">
        <v>43320</v>
      </c>
      <c r="E889" s="286" t="s">
        <v>1419</v>
      </c>
      <c r="F889" s="290">
        <v>15960</v>
      </c>
      <c r="G889" s="283">
        <v>-1287650</v>
      </c>
      <c r="H889" s="284"/>
    </row>
    <row r="890" ht="14.25" spans="1:8">
      <c r="A890" s="286">
        <v>221045</v>
      </c>
      <c r="B890" s="287">
        <v>1334277</v>
      </c>
      <c r="C890" s="288">
        <v>43325</v>
      </c>
      <c r="D890" s="289">
        <v>43328</v>
      </c>
      <c r="E890" s="286" t="s">
        <v>1420</v>
      </c>
      <c r="F890" s="290">
        <v>15960</v>
      </c>
      <c r="G890" s="283">
        <v>-1271690</v>
      </c>
      <c r="H890" s="284"/>
    </row>
    <row r="891" ht="14.25" spans="1:8">
      <c r="A891" s="286">
        <v>223200</v>
      </c>
      <c r="B891" s="287">
        <v>1341742</v>
      </c>
      <c r="C891" s="288">
        <v>43326</v>
      </c>
      <c r="D891" s="289">
        <v>43328</v>
      </c>
      <c r="E891" s="286" t="s">
        <v>1421</v>
      </c>
      <c r="F891" s="290">
        <v>10640</v>
      </c>
      <c r="G891" s="283">
        <v>-1261050</v>
      </c>
      <c r="H891" s="284"/>
    </row>
    <row r="892" ht="14.25" spans="1:8">
      <c r="A892" s="286">
        <v>214405</v>
      </c>
      <c r="B892" s="287">
        <v>1323957</v>
      </c>
      <c r="C892" s="288">
        <v>43325</v>
      </c>
      <c r="D892" s="289">
        <v>43328</v>
      </c>
      <c r="E892" s="286" t="s">
        <v>1422</v>
      </c>
      <c r="F892" s="290">
        <v>31920</v>
      </c>
      <c r="G892" s="283">
        <v>-1229130</v>
      </c>
      <c r="H892" s="284"/>
    </row>
    <row r="893" ht="14.25" spans="1:8">
      <c r="A893" s="286">
        <v>223412</v>
      </c>
      <c r="B893" s="287">
        <v>1343051</v>
      </c>
      <c r="C893" s="288">
        <v>43313</v>
      </c>
      <c r="D893" s="289">
        <v>43314</v>
      </c>
      <c r="E893" s="286" t="s">
        <v>1423</v>
      </c>
      <c r="F893" s="290">
        <v>5320</v>
      </c>
      <c r="G893" s="283">
        <v>-1223810</v>
      </c>
      <c r="H893" s="284"/>
    </row>
    <row r="894" ht="14.25" spans="1:8">
      <c r="A894" s="286">
        <v>213762</v>
      </c>
      <c r="B894" s="291">
        <v>1332308</v>
      </c>
      <c r="C894" s="288">
        <v>43317</v>
      </c>
      <c r="D894" s="289">
        <v>43320</v>
      </c>
      <c r="E894" s="286" t="s">
        <v>1424</v>
      </c>
      <c r="F894" s="290">
        <v>15960</v>
      </c>
      <c r="G894" s="283">
        <v>-1207850</v>
      </c>
      <c r="H894" s="284"/>
    </row>
    <row r="895" ht="14.25" spans="1:8">
      <c r="A895" s="286">
        <v>211631</v>
      </c>
      <c r="B895" s="287">
        <v>1302902</v>
      </c>
      <c r="C895" s="288">
        <v>43326</v>
      </c>
      <c r="D895" s="289">
        <v>43329</v>
      </c>
      <c r="E895" s="286" t="s">
        <v>1425</v>
      </c>
      <c r="F895" s="290">
        <v>15960</v>
      </c>
      <c r="G895" s="283">
        <v>-1191890</v>
      </c>
      <c r="H895" s="284"/>
    </row>
    <row r="896" ht="14.25" spans="1:8">
      <c r="A896" s="286">
        <v>222717</v>
      </c>
      <c r="B896" s="287">
        <v>1339841</v>
      </c>
      <c r="C896" s="288">
        <v>43311</v>
      </c>
      <c r="D896" s="289">
        <v>43315</v>
      </c>
      <c r="E896" s="286" t="s">
        <v>1426</v>
      </c>
      <c r="F896" s="290">
        <v>68992</v>
      </c>
      <c r="G896" s="283">
        <v>-1122898</v>
      </c>
      <c r="H896" s="284"/>
    </row>
    <row r="897" ht="14.25" spans="1:8">
      <c r="A897" s="286">
        <v>224183</v>
      </c>
      <c r="B897" s="287">
        <v>1344823</v>
      </c>
      <c r="C897" s="288">
        <v>43324</v>
      </c>
      <c r="D897" s="289">
        <v>43328</v>
      </c>
      <c r="E897" s="286" t="s">
        <v>1427</v>
      </c>
      <c r="F897" s="290">
        <v>44288</v>
      </c>
      <c r="G897" s="283">
        <v>-1078610</v>
      </c>
      <c r="H897" s="284"/>
    </row>
    <row r="898" ht="14.25" spans="1:8">
      <c r="A898" s="286">
        <v>226415</v>
      </c>
      <c r="B898" s="287">
        <v>1353683</v>
      </c>
      <c r="C898" s="288">
        <v>43327</v>
      </c>
      <c r="D898" s="289">
        <v>43328</v>
      </c>
      <c r="E898" s="286" t="s">
        <v>1428</v>
      </c>
      <c r="F898" s="290">
        <v>11072</v>
      </c>
      <c r="G898" s="283">
        <v>-1067538</v>
      </c>
      <c r="H898" s="284"/>
    </row>
    <row r="899" ht="14.25" spans="1:8">
      <c r="A899" s="286">
        <v>223197</v>
      </c>
      <c r="B899" s="287">
        <v>1341708</v>
      </c>
      <c r="C899" s="288">
        <v>43327</v>
      </c>
      <c r="D899" s="289">
        <v>43328</v>
      </c>
      <c r="E899" s="286" t="s">
        <v>1429</v>
      </c>
      <c r="F899" s="290">
        <v>17248</v>
      </c>
      <c r="G899" s="283">
        <v>-1050290</v>
      </c>
      <c r="H899" s="284"/>
    </row>
    <row r="900" ht="14.25" spans="1:8">
      <c r="A900" s="286">
        <v>225325</v>
      </c>
      <c r="B900" s="287">
        <v>1350003</v>
      </c>
      <c r="C900" s="288">
        <v>43327</v>
      </c>
      <c r="D900" s="289">
        <v>43328</v>
      </c>
      <c r="E900" s="286" t="s">
        <v>1430</v>
      </c>
      <c r="F900" s="290">
        <v>11072</v>
      </c>
      <c r="G900" s="283">
        <v>-1039218</v>
      </c>
      <c r="H900" s="284"/>
    </row>
    <row r="901" ht="14.25" spans="1:8">
      <c r="A901" s="286" t="s">
        <v>1431</v>
      </c>
      <c r="B901" s="287">
        <v>1327700</v>
      </c>
      <c r="C901" s="288">
        <v>43316</v>
      </c>
      <c r="D901" s="289">
        <v>43321</v>
      </c>
      <c r="E901" s="286" t="s">
        <v>1432</v>
      </c>
      <c r="F901" s="290">
        <v>86240</v>
      </c>
      <c r="G901" s="285" t="s">
        <v>1433</v>
      </c>
      <c r="H901" s="284"/>
    </row>
    <row r="902" ht="14.25" spans="1:8">
      <c r="A902" s="286">
        <v>224229</v>
      </c>
      <c r="B902" s="287">
        <v>1345452</v>
      </c>
      <c r="C902" s="288">
        <v>43317</v>
      </c>
      <c r="D902" s="289">
        <v>43320</v>
      </c>
      <c r="E902" s="286" t="s">
        <v>1434</v>
      </c>
      <c r="F902" s="290">
        <v>33216</v>
      </c>
      <c r="G902" s="285" t="s">
        <v>1435</v>
      </c>
      <c r="H902" s="284"/>
    </row>
    <row r="903" ht="14.25" spans="1:8">
      <c r="A903" s="286">
        <v>63611</v>
      </c>
      <c r="B903" s="287">
        <v>1283556</v>
      </c>
      <c r="C903" s="288">
        <v>43317</v>
      </c>
      <c r="D903" s="289">
        <v>43322</v>
      </c>
      <c r="E903" s="286" t="s">
        <v>1128</v>
      </c>
      <c r="F903" s="290">
        <v>51040</v>
      </c>
      <c r="G903" s="285" t="s">
        <v>1436</v>
      </c>
      <c r="H903" s="284"/>
    </row>
    <row r="904" ht="14.25" spans="1:8">
      <c r="A904" s="286">
        <v>66376</v>
      </c>
      <c r="B904" s="287">
        <v>1323775</v>
      </c>
      <c r="C904" s="288">
        <v>43323</v>
      </c>
      <c r="D904" s="289">
        <v>43325</v>
      </c>
      <c r="E904" s="286" t="s">
        <v>1437</v>
      </c>
      <c r="F904" s="290">
        <v>34496</v>
      </c>
      <c r="G904" s="285" t="s">
        <v>1438</v>
      </c>
      <c r="H904" s="284"/>
    </row>
    <row r="905" ht="14.25" spans="1:8">
      <c r="A905" s="286">
        <v>224228</v>
      </c>
      <c r="B905" s="287">
        <v>1345387</v>
      </c>
      <c r="C905" s="288">
        <v>43320</v>
      </c>
      <c r="D905" s="289">
        <v>43324</v>
      </c>
      <c r="E905" s="286" t="s">
        <v>1439</v>
      </c>
      <c r="F905" s="290">
        <v>44288</v>
      </c>
      <c r="G905" s="285" t="s">
        <v>1440</v>
      </c>
      <c r="H905" s="284"/>
    </row>
    <row r="906" ht="14.25" spans="1:8">
      <c r="A906" s="286">
        <v>223840</v>
      </c>
      <c r="B906" s="287">
        <v>1344472</v>
      </c>
      <c r="C906" s="288">
        <v>43321</v>
      </c>
      <c r="D906" s="289">
        <v>43324</v>
      </c>
      <c r="E906" s="286" t="s">
        <v>1441</v>
      </c>
      <c r="F906" s="290">
        <v>33216</v>
      </c>
      <c r="G906" s="285" t="s">
        <v>1442</v>
      </c>
      <c r="H906" s="284"/>
    </row>
    <row r="907" ht="14.25" spans="1:8">
      <c r="A907" s="286">
        <v>221469</v>
      </c>
      <c r="B907" s="287">
        <v>1336343</v>
      </c>
      <c r="C907" s="288">
        <v>43320</v>
      </c>
      <c r="D907" s="289">
        <v>43323</v>
      </c>
      <c r="E907" s="286" t="s">
        <v>1443</v>
      </c>
      <c r="F907" s="290">
        <v>51744</v>
      </c>
      <c r="G907" s="285" t="s">
        <v>1444</v>
      </c>
      <c r="H907" s="284"/>
    </row>
    <row r="908" ht="14.25" spans="1:8">
      <c r="A908" s="286">
        <v>63612</v>
      </c>
      <c r="B908" s="287">
        <v>1283559</v>
      </c>
      <c r="C908" s="288">
        <v>43322</v>
      </c>
      <c r="D908" s="289">
        <v>43323</v>
      </c>
      <c r="E908" s="286" t="s">
        <v>1128</v>
      </c>
      <c r="F908" s="290">
        <v>11072</v>
      </c>
      <c r="G908" s="285" t="s">
        <v>1445</v>
      </c>
      <c r="H908" s="284"/>
    </row>
    <row r="909" ht="14.25" spans="1:8">
      <c r="A909" s="286">
        <v>66599</v>
      </c>
      <c r="B909" s="287">
        <v>1326655</v>
      </c>
      <c r="C909" s="288">
        <v>43328</v>
      </c>
      <c r="D909" s="289">
        <v>43329</v>
      </c>
      <c r="E909" s="286" t="s">
        <v>1446</v>
      </c>
      <c r="F909" s="290">
        <v>30208</v>
      </c>
      <c r="G909" s="285" t="s">
        <v>1447</v>
      </c>
      <c r="H909" s="284"/>
    </row>
    <row r="910" ht="14.25" spans="1:8">
      <c r="A910" s="286">
        <v>221710</v>
      </c>
      <c r="B910" s="287">
        <v>1337322</v>
      </c>
      <c r="C910" s="288">
        <v>43327</v>
      </c>
      <c r="D910" s="289">
        <v>43329</v>
      </c>
      <c r="E910" s="286" t="s">
        <v>1448</v>
      </c>
      <c r="F910" s="290">
        <v>33280</v>
      </c>
      <c r="G910" s="285" t="s">
        <v>1449</v>
      </c>
      <c r="H910" s="284"/>
    </row>
    <row r="911" ht="14.25" spans="1:8">
      <c r="A911" s="286">
        <v>224479</v>
      </c>
      <c r="B911" s="287">
        <v>1345817</v>
      </c>
      <c r="C911" s="288">
        <v>43327</v>
      </c>
      <c r="D911" s="289">
        <v>43329</v>
      </c>
      <c r="E911" s="286" t="s">
        <v>1450</v>
      </c>
      <c r="F911" s="290">
        <v>22144</v>
      </c>
      <c r="G911" s="285" t="s">
        <v>1451</v>
      </c>
      <c r="H911" s="284"/>
    </row>
    <row r="912" ht="14.25" spans="1:8">
      <c r="A912" s="286">
        <v>219516</v>
      </c>
      <c r="B912" s="287">
        <v>1330736</v>
      </c>
      <c r="C912" s="288">
        <v>43328</v>
      </c>
      <c r="D912" s="289">
        <v>43329</v>
      </c>
      <c r="E912" s="286" t="s">
        <v>1452</v>
      </c>
      <c r="F912" s="290">
        <v>17248</v>
      </c>
      <c r="G912" s="285" t="s">
        <v>1453</v>
      </c>
      <c r="H912" s="284"/>
    </row>
    <row r="913" ht="14.25" spans="1:8">
      <c r="A913" s="286" t="s">
        <v>1454</v>
      </c>
      <c r="B913" s="287">
        <v>1335792</v>
      </c>
      <c r="C913" s="288">
        <v>43327</v>
      </c>
      <c r="D913" s="289">
        <v>43330</v>
      </c>
      <c r="E913" s="286" t="s">
        <v>1455</v>
      </c>
      <c r="F913" s="290">
        <v>47880</v>
      </c>
      <c r="G913" s="285" t="s">
        <v>1456</v>
      </c>
      <c r="H913" s="284"/>
    </row>
    <row r="914" ht="14.25" spans="1:8">
      <c r="A914" s="286">
        <v>225224</v>
      </c>
      <c r="B914" s="287">
        <v>1349103</v>
      </c>
      <c r="C914" s="288">
        <v>43329</v>
      </c>
      <c r="D914" s="289">
        <v>43330</v>
      </c>
      <c r="E914" s="286" t="s">
        <v>1457</v>
      </c>
      <c r="F914" s="290">
        <v>5320</v>
      </c>
      <c r="G914" s="285" t="s">
        <v>1458</v>
      </c>
      <c r="H914" s="284"/>
    </row>
    <row r="915" ht="14.25" spans="1:8">
      <c r="A915" s="286">
        <v>225345</v>
      </c>
      <c r="B915" s="287">
        <v>1350101</v>
      </c>
      <c r="C915" s="288">
        <v>43329</v>
      </c>
      <c r="D915" s="289">
        <v>43331</v>
      </c>
      <c r="E915" s="286" t="s">
        <v>1459</v>
      </c>
      <c r="F915" s="290">
        <v>10640</v>
      </c>
      <c r="G915" s="285" t="s">
        <v>1460</v>
      </c>
      <c r="H915" s="284"/>
    </row>
    <row r="916" ht="14.25" spans="1:8">
      <c r="A916" s="286">
        <v>219663</v>
      </c>
      <c r="B916" s="287">
        <v>1331371</v>
      </c>
      <c r="C916" s="288">
        <v>43328</v>
      </c>
      <c r="D916" s="289">
        <v>43331</v>
      </c>
      <c r="E916" s="286" t="s">
        <v>1461</v>
      </c>
      <c r="F916" s="290">
        <v>15960</v>
      </c>
      <c r="G916" s="285" t="s">
        <v>1462</v>
      </c>
      <c r="H916" s="284"/>
    </row>
    <row r="917" ht="14.25" spans="1:8">
      <c r="A917" s="286">
        <v>225326</v>
      </c>
      <c r="B917" s="287">
        <v>1349977</v>
      </c>
      <c r="C917" s="288">
        <v>43328</v>
      </c>
      <c r="D917" s="289">
        <v>43331</v>
      </c>
      <c r="E917" s="286" t="s">
        <v>1463</v>
      </c>
      <c r="F917" s="290">
        <v>33216</v>
      </c>
      <c r="G917" s="285" t="s">
        <v>1464</v>
      </c>
      <c r="H917" s="284"/>
    </row>
    <row r="918" ht="14.25" spans="1:8">
      <c r="A918" s="286">
        <v>225449</v>
      </c>
      <c r="B918" s="287">
        <v>1350754</v>
      </c>
      <c r="C918" s="288">
        <v>43329</v>
      </c>
      <c r="D918" s="289">
        <v>43332</v>
      </c>
      <c r="E918" s="286" t="s">
        <v>1465</v>
      </c>
      <c r="F918" s="290">
        <v>90624</v>
      </c>
      <c r="G918" s="285" t="s">
        <v>1466</v>
      </c>
      <c r="H918" s="284"/>
    </row>
    <row r="919" ht="14.25" spans="1:8">
      <c r="A919" s="286">
        <v>66602</v>
      </c>
      <c r="B919" s="287">
        <v>1326877</v>
      </c>
      <c r="C919" s="288">
        <v>43329</v>
      </c>
      <c r="D919" s="289">
        <v>43332</v>
      </c>
      <c r="E919" s="286" t="s">
        <v>1467</v>
      </c>
      <c r="F919" s="290">
        <v>51744</v>
      </c>
      <c r="G919" s="285" t="s">
        <v>1468</v>
      </c>
      <c r="H919" s="284"/>
    </row>
    <row r="920" ht="14.25" spans="1:8">
      <c r="A920" s="286">
        <v>217400</v>
      </c>
      <c r="B920" s="287">
        <v>1328895</v>
      </c>
      <c r="C920" s="288">
        <v>43330</v>
      </c>
      <c r="D920" s="289">
        <v>43335</v>
      </c>
      <c r="E920" s="286" t="s">
        <v>1469</v>
      </c>
      <c r="F920" s="290">
        <v>69120</v>
      </c>
      <c r="G920" s="285" t="s">
        <v>1470</v>
      </c>
      <c r="H920" s="284"/>
    </row>
    <row r="921" ht="14.25" spans="1:8">
      <c r="A921" s="286">
        <v>225367</v>
      </c>
      <c r="B921" s="287">
        <v>1350102</v>
      </c>
      <c r="C921" s="288">
        <v>43331</v>
      </c>
      <c r="D921" s="289">
        <v>43335</v>
      </c>
      <c r="E921" s="286" t="s">
        <v>1459</v>
      </c>
      <c r="F921" s="290">
        <v>44288</v>
      </c>
      <c r="G921" s="285" t="s">
        <v>1471</v>
      </c>
      <c r="H921" s="284"/>
    </row>
    <row r="922" ht="14.25" spans="1:8">
      <c r="A922" s="286">
        <v>225164</v>
      </c>
      <c r="B922" s="287">
        <v>1348743</v>
      </c>
      <c r="C922" s="288">
        <v>43330</v>
      </c>
      <c r="D922" s="289">
        <v>43333</v>
      </c>
      <c r="E922" s="286" t="s">
        <v>1472</v>
      </c>
      <c r="F922" s="290">
        <v>15960</v>
      </c>
      <c r="G922" s="285" t="s">
        <v>1473</v>
      </c>
      <c r="H922" s="284"/>
    </row>
    <row r="923" ht="14.25" spans="1:8">
      <c r="A923" s="286">
        <v>225103</v>
      </c>
      <c r="B923" s="287">
        <v>1348413</v>
      </c>
      <c r="C923" s="288">
        <v>43333</v>
      </c>
      <c r="D923" s="289">
        <v>43334</v>
      </c>
      <c r="E923" s="286" t="s">
        <v>1474</v>
      </c>
      <c r="F923" s="290">
        <v>11072</v>
      </c>
      <c r="G923" s="285" t="s">
        <v>1475</v>
      </c>
      <c r="H923" s="284"/>
    </row>
    <row r="924" ht="14.25" spans="1:8">
      <c r="A924" s="286">
        <v>225107</v>
      </c>
      <c r="B924" s="287">
        <v>1348409</v>
      </c>
      <c r="C924" s="288">
        <v>43333</v>
      </c>
      <c r="D924" s="289">
        <v>43335</v>
      </c>
      <c r="E924" s="286" t="s">
        <v>1476</v>
      </c>
      <c r="F924" s="290">
        <v>22144</v>
      </c>
      <c r="G924" s="285" t="s">
        <v>1477</v>
      </c>
      <c r="H924" s="284"/>
    </row>
    <row r="925" ht="14.25" spans="1:8">
      <c r="A925" s="286">
        <v>222424</v>
      </c>
      <c r="B925" s="287">
        <v>1339052</v>
      </c>
      <c r="C925" s="288">
        <v>43333</v>
      </c>
      <c r="D925" s="289">
        <v>43334</v>
      </c>
      <c r="E925" s="286" t="s">
        <v>1478</v>
      </c>
      <c r="F925" s="290">
        <v>5320</v>
      </c>
      <c r="G925" s="285" t="s">
        <v>1479</v>
      </c>
      <c r="H925" s="284"/>
    </row>
    <row r="926" ht="14.25" spans="1:8">
      <c r="A926" s="286">
        <v>224626</v>
      </c>
      <c r="B926" s="287">
        <v>1346804</v>
      </c>
      <c r="C926" s="288">
        <v>43331</v>
      </c>
      <c r="D926" s="289">
        <v>43334</v>
      </c>
      <c r="E926" s="286" t="s">
        <v>1480</v>
      </c>
      <c r="F926" s="290">
        <v>51744</v>
      </c>
      <c r="G926" s="285" t="s">
        <v>1481</v>
      </c>
      <c r="H926" s="284"/>
    </row>
    <row r="927" ht="14.25" spans="1:8">
      <c r="A927" s="286">
        <v>218900</v>
      </c>
      <c r="B927" s="287">
        <v>1329324</v>
      </c>
      <c r="C927" s="288">
        <v>43331</v>
      </c>
      <c r="D927" s="289">
        <v>43335</v>
      </c>
      <c r="E927" s="286" t="s">
        <v>1482</v>
      </c>
      <c r="F927" s="290">
        <v>29760</v>
      </c>
      <c r="G927" s="285" t="s">
        <v>1483</v>
      </c>
      <c r="H927" s="284"/>
    </row>
    <row r="928" ht="14.25" spans="1:8">
      <c r="A928" s="286" t="s">
        <v>1484</v>
      </c>
      <c r="B928" s="287">
        <v>1331403</v>
      </c>
      <c r="C928" s="288">
        <v>43331</v>
      </c>
      <c r="D928" s="289">
        <v>43334</v>
      </c>
      <c r="E928" s="286" t="s">
        <v>1485</v>
      </c>
      <c r="F928" s="290">
        <v>31920</v>
      </c>
      <c r="G928" s="285" t="s">
        <v>1486</v>
      </c>
      <c r="H928" s="284"/>
    </row>
    <row r="929" ht="14.25" spans="1:8">
      <c r="A929" s="286">
        <v>213514</v>
      </c>
      <c r="B929" s="287">
        <v>1317357</v>
      </c>
      <c r="C929" s="288">
        <v>43333</v>
      </c>
      <c r="D929" s="289">
        <v>43336</v>
      </c>
      <c r="E929" s="286" t="s">
        <v>1487</v>
      </c>
      <c r="F929" s="290">
        <v>15960</v>
      </c>
      <c r="G929" s="285" t="s">
        <v>1488</v>
      </c>
      <c r="H929" s="284"/>
    </row>
    <row r="930" ht="14.25" spans="1:8">
      <c r="A930" s="286">
        <v>220967</v>
      </c>
      <c r="B930" s="287">
        <v>1333843</v>
      </c>
      <c r="C930" s="288">
        <v>43334</v>
      </c>
      <c r="D930" s="289">
        <v>43336</v>
      </c>
      <c r="E930" s="286" t="s">
        <v>1489</v>
      </c>
      <c r="F930" s="290">
        <v>10640</v>
      </c>
      <c r="G930" s="285" t="s">
        <v>1490</v>
      </c>
      <c r="H930" s="284"/>
    </row>
    <row r="931" ht="14.25" spans="1:8">
      <c r="A931" s="286">
        <v>221731</v>
      </c>
      <c r="B931" s="287">
        <v>1337368</v>
      </c>
      <c r="C931" s="288">
        <v>43334</v>
      </c>
      <c r="D931" s="289">
        <v>43335</v>
      </c>
      <c r="E931" s="286" t="s">
        <v>1491</v>
      </c>
      <c r="F931" s="290">
        <v>5320</v>
      </c>
      <c r="G931" s="285" t="s">
        <v>1492</v>
      </c>
      <c r="H931" s="284"/>
    </row>
    <row r="932" ht="14.25" spans="1:8">
      <c r="A932" s="286">
        <v>226436</v>
      </c>
      <c r="B932" s="287">
        <v>1353644</v>
      </c>
      <c r="C932" s="288">
        <v>43335</v>
      </c>
      <c r="D932" s="289">
        <v>43337</v>
      </c>
      <c r="E932" s="286" t="s">
        <v>1493</v>
      </c>
      <c r="F932" s="290">
        <v>17024</v>
      </c>
      <c r="G932" s="285" t="s">
        <v>1494</v>
      </c>
      <c r="H932" s="284"/>
    </row>
    <row r="933" ht="14.25" spans="1:8">
      <c r="A933" s="286">
        <v>224429</v>
      </c>
      <c r="B933" s="287">
        <v>1345500</v>
      </c>
      <c r="C933" s="288">
        <v>43335</v>
      </c>
      <c r="D933" s="289">
        <v>43336</v>
      </c>
      <c r="E933" s="286" t="s">
        <v>1495</v>
      </c>
      <c r="F933" s="290">
        <v>5320</v>
      </c>
      <c r="G933" s="285" t="s">
        <v>1496</v>
      </c>
      <c r="H933" s="284"/>
    </row>
    <row r="934" spans="1:8">
      <c r="A934" s="16"/>
      <c r="B934"/>
      <c r="C934"/>
      <c r="D934"/>
      <c r="E934"/>
      <c r="F934">
        <f>SUM(F875:F933)</f>
        <v>1501448</v>
      </c>
      <c r="G934"/>
      <c r="H934" t="s">
        <v>1497</v>
      </c>
    </row>
    <row r="935" spans="1:8">
      <c r="A935" s="21"/>
      <c r="B935"/>
      <c r="C935"/>
      <c r="D935"/>
      <c r="E935"/>
      <c r="F935"/>
      <c r="G935"/>
      <c r="H935"/>
    </row>
    <row r="936" spans="1:9">
      <c r="A936" s="10" t="s">
        <v>1498</v>
      </c>
      <c r="B936"/>
      <c r="C936"/>
      <c r="D936"/>
      <c r="E936"/>
      <c r="F936"/>
      <c r="G936"/>
      <c r="H936"/>
      <c r="I936"/>
    </row>
    <row r="937" ht="15.75" spans="1:9">
      <c r="A937" s="10"/>
      <c r="B937"/>
      <c r="C937"/>
      <c r="D937"/>
      <c r="E937"/>
      <c r="F937"/>
      <c r="G937"/>
      <c r="H937"/>
      <c r="I937"/>
    </row>
    <row r="938" ht="14.25" spans="1:9">
      <c r="A938" s="292" t="s">
        <v>0</v>
      </c>
      <c r="B938" s="293" t="s">
        <v>1</v>
      </c>
      <c r="C938" s="293" t="s">
        <v>2</v>
      </c>
      <c r="D938" s="293" t="s">
        <v>3</v>
      </c>
      <c r="E938" s="293" t="s">
        <v>4</v>
      </c>
      <c r="F938" s="293" t="s">
        <v>5</v>
      </c>
      <c r="G938" s="293" t="s">
        <v>49</v>
      </c>
      <c r="H938" s="293" t="s">
        <v>1076</v>
      </c>
      <c r="I938" s="12"/>
    </row>
    <row r="939" ht="14.25" spans="1:9">
      <c r="A939" s="292"/>
      <c r="B939" s="293"/>
      <c r="C939" s="293"/>
      <c r="D939" s="293"/>
      <c r="E939" s="293"/>
      <c r="F939" s="293"/>
      <c r="G939" s="293"/>
      <c r="H939" s="293"/>
      <c r="I939" s="12"/>
    </row>
    <row r="940" ht="14.25" spans="1:9">
      <c r="A940" s="254" t="s">
        <v>106</v>
      </c>
      <c r="B940" s="254"/>
      <c r="C940" s="254"/>
      <c r="D940" s="254"/>
      <c r="E940" s="254"/>
      <c r="F940" s="254"/>
      <c r="G940" s="255" t="s">
        <v>1499</v>
      </c>
      <c r="H940" s="256"/>
      <c r="I940" s="12"/>
    </row>
    <row r="941" ht="14.25" spans="1:9">
      <c r="A941" s="254" t="s">
        <v>1500</v>
      </c>
      <c r="B941" s="254"/>
      <c r="C941" s="254"/>
      <c r="D941" s="254"/>
      <c r="E941" s="254"/>
      <c r="F941" s="254"/>
      <c r="G941" s="257">
        <v>-1500050</v>
      </c>
      <c r="H941" s="256"/>
      <c r="I941" s="12"/>
    </row>
    <row r="942" ht="14.25" spans="1:9">
      <c r="A942" s="258">
        <v>227252</v>
      </c>
      <c r="B942" s="294">
        <v>1356758</v>
      </c>
      <c r="C942" s="260">
        <v>43338</v>
      </c>
      <c r="D942" s="261">
        <v>43342</v>
      </c>
      <c r="E942" s="258" t="s">
        <v>1501</v>
      </c>
      <c r="F942" s="262">
        <v>44288</v>
      </c>
      <c r="G942" s="255">
        <f>G941+F942</f>
        <v>-1455762</v>
      </c>
      <c r="H942" s="256"/>
      <c r="I942" s="12"/>
    </row>
    <row r="943" ht="14.25" spans="1:9">
      <c r="A943" s="258">
        <v>228157</v>
      </c>
      <c r="B943" s="294">
        <v>1359871</v>
      </c>
      <c r="C943" s="260">
        <v>43341</v>
      </c>
      <c r="D943" s="261">
        <v>43344</v>
      </c>
      <c r="E943" s="258" t="s">
        <v>1502</v>
      </c>
      <c r="F943" s="262">
        <v>33216</v>
      </c>
      <c r="G943" s="255">
        <f t="shared" ref="G943:G974" si="13">G942+F943</f>
        <v>-1422546</v>
      </c>
      <c r="H943" s="256" t="s">
        <v>1503</v>
      </c>
      <c r="I943" s="12"/>
    </row>
    <row r="944" ht="14.25" spans="1:9">
      <c r="A944" s="258">
        <v>227658</v>
      </c>
      <c r="B944" s="294">
        <v>1358621</v>
      </c>
      <c r="C944" s="260">
        <v>43339</v>
      </c>
      <c r="D944" s="261">
        <v>43341</v>
      </c>
      <c r="E944" s="258" t="s">
        <v>1504</v>
      </c>
      <c r="F944" s="262">
        <v>22144</v>
      </c>
      <c r="G944" s="255">
        <f t="shared" si="13"/>
        <v>-1400402</v>
      </c>
      <c r="H944" s="256"/>
      <c r="I944" s="12"/>
    </row>
    <row r="945" ht="14.25" spans="1:9">
      <c r="A945" s="258">
        <v>227175</v>
      </c>
      <c r="B945" s="294">
        <v>1356345</v>
      </c>
      <c r="C945" s="260">
        <v>43338</v>
      </c>
      <c r="D945" s="261">
        <v>43340</v>
      </c>
      <c r="E945" s="258" t="s">
        <v>1505</v>
      </c>
      <c r="F945" s="262">
        <v>22144</v>
      </c>
      <c r="G945" s="255">
        <f t="shared" si="13"/>
        <v>-1378258</v>
      </c>
      <c r="H945" s="256"/>
      <c r="I945" s="12"/>
    </row>
    <row r="946" ht="14.25" spans="1:9">
      <c r="A946" s="258">
        <v>227720</v>
      </c>
      <c r="B946" s="294">
        <v>1359070</v>
      </c>
      <c r="C946" s="260">
        <v>43337</v>
      </c>
      <c r="D946" s="261">
        <v>43340</v>
      </c>
      <c r="E946" s="258" t="s">
        <v>1506</v>
      </c>
      <c r="F946" s="262">
        <v>33216</v>
      </c>
      <c r="G946" s="255">
        <f t="shared" si="13"/>
        <v>-1345042</v>
      </c>
      <c r="H946" s="256"/>
      <c r="I946" s="12"/>
    </row>
    <row r="947" ht="14.25" spans="1:9">
      <c r="A947" s="258">
        <v>226433</v>
      </c>
      <c r="B947" s="294">
        <v>1353632</v>
      </c>
      <c r="C947" s="260">
        <v>43337</v>
      </c>
      <c r="D947" s="261">
        <v>43340</v>
      </c>
      <c r="E947" s="258" t="s">
        <v>1493</v>
      </c>
      <c r="F947" s="262">
        <v>33216</v>
      </c>
      <c r="G947" s="255">
        <f t="shared" si="13"/>
        <v>-1311826</v>
      </c>
      <c r="H947" s="256"/>
      <c r="I947" s="12"/>
    </row>
    <row r="948" ht="14.25" spans="1:9">
      <c r="A948" s="258">
        <v>225149</v>
      </c>
      <c r="B948" s="294">
        <v>1348704</v>
      </c>
      <c r="C948" s="260">
        <v>43337</v>
      </c>
      <c r="D948" s="261">
        <v>43338</v>
      </c>
      <c r="E948" s="258" t="s">
        <v>1507</v>
      </c>
      <c r="F948" s="262">
        <v>24224</v>
      </c>
      <c r="G948" s="255">
        <f t="shared" si="13"/>
        <v>-1287602</v>
      </c>
      <c r="H948" s="256"/>
      <c r="I948" s="12"/>
    </row>
    <row r="949" ht="14.25" spans="1:9">
      <c r="A949" s="258">
        <v>224184</v>
      </c>
      <c r="B949" s="294">
        <v>1344819</v>
      </c>
      <c r="C949" s="260">
        <v>43335</v>
      </c>
      <c r="D949" s="261">
        <v>43338</v>
      </c>
      <c r="E949" s="258" t="s">
        <v>1508</v>
      </c>
      <c r="F949" s="262">
        <v>33216</v>
      </c>
      <c r="G949" s="255">
        <f t="shared" si="13"/>
        <v>-1254386</v>
      </c>
      <c r="H949" s="256"/>
      <c r="I949" s="12"/>
    </row>
    <row r="950" ht="14.25" spans="1:9">
      <c r="A950" s="258">
        <v>219956</v>
      </c>
      <c r="B950" s="294">
        <v>1331750</v>
      </c>
      <c r="C950" s="260">
        <v>43335</v>
      </c>
      <c r="D950" s="261">
        <v>43338</v>
      </c>
      <c r="E950" s="258" t="s">
        <v>1509</v>
      </c>
      <c r="F950" s="262">
        <v>72672</v>
      </c>
      <c r="G950" s="255">
        <f t="shared" si="13"/>
        <v>-1181714</v>
      </c>
      <c r="H950" s="256"/>
      <c r="I950" s="12"/>
    </row>
    <row r="951" ht="14.25" spans="1:9">
      <c r="A951" s="258">
        <v>227174</v>
      </c>
      <c r="B951" s="294">
        <v>1356346</v>
      </c>
      <c r="C951" s="260">
        <v>43335</v>
      </c>
      <c r="D951" s="261">
        <v>43338</v>
      </c>
      <c r="E951" s="258" t="s">
        <v>1505</v>
      </c>
      <c r="F951" s="262">
        <v>33216</v>
      </c>
      <c r="G951" s="255">
        <f t="shared" si="13"/>
        <v>-1148498</v>
      </c>
      <c r="H951" s="256"/>
      <c r="I951" s="12"/>
    </row>
    <row r="952" ht="14.25" spans="1:9">
      <c r="A952" s="258">
        <v>223225</v>
      </c>
      <c r="B952" s="294">
        <v>1342033</v>
      </c>
      <c r="C952" s="260">
        <v>43332</v>
      </c>
      <c r="D952" s="261">
        <v>43335</v>
      </c>
      <c r="E952" s="258" t="s">
        <v>1510</v>
      </c>
      <c r="F952" s="262">
        <v>51744</v>
      </c>
      <c r="G952" s="255">
        <f t="shared" si="13"/>
        <v>-1096754</v>
      </c>
      <c r="H952" s="256"/>
      <c r="I952" s="12"/>
    </row>
    <row r="953" ht="14.25" spans="1:9">
      <c r="A953" s="258">
        <v>226188</v>
      </c>
      <c r="B953" s="294">
        <v>1353013</v>
      </c>
      <c r="C953" s="260">
        <v>43332</v>
      </c>
      <c r="D953" s="261">
        <v>43334</v>
      </c>
      <c r="E953" s="258" t="s">
        <v>1511</v>
      </c>
      <c r="F953" s="262">
        <v>34496</v>
      </c>
      <c r="G953" s="255">
        <f t="shared" si="13"/>
        <v>-1062258</v>
      </c>
      <c r="H953" s="256"/>
      <c r="I953" s="12"/>
    </row>
    <row r="954" ht="14.25" spans="1:9">
      <c r="A954" s="258">
        <v>65360</v>
      </c>
      <c r="B954" s="294">
        <v>1308129</v>
      </c>
      <c r="C954" s="260">
        <v>43334</v>
      </c>
      <c r="D954" s="261">
        <v>43339</v>
      </c>
      <c r="E954" s="258" t="s">
        <v>1512</v>
      </c>
      <c r="F954" s="262">
        <v>86240</v>
      </c>
      <c r="G954" s="255">
        <f t="shared" si="13"/>
        <v>-976018</v>
      </c>
      <c r="H954" s="256"/>
      <c r="I954" s="12"/>
    </row>
    <row r="955" ht="14.25" spans="1:9">
      <c r="A955" s="258">
        <v>227005</v>
      </c>
      <c r="B955" s="294">
        <v>1355954</v>
      </c>
      <c r="C955" s="260">
        <v>43338</v>
      </c>
      <c r="D955" s="261">
        <v>43339</v>
      </c>
      <c r="E955" s="258" t="s">
        <v>1513</v>
      </c>
      <c r="F955" s="262">
        <v>17248</v>
      </c>
      <c r="G955" s="255">
        <f t="shared" si="13"/>
        <v>-958770</v>
      </c>
      <c r="H955" s="256"/>
      <c r="I955" s="12"/>
    </row>
    <row r="956" ht="14.25" spans="1:9">
      <c r="A956" s="258">
        <v>224528</v>
      </c>
      <c r="B956" s="294">
        <v>1346274</v>
      </c>
      <c r="C956" s="260">
        <v>43338</v>
      </c>
      <c r="D956" s="261">
        <v>43340</v>
      </c>
      <c r="E956" s="258" t="s">
        <v>1514</v>
      </c>
      <c r="F956" s="262">
        <v>10640</v>
      </c>
      <c r="G956" s="255">
        <f t="shared" si="13"/>
        <v>-948130</v>
      </c>
      <c r="H956" s="256"/>
      <c r="I956" s="12"/>
    </row>
    <row r="957" ht="14.25" spans="1:9">
      <c r="A957" s="258">
        <v>221293</v>
      </c>
      <c r="B957" s="294">
        <v>1335524</v>
      </c>
      <c r="C957" s="260">
        <v>43336</v>
      </c>
      <c r="D957" s="261">
        <v>43339</v>
      </c>
      <c r="E957" s="258" t="s">
        <v>1515</v>
      </c>
      <c r="F957" s="262">
        <v>31920</v>
      </c>
      <c r="G957" s="255">
        <f t="shared" si="13"/>
        <v>-916210</v>
      </c>
      <c r="H957" s="256"/>
      <c r="I957" s="12"/>
    </row>
    <row r="958" ht="14.25" spans="1:9">
      <c r="A958" s="258">
        <v>227183</v>
      </c>
      <c r="B958" s="294">
        <v>1356425</v>
      </c>
      <c r="C958" s="260">
        <v>43338</v>
      </c>
      <c r="D958" s="261">
        <v>43339</v>
      </c>
      <c r="E958" s="258" t="s">
        <v>1516</v>
      </c>
      <c r="F958" s="262">
        <v>8512</v>
      </c>
      <c r="G958" s="255">
        <f t="shared" si="13"/>
        <v>-907698</v>
      </c>
      <c r="H958" s="256"/>
      <c r="I958" s="12"/>
    </row>
    <row r="959" ht="14.25" spans="1:9">
      <c r="A959" s="258">
        <v>223680</v>
      </c>
      <c r="B959" s="294">
        <v>1343621</v>
      </c>
      <c r="C959" s="260">
        <v>43335</v>
      </c>
      <c r="D959" s="261">
        <v>43337</v>
      </c>
      <c r="E959" s="258" t="s">
        <v>1517</v>
      </c>
      <c r="F959" s="262">
        <v>10640</v>
      </c>
      <c r="G959" s="255">
        <f t="shared" si="13"/>
        <v>-897058</v>
      </c>
      <c r="H959" s="256"/>
      <c r="I959" s="12"/>
    </row>
    <row r="960" ht="14.25" spans="1:9">
      <c r="A960" s="258">
        <v>225984</v>
      </c>
      <c r="B960" s="294">
        <v>1352119</v>
      </c>
      <c r="C960" s="260">
        <v>43335</v>
      </c>
      <c r="D960" s="261">
        <v>43337</v>
      </c>
      <c r="E960" s="258" t="s">
        <v>1518</v>
      </c>
      <c r="F960" s="262">
        <v>21280</v>
      </c>
      <c r="G960" s="255">
        <f t="shared" si="13"/>
        <v>-875778</v>
      </c>
      <c r="H960" s="256"/>
      <c r="I960" s="12"/>
    </row>
    <row r="961" ht="14.25" spans="1:9">
      <c r="A961" s="258">
        <v>227515</v>
      </c>
      <c r="B961" s="294">
        <v>1357729</v>
      </c>
      <c r="C961" s="260">
        <v>43337</v>
      </c>
      <c r="D961" s="261">
        <v>43338</v>
      </c>
      <c r="E961" s="258" t="s">
        <v>1519</v>
      </c>
      <c r="F961" s="262">
        <v>5320</v>
      </c>
      <c r="G961" s="255">
        <f t="shared" si="13"/>
        <v>-870458</v>
      </c>
      <c r="H961" s="256"/>
      <c r="I961" s="12"/>
    </row>
    <row r="962" ht="14.25" spans="1:9">
      <c r="A962" s="258">
        <v>225158</v>
      </c>
      <c r="B962" s="294">
        <v>1348699</v>
      </c>
      <c r="C962" s="260">
        <v>43337</v>
      </c>
      <c r="D962" s="261">
        <v>43338</v>
      </c>
      <c r="E962" s="258" t="s">
        <v>1520</v>
      </c>
      <c r="F962" s="262">
        <v>5320</v>
      </c>
      <c r="G962" s="255">
        <f t="shared" si="13"/>
        <v>-865138</v>
      </c>
      <c r="H962" s="256"/>
      <c r="I962" s="12"/>
    </row>
    <row r="963" ht="14.25" spans="1:9">
      <c r="A963" s="258">
        <v>227182</v>
      </c>
      <c r="B963" s="294">
        <v>1356411</v>
      </c>
      <c r="C963" s="260">
        <v>43335</v>
      </c>
      <c r="D963" s="261">
        <v>43338</v>
      </c>
      <c r="E963" s="258" t="s">
        <v>1516</v>
      </c>
      <c r="F963" s="262">
        <v>15960</v>
      </c>
      <c r="G963" s="255">
        <f t="shared" si="13"/>
        <v>-849178</v>
      </c>
      <c r="H963" s="256"/>
      <c r="I963" s="12"/>
    </row>
    <row r="964" ht="14.25" spans="1:9">
      <c r="A964" s="258">
        <v>224906</v>
      </c>
      <c r="B964" s="294">
        <v>1347771</v>
      </c>
      <c r="C964" s="260">
        <v>43335</v>
      </c>
      <c r="D964" s="261">
        <v>43338</v>
      </c>
      <c r="E964" s="258" t="s">
        <v>1521</v>
      </c>
      <c r="F964" s="262">
        <v>15960</v>
      </c>
      <c r="G964" s="255">
        <f t="shared" si="13"/>
        <v>-833218</v>
      </c>
      <c r="H964" s="256"/>
      <c r="I964" s="12"/>
    </row>
    <row r="965" ht="14.25" spans="1:9">
      <c r="A965" s="258">
        <v>227221</v>
      </c>
      <c r="B965" s="294">
        <v>1356627</v>
      </c>
      <c r="C965" s="260">
        <v>43332</v>
      </c>
      <c r="D965" s="261">
        <v>43333</v>
      </c>
      <c r="E965" s="258" t="s">
        <v>1522</v>
      </c>
      <c r="F965" s="262">
        <v>5320</v>
      </c>
      <c r="G965" s="255">
        <f t="shared" si="13"/>
        <v>-827898</v>
      </c>
      <c r="H965" s="256"/>
      <c r="I965" s="12"/>
    </row>
    <row r="966" ht="14.25" spans="1:9">
      <c r="A966" s="258">
        <v>227153</v>
      </c>
      <c r="B966" s="294">
        <v>1356178</v>
      </c>
      <c r="C966" s="260">
        <v>43331</v>
      </c>
      <c r="D966" s="261">
        <v>43333</v>
      </c>
      <c r="E966" s="258" t="s">
        <v>1523</v>
      </c>
      <c r="F966" s="262">
        <v>10640</v>
      </c>
      <c r="G966" s="255">
        <f t="shared" si="13"/>
        <v>-817258</v>
      </c>
      <c r="H966" s="256"/>
      <c r="I966" s="12"/>
    </row>
    <row r="967" ht="14.25" spans="1:9">
      <c r="A967" s="258">
        <v>219632</v>
      </c>
      <c r="B967" s="294">
        <v>1330916</v>
      </c>
      <c r="C967" s="260">
        <v>43334</v>
      </c>
      <c r="D967" s="261">
        <v>43336</v>
      </c>
      <c r="E967" s="258" t="s">
        <v>627</v>
      </c>
      <c r="F967" s="262">
        <v>21280</v>
      </c>
      <c r="G967" s="255">
        <f t="shared" si="13"/>
        <v>-795978</v>
      </c>
      <c r="H967" s="256"/>
      <c r="I967" s="12"/>
    </row>
    <row r="968" ht="14.25" spans="1:9">
      <c r="A968" s="258">
        <v>212662</v>
      </c>
      <c r="B968" s="294">
        <v>1310330</v>
      </c>
      <c r="C968" s="260">
        <v>43332</v>
      </c>
      <c r="D968" s="261">
        <v>43335</v>
      </c>
      <c r="E968" s="258" t="s">
        <v>1495</v>
      </c>
      <c r="F968" s="262">
        <v>15960</v>
      </c>
      <c r="G968" s="255">
        <f t="shared" si="13"/>
        <v>-780018</v>
      </c>
      <c r="H968" s="256"/>
      <c r="I968" s="12"/>
    </row>
    <row r="969" ht="14.25" spans="1:9">
      <c r="A969" s="258">
        <v>225106</v>
      </c>
      <c r="B969" s="294">
        <v>1348425</v>
      </c>
      <c r="C969" s="260">
        <v>43339</v>
      </c>
      <c r="D969" s="261">
        <v>43344</v>
      </c>
      <c r="E969" s="258" t="s">
        <v>1524</v>
      </c>
      <c r="F969" s="262">
        <v>26600</v>
      </c>
      <c r="G969" s="255">
        <f t="shared" si="13"/>
        <v>-753418</v>
      </c>
      <c r="H969" s="256"/>
      <c r="I969" s="12"/>
    </row>
    <row r="970" ht="14.25" spans="1:9">
      <c r="A970" s="258">
        <v>225369</v>
      </c>
      <c r="B970" s="294">
        <v>1350098</v>
      </c>
      <c r="C970" s="260">
        <v>43342</v>
      </c>
      <c r="D970" s="261">
        <v>43343</v>
      </c>
      <c r="E970" s="258" t="s">
        <v>1525</v>
      </c>
      <c r="F970" s="262">
        <v>5320</v>
      </c>
      <c r="G970" s="255">
        <f t="shared" si="13"/>
        <v>-748098</v>
      </c>
      <c r="H970" s="256"/>
      <c r="I970" s="12"/>
    </row>
    <row r="971" ht="14.25" spans="1:9">
      <c r="A971" s="258">
        <v>226198</v>
      </c>
      <c r="B971" s="294">
        <v>1352840</v>
      </c>
      <c r="C971" s="260">
        <v>43339</v>
      </c>
      <c r="D971" s="261">
        <v>43343</v>
      </c>
      <c r="E971" s="258" t="s">
        <v>1526</v>
      </c>
      <c r="F971" s="262">
        <v>21280</v>
      </c>
      <c r="G971" s="255">
        <f t="shared" si="13"/>
        <v>-726818</v>
      </c>
      <c r="H971" s="256"/>
      <c r="I971" s="12"/>
    </row>
    <row r="972" ht="14.25" spans="1:9">
      <c r="A972" s="258">
        <v>225228</v>
      </c>
      <c r="B972" s="294">
        <v>1349201</v>
      </c>
      <c r="C972" s="260">
        <v>43346</v>
      </c>
      <c r="D972" s="261">
        <v>43348</v>
      </c>
      <c r="E972" s="258" t="s">
        <v>1527</v>
      </c>
      <c r="F972" s="262">
        <v>10640</v>
      </c>
      <c r="G972" s="255">
        <f t="shared" si="13"/>
        <v>-716178</v>
      </c>
      <c r="H972" s="256"/>
      <c r="I972" s="12"/>
    </row>
    <row r="973" ht="14.25" spans="1:9">
      <c r="A973" s="258">
        <v>223737</v>
      </c>
      <c r="B973" s="294">
        <v>1343970</v>
      </c>
      <c r="C973" s="260">
        <v>43343</v>
      </c>
      <c r="D973" s="261">
        <v>43346</v>
      </c>
      <c r="E973" s="258" t="s">
        <v>1528</v>
      </c>
      <c r="F973" s="262">
        <v>51744</v>
      </c>
      <c r="G973" s="255">
        <f t="shared" si="13"/>
        <v>-664434</v>
      </c>
      <c r="H973" s="256"/>
      <c r="I973" s="12"/>
    </row>
    <row r="974" ht="14.25" spans="1:9">
      <c r="A974" s="258">
        <v>225010</v>
      </c>
      <c r="B974" s="294">
        <v>1347964</v>
      </c>
      <c r="C974" s="260">
        <v>43344</v>
      </c>
      <c r="D974" s="261">
        <v>43345</v>
      </c>
      <c r="E974" s="258" t="s">
        <v>1529</v>
      </c>
      <c r="F974" s="262">
        <v>5320</v>
      </c>
      <c r="G974" s="255">
        <f t="shared" si="13"/>
        <v>-659114</v>
      </c>
      <c r="H974" s="256"/>
      <c r="I974" s="12"/>
    </row>
    <row r="975" ht="14.25" spans="1:9">
      <c r="A975" s="258" t="s">
        <v>1530</v>
      </c>
      <c r="B975" s="294">
        <v>1359796</v>
      </c>
      <c r="C975" s="260">
        <v>43345</v>
      </c>
      <c r="D975" s="261">
        <v>43347</v>
      </c>
      <c r="E975" s="258" t="s">
        <v>1531</v>
      </c>
      <c r="F975" s="262">
        <v>21280</v>
      </c>
      <c r="G975" s="255">
        <f t="shared" ref="G975:G1009" si="14">G974+F975</f>
        <v>-637834</v>
      </c>
      <c r="H975" s="256"/>
      <c r="I975" s="12"/>
    </row>
    <row r="976" ht="14.25" spans="1:9">
      <c r="A976" s="258">
        <v>228927</v>
      </c>
      <c r="B976" s="294">
        <v>1362457</v>
      </c>
      <c r="C976" s="260">
        <v>43347</v>
      </c>
      <c r="D976" s="261">
        <v>43349</v>
      </c>
      <c r="E976" s="258" t="s">
        <v>1532</v>
      </c>
      <c r="F976" s="262">
        <v>10640</v>
      </c>
      <c r="G976" s="255">
        <f t="shared" si="14"/>
        <v>-627194</v>
      </c>
      <c r="H976" s="256"/>
      <c r="I976" s="12"/>
    </row>
    <row r="977" ht="14.25" spans="1:9">
      <c r="A977" s="258">
        <v>228159</v>
      </c>
      <c r="B977" s="294">
        <v>1359845</v>
      </c>
      <c r="C977" s="260">
        <v>43351</v>
      </c>
      <c r="D977" s="261">
        <v>43352</v>
      </c>
      <c r="E977" s="258" t="s">
        <v>1533</v>
      </c>
      <c r="F977" s="262">
        <v>5320</v>
      </c>
      <c r="G977" s="255">
        <f t="shared" si="14"/>
        <v>-621874</v>
      </c>
      <c r="H977" s="256"/>
      <c r="I977" s="12"/>
    </row>
    <row r="978" ht="14.25" spans="1:9">
      <c r="A978" s="258">
        <v>225264</v>
      </c>
      <c r="B978" s="294">
        <v>1349360</v>
      </c>
      <c r="C978" s="260">
        <v>43349</v>
      </c>
      <c r="D978" s="261">
        <v>43351</v>
      </c>
      <c r="E978" s="258" t="s">
        <v>1534</v>
      </c>
      <c r="F978" s="262">
        <v>10640</v>
      </c>
      <c r="G978" s="255">
        <f t="shared" si="14"/>
        <v>-611234</v>
      </c>
      <c r="H978" s="256"/>
      <c r="I978" s="12"/>
    </row>
    <row r="979" ht="14.25" spans="1:9">
      <c r="A979" s="258">
        <v>227445</v>
      </c>
      <c r="B979" s="294">
        <v>1357432</v>
      </c>
      <c r="C979" s="260">
        <v>43349</v>
      </c>
      <c r="D979" s="261">
        <v>43351</v>
      </c>
      <c r="E979" s="258" t="s">
        <v>1535</v>
      </c>
      <c r="F979" s="262">
        <v>10640</v>
      </c>
      <c r="G979" s="255">
        <f t="shared" si="14"/>
        <v>-600594</v>
      </c>
      <c r="H979" s="256"/>
      <c r="I979" s="12"/>
    </row>
    <row r="980" ht="14.25" spans="1:9">
      <c r="A980" s="258">
        <v>225105</v>
      </c>
      <c r="B980" s="294">
        <v>1348419</v>
      </c>
      <c r="C980" s="260">
        <v>43351</v>
      </c>
      <c r="D980" s="261">
        <v>43354</v>
      </c>
      <c r="E980" s="258" t="s">
        <v>1536</v>
      </c>
      <c r="F980" s="262">
        <v>15960</v>
      </c>
      <c r="G980" s="255">
        <f t="shared" si="14"/>
        <v>-584634</v>
      </c>
      <c r="H980" s="256"/>
      <c r="I980" s="12"/>
    </row>
    <row r="981" ht="14.25" spans="1:9">
      <c r="A981" s="258">
        <v>226895</v>
      </c>
      <c r="B981" s="294">
        <v>1355404</v>
      </c>
      <c r="C981" s="260">
        <v>43346</v>
      </c>
      <c r="D981" s="261">
        <v>43348</v>
      </c>
      <c r="E981" s="258" t="s">
        <v>1537</v>
      </c>
      <c r="F981" s="262">
        <v>10640</v>
      </c>
      <c r="G981" s="255">
        <f t="shared" si="14"/>
        <v>-573994</v>
      </c>
      <c r="H981" s="256"/>
      <c r="I981" s="12"/>
    </row>
    <row r="982" ht="14.25" spans="1:9">
      <c r="A982" s="258">
        <v>228161</v>
      </c>
      <c r="B982" s="294">
        <v>1359844</v>
      </c>
      <c r="C982" s="260">
        <v>43347</v>
      </c>
      <c r="D982" s="261">
        <v>43348</v>
      </c>
      <c r="E982" s="258" t="s">
        <v>1531</v>
      </c>
      <c r="F982" s="262">
        <v>17248</v>
      </c>
      <c r="G982" s="255">
        <f t="shared" si="14"/>
        <v>-556746</v>
      </c>
      <c r="H982" s="256"/>
      <c r="I982" s="12"/>
    </row>
    <row r="983" ht="14.25" spans="1:9">
      <c r="A983" s="258">
        <v>225014</v>
      </c>
      <c r="B983" s="294">
        <v>1347986</v>
      </c>
      <c r="C983" s="260">
        <v>43345</v>
      </c>
      <c r="D983" s="261">
        <v>43346</v>
      </c>
      <c r="E983" s="258" t="s">
        <v>1529</v>
      </c>
      <c r="F983" s="262">
        <v>11072</v>
      </c>
      <c r="G983" s="255">
        <f t="shared" si="14"/>
        <v>-545674</v>
      </c>
      <c r="H983" s="256"/>
      <c r="I983" s="12"/>
    </row>
    <row r="984" ht="14.25" spans="1:9">
      <c r="A984" s="258">
        <v>227154</v>
      </c>
      <c r="B984" s="294">
        <v>1356102</v>
      </c>
      <c r="C984" s="260">
        <v>43344</v>
      </c>
      <c r="D984" s="261">
        <v>43346</v>
      </c>
      <c r="E984" s="258" t="s">
        <v>1538</v>
      </c>
      <c r="F984" s="262">
        <v>22144</v>
      </c>
      <c r="G984" s="255">
        <f t="shared" si="14"/>
        <v>-523530</v>
      </c>
      <c r="H984" s="256"/>
      <c r="I984" s="12"/>
    </row>
    <row r="985" ht="14.25" spans="1:9">
      <c r="A985" s="258">
        <v>228712</v>
      </c>
      <c r="B985" s="294">
        <v>1362052</v>
      </c>
      <c r="C985" s="260">
        <v>43352</v>
      </c>
      <c r="D985" s="261">
        <v>43355</v>
      </c>
      <c r="E985" s="258" t="s">
        <v>1539</v>
      </c>
      <c r="F985" s="262">
        <v>15960</v>
      </c>
      <c r="G985" s="255">
        <f t="shared" si="14"/>
        <v>-507570</v>
      </c>
      <c r="H985" s="256"/>
      <c r="I985" s="12"/>
    </row>
    <row r="986" ht="14.25" spans="1:9">
      <c r="A986" s="258">
        <v>225226</v>
      </c>
      <c r="B986" s="294">
        <v>1349138</v>
      </c>
      <c r="C986" s="260">
        <v>43346</v>
      </c>
      <c r="D986" s="261">
        <v>43350</v>
      </c>
      <c r="E986" s="258" t="s">
        <v>1540</v>
      </c>
      <c r="F986" s="262">
        <v>21280</v>
      </c>
      <c r="G986" s="255">
        <f t="shared" si="14"/>
        <v>-486290</v>
      </c>
      <c r="H986" s="256"/>
      <c r="I986" s="12"/>
    </row>
    <row r="987" ht="14.25" spans="1:9">
      <c r="A987" s="258">
        <v>213307</v>
      </c>
      <c r="B987" s="294">
        <v>1315436</v>
      </c>
      <c r="C987" s="260">
        <v>43356</v>
      </c>
      <c r="D987" s="261">
        <v>43359</v>
      </c>
      <c r="E987" s="258" t="s">
        <v>1541</v>
      </c>
      <c r="F987" s="262">
        <v>15960</v>
      </c>
      <c r="G987" s="255">
        <f t="shared" si="14"/>
        <v>-470330</v>
      </c>
      <c r="H987" s="256"/>
      <c r="I987" s="12"/>
    </row>
    <row r="988" ht="14.25" spans="1:9">
      <c r="A988" s="258">
        <v>224524</v>
      </c>
      <c r="B988" s="294">
        <v>1346276</v>
      </c>
      <c r="C988" s="260">
        <v>43353</v>
      </c>
      <c r="D988" s="261">
        <v>43355</v>
      </c>
      <c r="E988" s="258" t="s">
        <v>1542</v>
      </c>
      <c r="F988" s="262">
        <v>10640</v>
      </c>
      <c r="G988" s="255">
        <f t="shared" si="14"/>
        <v>-459690</v>
      </c>
      <c r="H988" s="256"/>
      <c r="I988" s="12"/>
    </row>
    <row r="989" ht="14.25" spans="1:9">
      <c r="A989" s="258">
        <v>213661</v>
      </c>
      <c r="B989" s="294">
        <v>1318660</v>
      </c>
      <c r="C989" s="260">
        <v>43353</v>
      </c>
      <c r="D989" s="261">
        <v>43356</v>
      </c>
      <c r="E989" s="258" t="s">
        <v>1543</v>
      </c>
      <c r="F989" s="262">
        <v>15960</v>
      </c>
      <c r="G989" s="255">
        <f t="shared" si="14"/>
        <v>-443730</v>
      </c>
      <c r="H989" s="256"/>
      <c r="I989" s="12"/>
    </row>
    <row r="990" ht="14.25" spans="1:9">
      <c r="A990" s="258">
        <v>226849</v>
      </c>
      <c r="B990" s="294">
        <v>1355124</v>
      </c>
      <c r="C990" s="260">
        <v>43351</v>
      </c>
      <c r="D990" s="261">
        <v>43354</v>
      </c>
      <c r="E990" s="258" t="s">
        <v>1544</v>
      </c>
      <c r="F990" s="262">
        <v>90624</v>
      </c>
      <c r="G990" s="255">
        <f t="shared" si="14"/>
        <v>-353106</v>
      </c>
      <c r="H990" s="256"/>
      <c r="I990" s="12"/>
    </row>
    <row r="991" ht="14.25" spans="1:9">
      <c r="A991" s="258">
        <v>224905</v>
      </c>
      <c r="B991" s="294">
        <v>1347773</v>
      </c>
      <c r="C991" s="260">
        <v>43351</v>
      </c>
      <c r="D991" s="261">
        <v>43354</v>
      </c>
      <c r="E991" s="258" t="s">
        <v>1545</v>
      </c>
      <c r="F991" s="262">
        <v>15960</v>
      </c>
      <c r="G991" s="255">
        <f t="shared" si="14"/>
        <v>-337146</v>
      </c>
      <c r="H991" s="256"/>
      <c r="I991" s="12"/>
    </row>
    <row r="992" ht="14.25" spans="1:9">
      <c r="A992" s="258">
        <v>227428</v>
      </c>
      <c r="B992" s="294">
        <v>1357225</v>
      </c>
      <c r="C992" s="260">
        <v>43355</v>
      </c>
      <c r="D992" s="261">
        <v>43358</v>
      </c>
      <c r="E992" s="258" t="s">
        <v>1546</v>
      </c>
      <c r="F992" s="262">
        <v>15960</v>
      </c>
      <c r="G992" s="255">
        <f t="shared" si="14"/>
        <v>-321186</v>
      </c>
      <c r="H992" s="256"/>
      <c r="I992" s="12"/>
    </row>
    <row r="993" ht="14.25" spans="1:9">
      <c r="A993" s="258">
        <v>227532</v>
      </c>
      <c r="B993" s="294">
        <v>1358036</v>
      </c>
      <c r="C993" s="260">
        <v>43356</v>
      </c>
      <c r="D993" s="261">
        <v>43358</v>
      </c>
      <c r="E993" s="258" t="s">
        <v>1547</v>
      </c>
      <c r="F993" s="262">
        <v>10640</v>
      </c>
      <c r="G993" s="255">
        <f t="shared" si="14"/>
        <v>-310546</v>
      </c>
      <c r="H993" s="256"/>
      <c r="I993" s="12"/>
    </row>
    <row r="994" ht="14.25" spans="1:9">
      <c r="A994" s="258">
        <v>227557</v>
      </c>
      <c r="B994" s="294">
        <v>1358103</v>
      </c>
      <c r="C994" s="260">
        <v>43355</v>
      </c>
      <c r="D994" s="261">
        <v>43358</v>
      </c>
      <c r="E994" s="258" t="s">
        <v>1548</v>
      </c>
      <c r="F994" s="262">
        <v>15960</v>
      </c>
      <c r="G994" s="255">
        <f t="shared" si="14"/>
        <v>-294586</v>
      </c>
      <c r="H994" s="256"/>
      <c r="I994" s="12"/>
    </row>
    <row r="995" ht="14.25" spans="1:9">
      <c r="A995" s="258">
        <v>225104</v>
      </c>
      <c r="B995" s="294">
        <v>1348421</v>
      </c>
      <c r="C995" s="260">
        <v>43354</v>
      </c>
      <c r="D995" s="261">
        <v>43356</v>
      </c>
      <c r="E995" s="258" t="s">
        <v>1536</v>
      </c>
      <c r="F995" s="262">
        <v>10640</v>
      </c>
      <c r="G995" s="255">
        <f t="shared" si="14"/>
        <v>-283946</v>
      </c>
      <c r="H995" s="256"/>
      <c r="I995" s="12"/>
    </row>
    <row r="996" ht="14.25" spans="1:9">
      <c r="A996" s="258">
        <v>228389</v>
      </c>
      <c r="B996" s="294">
        <v>1361035</v>
      </c>
      <c r="C996" s="260">
        <v>43351</v>
      </c>
      <c r="D996" s="261">
        <v>43356</v>
      </c>
      <c r="E996" s="258" t="s">
        <v>1549</v>
      </c>
      <c r="F996" s="262">
        <v>26600</v>
      </c>
      <c r="G996" s="255">
        <f t="shared" si="14"/>
        <v>-257346</v>
      </c>
      <c r="H996" s="256"/>
      <c r="I996" s="12"/>
    </row>
    <row r="997" ht="14.25" spans="1:9">
      <c r="A997" s="258">
        <v>228387</v>
      </c>
      <c r="B997" s="294">
        <v>1361037</v>
      </c>
      <c r="C997" s="260">
        <v>43351</v>
      </c>
      <c r="D997" s="261">
        <v>43356</v>
      </c>
      <c r="E997" s="258" t="s">
        <v>1550</v>
      </c>
      <c r="F997" s="262">
        <v>26600</v>
      </c>
      <c r="G997" s="255">
        <f t="shared" si="14"/>
        <v>-230746</v>
      </c>
      <c r="H997" s="256"/>
      <c r="I997" s="12"/>
    </row>
    <row r="998" ht="14.25" spans="1:9">
      <c r="A998" s="258">
        <v>228707</v>
      </c>
      <c r="B998" s="294">
        <v>1361983</v>
      </c>
      <c r="C998" s="260">
        <v>43374</v>
      </c>
      <c r="D998" s="261">
        <v>43376</v>
      </c>
      <c r="E998" s="258" t="s">
        <v>1551</v>
      </c>
      <c r="F998" s="262">
        <v>10640</v>
      </c>
      <c r="G998" s="255">
        <f t="shared" si="14"/>
        <v>-220106</v>
      </c>
      <c r="H998" s="256"/>
      <c r="I998" s="12"/>
    </row>
    <row r="999" ht="14.25" spans="1:9">
      <c r="A999" s="258">
        <v>228924</v>
      </c>
      <c r="B999" s="294">
        <v>1362453</v>
      </c>
      <c r="C999" s="260">
        <v>43347</v>
      </c>
      <c r="D999" s="261">
        <v>43349</v>
      </c>
      <c r="E999" s="258" t="s">
        <v>1552</v>
      </c>
      <c r="F999" s="262">
        <v>10640</v>
      </c>
      <c r="G999" s="255">
        <f t="shared" si="14"/>
        <v>-209466</v>
      </c>
      <c r="H999" s="256"/>
      <c r="I999" s="12"/>
    </row>
    <row r="1000" ht="14.25" spans="1:9">
      <c r="A1000" s="258">
        <v>229180</v>
      </c>
      <c r="B1000" s="294">
        <v>1363321</v>
      </c>
      <c r="C1000" s="260">
        <v>43346</v>
      </c>
      <c r="D1000" s="261">
        <v>43348</v>
      </c>
      <c r="E1000" s="258" t="s">
        <v>1553</v>
      </c>
      <c r="F1000" s="262">
        <v>22144</v>
      </c>
      <c r="G1000" s="255">
        <f t="shared" si="14"/>
        <v>-187322</v>
      </c>
      <c r="H1000" s="256"/>
      <c r="I1000" s="12"/>
    </row>
    <row r="1001" ht="14.25" spans="1:9">
      <c r="A1001" s="258">
        <v>228175</v>
      </c>
      <c r="B1001" s="294">
        <v>1360082</v>
      </c>
      <c r="C1001" s="260">
        <v>43344</v>
      </c>
      <c r="D1001" s="261">
        <v>43346</v>
      </c>
      <c r="E1001" s="258" t="s">
        <v>1554</v>
      </c>
      <c r="F1001" s="262">
        <v>48448</v>
      </c>
      <c r="G1001" s="255">
        <f t="shared" si="14"/>
        <v>-138874</v>
      </c>
      <c r="H1001" s="256"/>
      <c r="I1001" s="12"/>
    </row>
    <row r="1002" ht="14.25" spans="1:9">
      <c r="A1002" s="258">
        <v>229966</v>
      </c>
      <c r="B1002" s="294">
        <v>1365563</v>
      </c>
      <c r="C1002" s="260">
        <v>43353</v>
      </c>
      <c r="D1002" s="261">
        <v>43354</v>
      </c>
      <c r="E1002" s="258" t="s">
        <v>1555</v>
      </c>
      <c r="F1002" s="262">
        <v>5320</v>
      </c>
      <c r="G1002" s="255">
        <f t="shared" si="14"/>
        <v>-133554</v>
      </c>
      <c r="H1002" s="256"/>
      <c r="I1002" s="12"/>
    </row>
    <row r="1003" ht="14.25" spans="1:9">
      <c r="A1003" s="258">
        <v>228970</v>
      </c>
      <c r="B1003" s="294">
        <v>1362763</v>
      </c>
      <c r="C1003" s="260">
        <v>43347</v>
      </c>
      <c r="D1003" s="261">
        <v>43349</v>
      </c>
      <c r="E1003" s="258" t="s">
        <v>1556</v>
      </c>
      <c r="F1003" s="262">
        <v>10640</v>
      </c>
      <c r="G1003" s="255">
        <f t="shared" si="14"/>
        <v>-122914</v>
      </c>
      <c r="H1003" s="256"/>
      <c r="I1003" s="12"/>
    </row>
    <row r="1004" ht="14.25" spans="1:9">
      <c r="A1004" s="258">
        <v>228166</v>
      </c>
      <c r="B1004" s="294">
        <v>1360019</v>
      </c>
      <c r="C1004" s="260">
        <v>43349</v>
      </c>
      <c r="D1004" s="261">
        <v>43351</v>
      </c>
      <c r="E1004" s="258" t="s">
        <v>1557</v>
      </c>
      <c r="F1004" s="262">
        <v>10640</v>
      </c>
      <c r="G1004" s="255">
        <f t="shared" si="14"/>
        <v>-112274</v>
      </c>
      <c r="H1004" s="256"/>
      <c r="I1004" s="12"/>
    </row>
    <row r="1005" ht="14.25" spans="1:9">
      <c r="A1005" s="258">
        <v>229492</v>
      </c>
      <c r="B1005" s="294">
        <v>1364014</v>
      </c>
      <c r="C1005" s="260">
        <v>43350</v>
      </c>
      <c r="D1005" s="261">
        <v>43352</v>
      </c>
      <c r="E1005" s="258" t="s">
        <v>1558</v>
      </c>
      <c r="F1005" s="262">
        <v>10640</v>
      </c>
      <c r="G1005" s="255">
        <f t="shared" si="14"/>
        <v>-101634</v>
      </c>
      <c r="H1005" s="265"/>
      <c r="I1005" s="12"/>
    </row>
    <row r="1006" ht="14.25" spans="1:9">
      <c r="A1006" s="258">
        <v>229992</v>
      </c>
      <c r="B1006" s="294">
        <v>1365766</v>
      </c>
      <c r="C1006" s="260">
        <v>43357</v>
      </c>
      <c r="D1006" s="261">
        <v>43358</v>
      </c>
      <c r="E1006" s="258" t="s">
        <v>1559</v>
      </c>
      <c r="F1006" s="262">
        <v>11072</v>
      </c>
      <c r="G1006" s="255">
        <f t="shared" si="14"/>
        <v>-90562</v>
      </c>
      <c r="H1006" s="265"/>
      <c r="I1006" s="12"/>
    </row>
    <row r="1007" ht="14.25" spans="1:9">
      <c r="A1007" s="258">
        <v>228759</v>
      </c>
      <c r="B1007" s="294">
        <v>1362217</v>
      </c>
      <c r="C1007" s="260">
        <v>43391</v>
      </c>
      <c r="D1007" s="261">
        <v>43393</v>
      </c>
      <c r="E1007" s="258" t="s">
        <v>1560</v>
      </c>
      <c r="F1007" s="262">
        <v>22144</v>
      </c>
      <c r="G1007" s="255">
        <f t="shared" si="14"/>
        <v>-68418</v>
      </c>
      <c r="H1007" s="295" t="s">
        <v>1561</v>
      </c>
      <c r="I1007" s="72" t="s">
        <v>1562</v>
      </c>
    </row>
    <row r="1008" ht="14.25" spans="1:9">
      <c r="A1008" s="258">
        <v>228711</v>
      </c>
      <c r="B1008" s="294">
        <v>1361991</v>
      </c>
      <c r="C1008" s="260">
        <v>43376</v>
      </c>
      <c r="D1008" s="261">
        <v>43378</v>
      </c>
      <c r="E1008" s="258" t="s">
        <v>1563</v>
      </c>
      <c r="F1008" s="262">
        <v>27648</v>
      </c>
      <c r="G1008" s="255">
        <f t="shared" si="14"/>
        <v>-40770</v>
      </c>
      <c r="H1008" s="256" t="s">
        <v>1564</v>
      </c>
      <c r="I1008" s="72" t="s">
        <v>1565</v>
      </c>
    </row>
    <row r="1009" s="74" customFormat="1" ht="15.75" spans="1:9">
      <c r="A1009" s="296">
        <v>228716</v>
      </c>
      <c r="B1009" s="297">
        <v>1362131</v>
      </c>
      <c r="C1009" s="298">
        <v>43376</v>
      </c>
      <c r="D1009" s="299">
        <v>43378</v>
      </c>
      <c r="E1009" s="296" t="s">
        <v>1566</v>
      </c>
      <c r="F1009" s="300">
        <v>0</v>
      </c>
      <c r="G1009" s="301">
        <f t="shared" si="14"/>
        <v>-40770</v>
      </c>
      <c r="H1009" s="302" t="s">
        <v>1567</v>
      </c>
      <c r="I1009" s="304"/>
    </row>
    <row r="1010" spans="1:9">
      <c r="A1010" s="10"/>
      <c r="B1010"/>
      <c r="C1010"/>
      <c r="D1010"/>
      <c r="E1010"/>
      <c r="F1010"/>
      <c r="G1010"/>
      <c r="H1010"/>
      <c r="I1010"/>
    </row>
    <row r="1011" ht="15.75" spans="1:9">
      <c r="A1011" s="17"/>
      <c r="B1011"/>
      <c r="C1011"/>
      <c r="D1011"/>
      <c r="E1011"/>
      <c r="F1011"/>
      <c r="G1011"/>
      <c r="H1011"/>
      <c r="I1011"/>
    </row>
    <row r="1012" ht="16.5" spans="1:9">
      <c r="A1012" s="303"/>
      <c r="B1012"/>
      <c r="C1012"/>
      <c r="D1012"/>
      <c r="E1012"/>
      <c r="F1012"/>
      <c r="G1012"/>
      <c r="H1012"/>
      <c r="I1012"/>
    </row>
    <row r="1013" ht="14.25" spans="1:9">
      <c r="A1013" s="280" t="s">
        <v>0</v>
      </c>
      <c r="B1013" s="281" t="s">
        <v>1</v>
      </c>
      <c r="C1013" s="281" t="s">
        <v>2</v>
      </c>
      <c r="D1013" s="281" t="s">
        <v>3</v>
      </c>
      <c r="E1013" s="281" t="s">
        <v>4</v>
      </c>
      <c r="F1013" s="281" t="s">
        <v>5</v>
      </c>
      <c r="G1013" s="281" t="s">
        <v>49</v>
      </c>
      <c r="H1013" s="281" t="s">
        <v>1076</v>
      </c>
      <c r="I1013" s="12"/>
    </row>
    <row r="1014" ht="14.25" spans="1:8">
      <c r="A1014" s="280"/>
      <c r="B1014" s="281"/>
      <c r="C1014" s="281"/>
      <c r="D1014" s="281"/>
      <c r="E1014" s="281"/>
      <c r="F1014" s="281"/>
      <c r="G1014" s="281"/>
      <c r="H1014" s="281"/>
    </row>
    <row r="1015" ht="14.25" spans="1:8">
      <c r="A1015" s="282" t="s">
        <v>106</v>
      </c>
      <c r="B1015" s="282"/>
      <c r="C1015" s="282"/>
      <c r="D1015" s="282"/>
      <c r="E1015" s="282"/>
      <c r="F1015" s="282"/>
      <c r="G1015" s="285" t="s">
        <v>1568</v>
      </c>
      <c r="H1015" s="284"/>
    </row>
    <row r="1016" ht="14.25" spans="1:8">
      <c r="A1016" s="282" t="s">
        <v>1569</v>
      </c>
      <c r="B1016" s="282"/>
      <c r="C1016" s="282"/>
      <c r="D1016" s="282"/>
      <c r="E1016" s="282"/>
      <c r="F1016" s="282"/>
      <c r="G1016" s="285" t="s">
        <v>1570</v>
      </c>
      <c r="H1016" s="284"/>
    </row>
    <row r="1017" ht="14.25" spans="1:8">
      <c r="A1017" s="286">
        <v>229008</v>
      </c>
      <c r="B1017" s="287">
        <v>1362906</v>
      </c>
      <c r="C1017" s="288">
        <v>43360</v>
      </c>
      <c r="D1017" s="289">
        <v>43362</v>
      </c>
      <c r="E1017" s="286" t="s">
        <v>1571</v>
      </c>
      <c r="F1017" s="290">
        <v>22144</v>
      </c>
      <c r="G1017" s="283">
        <v>-1478178</v>
      </c>
      <c r="H1017" s="284"/>
    </row>
    <row r="1018" ht="14.25" spans="1:8">
      <c r="A1018" s="286">
        <v>230049</v>
      </c>
      <c r="B1018" s="287">
        <v>1366260</v>
      </c>
      <c r="C1018" s="288">
        <v>43360</v>
      </c>
      <c r="D1018" s="289">
        <v>43362</v>
      </c>
      <c r="E1018" s="286" t="s">
        <v>1120</v>
      </c>
      <c r="F1018" s="290">
        <v>22144</v>
      </c>
      <c r="G1018" s="283">
        <v>-1456034</v>
      </c>
      <c r="H1018" s="284"/>
    </row>
    <row r="1019" ht="14.25" spans="1:8">
      <c r="A1019" s="286">
        <v>229413</v>
      </c>
      <c r="B1019" s="287">
        <v>1363505</v>
      </c>
      <c r="C1019" s="288">
        <v>43360</v>
      </c>
      <c r="D1019" s="289">
        <v>43363</v>
      </c>
      <c r="E1019" s="286" t="s">
        <v>1572</v>
      </c>
      <c r="F1019" s="290">
        <v>42216</v>
      </c>
      <c r="G1019" s="283">
        <v>-1413818</v>
      </c>
      <c r="H1019" s="284"/>
    </row>
    <row r="1020" ht="14.25" spans="1:8">
      <c r="A1020" s="286">
        <v>220401</v>
      </c>
      <c r="B1020" s="287">
        <v>1332717</v>
      </c>
      <c r="C1020" s="288">
        <v>43359</v>
      </c>
      <c r="D1020" s="289">
        <v>43363</v>
      </c>
      <c r="E1020" s="286" t="s">
        <v>1573</v>
      </c>
      <c r="F1020" s="290">
        <v>21280</v>
      </c>
      <c r="G1020" s="283">
        <v>-1392538</v>
      </c>
      <c r="H1020" s="284"/>
    </row>
    <row r="1021" ht="14.25" spans="1:8">
      <c r="A1021" s="286">
        <v>229959</v>
      </c>
      <c r="B1021" s="287">
        <v>1365442</v>
      </c>
      <c r="C1021" s="288">
        <v>43362</v>
      </c>
      <c r="D1021" s="289">
        <v>43363</v>
      </c>
      <c r="E1021" s="286" t="s">
        <v>1574</v>
      </c>
      <c r="F1021" s="290">
        <v>5320</v>
      </c>
      <c r="G1021" s="283">
        <v>-1387218</v>
      </c>
      <c r="H1021" s="284"/>
    </row>
    <row r="1022" ht="14.25" spans="1:8">
      <c r="A1022" s="286">
        <v>229958</v>
      </c>
      <c r="B1022" s="287">
        <v>1365438</v>
      </c>
      <c r="C1022" s="288">
        <v>43362</v>
      </c>
      <c r="D1022" s="289">
        <v>43363</v>
      </c>
      <c r="E1022" s="286" t="s">
        <v>1575</v>
      </c>
      <c r="F1022" s="290">
        <v>5320</v>
      </c>
      <c r="G1022" s="283">
        <v>-1381898</v>
      </c>
      <c r="H1022" s="284"/>
    </row>
    <row r="1023" ht="14.25" spans="1:8">
      <c r="A1023" s="286">
        <v>213695</v>
      </c>
      <c r="B1023" s="287">
        <v>1319065</v>
      </c>
      <c r="C1023" s="288">
        <v>43360</v>
      </c>
      <c r="D1023" s="289">
        <v>43361</v>
      </c>
      <c r="E1023" s="286" t="s">
        <v>1576</v>
      </c>
      <c r="F1023" s="290">
        <v>7440</v>
      </c>
      <c r="G1023" s="283">
        <v>-1374458</v>
      </c>
      <c r="H1023" s="284"/>
    </row>
    <row r="1024" ht="14.25" spans="1:8">
      <c r="A1024" s="286">
        <v>229671</v>
      </c>
      <c r="B1024" s="287">
        <v>1364737</v>
      </c>
      <c r="C1024" s="288">
        <v>43359</v>
      </c>
      <c r="D1024" s="289">
        <v>43361</v>
      </c>
      <c r="E1024" s="286" t="s">
        <v>1577</v>
      </c>
      <c r="F1024" s="290">
        <v>10640</v>
      </c>
      <c r="G1024" s="283">
        <v>-1363818</v>
      </c>
      <c r="H1024" s="284"/>
    </row>
    <row r="1025" ht="14.25" spans="1:8">
      <c r="A1025" s="286">
        <v>229704</v>
      </c>
      <c r="B1025" s="287">
        <v>1364982</v>
      </c>
      <c r="C1025" s="288">
        <v>43360</v>
      </c>
      <c r="D1025" s="289">
        <v>43361</v>
      </c>
      <c r="E1025" s="286" t="s">
        <v>1578</v>
      </c>
      <c r="F1025" s="290">
        <v>5320</v>
      </c>
      <c r="G1025" s="283">
        <v>-1358498</v>
      </c>
      <c r="H1025" s="284"/>
    </row>
    <row r="1026" ht="14.25" spans="1:8">
      <c r="A1026" s="286">
        <v>229904</v>
      </c>
      <c r="B1026" s="287">
        <v>1365033</v>
      </c>
      <c r="C1026" s="288">
        <v>43354</v>
      </c>
      <c r="D1026" s="289">
        <v>43358</v>
      </c>
      <c r="E1026" s="286" t="s">
        <v>1579</v>
      </c>
      <c r="F1026" s="290">
        <v>21280</v>
      </c>
      <c r="G1026" s="283">
        <v>-1337218</v>
      </c>
      <c r="H1026" s="284"/>
    </row>
    <row r="1027" ht="14.25" spans="1:8">
      <c r="A1027" s="286">
        <v>229535</v>
      </c>
      <c r="B1027" s="287">
        <v>1364484</v>
      </c>
      <c r="C1027" s="288">
        <v>43352</v>
      </c>
      <c r="D1027" s="289">
        <v>43355</v>
      </c>
      <c r="E1027" s="286" t="s">
        <v>1580</v>
      </c>
      <c r="F1027" s="290">
        <v>15960</v>
      </c>
      <c r="G1027" s="283">
        <v>-1321258</v>
      </c>
      <c r="H1027" s="284"/>
    </row>
    <row r="1028" ht="14.25" spans="1:8">
      <c r="A1028" s="286">
        <v>230823</v>
      </c>
      <c r="B1028" s="287">
        <v>1369729</v>
      </c>
      <c r="C1028" s="288">
        <v>43363</v>
      </c>
      <c r="D1028" s="289">
        <v>43364</v>
      </c>
      <c r="E1028" s="286" t="s">
        <v>1581</v>
      </c>
      <c r="F1028" s="290">
        <v>24224</v>
      </c>
      <c r="G1028" s="283">
        <v>-1297034</v>
      </c>
      <c r="H1028" s="284"/>
    </row>
    <row r="1029" ht="14.25" spans="1:8">
      <c r="A1029" s="286">
        <v>230817</v>
      </c>
      <c r="B1029" s="287">
        <v>1369699</v>
      </c>
      <c r="C1029" s="288">
        <v>43362</v>
      </c>
      <c r="D1029" s="289">
        <v>43364</v>
      </c>
      <c r="E1029" s="286" t="s">
        <v>1582</v>
      </c>
      <c r="F1029" s="290">
        <v>27648</v>
      </c>
      <c r="G1029" s="283">
        <v>-1269386</v>
      </c>
      <c r="H1029" s="284"/>
    </row>
    <row r="1030" ht="14.25" spans="1:8">
      <c r="A1030" s="286">
        <v>231916</v>
      </c>
      <c r="B1030" s="287">
        <v>1371521</v>
      </c>
      <c r="C1030" s="288">
        <v>43363</v>
      </c>
      <c r="D1030" s="289">
        <v>43364</v>
      </c>
      <c r="E1030" s="286" t="s">
        <v>1583</v>
      </c>
      <c r="F1030" s="290">
        <v>5320</v>
      </c>
      <c r="G1030" s="283">
        <v>-1264066</v>
      </c>
      <c r="H1030" s="284"/>
    </row>
    <row r="1031" ht="14.25" spans="1:8">
      <c r="A1031" s="286">
        <v>229918</v>
      </c>
      <c r="B1031" s="287">
        <v>1365176</v>
      </c>
      <c r="C1031" s="288">
        <v>43362</v>
      </c>
      <c r="D1031" s="289">
        <v>43364</v>
      </c>
      <c r="E1031" s="286" t="s">
        <v>1584</v>
      </c>
      <c r="F1031" s="290">
        <v>10640</v>
      </c>
      <c r="G1031" s="283">
        <v>-1253426</v>
      </c>
      <c r="H1031" s="284"/>
    </row>
    <row r="1032" ht="14.25" spans="1:8">
      <c r="A1032" s="286">
        <v>232659</v>
      </c>
      <c r="B1032" s="287">
        <v>1372790</v>
      </c>
      <c r="C1032" s="288">
        <v>43371</v>
      </c>
      <c r="D1032" s="289">
        <v>43372</v>
      </c>
      <c r="E1032" s="286" t="s">
        <v>1585</v>
      </c>
      <c r="F1032" s="290">
        <v>5320</v>
      </c>
      <c r="G1032" s="283">
        <v>-1248106</v>
      </c>
      <c r="H1032" s="284"/>
    </row>
    <row r="1033" ht="14.25" spans="1:8">
      <c r="A1033" s="286">
        <v>232651</v>
      </c>
      <c r="B1033" s="287">
        <v>1372649</v>
      </c>
      <c r="C1033" s="288">
        <v>43371</v>
      </c>
      <c r="D1033" s="289">
        <v>43372</v>
      </c>
      <c r="E1033" s="286" t="s">
        <v>1586</v>
      </c>
      <c r="F1033" s="290">
        <v>5320</v>
      </c>
      <c r="G1033" s="283">
        <v>-1242786</v>
      </c>
      <c r="H1033" s="284"/>
    </row>
    <row r="1034" ht="14.25" spans="1:8">
      <c r="A1034" s="286">
        <v>229930</v>
      </c>
      <c r="B1034" s="287">
        <v>1365136</v>
      </c>
      <c r="C1034" s="288">
        <v>43363</v>
      </c>
      <c r="D1034" s="289">
        <v>43366</v>
      </c>
      <c r="E1034" s="286" t="s">
        <v>1575</v>
      </c>
      <c r="F1034" s="290">
        <v>15960</v>
      </c>
      <c r="G1034" s="283">
        <v>-1226826</v>
      </c>
      <c r="H1034" s="284"/>
    </row>
    <row r="1035" ht="14.25" spans="1:8">
      <c r="A1035" s="286">
        <v>229711</v>
      </c>
      <c r="B1035" s="287">
        <v>1365020</v>
      </c>
      <c r="C1035" s="288">
        <v>43361</v>
      </c>
      <c r="D1035" s="289">
        <v>43366</v>
      </c>
      <c r="E1035" s="286" t="s">
        <v>1587</v>
      </c>
      <c r="F1035" s="290">
        <v>26600</v>
      </c>
      <c r="G1035" s="283">
        <v>-1200226</v>
      </c>
      <c r="H1035" s="284"/>
    </row>
    <row r="1036" ht="14.25" spans="1:8">
      <c r="A1036" s="286">
        <v>226737</v>
      </c>
      <c r="B1036" s="287">
        <v>1354338</v>
      </c>
      <c r="C1036" s="288">
        <v>43364</v>
      </c>
      <c r="D1036" s="289">
        <v>43367</v>
      </c>
      <c r="E1036" s="286" t="s">
        <v>1588</v>
      </c>
      <c r="F1036" s="290">
        <v>15960</v>
      </c>
      <c r="G1036" s="283">
        <v>-1184266</v>
      </c>
      <c r="H1036" s="284"/>
    </row>
    <row r="1037" ht="14.25" spans="1:8">
      <c r="A1037" s="286">
        <v>227655</v>
      </c>
      <c r="B1037" s="287">
        <v>1358604</v>
      </c>
      <c r="C1037" s="288">
        <v>43365</v>
      </c>
      <c r="D1037" s="289">
        <v>43367</v>
      </c>
      <c r="E1037" s="286" t="s">
        <v>1589</v>
      </c>
      <c r="F1037" s="290">
        <v>10640</v>
      </c>
      <c r="G1037" s="283">
        <v>-1173626</v>
      </c>
      <c r="H1037" s="284"/>
    </row>
    <row r="1038" ht="14.25" spans="1:8">
      <c r="A1038" s="286">
        <v>229167</v>
      </c>
      <c r="B1038" s="287">
        <v>1363123</v>
      </c>
      <c r="C1038" s="288">
        <v>43365</v>
      </c>
      <c r="D1038" s="289">
        <v>43368</v>
      </c>
      <c r="E1038" s="286" t="s">
        <v>1590</v>
      </c>
      <c r="F1038" s="290">
        <v>15960</v>
      </c>
      <c r="G1038" s="283">
        <v>-1157666</v>
      </c>
      <c r="H1038" s="284"/>
    </row>
    <row r="1039" ht="14.25" spans="1:8">
      <c r="A1039" s="286">
        <v>231181</v>
      </c>
      <c r="B1039" s="287">
        <v>1370420</v>
      </c>
      <c r="C1039" s="288">
        <v>43368</v>
      </c>
      <c r="D1039" s="289">
        <v>43370</v>
      </c>
      <c r="E1039" s="286" t="s">
        <v>1289</v>
      </c>
      <c r="F1039" s="290">
        <v>10640</v>
      </c>
      <c r="G1039" s="283">
        <v>-1147026</v>
      </c>
      <c r="H1039" s="284"/>
    </row>
    <row r="1040" ht="14.25" spans="1:8">
      <c r="A1040" s="286">
        <v>231185</v>
      </c>
      <c r="B1040" s="287">
        <v>1370423</v>
      </c>
      <c r="C1040" s="288">
        <v>43367</v>
      </c>
      <c r="D1040" s="289">
        <v>43368</v>
      </c>
      <c r="E1040" s="286" t="s">
        <v>1591</v>
      </c>
      <c r="F1040" s="290">
        <v>5320</v>
      </c>
      <c r="G1040" s="283">
        <v>-1141706</v>
      </c>
      <c r="H1040" s="284"/>
    </row>
    <row r="1041" ht="14.25" spans="1:8">
      <c r="A1041" s="286">
        <v>230072</v>
      </c>
      <c r="B1041" s="287">
        <v>1366394</v>
      </c>
      <c r="C1041" s="288">
        <v>43371</v>
      </c>
      <c r="D1041" s="289">
        <v>43373</v>
      </c>
      <c r="E1041" s="286" t="s">
        <v>1592</v>
      </c>
      <c r="F1041" s="290">
        <v>10640</v>
      </c>
      <c r="G1041" s="283">
        <v>-1131066</v>
      </c>
      <c r="H1041" s="284"/>
    </row>
    <row r="1042" ht="14.25" spans="1:8">
      <c r="A1042" s="286">
        <v>229939</v>
      </c>
      <c r="B1042" s="287">
        <v>1365231</v>
      </c>
      <c r="C1042" s="288">
        <v>43371</v>
      </c>
      <c r="D1042" s="289">
        <v>43372</v>
      </c>
      <c r="E1042" s="286" t="s">
        <v>1593</v>
      </c>
      <c r="F1042" s="290">
        <v>5320</v>
      </c>
      <c r="G1042" s="283">
        <v>-1125746</v>
      </c>
      <c r="H1042" s="284"/>
    </row>
    <row r="1043" ht="14.25" spans="1:8">
      <c r="A1043" s="286">
        <v>230452</v>
      </c>
      <c r="B1043" s="287">
        <v>1367176</v>
      </c>
      <c r="C1043" s="288">
        <v>43372</v>
      </c>
      <c r="D1043" s="289">
        <v>43374</v>
      </c>
      <c r="E1043" s="286" t="s">
        <v>1420</v>
      </c>
      <c r="F1043" s="290">
        <v>10640</v>
      </c>
      <c r="G1043" s="283">
        <v>-1115106</v>
      </c>
      <c r="H1043" s="284"/>
    </row>
    <row r="1044" ht="14.25" spans="1:8">
      <c r="A1044" s="286">
        <v>230413</v>
      </c>
      <c r="B1044" s="287">
        <v>1367012</v>
      </c>
      <c r="C1044" s="288">
        <v>43372</v>
      </c>
      <c r="D1044" s="289">
        <v>43374</v>
      </c>
      <c r="E1044" s="286" t="s">
        <v>1594</v>
      </c>
      <c r="F1044" s="290">
        <v>10640</v>
      </c>
      <c r="G1044" s="283">
        <v>-1104466</v>
      </c>
      <c r="H1044" s="284"/>
    </row>
    <row r="1045" ht="14.25" spans="1:8">
      <c r="A1045" s="286">
        <v>229913</v>
      </c>
      <c r="B1045" s="287">
        <v>1365232</v>
      </c>
      <c r="C1045" s="288">
        <v>43372</v>
      </c>
      <c r="D1045" s="289">
        <v>43373</v>
      </c>
      <c r="E1045" s="286" t="s">
        <v>1593</v>
      </c>
      <c r="F1045" s="290">
        <v>11072</v>
      </c>
      <c r="G1045" s="283">
        <v>-1093394</v>
      </c>
      <c r="H1045" s="284"/>
    </row>
    <row r="1046" ht="14.25" spans="1:8">
      <c r="A1046" s="286">
        <v>229458</v>
      </c>
      <c r="B1046" s="287">
        <v>1363888</v>
      </c>
      <c r="C1046" s="288">
        <v>43369</v>
      </c>
      <c r="D1046" s="289">
        <v>43370</v>
      </c>
      <c r="E1046" s="286" t="s">
        <v>1595</v>
      </c>
      <c r="F1046" s="290">
        <v>5320</v>
      </c>
      <c r="G1046" s="283">
        <v>-1088074</v>
      </c>
      <c r="H1046" s="284"/>
    </row>
    <row r="1047" ht="14.25" spans="1:8">
      <c r="A1047" s="286">
        <v>229456</v>
      </c>
      <c r="B1047" s="287">
        <v>1363900</v>
      </c>
      <c r="C1047" s="288">
        <v>43368</v>
      </c>
      <c r="D1047" s="289">
        <v>43369</v>
      </c>
      <c r="E1047" s="286" t="s">
        <v>1596</v>
      </c>
      <c r="F1047" s="290">
        <v>5320</v>
      </c>
      <c r="G1047" s="283">
        <v>-1082754</v>
      </c>
      <c r="H1047" s="284"/>
    </row>
    <row r="1048" ht="14.25" spans="1:8">
      <c r="A1048" s="286">
        <v>230141</v>
      </c>
      <c r="B1048" s="287">
        <v>1366833</v>
      </c>
      <c r="C1048" s="288">
        <v>43372</v>
      </c>
      <c r="D1048" s="289">
        <v>43374</v>
      </c>
      <c r="E1048" s="286" t="s">
        <v>1597</v>
      </c>
      <c r="F1048" s="290">
        <v>10640</v>
      </c>
      <c r="G1048" s="283">
        <v>-1072114</v>
      </c>
      <c r="H1048" s="284"/>
    </row>
    <row r="1049" ht="14.25" spans="1:8">
      <c r="A1049" s="286">
        <v>228411</v>
      </c>
      <c r="B1049" s="287">
        <v>1361204</v>
      </c>
      <c r="C1049" s="288">
        <v>43372</v>
      </c>
      <c r="D1049" s="289">
        <v>43373</v>
      </c>
      <c r="E1049" s="286" t="s">
        <v>1598</v>
      </c>
      <c r="F1049" s="290">
        <v>5320</v>
      </c>
      <c r="G1049" s="283">
        <v>-1066794</v>
      </c>
      <c r="H1049" s="284"/>
    </row>
    <row r="1050" ht="14.25" spans="1:8">
      <c r="A1050" s="286">
        <v>228504</v>
      </c>
      <c r="B1050" s="287">
        <v>1361269</v>
      </c>
      <c r="C1050" s="288">
        <v>43370</v>
      </c>
      <c r="D1050" s="289">
        <v>43371</v>
      </c>
      <c r="E1050" s="286" t="s">
        <v>1599</v>
      </c>
      <c r="F1050" s="290">
        <v>5320</v>
      </c>
      <c r="G1050" s="283">
        <v>-1061474</v>
      </c>
      <c r="H1050" s="284"/>
    </row>
    <row r="1051" ht="14.25" spans="1:8">
      <c r="A1051" s="286">
        <v>227672</v>
      </c>
      <c r="B1051" s="287">
        <v>1358781</v>
      </c>
      <c r="C1051" s="288">
        <v>43370</v>
      </c>
      <c r="D1051" s="289">
        <v>43372</v>
      </c>
      <c r="E1051" s="286" t="s">
        <v>1600</v>
      </c>
      <c r="F1051" s="290">
        <v>10640</v>
      </c>
      <c r="G1051" s="283">
        <v>-1050834</v>
      </c>
      <c r="H1051" s="284"/>
    </row>
    <row r="1052" ht="14.25" spans="1:8">
      <c r="A1052" s="286">
        <v>231521</v>
      </c>
      <c r="B1052" s="287">
        <v>1371066</v>
      </c>
      <c r="C1052" s="288">
        <v>43368</v>
      </c>
      <c r="D1052" s="289">
        <v>43369</v>
      </c>
      <c r="E1052" s="286" t="s">
        <v>1601</v>
      </c>
      <c r="F1052" s="290">
        <v>5320</v>
      </c>
      <c r="G1052" s="283">
        <v>-1045514</v>
      </c>
      <c r="H1052" s="284"/>
    </row>
    <row r="1053" ht="14.25" spans="1:8">
      <c r="A1053" s="286">
        <v>230758</v>
      </c>
      <c r="B1053" s="287">
        <v>1369169</v>
      </c>
      <c r="C1053" s="288">
        <v>43366</v>
      </c>
      <c r="D1053" s="289">
        <v>43369</v>
      </c>
      <c r="E1053" s="286" t="s">
        <v>1602</v>
      </c>
      <c r="F1053" s="290">
        <v>30624</v>
      </c>
      <c r="G1053" s="283">
        <v>-1014890</v>
      </c>
      <c r="H1053" s="284"/>
    </row>
    <row r="1054" ht="14.25" spans="1:8">
      <c r="A1054" s="286">
        <v>231179</v>
      </c>
      <c r="B1054" s="287">
        <v>1370421</v>
      </c>
      <c r="C1054" s="288">
        <v>43368</v>
      </c>
      <c r="D1054" s="289">
        <v>43370</v>
      </c>
      <c r="E1054" s="286" t="s">
        <v>1591</v>
      </c>
      <c r="F1054" s="290">
        <v>22144</v>
      </c>
      <c r="G1054" s="285" t="s">
        <v>1603</v>
      </c>
      <c r="H1054" s="284"/>
    </row>
    <row r="1055" ht="14.25" spans="1:8">
      <c r="A1055" s="286">
        <v>230463</v>
      </c>
      <c r="B1055" s="287">
        <v>1367250</v>
      </c>
      <c r="C1055" s="288">
        <v>43367</v>
      </c>
      <c r="D1055" s="289">
        <v>43368</v>
      </c>
      <c r="E1055" s="286" t="s">
        <v>1604</v>
      </c>
      <c r="F1055" s="290">
        <v>11072</v>
      </c>
      <c r="G1055" s="285" t="s">
        <v>1605</v>
      </c>
      <c r="H1055" s="284"/>
    </row>
    <row r="1056" ht="14.25" spans="1:8">
      <c r="A1056" s="286">
        <v>231194</v>
      </c>
      <c r="B1056" s="287">
        <v>1370500</v>
      </c>
      <c r="C1056" s="288">
        <v>43369</v>
      </c>
      <c r="D1056" s="289">
        <v>43371</v>
      </c>
      <c r="E1056" s="286" t="s">
        <v>1606</v>
      </c>
      <c r="F1056" s="290">
        <v>20416</v>
      </c>
      <c r="G1056" s="285" t="s">
        <v>1607</v>
      </c>
      <c r="H1056" s="284"/>
    </row>
    <row r="1057" ht="14.25" spans="1:8">
      <c r="A1057" s="286">
        <v>231191</v>
      </c>
      <c r="B1057" s="287">
        <v>1370499</v>
      </c>
      <c r="C1057" s="288">
        <v>43368</v>
      </c>
      <c r="D1057" s="289">
        <v>43369</v>
      </c>
      <c r="E1057" s="286" t="s">
        <v>1606</v>
      </c>
      <c r="F1057" s="290">
        <v>11072</v>
      </c>
      <c r="G1057" s="285" t="s">
        <v>1608</v>
      </c>
      <c r="H1057" s="284"/>
    </row>
    <row r="1058" ht="14.25" spans="1:8">
      <c r="A1058" s="286">
        <v>228415</v>
      </c>
      <c r="B1058" s="287">
        <v>1361216</v>
      </c>
      <c r="C1058" s="288">
        <v>43372</v>
      </c>
      <c r="D1058" s="289">
        <v>43374</v>
      </c>
      <c r="E1058" s="286" t="s">
        <v>1609</v>
      </c>
      <c r="F1058" s="290">
        <v>22144</v>
      </c>
      <c r="G1058" s="285" t="s">
        <v>1610</v>
      </c>
      <c r="H1058" s="284"/>
    </row>
    <row r="1059" ht="14.25" spans="1:8">
      <c r="A1059" s="286">
        <v>230596</v>
      </c>
      <c r="B1059" s="287">
        <v>1368376</v>
      </c>
      <c r="C1059" s="288">
        <v>43366</v>
      </c>
      <c r="D1059" s="289">
        <v>43367</v>
      </c>
      <c r="E1059" s="286" t="s">
        <v>244</v>
      </c>
      <c r="F1059" s="290">
        <v>17248</v>
      </c>
      <c r="G1059" s="285" t="s">
        <v>1611</v>
      </c>
      <c r="H1059" s="284"/>
    </row>
    <row r="1060" ht="14.25" spans="1:8">
      <c r="A1060" s="286">
        <v>228715</v>
      </c>
      <c r="B1060" s="287">
        <v>1362113</v>
      </c>
      <c r="C1060" s="288">
        <v>43360</v>
      </c>
      <c r="D1060" s="289">
        <v>43365</v>
      </c>
      <c r="E1060" s="286" t="s">
        <v>1612</v>
      </c>
      <c r="F1060" s="290">
        <v>26600</v>
      </c>
      <c r="G1060" s="285" t="s">
        <v>1613</v>
      </c>
      <c r="H1060" s="284"/>
    </row>
    <row r="1061" ht="14.25" spans="1:8">
      <c r="A1061" s="286">
        <v>231457</v>
      </c>
      <c r="B1061" s="287">
        <v>1370845</v>
      </c>
      <c r="C1061" s="288">
        <v>43361</v>
      </c>
      <c r="D1061" s="289">
        <v>43365</v>
      </c>
      <c r="E1061" s="286" t="s">
        <v>1614</v>
      </c>
      <c r="F1061" s="290">
        <v>21280</v>
      </c>
      <c r="G1061" s="285" t="s">
        <v>1615</v>
      </c>
      <c r="H1061" s="284"/>
    </row>
    <row r="1062" ht="14.25" spans="1:8">
      <c r="A1062" s="286">
        <v>231920</v>
      </c>
      <c r="B1062" s="287">
        <v>1371522</v>
      </c>
      <c r="C1062" s="288">
        <v>43364</v>
      </c>
      <c r="D1062" s="289">
        <v>43365</v>
      </c>
      <c r="E1062" s="286" t="s">
        <v>1583</v>
      </c>
      <c r="F1062" s="290">
        <v>7440</v>
      </c>
      <c r="G1062" s="285" t="s">
        <v>1616</v>
      </c>
      <c r="H1062" s="284"/>
    </row>
    <row r="1063" ht="14.25" spans="1:8">
      <c r="A1063" s="286">
        <v>227653</v>
      </c>
      <c r="B1063" s="287">
        <v>1358552</v>
      </c>
      <c r="C1063" s="288">
        <v>43363</v>
      </c>
      <c r="D1063" s="289">
        <v>43365</v>
      </c>
      <c r="E1063" s="286" t="s">
        <v>1617</v>
      </c>
      <c r="F1063" s="290">
        <v>10640</v>
      </c>
      <c r="G1063" s="285" t="s">
        <v>1618</v>
      </c>
      <c r="H1063" s="284"/>
    </row>
    <row r="1064" ht="14.25" spans="1:8">
      <c r="A1064" s="286">
        <v>230124</v>
      </c>
      <c r="B1064" s="287">
        <v>1366620</v>
      </c>
      <c r="C1064" s="288">
        <v>43364</v>
      </c>
      <c r="D1064" s="289">
        <v>43365</v>
      </c>
      <c r="E1064" s="286" t="s">
        <v>1619</v>
      </c>
      <c r="F1064" s="290">
        <v>5320</v>
      </c>
      <c r="G1064" s="285" t="s">
        <v>1620</v>
      </c>
      <c r="H1064" s="284"/>
    </row>
    <row r="1065" ht="14.25" spans="1:8">
      <c r="A1065" s="286">
        <v>221048</v>
      </c>
      <c r="B1065" s="287">
        <v>1334416</v>
      </c>
      <c r="C1065" s="288">
        <v>43379</v>
      </c>
      <c r="D1065" s="289">
        <v>43381</v>
      </c>
      <c r="E1065" s="286" t="s">
        <v>1621</v>
      </c>
      <c r="F1065" s="290">
        <v>10640</v>
      </c>
      <c r="G1065" s="285" t="s">
        <v>1622</v>
      </c>
      <c r="H1065" s="284"/>
    </row>
    <row r="1066" ht="14.25" spans="1:8">
      <c r="A1066" s="286">
        <v>230045</v>
      </c>
      <c r="B1066" s="287">
        <v>1366219</v>
      </c>
      <c r="C1066" s="288">
        <v>43372</v>
      </c>
      <c r="D1066" s="289">
        <v>43374</v>
      </c>
      <c r="E1066" s="286" t="s">
        <v>1623</v>
      </c>
      <c r="F1066" s="290">
        <v>10640</v>
      </c>
      <c r="G1066" s="285" t="s">
        <v>1624</v>
      </c>
      <c r="H1066" s="284"/>
    </row>
    <row r="1067" ht="14.25" spans="1:8">
      <c r="A1067" s="286">
        <v>230075</v>
      </c>
      <c r="B1067" s="287">
        <v>1366366</v>
      </c>
      <c r="C1067" s="288">
        <v>43372</v>
      </c>
      <c r="D1067" s="289">
        <v>43374</v>
      </c>
      <c r="E1067" s="286" t="s">
        <v>1625</v>
      </c>
      <c r="F1067" s="290">
        <v>10640</v>
      </c>
      <c r="G1067" s="285" t="s">
        <v>1626</v>
      </c>
      <c r="H1067" s="284"/>
    </row>
    <row r="1068" ht="14.25" spans="1:8">
      <c r="A1068" s="286">
        <v>230029</v>
      </c>
      <c r="B1068" s="287">
        <v>1366093</v>
      </c>
      <c r="C1068" s="288">
        <v>43372</v>
      </c>
      <c r="D1068" s="289">
        <v>43374</v>
      </c>
      <c r="E1068" s="286" t="s">
        <v>1627</v>
      </c>
      <c r="F1068" s="290">
        <v>10640</v>
      </c>
      <c r="G1068" s="285" t="s">
        <v>1628</v>
      </c>
      <c r="H1068" s="284"/>
    </row>
    <row r="1069" ht="14.25" spans="1:8">
      <c r="A1069" s="286">
        <v>228416</v>
      </c>
      <c r="B1069" s="287">
        <v>1361210</v>
      </c>
      <c r="C1069" s="288">
        <v>43373</v>
      </c>
      <c r="D1069" s="289">
        <v>43374</v>
      </c>
      <c r="E1069" s="286" t="s">
        <v>1629</v>
      </c>
      <c r="F1069" s="290">
        <v>5320</v>
      </c>
      <c r="G1069" s="285" t="s">
        <v>1630</v>
      </c>
      <c r="H1069" s="284"/>
    </row>
    <row r="1070" ht="14.25" spans="1:8">
      <c r="A1070" s="286" t="s">
        <v>1631</v>
      </c>
      <c r="B1070" s="287">
        <v>1349549</v>
      </c>
      <c r="C1070" s="288">
        <v>43376</v>
      </c>
      <c r="D1070" s="289">
        <v>43378</v>
      </c>
      <c r="E1070" s="286" t="s">
        <v>1625</v>
      </c>
      <c r="F1070" s="290">
        <v>21280</v>
      </c>
      <c r="G1070" s="285" t="s">
        <v>1632</v>
      </c>
      <c r="H1070" s="284"/>
    </row>
    <row r="1071" ht="14.25" spans="1:8">
      <c r="A1071" s="286">
        <v>232177</v>
      </c>
      <c r="B1071" s="287">
        <v>1372306</v>
      </c>
      <c r="C1071" s="288">
        <v>43377</v>
      </c>
      <c r="D1071" s="289">
        <v>43379</v>
      </c>
      <c r="E1071" s="286" t="s">
        <v>1633</v>
      </c>
      <c r="F1071" s="290">
        <v>10640</v>
      </c>
      <c r="G1071" s="285" t="s">
        <v>1634</v>
      </c>
      <c r="H1071" s="284"/>
    </row>
    <row r="1072" ht="14.25" spans="1:8">
      <c r="A1072" s="286" t="s">
        <v>1635</v>
      </c>
      <c r="B1072" s="287">
        <v>1372332</v>
      </c>
      <c r="C1072" s="288">
        <v>43403</v>
      </c>
      <c r="D1072" s="289">
        <v>43405</v>
      </c>
      <c r="E1072" s="286" t="s">
        <v>1636</v>
      </c>
      <c r="F1072" s="290">
        <v>21280</v>
      </c>
      <c r="G1072" s="285" t="s">
        <v>1637</v>
      </c>
      <c r="H1072" s="284"/>
    </row>
    <row r="1073" ht="14.25" spans="1:8">
      <c r="A1073" s="286">
        <v>231151</v>
      </c>
      <c r="B1073" s="287">
        <v>1370273</v>
      </c>
      <c r="C1073" s="288">
        <v>43376</v>
      </c>
      <c r="D1073" s="289">
        <v>43378</v>
      </c>
      <c r="E1073" s="286" t="s">
        <v>1638</v>
      </c>
      <c r="F1073" s="290">
        <v>10640</v>
      </c>
      <c r="G1073" s="285" t="s">
        <v>1639</v>
      </c>
      <c r="H1073" s="284"/>
    </row>
    <row r="1074" ht="14.25" spans="1:8">
      <c r="A1074" s="286">
        <v>224530</v>
      </c>
      <c r="B1074" s="287">
        <v>1346294</v>
      </c>
      <c r="C1074" s="288">
        <v>43375</v>
      </c>
      <c r="D1074" s="289">
        <v>43376</v>
      </c>
      <c r="E1074" s="286" t="s">
        <v>1640</v>
      </c>
      <c r="F1074" s="290">
        <v>13824</v>
      </c>
      <c r="G1074" s="285" t="s">
        <v>1641</v>
      </c>
      <c r="H1074" s="284"/>
    </row>
    <row r="1075" ht="14.25" spans="1:8">
      <c r="A1075" s="286">
        <v>230771</v>
      </c>
      <c r="B1075" s="287">
        <v>1369494</v>
      </c>
      <c r="C1075" s="288">
        <v>43380</v>
      </c>
      <c r="D1075" s="289">
        <v>43383</v>
      </c>
      <c r="E1075" s="286" t="s">
        <v>1642</v>
      </c>
      <c r="F1075" s="290">
        <v>15960</v>
      </c>
      <c r="G1075" s="285" t="s">
        <v>1643</v>
      </c>
      <c r="H1075" s="284"/>
    </row>
    <row r="1076" ht="14.25" spans="1:8">
      <c r="A1076" s="286">
        <v>225295</v>
      </c>
      <c r="B1076" s="287">
        <v>1349889</v>
      </c>
      <c r="C1076" s="288">
        <v>43375</v>
      </c>
      <c r="D1076" s="289">
        <v>43376</v>
      </c>
      <c r="E1076" s="286" t="s">
        <v>1644</v>
      </c>
      <c r="F1076" s="290">
        <v>5320</v>
      </c>
      <c r="G1076" s="285" t="s">
        <v>1645</v>
      </c>
      <c r="H1076" s="284"/>
    </row>
    <row r="1077" ht="14.25" spans="1:8">
      <c r="A1077" s="286" t="s">
        <v>1646</v>
      </c>
      <c r="B1077" s="287">
        <v>1368895</v>
      </c>
      <c r="C1077" s="288">
        <v>43375</v>
      </c>
      <c r="D1077" s="289">
        <v>43378</v>
      </c>
      <c r="E1077" s="286" t="s">
        <v>1647</v>
      </c>
      <c r="F1077" s="290">
        <v>31920</v>
      </c>
      <c r="G1077" s="285" t="s">
        <v>1648</v>
      </c>
      <c r="H1077" s="284"/>
    </row>
    <row r="1078" ht="14.25" spans="1:8">
      <c r="A1078" s="286">
        <v>230705</v>
      </c>
      <c r="B1078" s="287">
        <v>1368769</v>
      </c>
      <c r="C1078" s="288">
        <v>43378</v>
      </c>
      <c r="D1078" s="289">
        <v>43380</v>
      </c>
      <c r="E1078" s="286" t="s">
        <v>1638</v>
      </c>
      <c r="F1078" s="290">
        <v>10640</v>
      </c>
      <c r="G1078" s="285" t="s">
        <v>1649</v>
      </c>
      <c r="H1078" s="284"/>
    </row>
    <row r="1079" ht="14.25" spans="1:8">
      <c r="A1079" s="286">
        <v>230470</v>
      </c>
      <c r="B1079" s="287">
        <v>1367318</v>
      </c>
      <c r="C1079" s="288">
        <v>43379</v>
      </c>
      <c r="D1079" s="289">
        <v>43380</v>
      </c>
      <c r="E1079" s="286" t="s">
        <v>1650</v>
      </c>
      <c r="F1079" s="290">
        <v>5320</v>
      </c>
      <c r="G1079" s="285" t="s">
        <v>1651</v>
      </c>
      <c r="H1079" s="284"/>
    </row>
    <row r="1080" ht="14.25" spans="1:8">
      <c r="A1080" s="286">
        <v>224529</v>
      </c>
      <c r="B1080" s="287">
        <v>1346287</v>
      </c>
      <c r="C1080" s="288">
        <v>43375</v>
      </c>
      <c r="D1080" s="289">
        <v>43377</v>
      </c>
      <c r="E1080" s="286" t="s">
        <v>1652</v>
      </c>
      <c r="F1080" s="290">
        <v>10640</v>
      </c>
      <c r="G1080" s="285" t="s">
        <v>1653</v>
      </c>
      <c r="H1080" s="284"/>
    </row>
    <row r="1081" ht="14.25" spans="1:8">
      <c r="A1081" s="286">
        <v>231971</v>
      </c>
      <c r="B1081" s="287">
        <v>1371593</v>
      </c>
      <c r="C1081" s="288">
        <v>43393</v>
      </c>
      <c r="D1081" s="289">
        <v>43397</v>
      </c>
      <c r="E1081" s="286" t="s">
        <v>1636</v>
      </c>
      <c r="F1081" s="290">
        <v>42560</v>
      </c>
      <c r="G1081" s="285" t="s">
        <v>1654</v>
      </c>
      <c r="H1081" s="284"/>
    </row>
    <row r="1082" ht="14.25" spans="1:8">
      <c r="A1082" s="286">
        <v>230623</v>
      </c>
      <c r="B1082" s="287">
        <v>1368432</v>
      </c>
      <c r="C1082" s="288">
        <v>43377</v>
      </c>
      <c r="D1082" s="289">
        <v>43379</v>
      </c>
      <c r="E1082" s="286" t="s">
        <v>1655</v>
      </c>
      <c r="F1082" s="290">
        <v>27648</v>
      </c>
      <c r="G1082" s="285" t="s">
        <v>1656</v>
      </c>
      <c r="H1082" s="284"/>
    </row>
    <row r="1083" ht="14.25" spans="1:8">
      <c r="A1083" s="286">
        <v>221509</v>
      </c>
      <c r="B1083" s="287">
        <v>1336658</v>
      </c>
      <c r="C1083" s="288">
        <v>43375</v>
      </c>
      <c r="D1083" s="289">
        <v>43376</v>
      </c>
      <c r="E1083" s="286" t="s">
        <v>1657</v>
      </c>
      <c r="F1083" s="290">
        <v>5320</v>
      </c>
      <c r="G1083" s="285" t="s">
        <v>1658</v>
      </c>
      <c r="H1083" s="284"/>
    </row>
    <row r="1084" ht="14.25" spans="1:8">
      <c r="A1084" s="286">
        <v>229924</v>
      </c>
      <c r="B1084" s="287">
        <v>1365223</v>
      </c>
      <c r="C1084" s="288">
        <v>43374</v>
      </c>
      <c r="D1084" s="289">
        <v>43376</v>
      </c>
      <c r="E1084" s="286" t="s">
        <v>1659</v>
      </c>
      <c r="F1084" s="290">
        <v>10640</v>
      </c>
      <c r="G1084" s="285" t="s">
        <v>1660</v>
      </c>
      <c r="H1084" s="284"/>
    </row>
    <row r="1085" ht="14.25" spans="1:8">
      <c r="A1085" s="286">
        <v>227663</v>
      </c>
      <c r="B1085" s="287">
        <v>1358691</v>
      </c>
      <c r="C1085" s="288">
        <v>43375</v>
      </c>
      <c r="D1085" s="289">
        <v>43377</v>
      </c>
      <c r="E1085" s="286" t="s">
        <v>1661</v>
      </c>
      <c r="F1085" s="290">
        <v>10640</v>
      </c>
      <c r="G1085" s="285" t="s">
        <v>1662</v>
      </c>
      <c r="H1085" s="284"/>
    </row>
    <row r="1086" ht="14.25" spans="1:8">
      <c r="A1086" s="286">
        <v>229994</v>
      </c>
      <c r="B1086" s="287">
        <v>1365908</v>
      </c>
      <c r="C1086" s="288">
        <v>43379</v>
      </c>
      <c r="D1086" s="289">
        <v>43381</v>
      </c>
      <c r="E1086" s="286" t="s">
        <v>1663</v>
      </c>
      <c r="F1086" s="290">
        <v>10640</v>
      </c>
      <c r="G1086" s="285" t="s">
        <v>1664</v>
      </c>
      <c r="H1086" s="284"/>
    </row>
    <row r="1087" ht="14.25" spans="1:8">
      <c r="A1087" s="286" t="s">
        <v>1665</v>
      </c>
      <c r="B1087" s="287">
        <v>1368398</v>
      </c>
      <c r="C1087" s="288">
        <v>43376</v>
      </c>
      <c r="D1087" s="289">
        <v>43377</v>
      </c>
      <c r="E1087" s="286" t="s">
        <v>1655</v>
      </c>
      <c r="F1087" s="290">
        <v>10640</v>
      </c>
      <c r="G1087" s="285" t="s">
        <v>1666</v>
      </c>
      <c r="H1087" s="284"/>
    </row>
    <row r="1088" ht="14.25" spans="1:8">
      <c r="A1088" s="286">
        <v>228512</v>
      </c>
      <c r="B1088" s="287">
        <v>1361482</v>
      </c>
      <c r="C1088" s="288">
        <v>43378</v>
      </c>
      <c r="D1088" s="289">
        <v>43379</v>
      </c>
      <c r="E1088" s="286" t="s">
        <v>1667</v>
      </c>
      <c r="F1088" s="290">
        <v>5320</v>
      </c>
      <c r="G1088" s="285" t="s">
        <v>1668</v>
      </c>
      <c r="H1088" s="305"/>
    </row>
    <row r="1089" ht="14.25" spans="1:8">
      <c r="A1089" s="286">
        <v>232959</v>
      </c>
      <c r="B1089" s="287">
        <v>1373258</v>
      </c>
      <c r="C1089" s="288">
        <v>43373</v>
      </c>
      <c r="D1089" s="289">
        <v>43374</v>
      </c>
      <c r="E1089" s="286" t="s">
        <v>1669</v>
      </c>
      <c r="F1089" s="290">
        <v>5320</v>
      </c>
      <c r="G1089" s="285" t="s">
        <v>1670</v>
      </c>
      <c r="H1089" s="305"/>
    </row>
    <row r="1090" ht="14.25" spans="1:8">
      <c r="A1090" s="286">
        <v>232906</v>
      </c>
      <c r="B1090" s="287">
        <v>1373136</v>
      </c>
      <c r="C1090" s="288">
        <v>43370</v>
      </c>
      <c r="D1090" s="289">
        <v>43372</v>
      </c>
      <c r="E1090" s="286" t="s">
        <v>1671</v>
      </c>
      <c r="F1090" s="290">
        <v>10640</v>
      </c>
      <c r="G1090" s="285" t="s">
        <v>1672</v>
      </c>
      <c r="H1090" s="305"/>
    </row>
    <row r="1091" ht="14.25" spans="1:8">
      <c r="A1091" s="286">
        <v>233155</v>
      </c>
      <c r="B1091" s="287">
        <v>1373358</v>
      </c>
      <c r="C1091" s="288">
        <v>43368</v>
      </c>
      <c r="D1091" s="289">
        <v>43369</v>
      </c>
      <c r="E1091" s="286" t="s">
        <v>1673</v>
      </c>
      <c r="F1091" s="290">
        <v>5320</v>
      </c>
      <c r="G1091" s="285" t="s">
        <v>1674</v>
      </c>
      <c r="H1091" s="305"/>
    </row>
    <row r="1092" ht="14.25" spans="1:8">
      <c r="A1092" s="286">
        <v>219500</v>
      </c>
      <c r="B1092" s="287">
        <v>1330581</v>
      </c>
      <c r="C1092" s="288">
        <v>43378</v>
      </c>
      <c r="D1092" s="289">
        <v>43382</v>
      </c>
      <c r="E1092" s="286" t="s">
        <v>1675</v>
      </c>
      <c r="F1092" s="290">
        <v>21280</v>
      </c>
      <c r="G1092" s="285" t="s">
        <v>1676</v>
      </c>
      <c r="H1092" s="305"/>
    </row>
    <row r="1093" ht="14.25" spans="1:8">
      <c r="A1093" s="286" t="s">
        <v>1677</v>
      </c>
      <c r="B1093" s="287">
        <v>1355173</v>
      </c>
      <c r="C1093" s="288">
        <v>43378</v>
      </c>
      <c r="D1093" s="289">
        <v>43381</v>
      </c>
      <c r="E1093" s="286" t="s">
        <v>1678</v>
      </c>
      <c r="F1093" s="290">
        <v>31920</v>
      </c>
      <c r="G1093" s="285" t="s">
        <v>1679</v>
      </c>
      <c r="H1093" s="305"/>
    </row>
    <row r="1094" ht="14.25" spans="1:8">
      <c r="A1094" s="286">
        <v>212225</v>
      </c>
      <c r="B1094" s="287">
        <v>1307326</v>
      </c>
      <c r="C1094" s="288">
        <v>43378</v>
      </c>
      <c r="D1094" s="289">
        <v>43379</v>
      </c>
      <c r="E1094" s="286" t="s">
        <v>1680</v>
      </c>
      <c r="F1094" s="290">
        <v>5320</v>
      </c>
      <c r="G1094" s="285" t="s">
        <v>1681</v>
      </c>
      <c r="H1094" s="305"/>
    </row>
    <row r="1095" ht="14.25" spans="1:8">
      <c r="A1095" s="286">
        <v>229493</v>
      </c>
      <c r="B1095" s="287">
        <v>1364227</v>
      </c>
      <c r="C1095" s="288">
        <v>43378</v>
      </c>
      <c r="D1095" s="289">
        <v>43381</v>
      </c>
      <c r="E1095" s="286" t="s">
        <v>1682</v>
      </c>
      <c r="F1095" s="290">
        <v>15960</v>
      </c>
      <c r="G1095" s="285" t="s">
        <v>1683</v>
      </c>
      <c r="H1095" s="305"/>
    </row>
    <row r="1096" ht="14.25" spans="1:8">
      <c r="A1096" s="286">
        <v>224673</v>
      </c>
      <c r="B1096" s="287">
        <v>1347028</v>
      </c>
      <c r="C1096" s="288">
        <v>43374</v>
      </c>
      <c r="D1096" s="289">
        <v>43375</v>
      </c>
      <c r="E1096" s="286" t="s">
        <v>1684</v>
      </c>
      <c r="F1096" s="290">
        <v>5320</v>
      </c>
      <c r="G1096" s="285" t="s">
        <v>1685</v>
      </c>
      <c r="H1096" s="305"/>
    </row>
    <row r="1097" ht="14.25" spans="1:8">
      <c r="A1097" s="286">
        <v>214705</v>
      </c>
      <c r="B1097" s="287">
        <v>1326343</v>
      </c>
      <c r="C1097" s="288">
        <v>43374</v>
      </c>
      <c r="D1097" s="289">
        <v>43375</v>
      </c>
      <c r="E1097" s="286" t="s">
        <v>1686</v>
      </c>
      <c r="F1097" s="290">
        <v>5320</v>
      </c>
      <c r="G1097" s="285" t="s">
        <v>1687</v>
      </c>
      <c r="H1097" s="305"/>
    </row>
    <row r="1098" ht="14.25" spans="1:8">
      <c r="A1098" s="286">
        <v>224234</v>
      </c>
      <c r="B1098" s="287">
        <v>1345444</v>
      </c>
      <c r="C1098" s="288">
        <v>43374</v>
      </c>
      <c r="D1098" s="289">
        <v>43379</v>
      </c>
      <c r="E1098" s="286" t="s">
        <v>1688</v>
      </c>
      <c r="F1098" s="290">
        <v>26600</v>
      </c>
      <c r="G1098" s="285" t="s">
        <v>1689</v>
      </c>
      <c r="H1098" s="305"/>
    </row>
    <row r="1099" ht="14.25" spans="1:8">
      <c r="A1099" s="286" t="s">
        <v>1690</v>
      </c>
      <c r="B1099" s="287">
        <v>1349591</v>
      </c>
      <c r="C1099" s="288">
        <v>43376</v>
      </c>
      <c r="D1099" s="289">
        <v>43378</v>
      </c>
      <c r="E1099" s="286" t="s">
        <v>1691</v>
      </c>
      <c r="F1099" s="290">
        <v>31920</v>
      </c>
      <c r="G1099" s="285" t="s">
        <v>1692</v>
      </c>
      <c r="H1099" s="305"/>
    </row>
    <row r="1100" ht="14.25" spans="1:8">
      <c r="A1100" s="286">
        <v>225337</v>
      </c>
      <c r="B1100" s="287">
        <v>1349596</v>
      </c>
      <c r="C1100" s="288">
        <v>43378</v>
      </c>
      <c r="D1100" s="289">
        <v>43379</v>
      </c>
      <c r="E1100" s="286" t="s">
        <v>1693</v>
      </c>
      <c r="F1100" s="290">
        <v>5320</v>
      </c>
      <c r="G1100" s="285" t="s">
        <v>1694</v>
      </c>
      <c r="H1100" s="305"/>
    </row>
    <row r="1101" ht="14.25" spans="1:8">
      <c r="A1101" s="286">
        <v>219466</v>
      </c>
      <c r="B1101" s="287">
        <v>1330524</v>
      </c>
      <c r="C1101" s="288">
        <v>43376</v>
      </c>
      <c r="D1101" s="289">
        <v>43378</v>
      </c>
      <c r="E1101" s="286" t="s">
        <v>1695</v>
      </c>
      <c r="F1101" s="290">
        <v>10640</v>
      </c>
      <c r="G1101" s="285" t="s">
        <v>1696</v>
      </c>
      <c r="H1101" s="305"/>
    </row>
    <row r="1102" ht="14.25" spans="1:8">
      <c r="A1102" s="286">
        <v>226722</v>
      </c>
      <c r="B1102" s="287">
        <v>1354468</v>
      </c>
      <c r="C1102" s="288">
        <v>43376</v>
      </c>
      <c r="D1102" s="289">
        <v>43377</v>
      </c>
      <c r="E1102" s="286" t="s">
        <v>1697</v>
      </c>
      <c r="F1102" s="290">
        <v>13824</v>
      </c>
      <c r="G1102" s="285" t="s">
        <v>1698</v>
      </c>
      <c r="H1102" s="305"/>
    </row>
    <row r="1103" ht="14.25" spans="1:8">
      <c r="A1103" s="286">
        <v>226221</v>
      </c>
      <c r="B1103" s="287">
        <v>1353170</v>
      </c>
      <c r="C1103" s="288">
        <v>43376</v>
      </c>
      <c r="D1103" s="289">
        <v>43377</v>
      </c>
      <c r="E1103" s="286" t="s">
        <v>1699</v>
      </c>
      <c r="F1103" s="290">
        <v>5320</v>
      </c>
      <c r="G1103" s="285" t="s">
        <v>1700</v>
      </c>
      <c r="H1103" s="305"/>
    </row>
    <row r="1104" ht="14.25" spans="1:8">
      <c r="A1104" s="286">
        <v>225310</v>
      </c>
      <c r="B1104" s="287">
        <v>1349582</v>
      </c>
      <c r="C1104" s="288">
        <v>43378</v>
      </c>
      <c r="D1104" s="289">
        <v>43379</v>
      </c>
      <c r="E1104" s="286" t="s">
        <v>1701</v>
      </c>
      <c r="F1104" s="290">
        <v>5320</v>
      </c>
      <c r="G1104" s="285" t="s">
        <v>1702</v>
      </c>
      <c r="H1104" s="305"/>
    </row>
    <row r="1105" ht="14.25" spans="1:8">
      <c r="A1105" s="286">
        <v>231923</v>
      </c>
      <c r="B1105" s="287">
        <v>1371491</v>
      </c>
      <c r="C1105" s="288">
        <v>43379</v>
      </c>
      <c r="D1105" s="289">
        <v>43381</v>
      </c>
      <c r="E1105" s="286" t="s">
        <v>1703</v>
      </c>
      <c r="F1105" s="290">
        <v>10640</v>
      </c>
      <c r="G1105" s="285" t="s">
        <v>1704</v>
      </c>
      <c r="H1105" s="305"/>
    </row>
    <row r="1106" ht="14.25" spans="1:8">
      <c r="A1106" s="286">
        <v>230936</v>
      </c>
      <c r="B1106" s="287">
        <v>1369825</v>
      </c>
      <c r="C1106" s="288">
        <v>43375</v>
      </c>
      <c r="D1106" s="289">
        <v>43378</v>
      </c>
      <c r="E1106" s="286" t="s">
        <v>1705</v>
      </c>
      <c r="F1106" s="290">
        <v>15960</v>
      </c>
      <c r="G1106" s="285" t="s">
        <v>1706</v>
      </c>
      <c r="H1106" s="305"/>
    </row>
    <row r="1107" ht="14.25" spans="1:8">
      <c r="A1107" s="286">
        <v>228266</v>
      </c>
      <c r="B1107" s="287">
        <v>1360239</v>
      </c>
      <c r="C1107" s="288">
        <v>43373</v>
      </c>
      <c r="D1107" s="289">
        <v>43376</v>
      </c>
      <c r="E1107" s="286" t="s">
        <v>1707</v>
      </c>
      <c r="F1107" s="290">
        <v>15960</v>
      </c>
      <c r="G1107" s="285" t="s">
        <v>1708</v>
      </c>
      <c r="H1107" s="305"/>
    </row>
    <row r="1108" ht="14.25" spans="1:8">
      <c r="A1108" s="286">
        <v>217902</v>
      </c>
      <c r="B1108" s="287">
        <v>1329046</v>
      </c>
      <c r="C1108" s="288">
        <v>43374</v>
      </c>
      <c r="D1108" s="289">
        <v>43375</v>
      </c>
      <c r="E1108" s="286" t="s">
        <v>1709</v>
      </c>
      <c r="F1108" s="290">
        <v>5320</v>
      </c>
      <c r="G1108" s="285" t="s">
        <v>1710</v>
      </c>
      <c r="H1108" s="305"/>
    </row>
    <row r="1109" ht="14.25" spans="1:8">
      <c r="A1109" s="286">
        <v>228511</v>
      </c>
      <c r="B1109" s="287">
        <v>1361478</v>
      </c>
      <c r="C1109" s="288">
        <v>43373</v>
      </c>
      <c r="D1109" s="289">
        <v>43376</v>
      </c>
      <c r="E1109" s="286" t="s">
        <v>1711</v>
      </c>
      <c r="F1109" s="290">
        <v>15960</v>
      </c>
      <c r="G1109" s="285" t="s">
        <v>1712</v>
      </c>
      <c r="H1109" s="305"/>
    </row>
    <row r="1110" ht="14.25" spans="1:8">
      <c r="A1110" s="286">
        <v>225307</v>
      </c>
      <c r="B1110" s="287">
        <v>1349581</v>
      </c>
      <c r="C1110" s="288">
        <v>43378</v>
      </c>
      <c r="D1110" s="289">
        <v>43379</v>
      </c>
      <c r="E1110" s="286" t="s">
        <v>1691</v>
      </c>
      <c r="F1110" s="290">
        <v>5320</v>
      </c>
      <c r="G1110" s="285" t="s">
        <v>1713</v>
      </c>
      <c r="H1110" s="305"/>
    </row>
    <row r="1111" ht="14.25" spans="1:8">
      <c r="A1111" s="286">
        <v>232657</v>
      </c>
      <c r="B1111" s="287">
        <v>1372774</v>
      </c>
      <c r="C1111" s="288">
        <v>43381</v>
      </c>
      <c r="D1111" s="289">
        <v>43382</v>
      </c>
      <c r="E1111" s="286" t="s">
        <v>1714</v>
      </c>
      <c r="F1111" s="290">
        <v>5320</v>
      </c>
      <c r="G1111" s="285" t="s">
        <v>1715</v>
      </c>
      <c r="H1111" s="305"/>
    </row>
    <row r="1112" ht="14.25" spans="1:8">
      <c r="A1112" s="286">
        <v>232656</v>
      </c>
      <c r="B1112" s="287">
        <v>1372773</v>
      </c>
      <c r="C1112" s="288">
        <v>43380</v>
      </c>
      <c r="D1112" s="289">
        <v>43381</v>
      </c>
      <c r="E1112" s="286" t="s">
        <v>1714</v>
      </c>
      <c r="F1112" s="290">
        <v>5320</v>
      </c>
      <c r="G1112" s="285" t="s">
        <v>1716</v>
      </c>
      <c r="H1112" s="305"/>
    </row>
    <row r="1113" ht="14.25" spans="1:8">
      <c r="A1113" s="286">
        <v>231415</v>
      </c>
      <c r="B1113" s="287">
        <v>1370694</v>
      </c>
      <c r="C1113" s="288">
        <v>43381</v>
      </c>
      <c r="D1113" s="289">
        <v>43384</v>
      </c>
      <c r="E1113" s="286" t="s">
        <v>1717</v>
      </c>
      <c r="F1113" s="290">
        <v>15960</v>
      </c>
      <c r="G1113" s="285" t="s">
        <v>1718</v>
      </c>
      <c r="H1113" s="305"/>
    </row>
    <row r="1114" ht="14.25" spans="1:8">
      <c r="A1114" s="286">
        <v>230772</v>
      </c>
      <c r="B1114" s="287">
        <v>1369497</v>
      </c>
      <c r="C1114" s="288">
        <v>43381</v>
      </c>
      <c r="D1114" s="289">
        <v>43384</v>
      </c>
      <c r="E1114" s="286" t="s">
        <v>1719</v>
      </c>
      <c r="F1114" s="290">
        <v>15960</v>
      </c>
      <c r="G1114" s="285" t="s">
        <v>1720</v>
      </c>
      <c r="H1114" s="305"/>
    </row>
    <row r="1115" ht="14.25" spans="1:8">
      <c r="A1115" s="286">
        <v>232658</v>
      </c>
      <c r="B1115" s="287">
        <v>1372775</v>
      </c>
      <c r="C1115" s="288">
        <v>43382</v>
      </c>
      <c r="D1115" s="289">
        <v>43383</v>
      </c>
      <c r="E1115" s="286" t="s">
        <v>1714</v>
      </c>
      <c r="F1115" s="290">
        <v>11072</v>
      </c>
      <c r="G1115" s="285" t="s">
        <v>1721</v>
      </c>
      <c r="H1115" s="305"/>
    </row>
    <row r="1116" ht="14.25" spans="1:8">
      <c r="A1116" s="286">
        <v>224230</v>
      </c>
      <c r="B1116" s="287">
        <v>1345438</v>
      </c>
      <c r="C1116" s="288">
        <v>43374</v>
      </c>
      <c r="D1116" s="289">
        <v>43379</v>
      </c>
      <c r="E1116" s="286" t="s">
        <v>1722</v>
      </c>
      <c r="F1116" s="290">
        <v>70360</v>
      </c>
      <c r="G1116" s="285" t="s">
        <v>1723</v>
      </c>
      <c r="H1116" s="305"/>
    </row>
    <row r="1117" ht="14.25" spans="1:8">
      <c r="A1117" s="286">
        <v>224233</v>
      </c>
      <c r="B1117" s="287">
        <v>1345440</v>
      </c>
      <c r="C1117" s="288">
        <v>43374</v>
      </c>
      <c r="D1117" s="289">
        <v>43379</v>
      </c>
      <c r="E1117" s="286" t="s">
        <v>1724</v>
      </c>
      <c r="F1117" s="290">
        <v>70360</v>
      </c>
      <c r="G1117" s="285" t="s">
        <v>1725</v>
      </c>
      <c r="H1117" s="305"/>
    </row>
    <row r="1118" ht="14.25" spans="1:8">
      <c r="A1118" s="286">
        <v>229945</v>
      </c>
      <c r="B1118" s="287">
        <v>1365297</v>
      </c>
      <c r="C1118" s="288">
        <v>43374</v>
      </c>
      <c r="D1118" s="289">
        <v>43376</v>
      </c>
      <c r="E1118" s="286" t="s">
        <v>1430</v>
      </c>
      <c r="F1118" s="290">
        <v>20416</v>
      </c>
      <c r="G1118" s="285" t="s">
        <v>1726</v>
      </c>
      <c r="H1118" s="305"/>
    </row>
    <row r="1119" ht="14.25" spans="1:8">
      <c r="A1119" s="286">
        <v>231726</v>
      </c>
      <c r="B1119" s="287">
        <v>1371267</v>
      </c>
      <c r="C1119" s="288">
        <v>43397</v>
      </c>
      <c r="D1119" s="289">
        <v>43401</v>
      </c>
      <c r="E1119" s="286" t="s">
        <v>1727</v>
      </c>
      <c r="F1119" s="290">
        <v>21280</v>
      </c>
      <c r="G1119" s="285" t="s">
        <v>1728</v>
      </c>
      <c r="H1119" s="305"/>
    </row>
    <row r="1120" ht="15.75" spans="1:9">
      <c r="A1120" s="303"/>
      <c r="B1120"/>
      <c r="C1120"/>
      <c r="D1120"/>
      <c r="E1120"/>
      <c r="F1120">
        <f>SUM(F1017:F1119)</f>
        <v>1500112</v>
      </c>
      <c r="G1120"/>
      <c r="H1120"/>
      <c r="I1120" s="75" t="s">
        <v>1565</v>
      </c>
    </row>
    <row r="1122" ht="15.75" spans="1:9">
      <c r="A1122" s="16"/>
      <c r="B1122"/>
      <c r="C1122"/>
      <c r="D1122"/>
      <c r="E1122"/>
      <c r="F1122"/>
      <c r="G1122"/>
      <c r="H1122"/>
      <c r="I1122"/>
    </row>
    <row r="1123" ht="14.25" spans="1:9">
      <c r="A1123" s="292" t="s">
        <v>0</v>
      </c>
      <c r="B1123" s="293" t="s">
        <v>1</v>
      </c>
      <c r="C1123" s="293" t="s">
        <v>2</v>
      </c>
      <c r="D1123" s="293" t="s">
        <v>3</v>
      </c>
      <c r="E1123" s="293" t="s">
        <v>4</v>
      </c>
      <c r="F1123" s="293" t="s">
        <v>5</v>
      </c>
      <c r="G1123" s="293" t="s">
        <v>49</v>
      </c>
      <c r="H1123" s="293" t="s">
        <v>1076</v>
      </c>
      <c r="I1123" s="12"/>
    </row>
    <row r="1124" ht="14.25" spans="1:9">
      <c r="A1124" s="292"/>
      <c r="B1124" s="293"/>
      <c r="C1124" s="293"/>
      <c r="D1124" s="293"/>
      <c r="E1124" s="293"/>
      <c r="F1124" s="293"/>
      <c r="G1124" s="293"/>
      <c r="H1124" s="293"/>
      <c r="I1124" s="12"/>
    </row>
    <row r="1125" ht="14.25" spans="1:15">
      <c r="A1125" s="254" t="s">
        <v>106</v>
      </c>
      <c r="B1125" s="254"/>
      <c r="C1125" s="254"/>
      <c r="D1125" s="254"/>
      <c r="E1125" s="254"/>
      <c r="F1125" s="254"/>
      <c r="G1125" s="255" t="s">
        <v>1729</v>
      </c>
      <c r="H1125" s="256"/>
      <c r="I1125" s="12"/>
      <c r="N1125" s="14"/>
      <c r="O1125" s="14"/>
    </row>
    <row r="1126" ht="14.25" spans="1:15">
      <c r="A1126" s="254" t="s">
        <v>1730</v>
      </c>
      <c r="B1126" s="254"/>
      <c r="C1126" s="254"/>
      <c r="D1126" s="254"/>
      <c r="E1126" s="254"/>
      <c r="F1126" s="254"/>
      <c r="G1126" s="257">
        <v>-1500210</v>
      </c>
      <c r="H1126" s="256"/>
      <c r="I1126" s="12"/>
      <c r="N1126" s="14"/>
      <c r="O1126" s="14"/>
    </row>
    <row r="1127" ht="14.25" spans="1:17">
      <c r="A1127" s="258">
        <v>226852</v>
      </c>
      <c r="B1127" s="256">
        <v>1355174</v>
      </c>
      <c r="C1127" s="306">
        <v>43378</v>
      </c>
      <c r="D1127" s="306">
        <v>43381</v>
      </c>
      <c r="E1127" s="256" t="s">
        <v>1731</v>
      </c>
      <c r="F1127" s="262">
        <v>31920</v>
      </c>
      <c r="G1127" s="255">
        <f>G1126+F1127</f>
        <v>-1468290</v>
      </c>
      <c r="H1127" s="256"/>
      <c r="I1127" s="12"/>
      <c r="N1127" s="14"/>
      <c r="O1127" s="14"/>
      <c r="Q1127" s="307"/>
    </row>
    <row r="1128" ht="14.25" spans="1:17">
      <c r="A1128" s="258">
        <v>233434</v>
      </c>
      <c r="B1128" s="256">
        <v>1374111</v>
      </c>
      <c r="C1128" s="306">
        <v>43378</v>
      </c>
      <c r="D1128" s="306">
        <v>43381</v>
      </c>
      <c r="E1128" s="256" t="s">
        <v>1732</v>
      </c>
      <c r="F1128" s="262">
        <v>10640</v>
      </c>
      <c r="G1128" s="255">
        <f t="shared" ref="G1128:G1159" si="15">G1127+F1128</f>
        <v>-1457650</v>
      </c>
      <c r="H1128" s="256"/>
      <c r="I1128" s="12"/>
      <c r="N1128" s="14"/>
      <c r="O1128" s="14"/>
      <c r="Q1128" s="307"/>
    </row>
    <row r="1129" ht="14.25" spans="1:17">
      <c r="A1129" s="258">
        <v>233892</v>
      </c>
      <c r="B1129" s="256">
        <v>1375348</v>
      </c>
      <c r="C1129" s="306">
        <v>43378</v>
      </c>
      <c r="D1129" s="306">
        <v>43380</v>
      </c>
      <c r="E1129" s="256" t="s">
        <v>1733</v>
      </c>
      <c r="F1129" s="262">
        <v>14880</v>
      </c>
      <c r="G1129" s="255">
        <f t="shared" si="15"/>
        <v>-1442770</v>
      </c>
      <c r="H1129" s="256"/>
      <c r="I1129" s="12"/>
      <c r="N1129" s="14"/>
      <c r="O1129" s="14"/>
      <c r="Q1129" s="307"/>
    </row>
    <row r="1130" ht="14.25" spans="1:17">
      <c r="A1130" s="258">
        <v>233157</v>
      </c>
      <c r="B1130" s="256">
        <v>1373404</v>
      </c>
      <c r="C1130" s="306">
        <v>43378</v>
      </c>
      <c r="D1130" s="306">
        <v>43380</v>
      </c>
      <c r="E1130" s="256" t="s">
        <v>1734</v>
      </c>
      <c r="F1130" s="262">
        <v>10640</v>
      </c>
      <c r="G1130" s="255">
        <f t="shared" si="15"/>
        <v>-1432130</v>
      </c>
      <c r="H1130" s="256"/>
      <c r="I1130" s="12"/>
      <c r="N1130" s="14"/>
      <c r="O1130" s="14"/>
      <c r="Q1130" s="307"/>
    </row>
    <row r="1131" ht="14.25" spans="1:17">
      <c r="A1131" s="258">
        <v>230721</v>
      </c>
      <c r="B1131" s="256">
        <v>1368797</v>
      </c>
      <c r="C1131" s="306">
        <v>43365</v>
      </c>
      <c r="D1131" s="306">
        <v>43367</v>
      </c>
      <c r="E1131" s="256" t="s">
        <v>1735</v>
      </c>
      <c r="F1131" s="262">
        <v>10640</v>
      </c>
      <c r="G1131" s="255">
        <f t="shared" si="15"/>
        <v>-1421490</v>
      </c>
      <c r="H1131" s="256"/>
      <c r="I1131" s="12"/>
      <c r="N1131" s="14"/>
      <c r="O1131" s="14"/>
      <c r="Q1131" s="307"/>
    </row>
    <row r="1132" ht="14.25" spans="1:17">
      <c r="A1132" s="258">
        <v>230484</v>
      </c>
      <c r="B1132" s="256">
        <v>1367619</v>
      </c>
      <c r="C1132" s="306">
        <v>43369</v>
      </c>
      <c r="D1132" s="306">
        <v>43372</v>
      </c>
      <c r="E1132" s="256" t="s">
        <v>1736</v>
      </c>
      <c r="F1132" s="262">
        <v>15960</v>
      </c>
      <c r="G1132" s="255">
        <f t="shared" si="15"/>
        <v>-1405530</v>
      </c>
      <c r="H1132" s="256"/>
      <c r="I1132" s="12"/>
      <c r="N1132" s="14"/>
      <c r="O1132" s="14"/>
      <c r="Q1132" s="307"/>
    </row>
    <row r="1133" ht="14.25" spans="1:17">
      <c r="A1133" s="258">
        <v>233777</v>
      </c>
      <c r="B1133" s="256">
        <v>1374899</v>
      </c>
      <c r="C1133" s="306">
        <v>43372</v>
      </c>
      <c r="D1133" s="306">
        <v>43374</v>
      </c>
      <c r="E1133" s="256" t="s">
        <v>1737</v>
      </c>
      <c r="F1133" s="262">
        <v>10640</v>
      </c>
      <c r="G1133" s="255">
        <f t="shared" si="15"/>
        <v>-1394890</v>
      </c>
      <c r="H1133" s="256"/>
      <c r="I1133" s="12"/>
      <c r="N1133" s="14"/>
      <c r="O1133" s="14"/>
      <c r="Q1133" s="307"/>
    </row>
    <row r="1134" ht="14.25" spans="1:17">
      <c r="A1134" s="258">
        <v>228508</v>
      </c>
      <c r="B1134" s="256">
        <v>1361485</v>
      </c>
      <c r="C1134" s="306">
        <v>43373</v>
      </c>
      <c r="D1134" s="306">
        <v>43374</v>
      </c>
      <c r="E1134" s="256" t="s">
        <v>1738</v>
      </c>
      <c r="F1134" s="262">
        <v>5320</v>
      </c>
      <c r="G1134" s="255">
        <f t="shared" si="15"/>
        <v>-1389570</v>
      </c>
      <c r="H1134" s="256"/>
      <c r="I1134" s="12"/>
      <c r="N1134" s="14"/>
      <c r="O1134" s="14"/>
      <c r="Q1134" s="307"/>
    </row>
    <row r="1135" ht="14.25" spans="1:17">
      <c r="A1135" s="258">
        <v>233891</v>
      </c>
      <c r="B1135" s="256">
        <v>1375325</v>
      </c>
      <c r="C1135" s="306">
        <v>43374</v>
      </c>
      <c r="D1135" s="306">
        <v>43375</v>
      </c>
      <c r="E1135" s="256" t="s">
        <v>1737</v>
      </c>
      <c r="F1135" s="262">
        <v>5320</v>
      </c>
      <c r="G1135" s="255">
        <f t="shared" si="15"/>
        <v>-1384250</v>
      </c>
      <c r="H1135" s="256"/>
      <c r="I1135" s="12"/>
      <c r="N1135" s="14"/>
      <c r="O1135" s="14"/>
      <c r="Q1135" s="307"/>
    </row>
    <row r="1136" ht="14.25" spans="1:17">
      <c r="A1136" s="258">
        <v>226258</v>
      </c>
      <c r="B1136" s="256">
        <v>1353295</v>
      </c>
      <c r="C1136" s="306">
        <v>43374</v>
      </c>
      <c r="D1136" s="306">
        <v>43375</v>
      </c>
      <c r="E1136" s="256" t="s">
        <v>1739</v>
      </c>
      <c r="F1136" s="262">
        <v>5320</v>
      </c>
      <c r="G1136" s="255">
        <f t="shared" si="15"/>
        <v>-1378930</v>
      </c>
      <c r="H1136" s="256"/>
      <c r="I1136" s="12"/>
      <c r="N1136" s="14"/>
      <c r="O1136" s="14"/>
      <c r="Q1136" s="307"/>
    </row>
    <row r="1137" ht="14.25" spans="1:17">
      <c r="A1137" s="258">
        <v>218701</v>
      </c>
      <c r="B1137" s="256">
        <v>1329391</v>
      </c>
      <c r="C1137" s="306">
        <v>43375</v>
      </c>
      <c r="D1137" s="306">
        <v>43376</v>
      </c>
      <c r="E1137" s="256" t="s">
        <v>1740</v>
      </c>
      <c r="F1137" s="262">
        <v>5320</v>
      </c>
      <c r="G1137" s="255">
        <f t="shared" si="15"/>
        <v>-1373610</v>
      </c>
      <c r="H1137" s="256"/>
      <c r="I1137" s="12"/>
      <c r="N1137" s="14"/>
      <c r="O1137" s="14"/>
      <c r="Q1137" s="307"/>
    </row>
    <row r="1138" ht="14.25" spans="1:17">
      <c r="A1138" s="258">
        <v>226075</v>
      </c>
      <c r="B1138" s="256">
        <v>1352637</v>
      </c>
      <c r="C1138" s="306">
        <v>43374</v>
      </c>
      <c r="D1138" s="306">
        <v>43376</v>
      </c>
      <c r="E1138" s="256" t="s">
        <v>1741</v>
      </c>
      <c r="F1138" s="262">
        <v>17024</v>
      </c>
      <c r="G1138" s="255">
        <f t="shared" si="15"/>
        <v>-1356586</v>
      </c>
      <c r="H1138" s="256"/>
      <c r="I1138" s="12"/>
      <c r="N1138" s="14"/>
      <c r="O1138" s="14"/>
      <c r="Q1138" s="307"/>
    </row>
    <row r="1139" ht="14.25" spans="1:17">
      <c r="A1139" s="258">
        <v>226216</v>
      </c>
      <c r="B1139" s="256">
        <v>1353150</v>
      </c>
      <c r="C1139" s="306">
        <v>43375</v>
      </c>
      <c r="D1139" s="306">
        <v>43376</v>
      </c>
      <c r="E1139" s="256" t="s">
        <v>1742</v>
      </c>
      <c r="F1139" s="262">
        <v>5320</v>
      </c>
      <c r="G1139" s="255">
        <f t="shared" si="15"/>
        <v>-1351266</v>
      </c>
      <c r="H1139" s="256"/>
      <c r="I1139" s="12"/>
      <c r="N1139" s="14"/>
      <c r="O1139" s="14"/>
      <c r="Q1139" s="307"/>
    </row>
    <row r="1140" ht="14.25" spans="1:17">
      <c r="A1140" s="258">
        <v>221396</v>
      </c>
      <c r="B1140" s="256">
        <v>1335984</v>
      </c>
      <c r="C1140" s="306">
        <v>43374</v>
      </c>
      <c r="D1140" s="306">
        <v>43376</v>
      </c>
      <c r="E1140" s="256" t="s">
        <v>1743</v>
      </c>
      <c r="F1140" s="262">
        <v>10640</v>
      </c>
      <c r="G1140" s="255">
        <f t="shared" si="15"/>
        <v>-1340626</v>
      </c>
      <c r="H1140" s="256"/>
      <c r="I1140" s="12"/>
      <c r="N1140" s="14"/>
      <c r="O1140" s="14"/>
      <c r="Q1140" s="307"/>
    </row>
    <row r="1141" ht="14.25" spans="1:17">
      <c r="A1141" s="258">
        <v>232054</v>
      </c>
      <c r="B1141" s="256">
        <v>1372117</v>
      </c>
      <c r="C1141" s="306">
        <v>43375</v>
      </c>
      <c r="D1141" s="306">
        <v>43376</v>
      </c>
      <c r="E1141" s="256" t="s">
        <v>1744</v>
      </c>
      <c r="F1141" s="262">
        <v>5320</v>
      </c>
      <c r="G1141" s="255">
        <f t="shared" si="15"/>
        <v>-1335306</v>
      </c>
      <c r="H1141" s="256"/>
      <c r="I1141" s="12"/>
      <c r="N1141" s="14"/>
      <c r="O1141" s="14"/>
      <c r="Q1141" s="307"/>
    </row>
    <row r="1142" ht="14.25" spans="1:17">
      <c r="A1142" s="258">
        <v>213075</v>
      </c>
      <c r="B1142" s="256">
        <v>1313530</v>
      </c>
      <c r="C1142" s="306">
        <v>43376</v>
      </c>
      <c r="D1142" s="306">
        <v>43378</v>
      </c>
      <c r="E1142" s="256" t="s">
        <v>1745</v>
      </c>
      <c r="F1142" s="262">
        <v>14880</v>
      </c>
      <c r="G1142" s="255">
        <f t="shared" si="15"/>
        <v>-1320426</v>
      </c>
      <c r="H1142" s="256"/>
      <c r="I1142" s="12"/>
      <c r="N1142" s="14"/>
      <c r="O1142" s="14"/>
      <c r="Q1142" s="307"/>
    </row>
    <row r="1143" ht="14.25" spans="1:17">
      <c r="A1143" s="258">
        <v>234155</v>
      </c>
      <c r="B1143" s="256">
        <v>1375659</v>
      </c>
      <c r="C1143" s="306">
        <v>43377</v>
      </c>
      <c r="D1143" s="306">
        <v>43379</v>
      </c>
      <c r="E1143" s="256" t="s">
        <v>1746</v>
      </c>
      <c r="F1143" s="262">
        <v>22144</v>
      </c>
      <c r="G1143" s="255">
        <f t="shared" si="15"/>
        <v>-1298282</v>
      </c>
      <c r="H1143" s="256"/>
      <c r="I1143" s="12"/>
      <c r="N1143" s="14"/>
      <c r="O1143" s="14"/>
      <c r="Q1143" s="307"/>
    </row>
    <row r="1144" ht="14.25" spans="1:17">
      <c r="A1144" s="258">
        <v>226923</v>
      </c>
      <c r="B1144" s="256">
        <v>1355477</v>
      </c>
      <c r="C1144" s="306">
        <v>43378</v>
      </c>
      <c r="D1144" s="306">
        <v>43379</v>
      </c>
      <c r="E1144" s="256" t="s">
        <v>1747</v>
      </c>
      <c r="F1144" s="262">
        <v>17248</v>
      </c>
      <c r="G1144" s="255">
        <f t="shared" si="15"/>
        <v>-1281034</v>
      </c>
      <c r="H1144" s="256"/>
      <c r="I1144" s="12"/>
      <c r="N1144" s="14"/>
      <c r="O1144" s="14"/>
      <c r="Q1144" s="307"/>
    </row>
    <row r="1145" ht="14.25" spans="1:17">
      <c r="A1145" s="258">
        <v>224400</v>
      </c>
      <c r="B1145" s="256">
        <v>1345180</v>
      </c>
      <c r="C1145" s="306">
        <v>43375</v>
      </c>
      <c r="D1145" s="306">
        <v>43379</v>
      </c>
      <c r="E1145" s="256" t="s">
        <v>1748</v>
      </c>
      <c r="F1145" s="262">
        <v>56288</v>
      </c>
      <c r="G1145" s="255">
        <f t="shared" si="15"/>
        <v>-1224746</v>
      </c>
      <c r="H1145" s="256"/>
      <c r="I1145" s="12"/>
      <c r="N1145" s="14"/>
      <c r="O1145" s="14"/>
      <c r="Q1145" s="307"/>
    </row>
    <row r="1146" ht="14.25" spans="1:17">
      <c r="A1146" s="258">
        <v>227645</v>
      </c>
      <c r="B1146" s="256">
        <v>1358542</v>
      </c>
      <c r="C1146" s="306">
        <v>43375</v>
      </c>
      <c r="D1146" s="306">
        <v>43379</v>
      </c>
      <c r="E1146" s="256" t="s">
        <v>1749</v>
      </c>
      <c r="F1146" s="262">
        <v>44288</v>
      </c>
      <c r="G1146" s="255">
        <f t="shared" si="15"/>
        <v>-1180458</v>
      </c>
      <c r="H1146" s="256"/>
      <c r="I1146" s="12"/>
      <c r="N1146" s="14"/>
      <c r="O1146" s="14"/>
      <c r="Q1146" s="307"/>
    </row>
    <row r="1147" ht="14.25" spans="1:17">
      <c r="A1147" s="258">
        <v>227646</v>
      </c>
      <c r="B1147" s="256">
        <v>1358543</v>
      </c>
      <c r="C1147" s="306">
        <v>43375</v>
      </c>
      <c r="D1147" s="306">
        <v>43379</v>
      </c>
      <c r="E1147" s="256" t="s">
        <v>1750</v>
      </c>
      <c r="F1147" s="262">
        <v>44288</v>
      </c>
      <c r="G1147" s="255">
        <f t="shared" si="15"/>
        <v>-1136170</v>
      </c>
      <c r="H1147" s="256"/>
      <c r="I1147" s="12"/>
      <c r="N1147" s="14"/>
      <c r="O1147" s="14"/>
      <c r="Q1147" s="307"/>
    </row>
    <row r="1148" ht="14.25" spans="1:17">
      <c r="A1148" s="258" t="s">
        <v>1751</v>
      </c>
      <c r="B1148" s="256">
        <v>1370424</v>
      </c>
      <c r="C1148" s="306">
        <v>43367</v>
      </c>
      <c r="D1148" s="306">
        <v>43370</v>
      </c>
      <c r="E1148" s="256" t="s">
        <v>1752</v>
      </c>
      <c r="F1148" s="262">
        <v>31920</v>
      </c>
      <c r="G1148" s="255">
        <f t="shared" si="15"/>
        <v>-1104250</v>
      </c>
      <c r="H1148" s="256"/>
      <c r="I1148" s="12"/>
      <c r="N1148" s="14"/>
      <c r="O1148" s="14"/>
      <c r="Q1148" s="307"/>
    </row>
    <row r="1149" ht="14.25" spans="1:17">
      <c r="A1149" s="258">
        <v>233231</v>
      </c>
      <c r="B1149" s="256">
        <v>1373540</v>
      </c>
      <c r="C1149" s="306">
        <v>43372</v>
      </c>
      <c r="D1149" s="306">
        <v>43373</v>
      </c>
      <c r="E1149" s="256" t="s">
        <v>1753</v>
      </c>
      <c r="F1149" s="262">
        <v>17248</v>
      </c>
      <c r="G1149" s="255">
        <f t="shared" si="15"/>
        <v>-1087002</v>
      </c>
      <c r="H1149" s="256"/>
      <c r="I1149" s="12"/>
      <c r="N1149" s="14"/>
      <c r="O1149" s="14"/>
      <c r="Q1149" s="307"/>
    </row>
    <row r="1150" ht="14.25" spans="1:17">
      <c r="A1150" s="258" t="s">
        <v>1754</v>
      </c>
      <c r="B1150" s="256">
        <v>1366089</v>
      </c>
      <c r="C1150" s="306">
        <v>43372</v>
      </c>
      <c r="D1150" s="306">
        <v>43373</v>
      </c>
      <c r="E1150" s="256" t="s">
        <v>1755</v>
      </c>
      <c r="F1150" s="262">
        <v>24224</v>
      </c>
      <c r="G1150" s="255">
        <f t="shared" si="15"/>
        <v>-1062778</v>
      </c>
      <c r="H1150" s="256"/>
      <c r="I1150" s="12"/>
      <c r="N1150" s="14"/>
      <c r="O1150" s="14"/>
      <c r="Q1150" s="307"/>
    </row>
    <row r="1151" ht="14.25" spans="1:17">
      <c r="A1151" s="258">
        <v>233696</v>
      </c>
      <c r="B1151" s="256">
        <v>1374649</v>
      </c>
      <c r="C1151" s="306">
        <v>43370</v>
      </c>
      <c r="D1151" s="306">
        <v>43372</v>
      </c>
      <c r="E1151" s="256" t="s">
        <v>1756</v>
      </c>
      <c r="F1151" s="262">
        <v>34496</v>
      </c>
      <c r="G1151" s="255">
        <f t="shared" si="15"/>
        <v>-1028282</v>
      </c>
      <c r="H1151" s="256"/>
      <c r="I1151" s="12"/>
      <c r="N1151" s="14"/>
      <c r="O1151" s="14"/>
      <c r="Q1151" s="307"/>
    </row>
    <row r="1152" ht="14.25" spans="1:17">
      <c r="A1152" s="258">
        <v>228425</v>
      </c>
      <c r="B1152" s="256">
        <v>1361239</v>
      </c>
      <c r="C1152" s="306">
        <v>43372</v>
      </c>
      <c r="D1152" s="306">
        <v>43375</v>
      </c>
      <c r="E1152" s="256" t="s">
        <v>1757</v>
      </c>
      <c r="F1152" s="262">
        <v>42216</v>
      </c>
      <c r="G1152" s="255">
        <f t="shared" si="15"/>
        <v>-986066</v>
      </c>
      <c r="H1152" s="256"/>
      <c r="I1152" s="12"/>
      <c r="N1152" s="14"/>
      <c r="O1152" s="14"/>
      <c r="Q1152" s="307"/>
    </row>
    <row r="1153" ht="14.25" spans="1:17">
      <c r="A1153" s="258">
        <v>228260</v>
      </c>
      <c r="B1153" s="256">
        <v>1360254</v>
      </c>
      <c r="C1153" s="306">
        <v>43372</v>
      </c>
      <c r="D1153" s="306">
        <v>43375</v>
      </c>
      <c r="E1153" s="256" t="s">
        <v>1758</v>
      </c>
      <c r="F1153" s="262">
        <v>68992</v>
      </c>
      <c r="G1153" s="255">
        <f t="shared" si="15"/>
        <v>-917074</v>
      </c>
      <c r="H1153" s="256"/>
      <c r="I1153" s="12"/>
      <c r="N1153" s="14"/>
      <c r="O1153" s="14"/>
      <c r="Q1153" s="307"/>
    </row>
    <row r="1154" ht="14.25" spans="1:17">
      <c r="A1154" s="258">
        <v>227813</v>
      </c>
      <c r="B1154" s="256">
        <v>1359441</v>
      </c>
      <c r="C1154" s="306">
        <v>43374</v>
      </c>
      <c r="D1154" s="306">
        <v>43376</v>
      </c>
      <c r="E1154" s="256" t="s">
        <v>1759</v>
      </c>
      <c r="F1154" s="262">
        <v>22144</v>
      </c>
      <c r="G1154" s="255">
        <f t="shared" si="15"/>
        <v>-894930</v>
      </c>
      <c r="H1154" s="256"/>
      <c r="I1154" s="12"/>
      <c r="N1154" s="14"/>
      <c r="O1154" s="14"/>
      <c r="Q1154" s="307"/>
    </row>
    <row r="1155" ht="14.25" spans="1:17">
      <c r="A1155" s="258">
        <v>224222</v>
      </c>
      <c r="B1155" s="256">
        <v>1345248</v>
      </c>
      <c r="C1155" s="306">
        <v>43373</v>
      </c>
      <c r="D1155" s="306">
        <v>43377</v>
      </c>
      <c r="E1155" s="256" t="s">
        <v>1760</v>
      </c>
      <c r="F1155" s="262">
        <v>68992</v>
      </c>
      <c r="G1155" s="255">
        <f t="shared" si="15"/>
        <v>-825938</v>
      </c>
      <c r="H1155" s="256"/>
      <c r="I1155" s="12"/>
      <c r="N1155" s="14"/>
      <c r="O1155" s="14"/>
      <c r="Q1155" s="307"/>
    </row>
    <row r="1156" ht="14.25" spans="1:17">
      <c r="A1156" s="258">
        <v>220945</v>
      </c>
      <c r="B1156" s="256">
        <v>1333854</v>
      </c>
      <c r="C1156" s="306">
        <v>43374</v>
      </c>
      <c r="D1156" s="306">
        <v>43377</v>
      </c>
      <c r="E1156" s="256" t="s">
        <v>1761</v>
      </c>
      <c r="F1156" s="262">
        <v>51744</v>
      </c>
      <c r="G1156" s="255">
        <f t="shared" si="15"/>
        <v>-774194</v>
      </c>
      <c r="H1156" s="256"/>
      <c r="I1156" s="12"/>
      <c r="N1156" s="14"/>
      <c r="O1156" s="14"/>
      <c r="Q1156" s="307"/>
    </row>
    <row r="1157" ht="14.25" spans="1:17">
      <c r="A1157" s="258">
        <v>66485</v>
      </c>
      <c r="B1157" s="256">
        <v>1325574</v>
      </c>
      <c r="C1157" s="306">
        <v>43374</v>
      </c>
      <c r="D1157" s="306">
        <v>43377</v>
      </c>
      <c r="E1157" s="256" t="s">
        <v>1762</v>
      </c>
      <c r="F1157" s="262">
        <v>51744</v>
      </c>
      <c r="G1157" s="255">
        <f t="shared" si="15"/>
        <v>-722450</v>
      </c>
      <c r="H1157" s="256"/>
      <c r="I1157" s="12"/>
      <c r="N1157" s="14"/>
      <c r="O1157" s="14"/>
      <c r="Q1157" s="307"/>
    </row>
    <row r="1158" ht="14.25" spans="1:17">
      <c r="A1158" s="258">
        <v>219193</v>
      </c>
      <c r="B1158" s="256">
        <v>1329528</v>
      </c>
      <c r="C1158" s="306">
        <v>43374</v>
      </c>
      <c r="D1158" s="306">
        <v>43378</v>
      </c>
      <c r="E1158" s="256" t="s">
        <v>1763</v>
      </c>
      <c r="F1158" s="262">
        <v>80896</v>
      </c>
      <c r="G1158" s="255">
        <f t="shared" si="15"/>
        <v>-641554</v>
      </c>
      <c r="H1158" s="256"/>
      <c r="I1158" s="12"/>
      <c r="N1158" s="14"/>
      <c r="O1158" s="14"/>
      <c r="Q1158" s="307"/>
    </row>
    <row r="1159" ht="14.25" spans="1:17">
      <c r="A1159" s="258">
        <v>232913</v>
      </c>
      <c r="B1159" s="256">
        <v>1373008</v>
      </c>
      <c r="C1159" s="306">
        <v>43377</v>
      </c>
      <c r="D1159" s="306">
        <v>43378</v>
      </c>
      <c r="E1159" s="256" t="s">
        <v>1764</v>
      </c>
      <c r="F1159" s="262">
        <v>11072</v>
      </c>
      <c r="G1159" s="255">
        <f t="shared" si="15"/>
        <v>-630482</v>
      </c>
      <c r="H1159" s="256"/>
      <c r="I1159" s="12"/>
      <c r="N1159" s="14"/>
      <c r="O1159" s="14"/>
      <c r="Q1159" s="307"/>
    </row>
    <row r="1160" ht="14.25" spans="1:17">
      <c r="A1160" s="258">
        <v>233890</v>
      </c>
      <c r="B1160" s="256">
        <v>1375324</v>
      </c>
      <c r="C1160" s="306">
        <v>43377</v>
      </c>
      <c r="D1160" s="306">
        <v>43378</v>
      </c>
      <c r="E1160" s="256" t="s">
        <v>1765</v>
      </c>
      <c r="F1160" s="262">
        <v>11072</v>
      </c>
      <c r="G1160" s="255">
        <f t="shared" ref="G1160:G1189" si="16">G1159+F1160</f>
        <v>-619410</v>
      </c>
      <c r="H1160" s="256"/>
      <c r="I1160" s="12"/>
      <c r="N1160" s="14"/>
      <c r="O1160" s="14"/>
      <c r="Q1160" s="307"/>
    </row>
    <row r="1161" ht="14.25" spans="1:17">
      <c r="A1161" s="258">
        <v>226921</v>
      </c>
      <c r="B1161" s="256">
        <v>1355460</v>
      </c>
      <c r="C1161" s="306">
        <v>43377</v>
      </c>
      <c r="D1161" s="306">
        <v>43378</v>
      </c>
      <c r="E1161" s="256" t="s">
        <v>1747</v>
      </c>
      <c r="F1161" s="262">
        <v>24224</v>
      </c>
      <c r="G1161" s="255">
        <f t="shared" si="16"/>
        <v>-595186</v>
      </c>
      <c r="H1161" s="256"/>
      <c r="I1161" s="12"/>
      <c r="N1161" s="14"/>
      <c r="O1161" s="14"/>
      <c r="Q1161" s="307"/>
    </row>
    <row r="1162" ht="14.25" spans="1:17">
      <c r="A1162" s="258">
        <v>233437</v>
      </c>
      <c r="B1162" s="256">
        <v>1374087</v>
      </c>
      <c r="C1162" s="306">
        <v>43377</v>
      </c>
      <c r="D1162" s="306">
        <v>43378</v>
      </c>
      <c r="E1162" s="256" t="s">
        <v>1732</v>
      </c>
      <c r="F1162" s="262">
        <v>17248</v>
      </c>
      <c r="G1162" s="255">
        <f t="shared" si="16"/>
        <v>-577938</v>
      </c>
      <c r="H1162" s="256"/>
      <c r="I1162" s="12"/>
      <c r="N1162" s="14"/>
      <c r="O1162" s="14"/>
      <c r="Q1162" s="307"/>
    </row>
    <row r="1163" ht="14.25" spans="1:17">
      <c r="A1163" s="258">
        <v>65652</v>
      </c>
      <c r="B1163" s="256">
        <v>1312985</v>
      </c>
      <c r="C1163" s="306">
        <v>43376</v>
      </c>
      <c r="D1163" s="306">
        <v>43378</v>
      </c>
      <c r="E1163" s="256" t="s">
        <v>1766</v>
      </c>
      <c r="F1163" s="262">
        <v>28144</v>
      </c>
      <c r="G1163" s="255">
        <f t="shared" si="16"/>
        <v>-549794</v>
      </c>
      <c r="H1163" s="256"/>
      <c r="I1163" s="12"/>
      <c r="N1163" s="14"/>
      <c r="O1163" s="14"/>
      <c r="Q1163" s="307"/>
    </row>
    <row r="1164" ht="14.25" spans="1:17">
      <c r="A1164" s="258">
        <v>234915</v>
      </c>
      <c r="B1164" s="256">
        <v>1376997</v>
      </c>
      <c r="C1164" s="306">
        <v>43380</v>
      </c>
      <c r="D1164" s="306">
        <v>43383</v>
      </c>
      <c r="E1164" s="256" t="s">
        <v>1767</v>
      </c>
      <c r="F1164" s="262">
        <v>33216</v>
      </c>
      <c r="G1164" s="255">
        <f t="shared" si="16"/>
        <v>-516578</v>
      </c>
      <c r="H1164" s="256"/>
      <c r="I1164" s="12"/>
      <c r="N1164" s="14"/>
      <c r="O1164" s="14"/>
      <c r="Q1164" s="307"/>
    </row>
    <row r="1165" ht="14.25" spans="1:17">
      <c r="A1165" s="258">
        <v>228354</v>
      </c>
      <c r="B1165" s="256">
        <v>1360838</v>
      </c>
      <c r="C1165" s="306">
        <v>43381</v>
      </c>
      <c r="D1165" s="306">
        <v>43383</v>
      </c>
      <c r="E1165" s="256" t="s">
        <v>1768</v>
      </c>
      <c r="F1165" s="262">
        <v>22144</v>
      </c>
      <c r="G1165" s="255">
        <f t="shared" si="16"/>
        <v>-494434</v>
      </c>
      <c r="H1165" s="256"/>
      <c r="I1165" s="12"/>
      <c r="N1165" s="14"/>
      <c r="O1165" s="14"/>
      <c r="Q1165" s="307"/>
    </row>
    <row r="1166" ht="14.25" spans="1:17">
      <c r="A1166" s="258">
        <v>230682</v>
      </c>
      <c r="B1166" s="256">
        <v>1368320</v>
      </c>
      <c r="C1166" s="306">
        <v>43379</v>
      </c>
      <c r="D1166" s="306">
        <v>43382</v>
      </c>
      <c r="E1166" s="256" t="s">
        <v>1313</v>
      </c>
      <c r="F1166" s="262">
        <v>33216</v>
      </c>
      <c r="G1166" s="255">
        <f t="shared" si="16"/>
        <v>-461218</v>
      </c>
      <c r="H1166" s="256"/>
      <c r="I1166" s="12"/>
      <c r="N1166" s="14"/>
      <c r="O1166" s="14"/>
      <c r="Q1166" s="307"/>
    </row>
    <row r="1167" ht="14.25" spans="1:17">
      <c r="A1167" s="258">
        <v>226755</v>
      </c>
      <c r="B1167" s="256">
        <v>1354653</v>
      </c>
      <c r="C1167" s="306">
        <v>43381</v>
      </c>
      <c r="D1167" s="306">
        <v>43385</v>
      </c>
      <c r="E1167" s="256" t="s">
        <v>1769</v>
      </c>
      <c r="F1167" s="262">
        <v>21280</v>
      </c>
      <c r="G1167" s="255">
        <f t="shared" si="16"/>
        <v>-439938</v>
      </c>
      <c r="H1167" s="256"/>
      <c r="I1167" s="12"/>
      <c r="N1167" s="14"/>
      <c r="O1167" s="14"/>
      <c r="Q1167" s="307"/>
    </row>
    <row r="1168" ht="14.25" spans="1:17">
      <c r="A1168" s="258">
        <v>233708</v>
      </c>
      <c r="B1168" s="256">
        <v>1374629</v>
      </c>
      <c r="C1168" s="306">
        <v>43380</v>
      </c>
      <c r="D1168" s="306">
        <v>43382</v>
      </c>
      <c r="E1168" s="256" t="s">
        <v>1770</v>
      </c>
      <c r="F1168" s="262">
        <v>10640</v>
      </c>
      <c r="G1168" s="255">
        <f t="shared" si="16"/>
        <v>-429298</v>
      </c>
      <c r="H1168" s="256"/>
      <c r="I1168" s="12"/>
      <c r="N1168" s="14"/>
      <c r="O1168" s="14"/>
      <c r="Q1168" s="307"/>
    </row>
    <row r="1169" ht="14.25" spans="1:17">
      <c r="A1169" s="258">
        <v>233161</v>
      </c>
      <c r="B1169" s="256">
        <v>1373334</v>
      </c>
      <c r="C1169" s="306">
        <v>43386</v>
      </c>
      <c r="D1169" s="306">
        <v>43389</v>
      </c>
      <c r="E1169" s="256" t="s">
        <v>1771</v>
      </c>
      <c r="F1169" s="262">
        <v>33216</v>
      </c>
      <c r="G1169" s="255">
        <f t="shared" si="16"/>
        <v>-396082</v>
      </c>
      <c r="H1169" s="256"/>
      <c r="I1169" s="12"/>
      <c r="N1169" s="14"/>
      <c r="O1169" s="14"/>
      <c r="Q1169" s="307"/>
    </row>
    <row r="1170" ht="14.25" spans="1:17">
      <c r="A1170" s="258">
        <v>232652</v>
      </c>
      <c r="B1170" s="256">
        <v>1372709</v>
      </c>
      <c r="C1170" s="306">
        <v>43385</v>
      </c>
      <c r="D1170" s="306">
        <v>43386</v>
      </c>
      <c r="E1170" s="256" t="s">
        <v>1772</v>
      </c>
      <c r="F1170" s="262">
        <v>17248</v>
      </c>
      <c r="G1170" s="255">
        <f t="shared" si="16"/>
        <v>-378834</v>
      </c>
      <c r="H1170" s="256"/>
      <c r="I1170" s="12"/>
      <c r="N1170" s="14"/>
      <c r="O1170" s="14"/>
      <c r="Q1170" s="307"/>
    </row>
    <row r="1171" ht="14.25" spans="1:17">
      <c r="A1171" s="258">
        <v>232655</v>
      </c>
      <c r="B1171" s="256">
        <v>1372611</v>
      </c>
      <c r="C1171" s="306">
        <v>43385</v>
      </c>
      <c r="D1171" s="306">
        <v>43386</v>
      </c>
      <c r="E1171" s="256" t="s">
        <v>1773</v>
      </c>
      <c r="F1171" s="262">
        <v>5320</v>
      </c>
      <c r="G1171" s="255">
        <f t="shared" si="16"/>
        <v>-373514</v>
      </c>
      <c r="H1171" s="256"/>
      <c r="I1171" s="12"/>
      <c r="N1171" s="14"/>
      <c r="O1171" s="14"/>
      <c r="Q1171" s="307"/>
    </row>
    <row r="1172" ht="14.25" spans="1:17">
      <c r="A1172" s="258">
        <v>230572</v>
      </c>
      <c r="B1172" s="256">
        <v>1368249</v>
      </c>
      <c r="C1172" s="306">
        <v>43388</v>
      </c>
      <c r="D1172" s="306">
        <v>43389</v>
      </c>
      <c r="E1172" s="256" t="s">
        <v>1774</v>
      </c>
      <c r="F1172" s="262">
        <v>5320</v>
      </c>
      <c r="G1172" s="255">
        <f t="shared" si="16"/>
        <v>-368194</v>
      </c>
      <c r="H1172" s="256"/>
      <c r="I1172" s="12"/>
      <c r="N1172" s="14"/>
      <c r="O1172" s="14"/>
      <c r="Q1172" s="307"/>
    </row>
    <row r="1173" ht="14.25" spans="1:17">
      <c r="A1173" s="258">
        <v>233229</v>
      </c>
      <c r="B1173" s="256">
        <v>1373486</v>
      </c>
      <c r="C1173" s="306">
        <v>43386</v>
      </c>
      <c r="D1173" s="306">
        <v>43391</v>
      </c>
      <c r="E1173" s="256" t="s">
        <v>1775</v>
      </c>
      <c r="F1173" s="262">
        <v>26600</v>
      </c>
      <c r="G1173" s="255">
        <f t="shared" si="16"/>
        <v>-341594</v>
      </c>
      <c r="H1173" s="256"/>
      <c r="I1173" s="12"/>
      <c r="N1173" s="14"/>
      <c r="O1173" s="14"/>
      <c r="Q1173" s="307"/>
    </row>
    <row r="1174" ht="14.25" spans="1:17">
      <c r="A1174" s="258">
        <v>231461</v>
      </c>
      <c r="B1174" s="256">
        <v>1370909</v>
      </c>
      <c r="C1174" s="306">
        <v>43384</v>
      </c>
      <c r="D1174" s="306">
        <v>43385</v>
      </c>
      <c r="E1174" s="256" t="s">
        <v>1776</v>
      </c>
      <c r="F1174" s="262">
        <v>5320</v>
      </c>
      <c r="G1174" s="255">
        <f t="shared" si="16"/>
        <v>-336274</v>
      </c>
      <c r="H1174" s="256"/>
      <c r="I1174" s="12"/>
      <c r="N1174" s="14"/>
      <c r="O1174" s="14"/>
      <c r="Q1174" s="307"/>
    </row>
    <row r="1175" ht="14.25" spans="1:17">
      <c r="A1175" s="258">
        <v>231975</v>
      </c>
      <c r="B1175" s="256">
        <v>1371737</v>
      </c>
      <c r="C1175" s="306">
        <v>43395</v>
      </c>
      <c r="D1175" s="306">
        <v>43398</v>
      </c>
      <c r="E1175" s="256" t="s">
        <v>1777</v>
      </c>
      <c r="F1175" s="262">
        <v>15960</v>
      </c>
      <c r="G1175" s="255">
        <f t="shared" si="16"/>
        <v>-320314</v>
      </c>
      <c r="H1175" s="256" t="s">
        <v>1503</v>
      </c>
      <c r="I1175" s="12"/>
      <c r="N1175" s="14"/>
      <c r="O1175" s="14"/>
      <c r="Q1175" s="307"/>
    </row>
    <row r="1176" ht="14.25" spans="1:17">
      <c r="A1176" s="258">
        <v>233444</v>
      </c>
      <c r="B1176" s="256">
        <v>1373900</v>
      </c>
      <c r="C1176" s="306">
        <v>43395</v>
      </c>
      <c r="D1176" s="306">
        <v>43397</v>
      </c>
      <c r="E1176" s="256" t="s">
        <v>1778</v>
      </c>
      <c r="F1176" s="262">
        <v>10640</v>
      </c>
      <c r="G1176" s="255">
        <f t="shared" si="16"/>
        <v>-309674</v>
      </c>
      <c r="H1176" s="256"/>
      <c r="I1176" s="12"/>
      <c r="N1176" s="14"/>
      <c r="O1176" s="14"/>
      <c r="Q1176" s="307"/>
    </row>
    <row r="1177" ht="14.25" spans="1:17">
      <c r="A1177" s="258">
        <v>230734</v>
      </c>
      <c r="B1177" s="256">
        <v>1369059</v>
      </c>
      <c r="C1177" s="306">
        <v>43393</v>
      </c>
      <c r="D1177" s="306">
        <v>43396</v>
      </c>
      <c r="E1177" s="256" t="s">
        <v>1779</v>
      </c>
      <c r="F1177" s="262">
        <v>15960</v>
      </c>
      <c r="G1177" s="255">
        <f t="shared" si="16"/>
        <v>-293714</v>
      </c>
      <c r="H1177" s="256"/>
      <c r="I1177" s="12"/>
      <c r="N1177" s="14"/>
      <c r="O1177" s="14"/>
      <c r="Q1177" s="307"/>
    </row>
    <row r="1178" ht="14.25" spans="1:17">
      <c r="A1178" s="258">
        <v>226857</v>
      </c>
      <c r="B1178" s="256">
        <v>1354900</v>
      </c>
      <c r="C1178" s="306">
        <v>43395</v>
      </c>
      <c r="D1178" s="306">
        <v>43396</v>
      </c>
      <c r="E1178" s="256" t="s">
        <v>1780</v>
      </c>
      <c r="F1178" s="262">
        <v>5320</v>
      </c>
      <c r="G1178" s="255">
        <f t="shared" si="16"/>
        <v>-288394</v>
      </c>
      <c r="H1178" s="256"/>
      <c r="I1178" s="12"/>
      <c r="N1178" s="14"/>
      <c r="O1178" s="14"/>
      <c r="Q1178" s="307"/>
    </row>
    <row r="1179" ht="14.25" spans="1:17">
      <c r="A1179" s="258">
        <v>226856</v>
      </c>
      <c r="B1179" s="256">
        <v>1354930</v>
      </c>
      <c r="C1179" s="306">
        <v>43391</v>
      </c>
      <c r="D1179" s="306">
        <v>43392</v>
      </c>
      <c r="E1179" s="256" t="s">
        <v>1762</v>
      </c>
      <c r="F1179" s="262">
        <v>5320</v>
      </c>
      <c r="G1179" s="255">
        <f t="shared" si="16"/>
        <v>-283074</v>
      </c>
      <c r="H1179" s="256"/>
      <c r="I1179" s="12"/>
      <c r="N1179" s="14"/>
      <c r="O1179" s="14"/>
      <c r="Q1179" s="307"/>
    </row>
    <row r="1180" ht="14.25" spans="1:17">
      <c r="A1180" s="258">
        <v>231963</v>
      </c>
      <c r="B1180" s="256">
        <v>1371694</v>
      </c>
      <c r="C1180" s="306">
        <v>43389</v>
      </c>
      <c r="D1180" s="306">
        <v>43391</v>
      </c>
      <c r="E1180" s="256" t="s">
        <v>1781</v>
      </c>
      <c r="F1180" s="262">
        <v>21280</v>
      </c>
      <c r="G1180" s="255">
        <f t="shared" si="16"/>
        <v>-261794</v>
      </c>
      <c r="H1180" s="256"/>
      <c r="I1180" s="12"/>
      <c r="N1180" s="14"/>
      <c r="O1180" s="14"/>
      <c r="Q1180" s="307"/>
    </row>
    <row r="1181" ht="14.25" spans="1:17">
      <c r="A1181" s="258">
        <v>231460</v>
      </c>
      <c r="B1181" s="256">
        <v>1370914</v>
      </c>
      <c r="C1181" s="306">
        <v>43390</v>
      </c>
      <c r="D1181" s="306">
        <v>43391</v>
      </c>
      <c r="E1181" s="256" t="s">
        <v>1782</v>
      </c>
      <c r="F1181" s="262">
        <v>11072</v>
      </c>
      <c r="G1181" s="255">
        <f t="shared" si="16"/>
        <v>-250722</v>
      </c>
      <c r="H1181" s="256"/>
      <c r="I1181" s="12"/>
      <c r="N1181" s="14"/>
      <c r="O1181" s="14"/>
      <c r="Q1181" s="307"/>
    </row>
    <row r="1182" ht="14.25" spans="1:17">
      <c r="A1182" s="258">
        <v>228163</v>
      </c>
      <c r="B1182" s="256">
        <v>1359986</v>
      </c>
      <c r="C1182" s="306">
        <v>43390</v>
      </c>
      <c r="D1182" s="306">
        <v>43391</v>
      </c>
      <c r="E1182" s="256" t="s">
        <v>1783</v>
      </c>
      <c r="F1182" s="262">
        <v>11072</v>
      </c>
      <c r="G1182" s="255">
        <f t="shared" si="16"/>
        <v>-239650</v>
      </c>
      <c r="H1182" s="256"/>
      <c r="I1182" s="12"/>
      <c r="N1182" s="14"/>
      <c r="O1182" s="14"/>
      <c r="Q1182" s="307"/>
    </row>
    <row r="1183" ht="14.25" spans="1:17">
      <c r="A1183" s="258">
        <v>228509</v>
      </c>
      <c r="B1183" s="256">
        <v>1361474</v>
      </c>
      <c r="C1183" s="306">
        <v>43390</v>
      </c>
      <c r="D1183" s="306">
        <v>43393</v>
      </c>
      <c r="E1183" s="256" t="s">
        <v>1784</v>
      </c>
      <c r="F1183" s="262">
        <v>33216</v>
      </c>
      <c r="G1183" s="255">
        <f t="shared" ref="G1183:G1188" si="17">G1182+F1183</f>
        <v>-206434</v>
      </c>
      <c r="H1183" s="256"/>
      <c r="I1183" s="12"/>
      <c r="N1183" s="14"/>
      <c r="O1183" s="14"/>
      <c r="Q1183" s="307"/>
    </row>
    <row r="1184" ht="14.25" spans="1:17">
      <c r="A1184" s="258">
        <v>230737</v>
      </c>
      <c r="B1184" s="256">
        <v>1369091</v>
      </c>
      <c r="C1184" s="306">
        <v>43398</v>
      </c>
      <c r="D1184" s="306">
        <v>43400</v>
      </c>
      <c r="E1184" s="256" t="s">
        <v>1785</v>
      </c>
      <c r="F1184" s="262">
        <v>34496</v>
      </c>
      <c r="G1184" s="255">
        <f t="shared" si="17"/>
        <v>-171938</v>
      </c>
      <c r="H1184" s="256"/>
      <c r="I1184" s="12"/>
      <c r="N1184" s="14"/>
      <c r="O1184" s="14"/>
      <c r="Q1184" s="307"/>
    </row>
    <row r="1185" ht="14.25" spans="1:17">
      <c r="A1185" s="258">
        <v>231969</v>
      </c>
      <c r="B1185" s="256">
        <v>1371594</v>
      </c>
      <c r="C1185" s="306">
        <v>43397</v>
      </c>
      <c r="D1185" s="306">
        <v>43401</v>
      </c>
      <c r="E1185" s="256" t="s">
        <v>1636</v>
      </c>
      <c r="F1185" s="262">
        <v>42560</v>
      </c>
      <c r="G1185" s="255">
        <f t="shared" si="17"/>
        <v>-129378</v>
      </c>
      <c r="H1185" s="256"/>
      <c r="I1185" s="12"/>
      <c r="N1185" s="14"/>
      <c r="O1185" s="14"/>
      <c r="Q1185" s="307"/>
    </row>
    <row r="1186" ht="14.25" spans="1:17">
      <c r="A1186" s="258">
        <v>213303</v>
      </c>
      <c r="B1186" s="256">
        <v>1315406</v>
      </c>
      <c r="C1186" s="306">
        <v>43404</v>
      </c>
      <c r="D1186" s="306">
        <v>43405</v>
      </c>
      <c r="E1186" s="256" t="s">
        <v>1786</v>
      </c>
      <c r="F1186" s="262">
        <v>5320</v>
      </c>
      <c r="G1186" s="255">
        <f t="shared" si="17"/>
        <v>-124058</v>
      </c>
      <c r="H1186" s="256"/>
      <c r="I1186" s="12"/>
      <c r="N1186" s="14"/>
      <c r="O1186" s="14"/>
      <c r="Q1186" s="307"/>
    </row>
    <row r="1187" ht="14.25" spans="1:17">
      <c r="A1187" s="258" t="s">
        <v>1787</v>
      </c>
      <c r="B1187" s="256">
        <v>1315404</v>
      </c>
      <c r="C1187" s="306">
        <v>43404</v>
      </c>
      <c r="D1187" s="306">
        <v>43405</v>
      </c>
      <c r="E1187" s="256" t="s">
        <v>1788</v>
      </c>
      <c r="F1187" s="262">
        <v>26600</v>
      </c>
      <c r="G1187" s="255">
        <f t="shared" si="17"/>
        <v>-97458</v>
      </c>
      <c r="H1187" s="256"/>
      <c r="I1187" s="12"/>
      <c r="N1187" s="14"/>
      <c r="O1187" s="14"/>
      <c r="Q1187" s="307"/>
    </row>
    <row r="1188" ht="14.25" spans="1:17">
      <c r="A1188" s="258">
        <v>231966</v>
      </c>
      <c r="B1188" s="256">
        <v>1371596</v>
      </c>
      <c r="C1188" s="306">
        <v>43401</v>
      </c>
      <c r="D1188" s="306">
        <v>43403</v>
      </c>
      <c r="E1188" s="256" t="s">
        <v>1636</v>
      </c>
      <c r="F1188" s="262">
        <v>21280</v>
      </c>
      <c r="G1188" s="255">
        <f t="shared" si="17"/>
        <v>-76178</v>
      </c>
      <c r="H1188" s="278"/>
      <c r="I1188" s="12"/>
      <c r="N1188" s="14"/>
      <c r="O1188" s="14"/>
      <c r="Q1188" s="307"/>
    </row>
    <row r="1189" spans="1:15">
      <c r="A1189" s="16"/>
      <c r="B1189"/>
      <c r="C1189"/>
      <c r="D1189"/>
      <c r="E1189"/>
      <c r="F1189">
        <f>SUM(F1127:F1188)</f>
        <v>1424032</v>
      </c>
      <c r="G1189"/>
      <c r="H1189" t="s">
        <v>1789</v>
      </c>
      <c r="I1189"/>
      <c r="N1189" s="14"/>
      <c r="O1189" s="14"/>
    </row>
    <row r="1190" spans="1:15">
      <c r="A1190" s="16"/>
      <c r="B1190"/>
      <c r="C1190"/>
      <c r="D1190"/>
      <c r="E1190"/>
      <c r="F1190"/>
      <c r="G1190"/>
      <c r="H1190"/>
      <c r="I1190"/>
      <c r="N1190" s="14"/>
      <c r="O1190" s="14"/>
    </row>
    <row r="1191" ht="15.75" spans="1:9">
      <c r="A1191" s="21"/>
      <c r="B1191"/>
      <c r="C1191"/>
      <c r="D1191"/>
      <c r="E1191"/>
      <c r="F1191"/>
      <c r="G1191"/>
      <c r="H1191"/>
      <c r="I1191"/>
    </row>
    <row r="1192" ht="14.25" spans="1:9">
      <c r="A1192" s="2" t="s">
        <v>0</v>
      </c>
      <c r="B1192" s="3" t="s">
        <v>1</v>
      </c>
      <c r="C1192" s="3" t="s">
        <v>2</v>
      </c>
      <c r="D1192" s="3" t="s">
        <v>3</v>
      </c>
      <c r="E1192" s="3" t="s">
        <v>4</v>
      </c>
      <c r="F1192" s="3" t="s">
        <v>1790</v>
      </c>
      <c r="G1192" s="3" t="s">
        <v>49</v>
      </c>
      <c r="H1192" s="3" t="s">
        <v>1076</v>
      </c>
      <c r="I1192" s="12"/>
    </row>
    <row r="1193" ht="14.25" spans="1:9">
      <c r="A1193" s="2"/>
      <c r="B1193" s="3"/>
      <c r="C1193" s="3"/>
      <c r="D1193" s="3"/>
      <c r="E1193" s="3"/>
      <c r="F1193" s="3"/>
      <c r="G1193" s="3"/>
      <c r="H1193" s="3"/>
      <c r="I1193" s="12"/>
    </row>
    <row r="1194" ht="14.25" spans="1:9">
      <c r="A1194" s="13" t="s">
        <v>106</v>
      </c>
      <c r="B1194" s="13"/>
      <c r="C1194" s="13"/>
      <c r="D1194" s="13"/>
      <c r="E1194" s="13"/>
      <c r="F1194" s="13"/>
      <c r="G1194" s="37" t="s">
        <v>1791</v>
      </c>
      <c r="H1194" s="6"/>
      <c r="I1194" s="12"/>
    </row>
    <row r="1195" ht="14.25" spans="1:9">
      <c r="A1195" s="13" t="s">
        <v>1792</v>
      </c>
      <c r="B1195" s="13"/>
      <c r="C1195" s="13"/>
      <c r="D1195" s="13"/>
      <c r="E1195" s="13"/>
      <c r="F1195" s="13"/>
      <c r="G1195" s="37" t="s">
        <v>1793</v>
      </c>
      <c r="H1195" s="6"/>
      <c r="I1195" s="12"/>
    </row>
    <row r="1196" ht="14.25" spans="1:9">
      <c r="A1196" s="7">
        <v>243375</v>
      </c>
      <c r="B1196" s="6">
        <v>1406481</v>
      </c>
      <c r="C1196" s="8">
        <v>43449</v>
      </c>
      <c r="D1196" s="8">
        <v>43451</v>
      </c>
      <c r="E1196" s="6" t="s">
        <v>1794</v>
      </c>
      <c r="F1196" s="9">
        <v>24720</v>
      </c>
      <c r="G1196" s="37" t="s">
        <v>1795</v>
      </c>
      <c r="H1196" s="6"/>
      <c r="I1196" s="12"/>
    </row>
    <row r="1197" ht="14.25" spans="1:9">
      <c r="A1197" s="7">
        <v>242963</v>
      </c>
      <c r="B1197" s="6">
        <v>1426560</v>
      </c>
      <c r="C1197" s="8">
        <v>43505</v>
      </c>
      <c r="D1197" s="8">
        <v>43506</v>
      </c>
      <c r="E1197" s="6" t="s">
        <v>1796</v>
      </c>
      <c r="F1197" s="9">
        <v>9370</v>
      </c>
      <c r="G1197" s="37" t="s">
        <v>1797</v>
      </c>
      <c r="H1197" s="6"/>
      <c r="I1197" s="12"/>
    </row>
    <row r="1198" ht="14.25" spans="1:9">
      <c r="A1198" s="7">
        <v>247596</v>
      </c>
      <c r="B1198" s="6">
        <v>1435149</v>
      </c>
      <c r="C1198" s="8">
        <v>43505</v>
      </c>
      <c r="D1198" s="8">
        <v>43507</v>
      </c>
      <c r="E1198" s="6" t="s">
        <v>1798</v>
      </c>
      <c r="F1198" s="9">
        <v>46480</v>
      </c>
      <c r="G1198" s="37" t="s">
        <v>1799</v>
      </c>
      <c r="H1198" s="6"/>
      <c r="I1198" s="12"/>
    </row>
    <row r="1199" spans="1:8">
      <c r="A1199" s="16"/>
      <c r="B1199"/>
      <c r="C1199"/>
      <c r="D1199"/>
      <c r="E1199"/>
      <c r="F1199">
        <f>SUM(F1196:F1198)</f>
        <v>80570</v>
      </c>
      <c r="G1199"/>
      <c r="H1199" t="s">
        <v>1800</v>
      </c>
    </row>
  </sheetData>
  <mergeCells count="180">
    <mergeCell ref="A28:F28"/>
    <mergeCell ref="A48:F48"/>
    <mergeCell ref="A63:F63"/>
    <mergeCell ref="E69:G69"/>
    <mergeCell ref="E70:G70"/>
    <mergeCell ref="C87:E87"/>
    <mergeCell ref="G87:H87"/>
    <mergeCell ref="A112:F112"/>
    <mergeCell ref="A113:F113"/>
    <mergeCell ref="A136:F136"/>
    <mergeCell ref="A137:F137"/>
    <mergeCell ref="A163:F163"/>
    <mergeCell ref="D188:F188"/>
    <mergeCell ref="B210:F210"/>
    <mergeCell ref="B235:F235"/>
    <mergeCell ref="B281:F281"/>
    <mergeCell ref="B304:F304"/>
    <mergeCell ref="A357:B357"/>
    <mergeCell ref="C357:E357"/>
    <mergeCell ref="A359:F359"/>
    <mergeCell ref="A360:F360"/>
    <mergeCell ref="A361:F361"/>
    <mergeCell ref="E362:F362"/>
    <mergeCell ref="D391:F391"/>
    <mergeCell ref="D392:F392"/>
    <mergeCell ref="B410:F410"/>
    <mergeCell ref="B411:F411"/>
    <mergeCell ref="B426:F426"/>
    <mergeCell ref="B427:F427"/>
    <mergeCell ref="B448:F448"/>
    <mergeCell ref="B449:F449"/>
    <mergeCell ref="A477:F477"/>
    <mergeCell ref="A478:F478"/>
    <mergeCell ref="B495:F495"/>
    <mergeCell ref="B496:F496"/>
    <mergeCell ref="A517:F517"/>
    <mergeCell ref="A519:F519"/>
    <mergeCell ref="A540:F540"/>
    <mergeCell ref="A541:F541"/>
    <mergeCell ref="B587:F587"/>
    <mergeCell ref="B588:F588"/>
    <mergeCell ref="A631:F631"/>
    <mergeCell ref="A632:F632"/>
    <mergeCell ref="A721:F721"/>
    <mergeCell ref="A722:F722"/>
    <mergeCell ref="A802:F802"/>
    <mergeCell ref="A803:F803"/>
    <mergeCell ref="A873:F873"/>
    <mergeCell ref="A874:F874"/>
    <mergeCell ref="A940:F940"/>
    <mergeCell ref="A941:F941"/>
    <mergeCell ref="A1015:F1015"/>
    <mergeCell ref="A1016:F1016"/>
    <mergeCell ref="A1125:F1125"/>
    <mergeCell ref="A1126:F1126"/>
    <mergeCell ref="A1194:F1194"/>
    <mergeCell ref="A1195:F1195"/>
    <mergeCell ref="A1:A2"/>
    <mergeCell ref="A24:A25"/>
    <mergeCell ref="A46:A47"/>
    <mergeCell ref="A110:A111"/>
    <mergeCell ref="A134:A135"/>
    <mergeCell ref="A475:A476"/>
    <mergeCell ref="A515:A516"/>
    <mergeCell ref="A538:A539"/>
    <mergeCell ref="A629:A630"/>
    <mergeCell ref="A719:A720"/>
    <mergeCell ref="A800:A801"/>
    <mergeCell ref="A871:A872"/>
    <mergeCell ref="A938:A939"/>
    <mergeCell ref="A1013:A1014"/>
    <mergeCell ref="A1123:A1124"/>
    <mergeCell ref="A1192:A1193"/>
    <mergeCell ref="B1:B2"/>
    <mergeCell ref="B24:B25"/>
    <mergeCell ref="B46:B47"/>
    <mergeCell ref="B110:B111"/>
    <mergeCell ref="B134:B135"/>
    <mergeCell ref="B475:B476"/>
    <mergeCell ref="B515:B516"/>
    <mergeCell ref="B538:B539"/>
    <mergeCell ref="B629:B630"/>
    <mergeCell ref="B719:B720"/>
    <mergeCell ref="B800:B801"/>
    <mergeCell ref="B871:B872"/>
    <mergeCell ref="B938:B939"/>
    <mergeCell ref="B1013:B1014"/>
    <mergeCell ref="B1123:B1124"/>
    <mergeCell ref="B1192:B1193"/>
    <mergeCell ref="C1:C2"/>
    <mergeCell ref="C24:C25"/>
    <mergeCell ref="C46:C47"/>
    <mergeCell ref="C110:C111"/>
    <mergeCell ref="C134:C135"/>
    <mergeCell ref="C475:C476"/>
    <mergeCell ref="C515:C516"/>
    <mergeCell ref="C538:C539"/>
    <mergeCell ref="C629:C630"/>
    <mergeCell ref="C719:C720"/>
    <mergeCell ref="C800:C801"/>
    <mergeCell ref="C871:C872"/>
    <mergeCell ref="C938:C939"/>
    <mergeCell ref="C1013:C1014"/>
    <mergeCell ref="C1123:C1124"/>
    <mergeCell ref="C1192:C1193"/>
    <mergeCell ref="D1:D2"/>
    <mergeCell ref="D24:D25"/>
    <mergeCell ref="D46:D47"/>
    <mergeCell ref="D110:D111"/>
    <mergeCell ref="D134:D135"/>
    <mergeCell ref="D475:D476"/>
    <mergeCell ref="D515:D516"/>
    <mergeCell ref="D538:D539"/>
    <mergeCell ref="D629:D630"/>
    <mergeCell ref="D719:D720"/>
    <mergeCell ref="D800:D801"/>
    <mergeCell ref="D871:D872"/>
    <mergeCell ref="D938:D939"/>
    <mergeCell ref="D1013:D1014"/>
    <mergeCell ref="D1123:D1124"/>
    <mergeCell ref="D1192:D1193"/>
    <mergeCell ref="E1:E2"/>
    <mergeCell ref="E24:E25"/>
    <mergeCell ref="E46:E47"/>
    <mergeCell ref="E110:E111"/>
    <mergeCell ref="E134:E135"/>
    <mergeCell ref="E475:E476"/>
    <mergeCell ref="E515:E516"/>
    <mergeCell ref="E538:E539"/>
    <mergeCell ref="E629:E630"/>
    <mergeCell ref="E719:E720"/>
    <mergeCell ref="E800:E801"/>
    <mergeCell ref="E871:E872"/>
    <mergeCell ref="E938:E939"/>
    <mergeCell ref="E1013:E1014"/>
    <mergeCell ref="E1123:E1124"/>
    <mergeCell ref="E1192:E1193"/>
    <mergeCell ref="F1:F2"/>
    <mergeCell ref="F24:F25"/>
    <mergeCell ref="F46:F47"/>
    <mergeCell ref="F110:F111"/>
    <mergeCell ref="F134:F135"/>
    <mergeCell ref="F475:F476"/>
    <mergeCell ref="F515:F516"/>
    <mergeCell ref="F538:F539"/>
    <mergeCell ref="F570:F571"/>
    <mergeCell ref="F578:F579"/>
    <mergeCell ref="F580:F581"/>
    <mergeCell ref="F629:F630"/>
    <mergeCell ref="F719:F720"/>
    <mergeCell ref="F800:F801"/>
    <mergeCell ref="F871:F872"/>
    <mergeCell ref="F938:F939"/>
    <mergeCell ref="F1013:F1014"/>
    <mergeCell ref="F1123:F1124"/>
    <mergeCell ref="F1192:F1193"/>
    <mergeCell ref="G24:G25"/>
    <mergeCell ref="G46:G47"/>
    <mergeCell ref="G110:G111"/>
    <mergeCell ref="G134:G135"/>
    <mergeCell ref="G359:G361"/>
    <mergeCell ref="G475:G476"/>
    <mergeCell ref="G515:G516"/>
    <mergeCell ref="G538:G539"/>
    <mergeCell ref="G629:G630"/>
    <mergeCell ref="G719:G720"/>
    <mergeCell ref="G800:G801"/>
    <mergeCell ref="G871:G872"/>
    <mergeCell ref="G938:G939"/>
    <mergeCell ref="G1013:G1014"/>
    <mergeCell ref="G1123:G1124"/>
    <mergeCell ref="G1192:G1193"/>
    <mergeCell ref="H629:H630"/>
    <mergeCell ref="H719:H720"/>
    <mergeCell ref="H800:H801"/>
    <mergeCell ref="H871:H872"/>
    <mergeCell ref="H938:H939"/>
    <mergeCell ref="H1013:H1014"/>
    <mergeCell ref="H1123:H1124"/>
    <mergeCell ref="H1192:H1193"/>
  </mergeCells>
  <conditionalFormatting sqref="B571">
    <cfRule type="duplicateValues" dxfId="0" priority="6"/>
  </conditionalFormatting>
  <conditionalFormatting sqref="B29:B45">
    <cfRule type="duplicateValues" dxfId="0" priority="13"/>
  </conditionalFormatting>
  <conditionalFormatting sqref="B91:B106">
    <cfRule type="duplicateValues" dxfId="0" priority="14"/>
  </conditionalFormatting>
  <conditionalFormatting sqref="B211:B232">
    <cfRule type="duplicateValues" dxfId="0" priority="16"/>
  </conditionalFormatting>
  <conditionalFormatting sqref="B236:B253">
    <cfRule type="duplicateValues" dxfId="0" priority="17"/>
  </conditionalFormatting>
  <conditionalFormatting sqref="B257:B277">
    <cfRule type="duplicateValues" dxfId="0" priority="18"/>
  </conditionalFormatting>
  <conditionalFormatting sqref="B282:B301">
    <cfRule type="duplicateValues" dxfId="0" priority="19"/>
  </conditionalFormatting>
  <conditionalFormatting sqref="B629:B716">
    <cfRule type="duplicateValues" dxfId="1" priority="5"/>
  </conditionalFormatting>
  <conditionalFormatting sqref="B804:B867">
    <cfRule type="duplicateValues" dxfId="0" priority="21"/>
  </conditionalFormatting>
  <conditionalFormatting sqref="B875:B933">
    <cfRule type="duplicateValues" dxfId="0" priority="22"/>
  </conditionalFormatting>
  <conditionalFormatting sqref="B942:B1009">
    <cfRule type="duplicateValues" dxfId="0" priority="23"/>
  </conditionalFormatting>
  <conditionalFormatting sqref="B542:B570 B572:B584">
    <cfRule type="duplicateValues" dxfId="0" priority="20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workbookViewId="0">
      <selection activeCell="A40" sqref="A40"/>
    </sheetView>
  </sheetViews>
  <sheetFormatPr defaultColWidth="9" defaultRowHeight="13.5"/>
  <cols>
    <col min="2" max="2" width="18.375" customWidth="1"/>
    <col min="5" max="5" width="23.625" customWidth="1"/>
    <col min="6" max="6" width="10.875"/>
    <col min="7" max="7" width="19.5" customWidth="1"/>
    <col min="8" max="8" width="30.625" customWidth="1"/>
  </cols>
  <sheetData>
    <row r="1" spans="1:13">
      <c r="A1" s="54" t="s">
        <v>0</v>
      </c>
      <c r="B1" s="54" t="s">
        <v>1</v>
      </c>
      <c r="C1" s="54" t="s">
        <v>2</v>
      </c>
      <c r="D1" s="54" t="s">
        <v>3</v>
      </c>
      <c r="E1" s="54" t="s">
        <v>4</v>
      </c>
      <c r="F1" s="54" t="s">
        <v>1790</v>
      </c>
      <c r="G1" s="54" t="s">
        <v>49</v>
      </c>
      <c r="H1" s="54"/>
      <c r="I1" s="12"/>
      <c r="L1" s="14"/>
      <c r="M1" s="14"/>
    </row>
    <row r="2" spans="1:13">
      <c r="A2" s="54"/>
      <c r="B2" s="54"/>
      <c r="C2" s="54"/>
      <c r="D2" s="54"/>
      <c r="E2" s="54"/>
      <c r="F2" s="54"/>
      <c r="G2" s="54"/>
      <c r="H2" s="54"/>
      <c r="I2" s="12"/>
      <c r="L2" s="14"/>
      <c r="M2" s="14"/>
    </row>
    <row r="3" spans="1:13">
      <c r="A3" s="55" t="s">
        <v>1801</v>
      </c>
      <c r="B3" s="55"/>
      <c r="C3" s="55"/>
      <c r="D3" s="55"/>
      <c r="E3" s="55"/>
      <c r="F3" s="55"/>
      <c r="G3" s="56">
        <v>-459870</v>
      </c>
      <c r="H3" s="56"/>
      <c r="I3" s="12"/>
      <c r="L3" s="14"/>
      <c r="M3" s="14"/>
    </row>
    <row r="4" spans="1:13">
      <c r="A4" s="55" t="s">
        <v>1802</v>
      </c>
      <c r="B4" s="55"/>
      <c r="C4" s="55"/>
      <c r="D4" s="55"/>
      <c r="E4" s="55"/>
      <c r="F4" s="55"/>
      <c r="G4" s="56">
        <v>-459870</v>
      </c>
      <c r="H4" s="56"/>
      <c r="I4" s="12"/>
      <c r="L4" s="14"/>
      <c r="M4" s="14"/>
    </row>
    <row r="5" spans="1:13">
      <c r="A5" s="55" t="s">
        <v>1803</v>
      </c>
      <c r="B5" s="55"/>
      <c r="C5" s="55"/>
      <c r="D5" s="55"/>
      <c r="E5" s="55"/>
      <c r="F5" s="55"/>
      <c r="G5" s="56">
        <v>-375060</v>
      </c>
      <c r="H5" s="56"/>
      <c r="I5" s="12"/>
      <c r="L5" s="14"/>
      <c r="M5" s="14"/>
    </row>
    <row r="6" spans="1:13">
      <c r="A6" s="55" t="s">
        <v>1804</v>
      </c>
      <c r="B6" s="55"/>
      <c r="C6" s="55"/>
      <c r="D6" s="55"/>
      <c r="E6" s="55"/>
      <c r="F6" s="55"/>
      <c r="G6" s="56">
        <v>-53520</v>
      </c>
      <c r="H6" s="56"/>
      <c r="I6" s="12"/>
      <c r="L6" s="14"/>
      <c r="M6" s="14"/>
    </row>
    <row r="7" spans="1:13">
      <c r="A7" s="54">
        <v>204564</v>
      </c>
      <c r="B7" s="54">
        <v>1256376</v>
      </c>
      <c r="C7" s="57">
        <v>43150</v>
      </c>
      <c r="D7" s="57">
        <v>43153</v>
      </c>
      <c r="E7" s="54" t="s">
        <v>1805</v>
      </c>
      <c r="F7" s="58">
        <v>26760</v>
      </c>
      <c r="G7" s="56">
        <v>-1321560</v>
      </c>
      <c r="H7" s="56"/>
      <c r="I7" s="12"/>
      <c r="L7" s="14"/>
      <c r="M7" s="14"/>
    </row>
    <row r="8" spans="1:13">
      <c r="A8" s="54">
        <v>198760</v>
      </c>
      <c r="B8" s="54">
        <v>1255855</v>
      </c>
      <c r="C8" s="57">
        <v>43450</v>
      </c>
      <c r="D8" s="57">
        <v>43153</v>
      </c>
      <c r="E8" s="54" t="s">
        <v>1806</v>
      </c>
      <c r="F8" s="58">
        <v>53520</v>
      </c>
      <c r="G8" s="56">
        <v>-1268040</v>
      </c>
      <c r="H8" s="56"/>
      <c r="I8" s="12"/>
      <c r="L8" s="14"/>
      <c r="M8" s="14"/>
    </row>
    <row r="9" spans="1:13">
      <c r="A9" s="54">
        <v>204568</v>
      </c>
      <c r="B9" s="54">
        <v>1256557</v>
      </c>
      <c r="C9" s="57">
        <v>43150</v>
      </c>
      <c r="D9" s="57">
        <v>43151</v>
      </c>
      <c r="E9" s="54" t="s">
        <v>1807</v>
      </c>
      <c r="F9" s="58">
        <v>8920</v>
      </c>
      <c r="G9" s="56">
        <v>-1259120</v>
      </c>
      <c r="H9" s="56"/>
      <c r="I9" s="12"/>
      <c r="L9" s="14"/>
      <c r="M9" s="14"/>
    </row>
    <row r="10" spans="1:13">
      <c r="A10" s="54" t="s">
        <v>1808</v>
      </c>
      <c r="B10" s="54">
        <v>1256760</v>
      </c>
      <c r="C10" s="57">
        <v>43145</v>
      </c>
      <c r="D10" s="57">
        <v>43148</v>
      </c>
      <c r="E10" s="54" t="s">
        <v>1809</v>
      </c>
      <c r="F10" s="58">
        <v>80280</v>
      </c>
      <c r="G10" s="56">
        <f>G9+F10</f>
        <v>-1178840</v>
      </c>
      <c r="H10" s="56"/>
      <c r="I10" s="12"/>
      <c r="L10" s="14"/>
      <c r="M10" s="14"/>
    </row>
    <row r="11" spans="1:13">
      <c r="A11" s="54">
        <v>61587</v>
      </c>
      <c r="B11" s="54">
        <v>1260093</v>
      </c>
      <c r="C11" s="57">
        <v>43148</v>
      </c>
      <c r="D11" s="57">
        <v>43151</v>
      </c>
      <c r="E11" s="54" t="s">
        <v>1810</v>
      </c>
      <c r="F11" s="58">
        <v>87894</v>
      </c>
      <c r="G11" s="56">
        <f>G10+F11</f>
        <v>-1090946</v>
      </c>
      <c r="H11" s="56"/>
      <c r="I11" s="12"/>
      <c r="L11" s="14"/>
      <c r="M11" s="14"/>
    </row>
    <row r="12" spans="1:13">
      <c r="A12" s="54">
        <v>205263</v>
      </c>
      <c r="B12" s="54">
        <v>1260135</v>
      </c>
      <c r="C12" s="57">
        <v>43151</v>
      </c>
      <c r="D12" s="57">
        <v>43152</v>
      </c>
      <c r="E12" s="54" t="s">
        <v>1811</v>
      </c>
      <c r="F12" s="58">
        <v>8920</v>
      </c>
      <c r="G12" s="56">
        <f>G11+F12</f>
        <v>-1082026</v>
      </c>
      <c r="H12" s="56"/>
      <c r="I12" s="12"/>
      <c r="L12" s="14"/>
      <c r="M12" s="14"/>
    </row>
    <row r="13" spans="1:13">
      <c r="A13" s="54">
        <v>58692</v>
      </c>
      <c r="B13" s="54">
        <v>1264081</v>
      </c>
      <c r="C13" s="57">
        <v>43145</v>
      </c>
      <c r="D13" s="57">
        <v>43148</v>
      </c>
      <c r="E13" s="54" t="s">
        <v>609</v>
      </c>
      <c r="F13" s="58">
        <v>87894</v>
      </c>
      <c r="G13" s="56">
        <f t="shared" ref="G13:G33" si="0">G12+F13</f>
        <v>-994132</v>
      </c>
      <c r="H13" s="56"/>
      <c r="I13" s="12"/>
      <c r="L13" s="14"/>
      <c r="M13" s="14"/>
    </row>
    <row r="14" spans="1:13">
      <c r="A14" s="54">
        <v>58694</v>
      </c>
      <c r="B14" s="54">
        <v>1262112</v>
      </c>
      <c r="C14" s="57">
        <v>43149</v>
      </c>
      <c r="D14" s="57">
        <v>43151</v>
      </c>
      <c r="E14" s="54" t="s">
        <v>1812</v>
      </c>
      <c r="F14" s="58">
        <v>44156</v>
      </c>
      <c r="G14" s="56">
        <f t="shared" si="0"/>
        <v>-949976</v>
      </c>
      <c r="H14" s="56"/>
      <c r="I14" s="12"/>
      <c r="L14" s="14"/>
      <c r="M14" s="14"/>
    </row>
    <row r="15" spans="1:13">
      <c r="A15" s="54">
        <v>204753</v>
      </c>
      <c r="B15" s="54">
        <v>1262168</v>
      </c>
      <c r="C15" s="57">
        <v>43149</v>
      </c>
      <c r="D15" s="57">
        <v>43150</v>
      </c>
      <c r="E15" s="54" t="s">
        <v>1813</v>
      </c>
      <c r="F15" s="58">
        <v>8920</v>
      </c>
      <c r="G15" s="56">
        <f t="shared" si="0"/>
        <v>-941056</v>
      </c>
      <c r="H15" s="56"/>
      <c r="I15" s="12"/>
      <c r="L15" s="14"/>
      <c r="M15" s="14"/>
    </row>
    <row r="16" spans="1:13">
      <c r="A16" s="54">
        <v>204573</v>
      </c>
      <c r="B16" s="54">
        <v>1262169</v>
      </c>
      <c r="C16" s="57">
        <v>43148</v>
      </c>
      <c r="D16" s="57">
        <v>43151</v>
      </c>
      <c r="E16" s="54" t="s">
        <v>1814</v>
      </c>
      <c r="F16" s="58">
        <v>17840</v>
      </c>
      <c r="G16" s="56">
        <f t="shared" si="0"/>
        <v>-923216</v>
      </c>
      <c r="H16" s="56"/>
      <c r="I16" s="12"/>
      <c r="L16" s="14"/>
      <c r="M16" s="14"/>
    </row>
    <row r="17" spans="1:13">
      <c r="A17" s="54">
        <v>198759</v>
      </c>
      <c r="B17" s="54">
        <v>1262067</v>
      </c>
      <c r="C17" s="57">
        <v>43145</v>
      </c>
      <c r="D17" s="57">
        <v>43148</v>
      </c>
      <c r="E17" s="54" t="s">
        <v>1815</v>
      </c>
      <c r="F17" s="58">
        <v>26760</v>
      </c>
      <c r="G17" s="56">
        <f t="shared" si="0"/>
        <v>-896456</v>
      </c>
      <c r="H17" s="56"/>
      <c r="I17" s="12"/>
      <c r="L17" s="14"/>
      <c r="M17" s="14"/>
    </row>
    <row r="18" s="53" customFormat="1" spans="1:13">
      <c r="A18" s="59">
        <v>204469</v>
      </c>
      <c r="B18" s="59">
        <v>1267657</v>
      </c>
      <c r="C18" s="60">
        <v>43146</v>
      </c>
      <c r="D18" s="60">
        <v>43148</v>
      </c>
      <c r="E18" s="59" t="s">
        <v>1816</v>
      </c>
      <c r="F18" s="61">
        <v>8920</v>
      </c>
      <c r="G18" s="56">
        <f t="shared" si="0"/>
        <v>-887536</v>
      </c>
      <c r="H18" s="62"/>
      <c r="I18" s="70"/>
      <c r="L18" s="14"/>
      <c r="M18" s="14"/>
    </row>
    <row r="19" spans="1:13">
      <c r="A19" s="54">
        <v>62092</v>
      </c>
      <c r="B19" s="54">
        <v>1267701</v>
      </c>
      <c r="C19" s="57">
        <v>43146</v>
      </c>
      <c r="D19" s="57">
        <v>43147</v>
      </c>
      <c r="E19" s="54" t="s">
        <v>1817</v>
      </c>
      <c r="F19" s="58">
        <v>22078</v>
      </c>
      <c r="G19" s="56">
        <f t="shared" si="0"/>
        <v>-865458</v>
      </c>
      <c r="H19" s="56"/>
      <c r="I19" s="12"/>
      <c r="L19" s="14"/>
      <c r="M19" s="14"/>
    </row>
    <row r="20" spans="1:13">
      <c r="A20" s="54">
        <v>204571</v>
      </c>
      <c r="B20" s="54">
        <v>1265423</v>
      </c>
      <c r="C20" s="57">
        <v>43147</v>
      </c>
      <c r="D20" s="57">
        <v>43148</v>
      </c>
      <c r="E20" s="54" t="s">
        <v>1818</v>
      </c>
      <c r="F20" s="58">
        <v>8920</v>
      </c>
      <c r="G20" s="56">
        <f t="shared" si="0"/>
        <v>-856538</v>
      </c>
      <c r="H20" s="56"/>
      <c r="I20" s="12"/>
      <c r="L20" s="14"/>
      <c r="M20" s="14"/>
    </row>
    <row r="21" spans="1:13">
      <c r="A21" s="54">
        <v>62197</v>
      </c>
      <c r="B21" s="54">
        <v>1269915</v>
      </c>
      <c r="C21" s="57">
        <v>43148</v>
      </c>
      <c r="D21" s="57">
        <v>43151</v>
      </c>
      <c r="E21" s="54" t="s">
        <v>1819</v>
      </c>
      <c r="F21" s="58">
        <v>66234</v>
      </c>
      <c r="G21" s="56">
        <f t="shared" si="0"/>
        <v>-790304</v>
      </c>
      <c r="H21" s="56"/>
      <c r="I21" s="12"/>
      <c r="L21" s="14"/>
      <c r="M21" s="14"/>
    </row>
    <row r="22" spans="1:13">
      <c r="A22" s="54" t="s">
        <v>1820</v>
      </c>
      <c r="B22" s="54">
        <v>1254160</v>
      </c>
      <c r="C22" s="57">
        <v>43147</v>
      </c>
      <c r="D22" s="57">
        <v>43150</v>
      </c>
      <c r="E22" s="54" t="s">
        <v>1821</v>
      </c>
      <c r="F22" s="58">
        <v>124880</v>
      </c>
      <c r="G22" s="56">
        <f t="shared" si="0"/>
        <v>-665424</v>
      </c>
      <c r="H22" s="56"/>
      <c r="I22" s="12"/>
      <c r="L22" s="14"/>
      <c r="M22" s="14"/>
    </row>
    <row r="23" spans="1:13">
      <c r="A23" s="54">
        <v>204467</v>
      </c>
      <c r="B23" s="54">
        <v>1254160</v>
      </c>
      <c r="C23" s="57">
        <v>43147</v>
      </c>
      <c r="D23" s="57">
        <v>43150</v>
      </c>
      <c r="E23" s="54" t="s">
        <v>1821</v>
      </c>
      <c r="F23" s="58">
        <v>8920</v>
      </c>
      <c r="G23" s="56">
        <f t="shared" si="0"/>
        <v>-656504</v>
      </c>
      <c r="H23" s="56"/>
      <c r="I23" s="12"/>
      <c r="L23" s="14"/>
      <c r="M23" s="14"/>
    </row>
    <row r="24" spans="1:13">
      <c r="A24" s="54">
        <v>62543</v>
      </c>
      <c r="B24" s="54">
        <v>1273024</v>
      </c>
      <c r="C24" s="57">
        <v>43147</v>
      </c>
      <c r="D24" s="57">
        <v>43148</v>
      </c>
      <c r="E24" s="54" t="s">
        <v>1822</v>
      </c>
      <c r="F24" s="58">
        <v>22078</v>
      </c>
      <c r="G24" s="56">
        <f t="shared" si="0"/>
        <v>-634426</v>
      </c>
      <c r="H24" s="56"/>
      <c r="I24" s="12"/>
      <c r="L24" s="14"/>
      <c r="M24" s="14"/>
    </row>
    <row r="25" spans="1:13">
      <c r="A25" s="54">
        <v>61748</v>
      </c>
      <c r="B25" s="54">
        <v>1269650</v>
      </c>
      <c r="C25" s="57">
        <v>43149</v>
      </c>
      <c r="D25" s="57">
        <v>43151</v>
      </c>
      <c r="E25" s="54" t="s">
        <v>1823</v>
      </c>
      <c r="F25" s="58">
        <v>44156</v>
      </c>
      <c r="G25" s="56">
        <f t="shared" si="0"/>
        <v>-590270</v>
      </c>
      <c r="H25" s="56"/>
      <c r="I25" s="12"/>
      <c r="L25" s="14"/>
      <c r="M25" s="14"/>
    </row>
    <row r="26" spans="1:13">
      <c r="A26" s="54">
        <v>203357</v>
      </c>
      <c r="B26" s="54">
        <v>1246562</v>
      </c>
      <c r="C26" s="57">
        <v>43150</v>
      </c>
      <c r="D26" s="57">
        <v>43152</v>
      </c>
      <c r="E26" s="54" t="s">
        <v>1824</v>
      </c>
      <c r="F26" s="58">
        <v>17840</v>
      </c>
      <c r="G26" s="56">
        <f t="shared" si="0"/>
        <v>-572430</v>
      </c>
      <c r="H26" s="56"/>
      <c r="I26" s="12"/>
      <c r="L26" s="14"/>
      <c r="M26" s="14"/>
    </row>
    <row r="27" spans="1:13">
      <c r="A27" s="54">
        <v>204770</v>
      </c>
      <c r="B27" s="54">
        <v>1259972</v>
      </c>
      <c r="C27" s="57">
        <v>43152</v>
      </c>
      <c r="D27" s="57">
        <v>43153</v>
      </c>
      <c r="E27" s="54" t="s">
        <v>1825</v>
      </c>
      <c r="F27" s="58">
        <v>8920</v>
      </c>
      <c r="G27" s="56">
        <f t="shared" si="0"/>
        <v>-563510</v>
      </c>
      <c r="H27" s="56"/>
      <c r="I27" s="12"/>
      <c r="L27" s="14"/>
      <c r="M27" s="14"/>
    </row>
    <row r="28" spans="1:13">
      <c r="A28" s="54">
        <v>205300</v>
      </c>
      <c r="B28" s="54">
        <v>1260602</v>
      </c>
      <c r="C28" s="57">
        <v>43150</v>
      </c>
      <c r="D28" s="57">
        <v>43151</v>
      </c>
      <c r="E28" s="54" t="s">
        <v>1826</v>
      </c>
      <c r="F28" s="58">
        <v>8920</v>
      </c>
      <c r="G28" s="56">
        <f t="shared" si="0"/>
        <v>-554590</v>
      </c>
      <c r="H28" s="56"/>
      <c r="I28" s="12"/>
      <c r="L28" s="14"/>
      <c r="M28" s="14"/>
    </row>
    <row r="29" spans="1:13">
      <c r="A29" s="59">
        <v>61749</v>
      </c>
      <c r="B29" s="59">
        <v>1270116</v>
      </c>
      <c r="C29" s="60">
        <v>43149</v>
      </c>
      <c r="D29" s="60">
        <v>43151</v>
      </c>
      <c r="E29" s="59" t="s">
        <v>1827</v>
      </c>
      <c r="F29" s="61">
        <v>44156</v>
      </c>
      <c r="G29" s="56">
        <f t="shared" si="0"/>
        <v>-510434</v>
      </c>
      <c r="H29" s="56"/>
      <c r="I29" s="12"/>
      <c r="L29" s="14"/>
      <c r="M29" s="14"/>
    </row>
    <row r="30" spans="1:13">
      <c r="A30" s="59">
        <v>204774</v>
      </c>
      <c r="B30" s="59">
        <v>1270866</v>
      </c>
      <c r="C30" s="60">
        <v>43150</v>
      </c>
      <c r="D30" s="60">
        <v>43151</v>
      </c>
      <c r="E30" s="59" t="s">
        <v>1828</v>
      </c>
      <c r="F30" s="61">
        <v>8920</v>
      </c>
      <c r="G30" s="56">
        <f t="shared" si="0"/>
        <v>-501514</v>
      </c>
      <c r="H30" s="56"/>
      <c r="I30" s="12"/>
      <c r="L30" s="14"/>
      <c r="M30" s="14"/>
    </row>
    <row r="31" spans="1:13">
      <c r="A31" s="59">
        <v>62283</v>
      </c>
      <c r="B31" s="59">
        <v>1271759</v>
      </c>
      <c r="C31" s="60">
        <v>43146</v>
      </c>
      <c r="D31" s="60">
        <v>43150</v>
      </c>
      <c r="E31" s="59" t="s">
        <v>1829</v>
      </c>
      <c r="F31" s="61">
        <v>88312</v>
      </c>
      <c r="G31" s="56">
        <f t="shared" si="0"/>
        <v>-413202</v>
      </c>
      <c r="H31" s="56"/>
      <c r="I31" s="12"/>
      <c r="L31" s="14"/>
      <c r="M31" s="14"/>
    </row>
    <row r="32" spans="1:13">
      <c r="A32" s="59">
        <v>62323</v>
      </c>
      <c r="B32" s="59">
        <v>1270820</v>
      </c>
      <c r="C32" s="60">
        <v>43146</v>
      </c>
      <c r="D32" s="60">
        <v>43148</v>
      </c>
      <c r="E32" s="59" t="s">
        <v>1830</v>
      </c>
      <c r="F32" s="61">
        <v>82232</v>
      </c>
      <c r="G32" s="56">
        <f t="shared" si="0"/>
        <v>-330970</v>
      </c>
      <c r="H32" s="63"/>
      <c r="L32" s="14"/>
      <c r="M32" s="14"/>
    </row>
    <row r="33" spans="1:13">
      <c r="A33" s="59">
        <v>204769</v>
      </c>
      <c r="B33" s="59">
        <v>1260585</v>
      </c>
      <c r="C33" s="60">
        <v>43150</v>
      </c>
      <c r="D33" s="60">
        <v>43151</v>
      </c>
      <c r="E33" s="59" t="s">
        <v>1831</v>
      </c>
      <c r="F33" s="61">
        <v>8920</v>
      </c>
      <c r="G33" s="56">
        <f t="shared" si="0"/>
        <v>-322050</v>
      </c>
      <c r="H33" s="63"/>
      <c r="L33" s="14"/>
      <c r="M33" s="14"/>
    </row>
    <row r="34" ht="14.25" spans="1:13">
      <c r="A34" s="59"/>
      <c r="B34" s="59"/>
      <c r="C34" s="60"/>
      <c r="D34" s="60"/>
      <c r="E34" s="59"/>
      <c r="F34" s="61">
        <f>SUM(F7:F33)</f>
        <v>1026270</v>
      </c>
      <c r="G34" s="64"/>
      <c r="H34" s="63"/>
      <c r="I34" s="71" t="s">
        <v>1832</v>
      </c>
      <c r="L34" s="14"/>
      <c r="M34" s="14"/>
    </row>
    <row r="35" ht="15" spans="1:13">
      <c r="A35" s="65"/>
      <c r="B35" s="66"/>
      <c r="C35" s="66"/>
      <c r="D35" s="66"/>
      <c r="E35" s="67"/>
      <c r="F35" s="68" t="s">
        <v>1833</v>
      </c>
      <c r="G35" s="69">
        <v>214700</v>
      </c>
      <c r="H35" s="63" t="s">
        <v>1834</v>
      </c>
      <c r="I35" s="71" t="s">
        <v>1832</v>
      </c>
      <c r="L35" s="14"/>
      <c r="M35" s="14"/>
    </row>
    <row r="36" spans="6:9">
      <c r="F36" s="68" t="s">
        <v>1835</v>
      </c>
      <c r="G36" s="69">
        <f>G33+G35</f>
        <v>-107350</v>
      </c>
      <c r="I36" s="72" t="s">
        <v>1836</v>
      </c>
    </row>
  </sheetData>
  <mergeCells count="11">
    <mergeCell ref="A3:F3"/>
    <mergeCell ref="A4:F4"/>
    <mergeCell ref="A5:F5"/>
    <mergeCell ref="A6:F6"/>
    <mergeCell ref="A1:A2"/>
    <mergeCell ref="B1:B2"/>
    <mergeCell ref="C1:C2"/>
    <mergeCell ref="D1:D2"/>
    <mergeCell ref="E1:E2"/>
    <mergeCell ref="F1:F2"/>
    <mergeCell ref="G1:G2"/>
  </mergeCells>
  <conditionalFormatting sqref="B32">
    <cfRule type="duplicateValues" dxfId="0" priority="5"/>
  </conditionalFormatting>
  <conditionalFormatting sqref="B33:B34">
    <cfRule type="duplicateValues" dxfId="0" priority="4"/>
  </conditionalFormatting>
  <conditionalFormatting sqref="B7:B20 B24:B31">
    <cfRule type="duplicateValues" dxfId="0" priority="10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47"/>
  <sheetViews>
    <sheetView tabSelected="1" topLeftCell="A826" workbookViewId="0">
      <selection activeCell="J852" sqref="J852"/>
    </sheetView>
  </sheetViews>
  <sheetFormatPr defaultColWidth="9" defaultRowHeight="13.5"/>
  <cols>
    <col min="4" max="4" width="14" customWidth="1"/>
    <col min="5" max="5" width="15.75" customWidth="1"/>
    <col min="6" max="6" width="19" customWidth="1"/>
    <col min="7" max="7" width="23.25" customWidth="1"/>
    <col min="8" max="8" width="21.625" customWidth="1"/>
    <col min="14" max="15" width="8" style="1"/>
  </cols>
  <sheetData>
    <row r="1" ht="15" customHeight="1" spans="1:1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1837</v>
      </c>
      <c r="G1" s="3" t="s">
        <v>49</v>
      </c>
      <c r="H1" s="3" t="s">
        <v>1076</v>
      </c>
      <c r="I1" s="12"/>
      <c r="M1" s="14"/>
      <c r="N1" s="15"/>
      <c r="O1" s="15"/>
    </row>
    <row r="2" ht="14.25" spans="1:15">
      <c r="A2" s="2"/>
      <c r="B2" s="3"/>
      <c r="C2" s="3"/>
      <c r="D2" s="3"/>
      <c r="E2" s="3"/>
      <c r="F2" s="3"/>
      <c r="G2" s="3"/>
      <c r="H2" s="3"/>
      <c r="I2" s="12"/>
      <c r="M2" s="14"/>
      <c r="N2" s="14"/>
      <c r="O2" s="14"/>
    </row>
    <row r="3" ht="22.5" customHeight="1" spans="1:15">
      <c r="A3" s="4" t="s">
        <v>1838</v>
      </c>
      <c r="B3" s="4"/>
      <c r="C3" s="4"/>
      <c r="D3" s="4"/>
      <c r="E3" s="4"/>
      <c r="F3" s="4"/>
      <c r="G3" s="5">
        <v>-1250000</v>
      </c>
      <c r="H3" s="6" t="s">
        <v>1839</v>
      </c>
      <c r="I3" s="12"/>
      <c r="M3" s="14"/>
      <c r="N3" s="14"/>
      <c r="O3" s="14"/>
    </row>
    <row r="4" ht="14.25" spans="1:15">
      <c r="A4" s="7">
        <v>256908</v>
      </c>
      <c r="B4" s="6">
        <v>1485433</v>
      </c>
      <c r="C4" s="8">
        <v>43576</v>
      </c>
      <c r="D4" s="8">
        <v>43580</v>
      </c>
      <c r="E4" s="6" t="s">
        <v>1840</v>
      </c>
      <c r="F4" s="9">
        <v>28110</v>
      </c>
      <c r="G4" s="5">
        <v>-1221890</v>
      </c>
      <c r="H4" s="6"/>
      <c r="I4" s="12" t="s">
        <v>1841</v>
      </c>
      <c r="M4" s="14"/>
      <c r="N4" s="14"/>
      <c r="O4" s="14"/>
    </row>
    <row r="5" ht="22.5" customHeight="1" spans="1:15">
      <c r="A5" s="7">
        <v>256907</v>
      </c>
      <c r="B5" s="6">
        <v>1485373</v>
      </c>
      <c r="C5" s="8">
        <v>43578</v>
      </c>
      <c r="D5" s="8">
        <v>43582</v>
      </c>
      <c r="E5" s="6" t="s">
        <v>1842</v>
      </c>
      <c r="F5" s="9">
        <v>28110</v>
      </c>
      <c r="G5" s="5">
        <v>-1193780</v>
      </c>
      <c r="H5" s="6"/>
      <c r="I5" s="12"/>
      <c r="M5" s="14"/>
      <c r="N5" s="14"/>
      <c r="O5" s="14"/>
    </row>
    <row r="6" ht="21.75" customHeight="1" spans="1:15">
      <c r="A6" s="7">
        <v>258166</v>
      </c>
      <c r="B6" s="6">
        <v>1491557</v>
      </c>
      <c r="C6" s="8">
        <v>43582</v>
      </c>
      <c r="D6" s="8">
        <v>43583</v>
      </c>
      <c r="E6" s="6" t="s">
        <v>1843</v>
      </c>
      <c r="F6" s="9">
        <v>7027.5</v>
      </c>
      <c r="G6" s="5">
        <v>-1186752.5</v>
      </c>
      <c r="H6" s="6"/>
      <c r="I6" s="12"/>
      <c r="M6" s="14"/>
      <c r="N6" s="14"/>
      <c r="O6" s="14"/>
    </row>
    <row r="7" ht="15" customHeight="1" spans="1:15">
      <c r="A7" s="7">
        <v>257016</v>
      </c>
      <c r="B7" s="6">
        <v>1486566</v>
      </c>
      <c r="C7" s="8">
        <v>43579</v>
      </c>
      <c r="D7" s="8">
        <v>43583</v>
      </c>
      <c r="E7" s="6" t="s">
        <v>1844</v>
      </c>
      <c r="F7" s="9">
        <v>28110</v>
      </c>
      <c r="G7" s="5">
        <v>-1158642.5</v>
      </c>
      <c r="H7" s="6"/>
      <c r="I7" s="12"/>
      <c r="M7" s="14"/>
      <c r="N7" s="14"/>
      <c r="O7" s="14"/>
    </row>
    <row r="8" ht="15" customHeight="1" spans="1:15">
      <c r="A8" s="7">
        <v>258174</v>
      </c>
      <c r="B8" s="6">
        <v>1491541</v>
      </c>
      <c r="C8" s="8">
        <v>43584</v>
      </c>
      <c r="D8" s="8">
        <v>43585</v>
      </c>
      <c r="E8" s="6" t="s">
        <v>1843</v>
      </c>
      <c r="F8" s="9">
        <v>7027.5</v>
      </c>
      <c r="G8" s="5">
        <v>-1151615</v>
      </c>
      <c r="H8" s="6"/>
      <c r="I8" s="12"/>
      <c r="M8" s="14"/>
      <c r="N8" s="14"/>
      <c r="O8" s="14"/>
    </row>
    <row r="9" ht="14.25" spans="1:15">
      <c r="A9" s="7">
        <v>258179</v>
      </c>
      <c r="B9" s="6">
        <v>1491603</v>
      </c>
      <c r="C9" s="8">
        <v>43583</v>
      </c>
      <c r="D9" s="8">
        <v>43584</v>
      </c>
      <c r="E9" s="6" t="s">
        <v>1843</v>
      </c>
      <c r="F9" s="9">
        <v>7027.5</v>
      </c>
      <c r="G9" s="5">
        <v>-1144587.5</v>
      </c>
      <c r="H9" s="6"/>
      <c r="I9" s="12"/>
      <c r="M9" s="14"/>
      <c r="N9" s="14"/>
      <c r="O9" s="14"/>
    </row>
    <row r="10" ht="14.25" spans="1:15">
      <c r="A10" s="7">
        <v>256735</v>
      </c>
      <c r="B10" s="6">
        <v>1483951</v>
      </c>
      <c r="C10" s="8">
        <v>43583</v>
      </c>
      <c r="D10" s="8">
        <v>43586</v>
      </c>
      <c r="E10" s="6" t="s">
        <v>1845</v>
      </c>
      <c r="F10" s="9">
        <v>21082.5</v>
      </c>
      <c r="G10" s="5">
        <v>-1123505</v>
      </c>
      <c r="H10" s="6"/>
      <c r="I10" s="12"/>
      <c r="M10" s="14"/>
      <c r="N10" s="14"/>
      <c r="O10" s="14"/>
    </row>
    <row r="11" ht="14.25" spans="1:15">
      <c r="A11" s="7">
        <v>257091</v>
      </c>
      <c r="B11" s="6">
        <v>1487514</v>
      </c>
      <c r="C11" s="8">
        <v>43583</v>
      </c>
      <c r="D11" s="8">
        <v>43586</v>
      </c>
      <c r="E11" s="6" t="s">
        <v>1846</v>
      </c>
      <c r="F11" s="9">
        <v>21082.5</v>
      </c>
      <c r="G11" s="5">
        <v>-1102422.5</v>
      </c>
      <c r="H11" s="6"/>
      <c r="I11" s="12"/>
      <c r="M11" s="14"/>
      <c r="N11" s="14"/>
      <c r="O11" s="14"/>
    </row>
    <row r="12" ht="14.25" spans="1:15">
      <c r="A12" s="7">
        <v>255761</v>
      </c>
      <c r="B12" s="6">
        <v>1478602</v>
      </c>
      <c r="C12" s="8">
        <v>43586</v>
      </c>
      <c r="D12" s="8">
        <v>43587</v>
      </c>
      <c r="E12" s="6" t="s">
        <v>1847</v>
      </c>
      <c r="F12" s="9">
        <v>13612.5</v>
      </c>
      <c r="G12" s="5">
        <v>-1088810</v>
      </c>
      <c r="H12" s="6"/>
      <c r="I12" s="12"/>
      <c r="M12" s="14"/>
      <c r="N12" s="14"/>
      <c r="O12" s="14"/>
    </row>
    <row r="13" ht="14.25" spans="1:15">
      <c r="A13" s="7">
        <v>258712</v>
      </c>
      <c r="B13" s="6">
        <v>1493048</v>
      </c>
      <c r="C13" s="8">
        <v>43586</v>
      </c>
      <c r="D13" s="8">
        <v>43587</v>
      </c>
      <c r="E13" s="6" t="s">
        <v>455</v>
      </c>
      <c r="F13" s="9">
        <v>10380</v>
      </c>
      <c r="G13" s="5">
        <v>-1078430</v>
      </c>
      <c r="H13" s="6"/>
      <c r="I13" s="12"/>
      <c r="M13" s="14"/>
      <c r="N13" s="14"/>
      <c r="O13" s="14"/>
    </row>
    <row r="14" ht="14.25" spans="1:15">
      <c r="A14" s="7">
        <v>259157</v>
      </c>
      <c r="B14" s="6">
        <v>1495519</v>
      </c>
      <c r="C14" s="8">
        <v>43589</v>
      </c>
      <c r="D14" s="8">
        <v>43590</v>
      </c>
      <c r="E14" s="6" t="s">
        <v>1848</v>
      </c>
      <c r="F14" s="9">
        <v>5590</v>
      </c>
      <c r="G14" s="5">
        <v>-1072840</v>
      </c>
      <c r="H14" s="6"/>
      <c r="I14" s="12"/>
      <c r="M14" s="14"/>
      <c r="N14" s="14"/>
      <c r="O14" s="14"/>
    </row>
    <row r="15" ht="14.25" spans="1:15">
      <c r="A15" s="7">
        <v>259159</v>
      </c>
      <c r="B15" s="6">
        <v>1495516</v>
      </c>
      <c r="C15" s="8">
        <v>43589</v>
      </c>
      <c r="D15" s="8">
        <v>43590</v>
      </c>
      <c r="E15" s="6" t="s">
        <v>1849</v>
      </c>
      <c r="F15" s="9">
        <v>5590</v>
      </c>
      <c r="G15" s="5">
        <v>-1067250</v>
      </c>
      <c r="H15" s="6"/>
      <c r="I15" s="12"/>
      <c r="M15" s="14"/>
      <c r="N15" s="14"/>
      <c r="O15" s="14"/>
    </row>
    <row r="16" ht="14.25" spans="1:15">
      <c r="A16" s="7">
        <v>256664</v>
      </c>
      <c r="B16" s="6">
        <v>1482934</v>
      </c>
      <c r="C16" s="8">
        <v>43589</v>
      </c>
      <c r="D16" s="8">
        <v>43590</v>
      </c>
      <c r="E16" s="6" t="s">
        <v>1850</v>
      </c>
      <c r="F16" s="9">
        <v>5590</v>
      </c>
      <c r="G16" s="5">
        <v>-1061660</v>
      </c>
      <c r="H16" s="6"/>
      <c r="I16" s="12"/>
      <c r="M16" s="14"/>
      <c r="N16" s="14"/>
      <c r="O16" s="14"/>
    </row>
    <row r="17" ht="14.25" spans="1:15">
      <c r="A17" s="7" t="s">
        <v>1851</v>
      </c>
      <c r="B17" s="6">
        <v>1482934</v>
      </c>
      <c r="C17" s="8">
        <v>43589</v>
      </c>
      <c r="D17" s="8">
        <v>43590</v>
      </c>
      <c r="E17" s="6" t="s">
        <v>1852</v>
      </c>
      <c r="F17" s="9">
        <v>5590</v>
      </c>
      <c r="G17" s="5">
        <v>-1056070</v>
      </c>
      <c r="H17" s="6" t="s">
        <v>1853</v>
      </c>
      <c r="I17" s="12"/>
      <c r="M17" s="14"/>
      <c r="N17" s="14"/>
      <c r="O17" s="14"/>
    </row>
    <row r="18" ht="14.25" spans="1:15">
      <c r="A18" s="7">
        <v>258422</v>
      </c>
      <c r="B18" s="6">
        <v>1492198</v>
      </c>
      <c r="C18" s="8">
        <v>43590</v>
      </c>
      <c r="D18" s="8">
        <v>43591</v>
      </c>
      <c r="E18" s="6" t="s">
        <v>1854</v>
      </c>
      <c r="F18" s="9">
        <v>5590</v>
      </c>
      <c r="G18" s="5">
        <v>-1050480</v>
      </c>
      <c r="H18" s="6"/>
      <c r="I18" s="12"/>
      <c r="M18" s="14"/>
      <c r="N18" s="14"/>
      <c r="O18" s="14"/>
    </row>
    <row r="19" ht="14.25" spans="1:15">
      <c r="A19" s="7">
        <v>259005</v>
      </c>
      <c r="B19" s="6">
        <v>1494441</v>
      </c>
      <c r="C19" s="8">
        <v>43592</v>
      </c>
      <c r="D19" s="8">
        <v>43595</v>
      </c>
      <c r="E19" s="6" t="s">
        <v>1855</v>
      </c>
      <c r="F19" s="9">
        <v>16770</v>
      </c>
      <c r="G19" s="5">
        <v>-1033710</v>
      </c>
      <c r="H19" s="6"/>
      <c r="I19" s="12"/>
      <c r="M19" s="14"/>
      <c r="N19" s="14"/>
      <c r="O19" s="14"/>
    </row>
    <row r="20" ht="14.25" spans="1:15">
      <c r="A20" s="7">
        <v>259086</v>
      </c>
      <c r="B20" s="6">
        <v>1494883</v>
      </c>
      <c r="C20" s="8">
        <v>43593</v>
      </c>
      <c r="D20" s="8">
        <v>43595</v>
      </c>
      <c r="E20" s="6" t="s">
        <v>414</v>
      </c>
      <c r="F20" s="9">
        <v>11180</v>
      </c>
      <c r="G20" s="5">
        <v>-1022530</v>
      </c>
      <c r="H20" s="6"/>
      <c r="I20" s="12"/>
      <c r="M20" s="14"/>
      <c r="N20" s="14"/>
      <c r="O20" s="14"/>
    </row>
    <row r="21" ht="14.25" spans="1:15">
      <c r="A21" s="7">
        <v>259228</v>
      </c>
      <c r="B21" s="6">
        <v>1495741</v>
      </c>
      <c r="C21" s="8">
        <v>43594</v>
      </c>
      <c r="D21" s="8">
        <v>43595</v>
      </c>
      <c r="E21" s="6" t="s">
        <v>1856</v>
      </c>
      <c r="F21" s="9">
        <v>5590</v>
      </c>
      <c r="G21" s="5">
        <v>-1016940</v>
      </c>
      <c r="H21" s="6"/>
      <c r="I21" s="12"/>
      <c r="M21" s="14"/>
      <c r="N21" s="14"/>
      <c r="O21" s="14"/>
    </row>
    <row r="22" ht="14.25" spans="1:15">
      <c r="A22" s="7">
        <v>258187</v>
      </c>
      <c r="B22" s="6">
        <v>1491564</v>
      </c>
      <c r="C22" s="8">
        <v>43593</v>
      </c>
      <c r="D22" s="8">
        <v>43594</v>
      </c>
      <c r="E22" s="6" t="s">
        <v>1857</v>
      </c>
      <c r="F22" s="9">
        <v>5590</v>
      </c>
      <c r="G22" s="5">
        <v>-1011350</v>
      </c>
      <c r="H22" s="6"/>
      <c r="I22" s="12"/>
      <c r="M22" s="14"/>
      <c r="N22" s="14"/>
      <c r="O22" s="14"/>
    </row>
    <row r="23" ht="14.25" spans="1:15">
      <c r="A23" s="7">
        <v>258990</v>
      </c>
      <c r="B23" s="6">
        <v>1494246</v>
      </c>
      <c r="C23" s="8">
        <v>43590</v>
      </c>
      <c r="D23" s="8">
        <v>43593</v>
      </c>
      <c r="E23" s="6" t="s">
        <v>1858</v>
      </c>
      <c r="F23" s="9">
        <v>16770</v>
      </c>
      <c r="G23" s="5">
        <v>-994580</v>
      </c>
      <c r="H23" s="6"/>
      <c r="I23" s="12"/>
      <c r="M23" s="14"/>
      <c r="N23" s="14"/>
      <c r="O23" s="14"/>
    </row>
    <row r="24" ht="14.25" spans="1:15">
      <c r="A24" s="7">
        <v>259411</v>
      </c>
      <c r="B24" s="6">
        <v>1496825</v>
      </c>
      <c r="C24" s="8">
        <v>43591</v>
      </c>
      <c r="D24" s="8">
        <v>43592</v>
      </c>
      <c r="E24" s="6" t="s">
        <v>1859</v>
      </c>
      <c r="F24" s="9">
        <v>5590</v>
      </c>
      <c r="G24" s="5">
        <v>-988990</v>
      </c>
      <c r="H24" s="6"/>
      <c r="I24" s="12"/>
      <c r="M24" s="14"/>
      <c r="N24" s="14"/>
      <c r="O24" s="14"/>
    </row>
    <row r="25" ht="14.25" spans="1:15">
      <c r="A25" s="7">
        <v>256982</v>
      </c>
      <c r="B25" s="6">
        <v>1486253</v>
      </c>
      <c r="C25" s="8">
        <v>43591</v>
      </c>
      <c r="D25" s="8">
        <v>43592</v>
      </c>
      <c r="E25" s="6" t="s">
        <v>1860</v>
      </c>
      <c r="F25" s="9">
        <v>5590</v>
      </c>
      <c r="G25" s="5">
        <v>-983400</v>
      </c>
      <c r="H25" s="6"/>
      <c r="I25" s="12"/>
      <c r="M25" s="14"/>
      <c r="N25" s="14"/>
      <c r="O25" s="14"/>
    </row>
    <row r="26" ht="14.25" spans="1:15">
      <c r="A26" s="7">
        <v>256743</v>
      </c>
      <c r="B26" s="6">
        <v>1483811</v>
      </c>
      <c r="C26" s="8">
        <v>43589</v>
      </c>
      <c r="D26" s="8">
        <v>43592</v>
      </c>
      <c r="E26" s="6" t="s">
        <v>1861</v>
      </c>
      <c r="F26" s="9">
        <v>16770</v>
      </c>
      <c r="G26" s="5">
        <v>-966630</v>
      </c>
      <c r="H26" s="6"/>
      <c r="I26" s="12"/>
      <c r="M26" s="14"/>
      <c r="N26" s="14"/>
      <c r="O26" s="14"/>
    </row>
    <row r="27" ht="14.25" spans="1:15">
      <c r="A27" s="7">
        <v>257450</v>
      </c>
      <c r="B27" s="6">
        <v>1488589</v>
      </c>
      <c r="C27" s="8">
        <v>43578</v>
      </c>
      <c r="D27" s="8">
        <v>43579</v>
      </c>
      <c r="E27" s="6" t="s">
        <v>1862</v>
      </c>
      <c r="F27" s="9">
        <v>17430</v>
      </c>
      <c r="G27" s="5">
        <v>-949200</v>
      </c>
      <c r="H27" s="6"/>
      <c r="I27" s="12"/>
      <c r="M27" s="14"/>
      <c r="N27" s="14"/>
      <c r="O27" s="14"/>
    </row>
    <row r="28" ht="14.25" spans="1:15">
      <c r="A28" s="7">
        <v>257656</v>
      </c>
      <c r="B28" s="6">
        <v>1489387</v>
      </c>
      <c r="C28" s="8">
        <v>43583</v>
      </c>
      <c r="D28" s="8">
        <v>43586</v>
      </c>
      <c r="E28" s="6" t="s">
        <v>455</v>
      </c>
      <c r="F28" s="9">
        <v>52290</v>
      </c>
      <c r="G28" s="5">
        <v>-896910</v>
      </c>
      <c r="H28" s="6"/>
      <c r="I28" s="12"/>
      <c r="M28" s="14"/>
      <c r="N28" s="14"/>
      <c r="O28" s="14"/>
    </row>
    <row r="29" ht="14.25" spans="1:15">
      <c r="A29" s="7">
        <v>257946</v>
      </c>
      <c r="B29" s="6">
        <v>1490099</v>
      </c>
      <c r="C29" s="8">
        <v>43585</v>
      </c>
      <c r="D29" s="8">
        <v>43587</v>
      </c>
      <c r="E29" s="6" t="s">
        <v>1855</v>
      </c>
      <c r="F29" s="9">
        <v>39300</v>
      </c>
      <c r="G29" s="5">
        <v>-857610</v>
      </c>
      <c r="H29" s="6"/>
      <c r="I29" s="12"/>
      <c r="M29" s="14"/>
      <c r="N29" s="14"/>
      <c r="O29" s="14"/>
    </row>
    <row r="30" ht="14.25" spans="1:15">
      <c r="A30" s="7">
        <v>259016</v>
      </c>
      <c r="B30" s="6">
        <v>1494506</v>
      </c>
      <c r="C30" s="8">
        <v>43589</v>
      </c>
      <c r="D30" s="8">
        <v>43590</v>
      </c>
      <c r="E30" s="6" t="s">
        <v>1863</v>
      </c>
      <c r="F30" s="9">
        <v>10380</v>
      </c>
      <c r="G30" s="5">
        <v>-847230</v>
      </c>
      <c r="H30" s="6"/>
      <c r="I30" s="12"/>
      <c r="M30" s="14"/>
      <c r="N30" s="14"/>
      <c r="O30" s="14"/>
    </row>
    <row r="31" ht="14.25" spans="1:15">
      <c r="A31" s="7">
        <v>255499</v>
      </c>
      <c r="B31" s="6">
        <v>1476574</v>
      </c>
      <c r="C31" s="8">
        <v>43596</v>
      </c>
      <c r="D31" s="8">
        <v>43597</v>
      </c>
      <c r="E31" s="6" t="s">
        <v>1864</v>
      </c>
      <c r="F31" s="9">
        <v>22710</v>
      </c>
      <c r="G31" s="5">
        <v>-824520</v>
      </c>
      <c r="H31" s="6"/>
      <c r="I31" s="12"/>
      <c r="M31" s="14"/>
      <c r="N31" s="14"/>
      <c r="O31" s="14"/>
    </row>
    <row r="32" ht="14.25" spans="1:15">
      <c r="A32" s="7">
        <v>258193</v>
      </c>
      <c r="B32" s="6">
        <v>1491669</v>
      </c>
      <c r="C32" s="8">
        <v>43597</v>
      </c>
      <c r="D32" s="8">
        <v>43598</v>
      </c>
      <c r="E32" s="6" t="s">
        <v>1865</v>
      </c>
      <c r="F32" s="9">
        <v>5590</v>
      </c>
      <c r="G32" s="5">
        <v>-818930</v>
      </c>
      <c r="H32" s="6"/>
      <c r="I32" s="12"/>
      <c r="M32" s="14"/>
      <c r="N32" s="14"/>
      <c r="O32" s="14"/>
    </row>
    <row r="33" ht="14.25" spans="1:15">
      <c r="A33" s="7">
        <v>257665</v>
      </c>
      <c r="B33" s="6">
        <v>1489416</v>
      </c>
      <c r="C33" s="8">
        <v>43592</v>
      </c>
      <c r="D33" s="8">
        <v>43596</v>
      </c>
      <c r="E33" s="6" t="s">
        <v>1866</v>
      </c>
      <c r="F33" s="9">
        <v>21560</v>
      </c>
      <c r="G33" s="5">
        <v>-797370</v>
      </c>
      <c r="H33" s="6"/>
      <c r="I33" s="12"/>
      <c r="M33" s="14"/>
      <c r="N33" s="14"/>
      <c r="O33" s="14"/>
    </row>
    <row r="34" ht="14.25" spans="1:15">
      <c r="A34" s="7">
        <v>259824</v>
      </c>
      <c r="B34" s="6">
        <v>1499791</v>
      </c>
      <c r="C34" s="8">
        <v>43595</v>
      </c>
      <c r="D34" s="8">
        <v>43596</v>
      </c>
      <c r="E34" s="6" t="s">
        <v>1867</v>
      </c>
      <c r="F34" s="9">
        <v>5590</v>
      </c>
      <c r="G34" s="5">
        <v>-791780</v>
      </c>
      <c r="H34" s="6"/>
      <c r="I34" s="12"/>
      <c r="M34" s="14"/>
      <c r="N34" s="14"/>
      <c r="O34" s="14"/>
    </row>
    <row r="35" ht="14.25" spans="1:15">
      <c r="A35" s="7">
        <v>258416</v>
      </c>
      <c r="B35" s="6">
        <v>1492152</v>
      </c>
      <c r="C35" s="8">
        <v>43593</v>
      </c>
      <c r="D35" s="8">
        <v>43597</v>
      </c>
      <c r="E35" s="6" t="s">
        <v>1868</v>
      </c>
      <c r="F35" s="9">
        <v>21560</v>
      </c>
      <c r="G35" s="5">
        <v>-770220</v>
      </c>
      <c r="H35" s="6"/>
      <c r="I35" s="12"/>
      <c r="M35" s="14"/>
      <c r="N35" s="14"/>
      <c r="O35" s="14"/>
    </row>
    <row r="36" ht="14.25" spans="1:15">
      <c r="A36" s="7">
        <v>259964</v>
      </c>
      <c r="B36" s="6">
        <v>1501195</v>
      </c>
      <c r="C36" s="8">
        <v>43596</v>
      </c>
      <c r="D36" s="8">
        <v>43597</v>
      </c>
      <c r="E36" s="6" t="s">
        <v>1867</v>
      </c>
      <c r="F36" s="9">
        <v>5590</v>
      </c>
      <c r="G36" s="5">
        <v>-764630</v>
      </c>
      <c r="H36" s="6"/>
      <c r="I36" s="12"/>
      <c r="M36" s="14"/>
      <c r="N36" s="14"/>
      <c r="O36" s="14"/>
    </row>
    <row r="37" ht="14.25" spans="1:15">
      <c r="A37" s="7">
        <v>256794</v>
      </c>
      <c r="B37" s="6">
        <v>1484479</v>
      </c>
      <c r="C37" s="8">
        <v>43599</v>
      </c>
      <c r="D37" s="8">
        <v>43601</v>
      </c>
      <c r="E37" s="6" t="s">
        <v>1869</v>
      </c>
      <c r="F37" s="9">
        <v>11180</v>
      </c>
      <c r="G37" s="5">
        <v>-753450</v>
      </c>
      <c r="H37" s="6"/>
      <c r="I37" s="12"/>
      <c r="M37" s="14"/>
      <c r="N37" s="14"/>
      <c r="O37" s="14"/>
    </row>
    <row r="38" ht="14.25" spans="1:15">
      <c r="A38" s="7">
        <v>259160</v>
      </c>
      <c r="B38" s="6">
        <v>1495355</v>
      </c>
      <c r="C38" s="8">
        <v>43605</v>
      </c>
      <c r="D38" s="8">
        <v>43607</v>
      </c>
      <c r="E38" s="6" t="s">
        <v>1870</v>
      </c>
      <c r="F38" s="9">
        <v>15640</v>
      </c>
      <c r="G38" s="5">
        <v>-737810</v>
      </c>
      <c r="H38" s="6"/>
      <c r="I38" s="12"/>
      <c r="M38" s="14"/>
      <c r="N38" s="14"/>
      <c r="O38" s="14"/>
    </row>
    <row r="39" ht="14.25" spans="1:15">
      <c r="A39" s="7" t="s">
        <v>1871</v>
      </c>
      <c r="B39" s="6">
        <v>1491312</v>
      </c>
      <c r="C39" s="8">
        <v>43604</v>
      </c>
      <c r="D39" s="8">
        <v>43607</v>
      </c>
      <c r="E39" s="6" t="s">
        <v>1872</v>
      </c>
      <c r="F39" s="9">
        <v>50310</v>
      </c>
      <c r="G39" s="5">
        <v>-687500</v>
      </c>
      <c r="H39" s="6"/>
      <c r="I39" s="12"/>
      <c r="M39" s="14"/>
      <c r="N39" s="14"/>
      <c r="O39" s="14"/>
    </row>
    <row r="40" ht="14.25" spans="1:15">
      <c r="A40" s="7">
        <v>259750</v>
      </c>
      <c r="B40" s="6">
        <v>1498650</v>
      </c>
      <c r="C40" s="8">
        <v>43604</v>
      </c>
      <c r="D40" s="8">
        <v>43606</v>
      </c>
      <c r="E40" s="6" t="s">
        <v>1873</v>
      </c>
      <c r="F40" s="9">
        <v>27225</v>
      </c>
      <c r="G40" s="5">
        <v>-660275</v>
      </c>
      <c r="H40" s="6"/>
      <c r="I40" s="12"/>
      <c r="M40" s="14"/>
      <c r="N40" s="14"/>
      <c r="O40" s="14"/>
    </row>
    <row r="41" ht="14.25" spans="1:15">
      <c r="A41" s="7">
        <v>260679</v>
      </c>
      <c r="B41" s="6">
        <v>1506979</v>
      </c>
      <c r="C41" s="8">
        <v>43603</v>
      </c>
      <c r="D41" s="8">
        <v>43605</v>
      </c>
      <c r="E41" s="6" t="s">
        <v>1874</v>
      </c>
      <c r="F41" s="9">
        <v>11180</v>
      </c>
      <c r="G41" s="5">
        <v>-649095</v>
      </c>
      <c r="H41" s="6"/>
      <c r="I41" s="12"/>
      <c r="M41" s="14"/>
      <c r="N41" s="14"/>
      <c r="O41" s="14"/>
    </row>
    <row r="42" ht="14.25" spans="1:15">
      <c r="A42" s="7">
        <v>259226</v>
      </c>
      <c r="B42" s="6">
        <v>1495712</v>
      </c>
      <c r="C42" s="8">
        <v>43604</v>
      </c>
      <c r="D42" s="8">
        <v>43605</v>
      </c>
      <c r="E42" s="6" t="s">
        <v>1875</v>
      </c>
      <c r="F42" s="9">
        <v>5590</v>
      </c>
      <c r="G42" s="5">
        <v>-643505</v>
      </c>
      <c r="H42" s="6"/>
      <c r="I42" s="12"/>
      <c r="M42" s="14"/>
      <c r="N42" s="14"/>
      <c r="O42" s="14"/>
    </row>
    <row r="43" ht="14.25" spans="1:15">
      <c r="A43" s="7" t="s">
        <v>1876</v>
      </c>
      <c r="B43" s="6">
        <v>1502047</v>
      </c>
      <c r="C43" s="8">
        <v>43599</v>
      </c>
      <c r="D43" s="8">
        <v>43602</v>
      </c>
      <c r="E43" s="6" t="s">
        <v>1877</v>
      </c>
      <c r="F43" s="9">
        <v>33540</v>
      </c>
      <c r="G43" s="5">
        <v>-609965</v>
      </c>
      <c r="H43" s="6"/>
      <c r="I43" s="12"/>
      <c r="M43" s="14"/>
      <c r="N43" s="14"/>
      <c r="O43" s="14"/>
    </row>
    <row r="44" ht="14.25" spans="1:15">
      <c r="A44" s="7">
        <v>260161</v>
      </c>
      <c r="B44" s="6">
        <v>1503417</v>
      </c>
      <c r="C44" s="8">
        <v>43602</v>
      </c>
      <c r="D44" s="8">
        <v>43604</v>
      </c>
      <c r="E44" s="6" t="s">
        <v>1878</v>
      </c>
      <c r="F44" s="9">
        <v>11180</v>
      </c>
      <c r="G44" s="5">
        <v>-598785</v>
      </c>
      <c r="H44" s="6"/>
      <c r="I44" s="12"/>
      <c r="M44" s="14"/>
      <c r="N44" s="14"/>
      <c r="O44" s="14"/>
    </row>
    <row r="45" ht="14.25" spans="1:15">
      <c r="A45" s="7">
        <v>260319</v>
      </c>
      <c r="B45" s="6">
        <v>1505198</v>
      </c>
      <c r="C45" s="8">
        <v>43602</v>
      </c>
      <c r="D45" s="8">
        <v>43603</v>
      </c>
      <c r="E45" s="6" t="s">
        <v>1879</v>
      </c>
      <c r="F45" s="9">
        <v>5590</v>
      </c>
      <c r="G45" s="5">
        <v>-593195</v>
      </c>
      <c r="H45" s="6"/>
      <c r="I45" s="12"/>
      <c r="M45" s="14"/>
      <c r="N45" s="14"/>
      <c r="O45" s="14"/>
    </row>
    <row r="46" ht="14.25" spans="1:15">
      <c r="A46" s="7">
        <v>258677</v>
      </c>
      <c r="B46" s="6">
        <v>1492714</v>
      </c>
      <c r="C46" s="8">
        <v>43599</v>
      </c>
      <c r="D46" s="8">
        <v>43603</v>
      </c>
      <c r="E46" s="6" t="s">
        <v>1880</v>
      </c>
      <c r="F46" s="9">
        <v>21560</v>
      </c>
      <c r="G46" s="5">
        <v>-571635</v>
      </c>
      <c r="H46" s="6"/>
      <c r="I46" s="12"/>
      <c r="M46" s="14"/>
      <c r="N46" s="14"/>
      <c r="O46" s="14"/>
    </row>
    <row r="47" ht="14.25" spans="1:15">
      <c r="A47" s="7">
        <v>259743</v>
      </c>
      <c r="B47" s="6">
        <v>1498790</v>
      </c>
      <c r="C47" s="8">
        <v>43598</v>
      </c>
      <c r="D47" s="8">
        <v>43604</v>
      </c>
      <c r="E47" s="6" t="s">
        <v>1881</v>
      </c>
      <c r="F47" s="9">
        <v>32340</v>
      </c>
      <c r="G47" s="5">
        <v>-539295</v>
      </c>
      <c r="H47" s="6"/>
      <c r="I47" s="12"/>
      <c r="M47" s="14"/>
      <c r="N47" s="14"/>
      <c r="O47" s="14"/>
    </row>
    <row r="48" ht="14.25" spans="1:15">
      <c r="A48" s="7">
        <v>259970</v>
      </c>
      <c r="B48" s="6">
        <v>1501418</v>
      </c>
      <c r="C48" s="8">
        <v>43600</v>
      </c>
      <c r="D48" s="8">
        <v>43601</v>
      </c>
      <c r="E48" s="6" t="s">
        <v>1882</v>
      </c>
      <c r="F48" s="9">
        <v>5590</v>
      </c>
      <c r="G48" s="5">
        <v>-533705</v>
      </c>
      <c r="H48" s="6"/>
      <c r="I48" s="12"/>
      <c r="M48" s="14"/>
      <c r="N48" s="14"/>
      <c r="O48" s="14"/>
    </row>
    <row r="49" ht="14.25" spans="1:15">
      <c r="A49" s="7">
        <v>257663</v>
      </c>
      <c r="B49" s="6">
        <v>1489388</v>
      </c>
      <c r="C49" s="8">
        <v>43596</v>
      </c>
      <c r="D49" s="8">
        <v>43601</v>
      </c>
      <c r="E49" s="6" t="s">
        <v>1883</v>
      </c>
      <c r="F49" s="9">
        <v>26950</v>
      </c>
      <c r="G49" s="5">
        <v>-506755</v>
      </c>
      <c r="H49" s="6"/>
      <c r="I49" s="12"/>
      <c r="M49" s="14"/>
      <c r="N49" s="14"/>
      <c r="O49" s="14"/>
    </row>
    <row r="50" ht="14.25" spans="1:15">
      <c r="A50" s="7">
        <v>258413</v>
      </c>
      <c r="B50" s="6">
        <v>1492116</v>
      </c>
      <c r="C50" s="8">
        <v>43600</v>
      </c>
      <c r="D50" s="8">
        <v>43601</v>
      </c>
      <c r="E50" s="6" t="s">
        <v>1884</v>
      </c>
      <c r="F50" s="9">
        <v>5590</v>
      </c>
      <c r="G50" s="5">
        <v>-501165</v>
      </c>
      <c r="H50" s="6"/>
      <c r="I50" s="12"/>
      <c r="M50" s="14"/>
      <c r="N50" s="14"/>
      <c r="O50" s="14"/>
    </row>
    <row r="51" ht="14.25" spans="1:15">
      <c r="A51" s="7">
        <v>260085</v>
      </c>
      <c r="B51" s="6">
        <v>1502658</v>
      </c>
      <c r="C51" s="8">
        <v>43598</v>
      </c>
      <c r="D51" s="8">
        <v>43599</v>
      </c>
      <c r="E51" s="6" t="s">
        <v>1885</v>
      </c>
      <c r="F51" s="9">
        <v>5590</v>
      </c>
      <c r="G51" s="5">
        <v>-495575</v>
      </c>
      <c r="H51" s="6"/>
      <c r="I51" s="12"/>
      <c r="M51" s="14"/>
      <c r="N51" s="14"/>
      <c r="O51" s="14"/>
    </row>
    <row r="52" ht="14.25" spans="1:15">
      <c r="A52" s="7">
        <v>258195</v>
      </c>
      <c r="B52" s="6">
        <v>1491674</v>
      </c>
      <c r="C52" s="8">
        <v>43598</v>
      </c>
      <c r="D52" s="8">
        <v>43599</v>
      </c>
      <c r="E52" s="6" t="s">
        <v>1680</v>
      </c>
      <c r="F52" s="9">
        <v>5590</v>
      </c>
      <c r="G52" s="5">
        <v>-489985</v>
      </c>
      <c r="H52" s="6"/>
      <c r="I52" s="12"/>
      <c r="M52" s="14"/>
      <c r="N52" s="14"/>
      <c r="O52" s="14"/>
    </row>
    <row r="53" ht="14.25" spans="1:15">
      <c r="A53" s="7">
        <v>257485</v>
      </c>
      <c r="B53" s="6">
        <v>1488950</v>
      </c>
      <c r="C53" s="8">
        <v>43599</v>
      </c>
      <c r="D53" s="8">
        <v>43600</v>
      </c>
      <c r="E53" s="6" t="s">
        <v>1886</v>
      </c>
      <c r="F53" s="9">
        <v>5590</v>
      </c>
      <c r="G53" s="5">
        <v>-484395</v>
      </c>
      <c r="H53" s="6"/>
      <c r="I53" s="12"/>
      <c r="M53" s="14"/>
      <c r="N53" s="14"/>
      <c r="O53" s="14"/>
    </row>
    <row r="54" ht="14.25" spans="1:15">
      <c r="A54" s="7">
        <v>259775</v>
      </c>
      <c r="B54" s="6">
        <v>1499332</v>
      </c>
      <c r="C54" s="8">
        <v>43597</v>
      </c>
      <c r="D54" s="8">
        <v>43600</v>
      </c>
      <c r="E54" s="6" t="s">
        <v>1887</v>
      </c>
      <c r="F54" s="9">
        <v>16770</v>
      </c>
      <c r="G54" s="5">
        <v>-467625</v>
      </c>
      <c r="H54" s="6"/>
      <c r="I54" s="12"/>
      <c r="M54" s="14"/>
      <c r="N54" s="14"/>
      <c r="O54" s="14"/>
    </row>
    <row r="55" ht="14.25" spans="1:15">
      <c r="A55" s="7">
        <v>258411</v>
      </c>
      <c r="B55" s="6">
        <v>1492111</v>
      </c>
      <c r="C55" s="8">
        <v>43599</v>
      </c>
      <c r="D55" s="8">
        <v>43600</v>
      </c>
      <c r="E55" s="6" t="s">
        <v>1884</v>
      </c>
      <c r="F55" s="9">
        <v>5590</v>
      </c>
      <c r="G55" s="5">
        <v>-462035</v>
      </c>
      <c r="H55" s="6"/>
      <c r="I55" s="12"/>
      <c r="M55" s="14"/>
      <c r="N55" s="14"/>
      <c r="O55" s="14"/>
    </row>
    <row r="56" ht="14.25" spans="1:15">
      <c r="A56" s="7">
        <v>260138</v>
      </c>
      <c r="B56" s="6">
        <v>1503349</v>
      </c>
      <c r="C56" s="8">
        <v>43599</v>
      </c>
      <c r="D56" s="8">
        <v>43600</v>
      </c>
      <c r="E56" s="6" t="s">
        <v>1885</v>
      </c>
      <c r="F56" s="9">
        <v>5590</v>
      </c>
      <c r="G56" s="5">
        <v>-456445</v>
      </c>
      <c r="H56" s="6"/>
      <c r="I56" s="12"/>
      <c r="M56" s="14"/>
      <c r="N56" s="14"/>
      <c r="O56" s="14"/>
    </row>
    <row r="57" ht="14.25" spans="1:15">
      <c r="A57" s="7">
        <v>259773</v>
      </c>
      <c r="B57" s="6">
        <v>1499283</v>
      </c>
      <c r="C57" s="8">
        <v>43597</v>
      </c>
      <c r="D57" s="8">
        <v>43600</v>
      </c>
      <c r="E57" s="6" t="s">
        <v>1888</v>
      </c>
      <c r="F57" s="9">
        <v>16770</v>
      </c>
      <c r="G57" s="5">
        <v>-439675</v>
      </c>
      <c r="H57" s="6"/>
      <c r="I57" s="12"/>
      <c r="M57" s="14"/>
      <c r="N57" s="14"/>
      <c r="O57" s="14"/>
    </row>
    <row r="58" ht="14.25" spans="1:15">
      <c r="A58" s="7" t="s">
        <v>1889</v>
      </c>
      <c r="B58" s="6">
        <v>1501829</v>
      </c>
      <c r="C58" s="8">
        <v>43597</v>
      </c>
      <c r="D58" s="8">
        <v>43600</v>
      </c>
      <c r="E58" s="6" t="s">
        <v>1890</v>
      </c>
      <c r="F58" s="9">
        <v>33540</v>
      </c>
      <c r="G58" s="5">
        <v>-406135</v>
      </c>
      <c r="H58" s="6"/>
      <c r="I58" s="12"/>
      <c r="M58" s="14"/>
      <c r="N58" s="14"/>
      <c r="O58" s="14"/>
    </row>
    <row r="59" ht="15" spans="1:15">
      <c r="A59" s="10"/>
      <c r="F59">
        <f>SUM(F4:F58)</f>
        <v>843865</v>
      </c>
      <c r="G59" s="11" t="s">
        <v>1891</v>
      </c>
      <c r="M59" s="14"/>
      <c r="N59" s="14"/>
      <c r="O59" s="14"/>
    </row>
    <row r="60" ht="14.25" spans="13:15">
      <c r="M60" s="14"/>
      <c r="N60" s="14"/>
      <c r="O60" s="14"/>
    </row>
    <row r="61" ht="14.25" spans="1:15">
      <c r="A61" s="2" t="s">
        <v>0</v>
      </c>
      <c r="B61" s="3" t="s">
        <v>1</v>
      </c>
      <c r="C61" s="3" t="s">
        <v>2</v>
      </c>
      <c r="D61" s="3" t="s">
        <v>3</v>
      </c>
      <c r="E61" s="3" t="s">
        <v>4</v>
      </c>
      <c r="F61" s="3" t="s">
        <v>1837</v>
      </c>
      <c r="G61" s="3" t="s">
        <v>49</v>
      </c>
      <c r="H61" s="12"/>
      <c r="M61" s="14"/>
      <c r="N61" s="14"/>
      <c r="O61" s="14"/>
    </row>
    <row r="62" ht="14.25" spans="1:15">
      <c r="A62" s="2"/>
      <c r="B62" s="3"/>
      <c r="C62" s="3"/>
      <c r="D62" s="3"/>
      <c r="E62" s="3"/>
      <c r="F62" s="3"/>
      <c r="G62" s="3"/>
      <c r="H62" s="12"/>
      <c r="M62" s="14"/>
      <c r="N62" s="14"/>
      <c r="O62" s="14"/>
    </row>
    <row r="63" ht="14.25" spans="1:15">
      <c r="A63" s="13" t="s">
        <v>106</v>
      </c>
      <c r="B63" s="13"/>
      <c r="C63" s="13"/>
      <c r="D63" s="13"/>
      <c r="E63" s="13"/>
      <c r="F63" s="13"/>
      <c r="G63" s="5">
        <v>-406135</v>
      </c>
      <c r="H63" s="12"/>
      <c r="M63" s="14"/>
      <c r="N63" s="14"/>
      <c r="O63" s="14"/>
    </row>
    <row r="64" ht="14.25" spans="1:15">
      <c r="A64" s="4" t="s">
        <v>1892</v>
      </c>
      <c r="B64" s="4"/>
      <c r="C64" s="4"/>
      <c r="D64" s="4"/>
      <c r="E64" s="4"/>
      <c r="F64" s="4"/>
      <c r="G64" s="5">
        <v>-1656135</v>
      </c>
      <c r="H64" s="12"/>
      <c r="M64" s="14"/>
      <c r="N64" s="14"/>
      <c r="O64" s="14"/>
    </row>
    <row r="65" ht="14.25" spans="1:15">
      <c r="A65" s="7">
        <v>259418</v>
      </c>
      <c r="B65" s="6">
        <v>1496772</v>
      </c>
      <c r="C65" s="8">
        <v>43607</v>
      </c>
      <c r="D65" s="8">
        <v>43609</v>
      </c>
      <c r="E65" s="6" t="s">
        <v>1893</v>
      </c>
      <c r="F65" s="9">
        <v>11180</v>
      </c>
      <c r="G65" s="5">
        <v>-1644955</v>
      </c>
      <c r="H65" s="12"/>
      <c r="M65" s="14"/>
      <c r="N65" s="14"/>
      <c r="O65" s="14"/>
    </row>
    <row r="66" ht="14.25" spans="1:15">
      <c r="A66" s="7">
        <v>261193</v>
      </c>
      <c r="B66" s="6">
        <v>1512947</v>
      </c>
      <c r="C66" s="8">
        <v>43613</v>
      </c>
      <c r="D66" s="8">
        <v>43614</v>
      </c>
      <c r="E66" s="6" t="s">
        <v>1894</v>
      </c>
      <c r="F66" s="9">
        <v>5590</v>
      </c>
      <c r="G66" s="5">
        <v>-1639365</v>
      </c>
      <c r="H66" s="12"/>
      <c r="M66" s="14"/>
      <c r="N66" s="14"/>
      <c r="O66" s="14"/>
    </row>
    <row r="67" ht="14.25" spans="1:15">
      <c r="A67" s="7">
        <v>260088</v>
      </c>
      <c r="B67" s="6">
        <v>1502607</v>
      </c>
      <c r="C67" s="8">
        <v>43608</v>
      </c>
      <c r="D67" s="8">
        <v>43609</v>
      </c>
      <c r="E67" s="6" t="s">
        <v>1895</v>
      </c>
      <c r="F67" s="9">
        <v>5590</v>
      </c>
      <c r="G67" s="5">
        <v>-1633775</v>
      </c>
      <c r="H67" s="12"/>
      <c r="M67" s="14"/>
      <c r="N67" s="14"/>
      <c r="O67" s="14"/>
    </row>
    <row r="68" ht="14.25" spans="1:15">
      <c r="A68" s="7">
        <v>261171</v>
      </c>
      <c r="B68" s="6">
        <v>1512680</v>
      </c>
      <c r="C68" s="8">
        <v>43612</v>
      </c>
      <c r="D68" s="8">
        <v>43613</v>
      </c>
      <c r="E68" s="6" t="s">
        <v>1896</v>
      </c>
      <c r="F68" s="9">
        <v>5590</v>
      </c>
      <c r="G68" s="5">
        <v>-1628185</v>
      </c>
      <c r="H68" s="12"/>
      <c r="M68" s="14"/>
      <c r="N68" s="14"/>
      <c r="O68" s="14"/>
    </row>
    <row r="69" ht="14.25" spans="1:15">
      <c r="A69" s="7">
        <v>259092</v>
      </c>
      <c r="B69" s="6">
        <v>1495024</v>
      </c>
      <c r="C69" s="8">
        <v>43610</v>
      </c>
      <c r="D69" s="8">
        <v>43613</v>
      </c>
      <c r="E69" s="6" t="s">
        <v>1897</v>
      </c>
      <c r="F69" s="9">
        <v>16770</v>
      </c>
      <c r="G69" s="5">
        <v>-1611415</v>
      </c>
      <c r="H69" s="12"/>
      <c r="M69" s="14"/>
      <c r="N69" s="14"/>
      <c r="O69" s="14"/>
    </row>
    <row r="70" ht="14.25" spans="1:15">
      <c r="A70" s="7">
        <v>260845</v>
      </c>
      <c r="B70" s="6">
        <v>1508381</v>
      </c>
      <c r="C70" s="8">
        <v>43611</v>
      </c>
      <c r="D70" s="8">
        <v>43613</v>
      </c>
      <c r="E70" s="6" t="s">
        <v>1898</v>
      </c>
      <c r="F70" s="9">
        <v>11180</v>
      </c>
      <c r="G70" s="5">
        <v>-1600235</v>
      </c>
      <c r="H70" s="12"/>
      <c r="M70" s="14"/>
      <c r="N70" s="14"/>
      <c r="O70" s="14"/>
    </row>
    <row r="71" ht="14.25" spans="1:15">
      <c r="A71" s="7">
        <v>259801</v>
      </c>
      <c r="B71" s="6">
        <v>1499503</v>
      </c>
      <c r="C71" s="8">
        <v>43609</v>
      </c>
      <c r="D71" s="8">
        <v>43612</v>
      </c>
      <c r="E71" s="6" t="s">
        <v>1899</v>
      </c>
      <c r="F71" s="9">
        <v>40837.5</v>
      </c>
      <c r="G71" s="5">
        <v>-1559397.5</v>
      </c>
      <c r="H71" s="12"/>
      <c r="M71" s="14"/>
      <c r="N71" s="14"/>
      <c r="O71" s="14"/>
    </row>
    <row r="72" ht="14.25" spans="1:15">
      <c r="A72" s="7">
        <v>260163</v>
      </c>
      <c r="B72" s="6">
        <v>1503461</v>
      </c>
      <c r="C72" s="8">
        <v>43611</v>
      </c>
      <c r="D72" s="8">
        <v>43612</v>
      </c>
      <c r="E72" s="6" t="s">
        <v>1900</v>
      </c>
      <c r="F72" s="9">
        <v>5590</v>
      </c>
      <c r="G72" s="5">
        <v>-1553807.5</v>
      </c>
      <c r="H72" s="12"/>
      <c r="M72" s="14"/>
      <c r="N72" s="14"/>
      <c r="O72" s="14"/>
    </row>
    <row r="73" ht="14.25" spans="1:15">
      <c r="A73" s="7">
        <v>260738</v>
      </c>
      <c r="B73" s="6">
        <v>1507534</v>
      </c>
      <c r="C73" s="8">
        <v>43608</v>
      </c>
      <c r="D73" s="8">
        <v>43610</v>
      </c>
      <c r="E73" s="6" t="s">
        <v>1901</v>
      </c>
      <c r="F73" s="9">
        <v>11180</v>
      </c>
      <c r="G73" s="5">
        <v>-1542627.5</v>
      </c>
      <c r="H73" s="12"/>
      <c r="M73" s="14"/>
      <c r="N73" s="14"/>
      <c r="O73" s="14"/>
    </row>
    <row r="74" ht="14.25" spans="1:15">
      <c r="A74" s="7">
        <v>259710</v>
      </c>
      <c r="B74" s="6">
        <v>1498628</v>
      </c>
      <c r="C74" s="8">
        <v>43607</v>
      </c>
      <c r="D74" s="8">
        <v>43610</v>
      </c>
      <c r="E74" s="6" t="s">
        <v>1902</v>
      </c>
      <c r="F74" s="9">
        <v>16770</v>
      </c>
      <c r="G74" s="5">
        <v>-1525857.5</v>
      </c>
      <c r="H74" s="12"/>
      <c r="M74" s="14"/>
      <c r="N74" s="14"/>
      <c r="O74" s="14"/>
    </row>
    <row r="75" ht="14.25" spans="1:15">
      <c r="A75" s="7" t="s">
        <v>1903</v>
      </c>
      <c r="B75" s="6">
        <v>1497114</v>
      </c>
      <c r="C75" s="8">
        <v>43607</v>
      </c>
      <c r="D75" s="8">
        <v>43610</v>
      </c>
      <c r="E75" s="6" t="s">
        <v>1904</v>
      </c>
      <c r="F75" s="9">
        <v>33540</v>
      </c>
      <c r="G75" s="5">
        <v>-1492317.5</v>
      </c>
      <c r="H75" s="12"/>
      <c r="M75" s="14"/>
      <c r="N75" s="14"/>
      <c r="O75" s="14"/>
    </row>
    <row r="76" ht="14.25" spans="1:15">
      <c r="A76" s="7">
        <v>260956</v>
      </c>
      <c r="B76" s="6">
        <v>1510147</v>
      </c>
      <c r="C76" s="8">
        <v>43609</v>
      </c>
      <c r="D76" s="8">
        <v>43610</v>
      </c>
      <c r="E76" s="6" t="s">
        <v>1905</v>
      </c>
      <c r="F76" s="9">
        <v>5590</v>
      </c>
      <c r="G76" s="5">
        <v>-1486727.5</v>
      </c>
      <c r="H76" s="12"/>
      <c r="M76" s="14"/>
      <c r="N76" s="14"/>
      <c r="O76" s="14"/>
    </row>
    <row r="77" ht="14.25" spans="1:15">
      <c r="A77" s="7">
        <v>260239</v>
      </c>
      <c r="B77" s="6">
        <v>1504013</v>
      </c>
      <c r="C77" s="8">
        <v>43608</v>
      </c>
      <c r="D77" s="8">
        <v>43610</v>
      </c>
      <c r="E77" s="6" t="s">
        <v>1906</v>
      </c>
      <c r="F77" s="9">
        <v>11180</v>
      </c>
      <c r="G77" s="5">
        <v>-1475547.5</v>
      </c>
      <c r="H77" s="12"/>
      <c r="M77" s="14"/>
      <c r="N77" s="14"/>
      <c r="O77" s="14"/>
    </row>
    <row r="78" ht="14.25" spans="1:15">
      <c r="A78" s="7" t="s">
        <v>1907</v>
      </c>
      <c r="B78" s="6">
        <v>1497388</v>
      </c>
      <c r="C78" s="8">
        <v>43612</v>
      </c>
      <c r="D78" s="8">
        <v>43615</v>
      </c>
      <c r="E78" s="6" t="s">
        <v>1908</v>
      </c>
      <c r="F78" s="9">
        <v>75000</v>
      </c>
      <c r="G78" s="5">
        <v>-1400547.5</v>
      </c>
      <c r="H78" s="12"/>
      <c r="M78" s="14"/>
      <c r="N78" s="14"/>
      <c r="O78" s="14"/>
    </row>
    <row r="79" ht="14.25" spans="1:15">
      <c r="A79" s="7">
        <v>260313</v>
      </c>
      <c r="B79" s="6">
        <v>1503927</v>
      </c>
      <c r="C79" s="8">
        <v>43612</v>
      </c>
      <c r="D79" s="8">
        <v>43615</v>
      </c>
      <c r="E79" s="6" t="s">
        <v>244</v>
      </c>
      <c r="F79" s="9">
        <v>16770</v>
      </c>
      <c r="G79" s="5">
        <v>-1383777.5</v>
      </c>
      <c r="H79" s="12"/>
      <c r="M79" s="14"/>
      <c r="N79" s="14"/>
      <c r="O79" s="14"/>
    </row>
    <row r="80" ht="14.25" spans="1:15">
      <c r="A80" s="7" t="s">
        <v>1909</v>
      </c>
      <c r="B80" s="6">
        <v>1487800</v>
      </c>
      <c r="C80" s="8">
        <v>43612</v>
      </c>
      <c r="D80" s="8">
        <v>43615</v>
      </c>
      <c r="E80" s="6" t="s">
        <v>1910</v>
      </c>
      <c r="F80" s="9">
        <v>81675</v>
      </c>
      <c r="G80" s="5">
        <v>-1302102.5</v>
      </c>
      <c r="H80" s="12"/>
      <c r="M80" s="14"/>
      <c r="N80" s="14"/>
      <c r="O80" s="14"/>
    </row>
    <row r="81" ht="14.25" spans="1:15">
      <c r="A81" s="7">
        <v>260183</v>
      </c>
      <c r="B81" s="6">
        <v>1503731</v>
      </c>
      <c r="C81" s="8">
        <v>43618</v>
      </c>
      <c r="D81" s="8">
        <v>43620</v>
      </c>
      <c r="E81" s="6" t="s">
        <v>1911</v>
      </c>
      <c r="F81" s="9">
        <v>37920</v>
      </c>
      <c r="G81" s="5">
        <v>-1264182.5</v>
      </c>
      <c r="H81" s="12"/>
      <c r="M81" s="14"/>
      <c r="N81" s="14"/>
      <c r="O81" s="14"/>
    </row>
    <row r="82" ht="14.25" spans="1:15">
      <c r="A82" s="7">
        <v>261962</v>
      </c>
      <c r="B82" s="6">
        <v>1518647</v>
      </c>
      <c r="C82" s="8">
        <v>43618</v>
      </c>
      <c r="D82" s="8">
        <v>43620</v>
      </c>
      <c r="E82" s="6" t="s">
        <v>1912</v>
      </c>
      <c r="F82" s="9">
        <v>20760</v>
      </c>
      <c r="G82" s="5">
        <v>-1243422.5</v>
      </c>
      <c r="H82" s="12"/>
      <c r="M82" s="14"/>
      <c r="N82" s="14"/>
      <c r="O82" s="14"/>
    </row>
    <row r="83" ht="14.25" spans="1:15">
      <c r="A83" s="7">
        <v>259079</v>
      </c>
      <c r="B83" s="6">
        <v>1494799</v>
      </c>
      <c r="C83" s="8">
        <v>43623</v>
      </c>
      <c r="D83" s="8">
        <v>43625</v>
      </c>
      <c r="E83" s="6" t="s">
        <v>1913</v>
      </c>
      <c r="F83" s="9">
        <v>11180</v>
      </c>
      <c r="G83" s="5">
        <v>-1232242.5</v>
      </c>
      <c r="H83" s="12"/>
      <c r="M83" s="14"/>
      <c r="N83" s="14"/>
      <c r="O83" s="14"/>
    </row>
    <row r="84" ht="14.25" spans="1:15">
      <c r="A84" s="7" t="s">
        <v>1914</v>
      </c>
      <c r="B84" s="6">
        <v>1490873</v>
      </c>
      <c r="C84" s="8">
        <v>43622</v>
      </c>
      <c r="D84" s="8">
        <v>43624</v>
      </c>
      <c r="E84" s="6" t="s">
        <v>1915</v>
      </c>
      <c r="F84" s="9">
        <v>41520</v>
      </c>
      <c r="G84" s="5">
        <v>-1190722.5</v>
      </c>
      <c r="H84" s="12"/>
      <c r="M84" s="14"/>
      <c r="N84" s="14"/>
      <c r="O84" s="14"/>
    </row>
    <row r="85" ht="14.25" spans="1:15">
      <c r="A85" s="7">
        <v>256569</v>
      </c>
      <c r="B85" s="6">
        <v>1482771</v>
      </c>
      <c r="C85" s="8">
        <v>43622</v>
      </c>
      <c r="D85" s="8">
        <v>43624</v>
      </c>
      <c r="E85" s="6" t="s">
        <v>1916</v>
      </c>
      <c r="F85" s="9">
        <v>45420</v>
      </c>
      <c r="G85" s="5">
        <v>-1145302.5</v>
      </c>
      <c r="H85" s="12"/>
      <c r="M85" s="14"/>
      <c r="N85" s="14"/>
      <c r="O85" s="14"/>
    </row>
    <row r="86" ht="14.25" spans="1:15">
      <c r="A86" s="7">
        <v>261937</v>
      </c>
      <c r="B86" s="6">
        <v>1518385</v>
      </c>
      <c r="C86" s="8">
        <v>43618</v>
      </c>
      <c r="D86" s="8">
        <v>43619</v>
      </c>
      <c r="E86" s="6" t="s">
        <v>1917</v>
      </c>
      <c r="F86" s="9">
        <v>10380</v>
      </c>
      <c r="G86" s="5">
        <v>-1134922.5</v>
      </c>
      <c r="H86" s="12"/>
      <c r="M86" s="14"/>
      <c r="N86" s="14"/>
      <c r="O86" s="14"/>
    </row>
    <row r="87" ht="14.25" spans="1:15">
      <c r="A87" s="7">
        <v>261907</v>
      </c>
      <c r="B87" s="6">
        <v>1517850</v>
      </c>
      <c r="C87" s="8">
        <v>43617</v>
      </c>
      <c r="D87" s="8">
        <v>43618</v>
      </c>
      <c r="E87" s="6" t="s">
        <v>1917</v>
      </c>
      <c r="F87" s="9">
        <v>10380</v>
      </c>
      <c r="G87" s="5">
        <v>-1124542.5</v>
      </c>
      <c r="H87" s="12"/>
      <c r="M87" s="14"/>
      <c r="N87" s="14"/>
      <c r="O87" s="14"/>
    </row>
    <row r="88" ht="14.25" spans="1:15">
      <c r="A88" s="7">
        <v>258424</v>
      </c>
      <c r="B88" s="6">
        <v>1492254</v>
      </c>
      <c r="C88" s="8">
        <v>43623</v>
      </c>
      <c r="D88" s="8">
        <v>43626</v>
      </c>
      <c r="E88" s="6" t="s">
        <v>1918</v>
      </c>
      <c r="F88" s="9">
        <v>31140</v>
      </c>
      <c r="G88" s="5">
        <v>-1093402.5</v>
      </c>
      <c r="H88" s="12"/>
      <c r="M88" s="14"/>
      <c r="N88" s="14"/>
      <c r="O88" s="14"/>
    </row>
    <row r="89" ht="14.25" spans="1:15">
      <c r="A89" s="7">
        <v>262108</v>
      </c>
      <c r="B89" s="6">
        <v>1520236</v>
      </c>
      <c r="C89" s="8">
        <v>43625</v>
      </c>
      <c r="D89" s="8">
        <v>43627</v>
      </c>
      <c r="E89" s="6" t="s">
        <v>1919</v>
      </c>
      <c r="F89" s="9">
        <v>32340</v>
      </c>
      <c r="G89" s="5">
        <v>-1061062.5</v>
      </c>
      <c r="H89" s="12"/>
      <c r="M89" s="14"/>
      <c r="N89" s="14"/>
      <c r="O89" s="14"/>
    </row>
    <row r="90" ht="14.25" spans="1:15">
      <c r="A90" s="7">
        <v>262088</v>
      </c>
      <c r="B90" s="6">
        <v>1520124</v>
      </c>
      <c r="C90" s="8">
        <v>43626</v>
      </c>
      <c r="D90" s="8">
        <v>43627</v>
      </c>
      <c r="E90" s="6" t="s">
        <v>1920</v>
      </c>
      <c r="F90" s="9">
        <v>10380</v>
      </c>
      <c r="G90" s="5">
        <v>-1050682.5</v>
      </c>
      <c r="H90" s="12"/>
      <c r="M90" s="14"/>
      <c r="N90" s="14"/>
      <c r="O90" s="14"/>
    </row>
    <row r="91" ht="14.25" spans="1:15">
      <c r="A91" s="7">
        <v>261102</v>
      </c>
      <c r="B91" s="6">
        <v>1511824</v>
      </c>
      <c r="C91" s="8">
        <v>43628</v>
      </c>
      <c r="D91" s="8">
        <v>43629</v>
      </c>
      <c r="E91" s="6" t="s">
        <v>447</v>
      </c>
      <c r="F91" s="9">
        <v>10380</v>
      </c>
      <c r="G91" s="5">
        <v>-1040302.5</v>
      </c>
      <c r="H91" s="12"/>
      <c r="M91" s="14"/>
      <c r="N91" s="14"/>
      <c r="O91" s="14"/>
    </row>
    <row r="92" ht="14.25" spans="1:15">
      <c r="A92" s="7">
        <v>263144</v>
      </c>
      <c r="B92" s="6">
        <v>1526470</v>
      </c>
      <c r="C92" s="8">
        <v>43628</v>
      </c>
      <c r="D92" s="8">
        <v>43629</v>
      </c>
      <c r="E92" s="6" t="s">
        <v>1921</v>
      </c>
      <c r="F92" s="9">
        <v>10380</v>
      </c>
      <c r="G92" s="5">
        <v>-1029922.5</v>
      </c>
      <c r="H92" s="12"/>
      <c r="M92" s="14"/>
      <c r="N92" s="14"/>
      <c r="O92" s="14"/>
    </row>
    <row r="93" ht="14.25" spans="1:15">
      <c r="A93" s="7">
        <v>257437</v>
      </c>
      <c r="B93" s="6">
        <v>1488176</v>
      </c>
      <c r="C93" s="8">
        <v>43627</v>
      </c>
      <c r="D93" s="8">
        <v>43629</v>
      </c>
      <c r="E93" s="6" t="s">
        <v>1922</v>
      </c>
      <c r="F93" s="9">
        <v>20760</v>
      </c>
      <c r="G93" s="5">
        <v>-1009162.5</v>
      </c>
      <c r="H93" s="12"/>
      <c r="M93" s="14"/>
      <c r="N93" s="14"/>
      <c r="O93" s="14"/>
    </row>
    <row r="94" ht="14.25" spans="1:15">
      <c r="A94" s="7">
        <v>260219</v>
      </c>
      <c r="B94" s="6">
        <v>1504202</v>
      </c>
      <c r="C94" s="8">
        <v>43621</v>
      </c>
      <c r="D94" s="8">
        <v>43622</v>
      </c>
      <c r="E94" s="6" t="s">
        <v>1923</v>
      </c>
      <c r="F94" s="9">
        <v>5590</v>
      </c>
      <c r="G94" s="5">
        <v>-1003572.5</v>
      </c>
      <c r="H94" s="12"/>
      <c r="M94" s="14"/>
      <c r="N94" s="14"/>
      <c r="O94" s="14"/>
    </row>
    <row r="95" ht="14.25" spans="1:15">
      <c r="A95" s="7">
        <v>260089</v>
      </c>
      <c r="B95" s="6">
        <v>1502547</v>
      </c>
      <c r="C95" s="8">
        <v>43620</v>
      </c>
      <c r="D95" s="8">
        <v>43622</v>
      </c>
      <c r="E95" s="6" t="s">
        <v>1924</v>
      </c>
      <c r="F95" s="9">
        <v>11180</v>
      </c>
      <c r="G95" s="5">
        <v>-992392.5</v>
      </c>
      <c r="H95" s="12"/>
      <c r="M95" s="14"/>
      <c r="N95" s="14"/>
      <c r="O95" s="14"/>
    </row>
    <row r="96" ht="14.25" spans="1:15">
      <c r="A96" s="7">
        <v>262117</v>
      </c>
      <c r="B96" s="6">
        <v>1520511</v>
      </c>
      <c r="C96" s="8">
        <v>43620</v>
      </c>
      <c r="D96" s="8">
        <v>43621</v>
      </c>
      <c r="E96" s="6" t="s">
        <v>1925</v>
      </c>
      <c r="F96" s="9">
        <v>5590</v>
      </c>
      <c r="G96" s="5">
        <v>-986802.5</v>
      </c>
      <c r="H96" s="12"/>
      <c r="M96" s="14"/>
      <c r="N96" s="14"/>
      <c r="O96" s="14"/>
    </row>
    <row r="97" ht="14.25" spans="1:15">
      <c r="A97" s="7">
        <v>262037</v>
      </c>
      <c r="B97" s="6">
        <v>1519494</v>
      </c>
      <c r="C97" s="8">
        <v>43620</v>
      </c>
      <c r="D97" s="8">
        <v>43621</v>
      </c>
      <c r="E97" s="6" t="s">
        <v>1912</v>
      </c>
      <c r="F97" s="9">
        <v>7820</v>
      </c>
      <c r="G97" s="5">
        <v>-978982.5</v>
      </c>
      <c r="H97" s="12"/>
      <c r="M97" s="14"/>
      <c r="N97" s="14"/>
      <c r="O97" s="14"/>
    </row>
    <row r="98" ht="14.25" spans="1:15">
      <c r="A98" s="7">
        <v>261278</v>
      </c>
      <c r="B98" s="6">
        <v>1512824</v>
      </c>
      <c r="C98" s="8">
        <v>43619</v>
      </c>
      <c r="D98" s="8">
        <v>43621</v>
      </c>
      <c r="E98" s="6" t="s">
        <v>1926</v>
      </c>
      <c r="F98" s="9">
        <v>9600</v>
      </c>
      <c r="G98" s="5">
        <v>-969382.5</v>
      </c>
      <c r="H98" s="12"/>
      <c r="M98" s="14"/>
      <c r="N98" s="14"/>
      <c r="O98" s="14"/>
    </row>
    <row r="99" ht="14.25" spans="1:15">
      <c r="A99" s="7">
        <v>261269</v>
      </c>
      <c r="B99" s="6">
        <v>1513723</v>
      </c>
      <c r="C99" s="8">
        <v>43617</v>
      </c>
      <c r="D99" s="8">
        <v>43621</v>
      </c>
      <c r="E99" s="6" t="s">
        <v>1927</v>
      </c>
      <c r="F99" s="9">
        <v>19006</v>
      </c>
      <c r="G99" s="5">
        <v>-950376.5</v>
      </c>
      <c r="H99" s="12"/>
      <c r="M99" s="14"/>
      <c r="N99" s="14"/>
      <c r="O99" s="14"/>
    </row>
    <row r="100" ht="14.25" spans="1:15">
      <c r="A100" s="7">
        <v>260092</v>
      </c>
      <c r="B100" s="6">
        <v>1502538</v>
      </c>
      <c r="C100" s="8">
        <v>43620</v>
      </c>
      <c r="D100" s="8">
        <v>43622</v>
      </c>
      <c r="E100" s="6" t="s">
        <v>1928</v>
      </c>
      <c r="F100" s="9">
        <v>11180</v>
      </c>
      <c r="G100" s="5">
        <v>-939196.5</v>
      </c>
      <c r="H100" s="12"/>
      <c r="M100" s="14"/>
      <c r="N100" s="14"/>
      <c r="O100" s="14"/>
    </row>
    <row r="101" ht="14.25" spans="1:15">
      <c r="A101" s="7">
        <v>261963</v>
      </c>
      <c r="B101" s="6">
        <v>1518773</v>
      </c>
      <c r="C101" s="8">
        <v>43619</v>
      </c>
      <c r="D101" s="8">
        <v>43620</v>
      </c>
      <c r="E101" s="6" t="s">
        <v>1929</v>
      </c>
      <c r="F101" s="9">
        <v>5590</v>
      </c>
      <c r="G101" s="5">
        <v>-933606.5</v>
      </c>
      <c r="H101" s="12"/>
      <c r="M101" s="14"/>
      <c r="N101" s="14"/>
      <c r="O101" s="14"/>
    </row>
    <row r="102" ht="14.25" spans="1:15">
      <c r="A102" s="7">
        <v>260240</v>
      </c>
      <c r="B102" s="6">
        <v>1504014</v>
      </c>
      <c r="C102" s="8">
        <v>43621</v>
      </c>
      <c r="D102" s="8">
        <v>43622</v>
      </c>
      <c r="E102" s="6" t="s">
        <v>1930</v>
      </c>
      <c r="F102" s="9">
        <v>5590</v>
      </c>
      <c r="G102" s="5">
        <v>-928016.5</v>
      </c>
      <c r="H102" s="12"/>
      <c r="M102" s="14"/>
      <c r="N102" s="14"/>
      <c r="O102" s="14"/>
    </row>
    <row r="103" ht="14.25" spans="1:15">
      <c r="A103" s="7">
        <v>260241</v>
      </c>
      <c r="B103" s="6">
        <v>1504033</v>
      </c>
      <c r="C103" s="8">
        <v>43621</v>
      </c>
      <c r="D103" s="8">
        <v>43622</v>
      </c>
      <c r="E103" s="6" t="s">
        <v>1931</v>
      </c>
      <c r="F103" s="9">
        <v>5590</v>
      </c>
      <c r="G103" s="5">
        <v>-922426.5</v>
      </c>
      <c r="H103" s="12"/>
      <c r="M103" s="14"/>
      <c r="N103" s="14"/>
      <c r="O103" s="14"/>
    </row>
    <row r="104" ht="14.25" spans="1:15">
      <c r="A104" s="7">
        <v>262135</v>
      </c>
      <c r="B104" s="6">
        <v>1520727</v>
      </c>
      <c r="C104" s="8">
        <v>43621</v>
      </c>
      <c r="D104" s="8">
        <v>43622</v>
      </c>
      <c r="E104" s="6" t="s">
        <v>1925</v>
      </c>
      <c r="F104" s="9">
        <v>5590</v>
      </c>
      <c r="G104" s="5">
        <v>-916836.5</v>
      </c>
      <c r="H104" s="12"/>
      <c r="M104" s="14"/>
      <c r="N104" s="14"/>
      <c r="O104" s="14"/>
    </row>
    <row r="105" ht="14.25" spans="1:15">
      <c r="A105" s="7">
        <v>262457</v>
      </c>
      <c r="B105" s="6">
        <v>1521552</v>
      </c>
      <c r="C105" s="8">
        <v>43624</v>
      </c>
      <c r="D105" s="8">
        <v>43625</v>
      </c>
      <c r="E105" s="6" t="s">
        <v>581</v>
      </c>
      <c r="F105" s="9">
        <v>5590</v>
      </c>
      <c r="G105" s="5">
        <v>-911246.5</v>
      </c>
      <c r="H105" s="12"/>
      <c r="M105" s="14"/>
      <c r="N105" s="14"/>
      <c r="O105" s="14"/>
    </row>
    <row r="106" ht="14.25" spans="1:15">
      <c r="A106" s="7">
        <v>262123</v>
      </c>
      <c r="B106" s="6">
        <v>1520282</v>
      </c>
      <c r="C106" s="8">
        <v>43622</v>
      </c>
      <c r="D106" s="8">
        <v>43623</v>
      </c>
      <c r="E106" s="6" t="s">
        <v>1932</v>
      </c>
      <c r="F106" s="9">
        <v>5590</v>
      </c>
      <c r="G106" s="5">
        <v>-905656.5</v>
      </c>
      <c r="H106" s="12"/>
      <c r="M106" s="14"/>
      <c r="N106" s="14"/>
      <c r="O106" s="14"/>
    </row>
    <row r="107" ht="14.25" spans="1:15">
      <c r="A107" s="7">
        <v>262424</v>
      </c>
      <c r="B107" s="6">
        <v>1521271</v>
      </c>
      <c r="C107" s="8">
        <v>43622</v>
      </c>
      <c r="D107" s="8">
        <v>43623</v>
      </c>
      <c r="E107" s="6" t="s">
        <v>1925</v>
      </c>
      <c r="F107" s="9">
        <v>5590</v>
      </c>
      <c r="G107" s="5">
        <v>-900066.5</v>
      </c>
      <c r="H107" s="12"/>
      <c r="M107" s="14"/>
      <c r="N107" s="14"/>
      <c r="O107" s="14"/>
    </row>
    <row r="108" ht="14.25" spans="1:15">
      <c r="A108" s="7">
        <v>262107</v>
      </c>
      <c r="B108" s="6">
        <v>1520221</v>
      </c>
      <c r="C108" s="8">
        <v>43622</v>
      </c>
      <c r="D108" s="8">
        <v>43623</v>
      </c>
      <c r="E108" s="6" t="s">
        <v>1933</v>
      </c>
      <c r="F108" s="9">
        <v>5590</v>
      </c>
      <c r="G108" s="5">
        <v>-894476.5</v>
      </c>
      <c r="H108" s="12"/>
      <c r="M108" s="14"/>
      <c r="N108" s="14"/>
      <c r="O108" s="14"/>
    </row>
    <row r="109" ht="14.25" spans="1:15">
      <c r="A109" s="7">
        <v>260840</v>
      </c>
      <c r="B109" s="6">
        <v>1508246</v>
      </c>
      <c r="C109" s="8">
        <v>43622</v>
      </c>
      <c r="D109" s="8">
        <v>43623</v>
      </c>
      <c r="E109" s="6" t="s">
        <v>1934</v>
      </c>
      <c r="F109" s="9">
        <v>5590</v>
      </c>
      <c r="G109" s="5">
        <v>-888886.5</v>
      </c>
      <c r="H109" s="12"/>
      <c r="M109" s="14"/>
      <c r="N109" s="14"/>
      <c r="O109" s="14"/>
    </row>
    <row r="110" ht="14.25" spans="1:15">
      <c r="A110" s="7">
        <v>259766</v>
      </c>
      <c r="B110" s="6">
        <v>1498820</v>
      </c>
      <c r="C110" s="8">
        <v>43622</v>
      </c>
      <c r="D110" s="8">
        <v>43624</v>
      </c>
      <c r="E110" s="6" t="s">
        <v>1935</v>
      </c>
      <c r="F110" s="9">
        <v>11180</v>
      </c>
      <c r="G110" s="5">
        <v>-877706.5</v>
      </c>
      <c r="H110" s="12"/>
      <c r="M110" s="14"/>
      <c r="N110" s="14"/>
      <c r="O110" s="14"/>
    </row>
    <row r="111" ht="14.25" spans="1:15">
      <c r="A111" s="7">
        <v>259745</v>
      </c>
      <c r="B111" s="6">
        <v>1498794</v>
      </c>
      <c r="C111" s="8">
        <v>43621</v>
      </c>
      <c r="D111" s="8">
        <v>43624</v>
      </c>
      <c r="E111" s="6" t="s">
        <v>1936</v>
      </c>
      <c r="F111" s="9">
        <v>14254.5</v>
      </c>
      <c r="G111" s="5">
        <v>-863452</v>
      </c>
      <c r="H111" s="12"/>
      <c r="M111" s="14"/>
      <c r="N111" s="14"/>
      <c r="O111" s="14"/>
    </row>
    <row r="112" ht="14.25" spans="1:15">
      <c r="A112" s="7">
        <v>260162</v>
      </c>
      <c r="B112" s="6">
        <v>1503301</v>
      </c>
      <c r="C112" s="8">
        <v>43622</v>
      </c>
      <c r="D112" s="8">
        <v>43624</v>
      </c>
      <c r="E112" s="6" t="s">
        <v>1937</v>
      </c>
      <c r="F112" s="9">
        <v>11180</v>
      </c>
      <c r="G112" s="5">
        <v>-852272</v>
      </c>
      <c r="H112" s="12"/>
      <c r="M112" s="14"/>
      <c r="N112" s="14"/>
      <c r="O112" s="14"/>
    </row>
    <row r="113" ht="14.25" spans="1:15">
      <c r="A113" s="7">
        <v>260151</v>
      </c>
      <c r="B113" s="6">
        <v>1503295</v>
      </c>
      <c r="C113" s="8">
        <v>43622</v>
      </c>
      <c r="D113" s="8">
        <v>43624</v>
      </c>
      <c r="E113" s="6" t="s">
        <v>1938</v>
      </c>
      <c r="F113" s="9">
        <v>11180</v>
      </c>
      <c r="G113" s="5">
        <v>-841092</v>
      </c>
      <c r="H113" s="12"/>
      <c r="M113" s="14"/>
      <c r="N113" s="14"/>
      <c r="O113" s="14"/>
    </row>
    <row r="114" ht="14.25" spans="1:15">
      <c r="A114" s="7">
        <v>260038</v>
      </c>
      <c r="B114" s="6">
        <v>1502211</v>
      </c>
      <c r="C114" s="8">
        <v>43613</v>
      </c>
      <c r="D114" s="8">
        <v>43616</v>
      </c>
      <c r="E114" s="6" t="s">
        <v>1939</v>
      </c>
      <c r="F114" s="9">
        <v>23460</v>
      </c>
      <c r="G114" s="5">
        <v>-817632</v>
      </c>
      <c r="H114" s="12"/>
      <c r="M114" s="14"/>
      <c r="N114" s="14"/>
      <c r="O114" s="14"/>
    </row>
    <row r="115" ht="14.25" spans="1:15">
      <c r="A115" s="7">
        <v>259969</v>
      </c>
      <c r="B115" s="6">
        <v>1501287</v>
      </c>
      <c r="C115" s="8">
        <v>43614</v>
      </c>
      <c r="D115" s="8">
        <v>43617</v>
      </c>
      <c r="E115" s="6" t="s">
        <v>1940</v>
      </c>
      <c r="F115" s="9">
        <v>23460</v>
      </c>
      <c r="G115" s="5">
        <v>-794172</v>
      </c>
      <c r="H115" s="12"/>
      <c r="M115" s="14"/>
      <c r="N115" s="14"/>
      <c r="O115" s="14"/>
    </row>
    <row r="116" ht="14.25" spans="1:15">
      <c r="A116" s="7">
        <v>260718</v>
      </c>
      <c r="B116" s="6">
        <v>1507405</v>
      </c>
      <c r="C116" s="8">
        <v>43615</v>
      </c>
      <c r="D116" s="8">
        <v>43617</v>
      </c>
      <c r="E116" s="6" t="s">
        <v>1941</v>
      </c>
      <c r="F116" s="9">
        <v>11180</v>
      </c>
      <c r="G116" s="5">
        <v>-782992</v>
      </c>
      <c r="H116" s="12"/>
      <c r="M116" s="14"/>
      <c r="N116" s="14"/>
      <c r="O116" s="14"/>
    </row>
    <row r="117" ht="14.25" spans="1:15">
      <c r="A117" s="7">
        <v>259878</v>
      </c>
      <c r="B117" s="6">
        <v>1500291</v>
      </c>
      <c r="C117" s="8">
        <v>43615</v>
      </c>
      <c r="D117" s="8">
        <v>43617</v>
      </c>
      <c r="E117" s="6" t="s">
        <v>1942</v>
      </c>
      <c r="F117" s="9">
        <v>15640</v>
      </c>
      <c r="G117" s="5">
        <v>-767352</v>
      </c>
      <c r="H117" s="12"/>
      <c r="M117" s="14"/>
      <c r="N117" s="14"/>
      <c r="O117" s="14"/>
    </row>
    <row r="118" ht="14.25" spans="1:15">
      <c r="A118" s="7">
        <v>259827</v>
      </c>
      <c r="B118" s="6">
        <v>1499879</v>
      </c>
      <c r="C118" s="8">
        <v>43616</v>
      </c>
      <c r="D118" s="8">
        <v>43618</v>
      </c>
      <c r="E118" s="6" t="s">
        <v>1943</v>
      </c>
      <c r="F118" s="9">
        <v>22360</v>
      </c>
      <c r="G118" s="5">
        <v>-744992</v>
      </c>
      <c r="H118" s="12"/>
      <c r="M118" s="14"/>
      <c r="N118" s="14"/>
      <c r="O118" s="14"/>
    </row>
    <row r="119" ht="14.25" spans="1:15">
      <c r="A119" s="7">
        <v>259512</v>
      </c>
      <c r="B119" s="6">
        <v>1497522</v>
      </c>
      <c r="C119" s="8">
        <v>43616</v>
      </c>
      <c r="D119" s="8">
        <v>43618</v>
      </c>
      <c r="E119" s="6" t="s">
        <v>1944</v>
      </c>
      <c r="F119" s="9">
        <v>11180</v>
      </c>
      <c r="G119" s="5">
        <v>-733812</v>
      </c>
      <c r="H119" s="12"/>
      <c r="M119" s="14"/>
      <c r="N119" s="14"/>
      <c r="O119" s="14"/>
    </row>
    <row r="120" ht="14.25" spans="1:15">
      <c r="A120" s="7">
        <v>259879</v>
      </c>
      <c r="B120" s="6">
        <v>1500293</v>
      </c>
      <c r="C120" s="8">
        <v>43617</v>
      </c>
      <c r="D120" s="8">
        <v>43618</v>
      </c>
      <c r="E120" s="6" t="s">
        <v>1942</v>
      </c>
      <c r="F120" s="9">
        <v>5590</v>
      </c>
      <c r="G120" s="5">
        <v>-728222</v>
      </c>
      <c r="H120" s="12"/>
      <c r="M120" s="14"/>
      <c r="N120" s="14"/>
      <c r="O120" s="14"/>
    </row>
    <row r="121" ht="14.25" spans="1:15">
      <c r="A121" s="7">
        <v>258796</v>
      </c>
      <c r="B121" s="6">
        <v>1493592</v>
      </c>
      <c r="C121" s="8">
        <v>43625</v>
      </c>
      <c r="D121" s="8">
        <v>43627</v>
      </c>
      <c r="E121" s="6" t="s">
        <v>1945</v>
      </c>
      <c r="F121" s="9">
        <v>22360</v>
      </c>
      <c r="G121" s="5">
        <v>-705862</v>
      </c>
      <c r="H121" s="12"/>
      <c r="M121" s="14"/>
      <c r="N121" s="14"/>
      <c r="O121" s="14"/>
    </row>
    <row r="122" ht="14.25" spans="1:15">
      <c r="A122" s="7">
        <v>262656</v>
      </c>
      <c r="B122" s="6">
        <v>1521931</v>
      </c>
      <c r="C122" s="8">
        <v>43626</v>
      </c>
      <c r="D122" s="8">
        <v>43627</v>
      </c>
      <c r="E122" s="6" t="s">
        <v>1946</v>
      </c>
      <c r="F122" s="9">
        <v>5590</v>
      </c>
      <c r="G122" s="5">
        <v>-700272</v>
      </c>
      <c r="H122" s="12"/>
      <c r="M122" s="14"/>
      <c r="N122" s="14"/>
      <c r="O122" s="14"/>
    </row>
    <row r="123" ht="14.25" spans="1:15">
      <c r="A123" s="7">
        <v>260673</v>
      </c>
      <c r="B123" s="6">
        <v>1506942</v>
      </c>
      <c r="C123" s="8">
        <v>43625</v>
      </c>
      <c r="D123" s="8">
        <v>43627</v>
      </c>
      <c r="E123" s="6" t="s">
        <v>1947</v>
      </c>
      <c r="F123" s="9">
        <v>22360</v>
      </c>
      <c r="G123" s="5">
        <v>-677912</v>
      </c>
      <c r="H123" s="12"/>
      <c r="M123" s="14"/>
      <c r="N123" s="14"/>
      <c r="O123" s="14"/>
    </row>
    <row r="124" ht="14.25" spans="1:15">
      <c r="A124" s="7">
        <v>261103</v>
      </c>
      <c r="B124" s="6">
        <v>1511857</v>
      </c>
      <c r="C124" s="8">
        <v>43624</v>
      </c>
      <c r="D124" s="8">
        <v>43626</v>
      </c>
      <c r="E124" s="6" t="s">
        <v>1948</v>
      </c>
      <c r="F124" s="9">
        <v>11180</v>
      </c>
      <c r="G124" s="5">
        <v>-666732</v>
      </c>
      <c r="H124" s="12"/>
      <c r="M124" s="14"/>
      <c r="N124" s="14"/>
      <c r="O124" s="14"/>
    </row>
    <row r="125" ht="14.25" spans="1:15">
      <c r="A125" s="7">
        <v>260651</v>
      </c>
      <c r="B125" s="6">
        <v>1506474</v>
      </c>
      <c r="C125" s="8">
        <v>43625</v>
      </c>
      <c r="D125" s="8">
        <v>43626</v>
      </c>
      <c r="E125" s="6" t="s">
        <v>1949</v>
      </c>
      <c r="F125" s="9">
        <v>5590</v>
      </c>
      <c r="G125" s="5">
        <v>-661142</v>
      </c>
      <c r="H125" s="12"/>
      <c r="M125" s="14"/>
      <c r="N125" s="14"/>
      <c r="O125" s="14"/>
    </row>
    <row r="126" ht="14.25" spans="1:15">
      <c r="A126" s="7">
        <v>259880</v>
      </c>
      <c r="B126" s="6">
        <v>1500305</v>
      </c>
      <c r="C126" s="8">
        <v>43625</v>
      </c>
      <c r="D126" s="8">
        <v>43628</v>
      </c>
      <c r="E126" s="6" t="s">
        <v>1950</v>
      </c>
      <c r="F126" s="9">
        <v>14254.5</v>
      </c>
      <c r="G126" s="5">
        <v>-646887.5</v>
      </c>
      <c r="H126" s="12"/>
      <c r="M126" s="14"/>
      <c r="N126" s="14"/>
      <c r="O126" s="14"/>
    </row>
    <row r="127" ht="14.25" spans="1:15">
      <c r="A127" s="7">
        <v>262922</v>
      </c>
      <c r="B127" s="6">
        <v>1524309</v>
      </c>
      <c r="C127" s="8">
        <v>43626</v>
      </c>
      <c r="D127" s="8">
        <v>43628</v>
      </c>
      <c r="E127" s="6" t="s">
        <v>1951</v>
      </c>
      <c r="F127" s="9">
        <v>11180</v>
      </c>
      <c r="G127" s="5">
        <v>-635707.5</v>
      </c>
      <c r="H127" s="12"/>
      <c r="N127" s="14"/>
      <c r="O127" s="14"/>
    </row>
    <row r="128" ht="14.25" spans="1:15">
      <c r="A128" s="7">
        <v>262651</v>
      </c>
      <c r="B128" s="6">
        <v>1521713</v>
      </c>
      <c r="C128" s="8">
        <v>43626</v>
      </c>
      <c r="D128" s="8">
        <v>43628</v>
      </c>
      <c r="E128" s="6" t="s">
        <v>1952</v>
      </c>
      <c r="F128" s="9">
        <v>15640</v>
      </c>
      <c r="G128" s="5">
        <v>-620067.5</v>
      </c>
      <c r="H128" s="12"/>
      <c r="N128" s="14"/>
      <c r="O128" s="14"/>
    </row>
    <row r="129" ht="14.25" spans="1:15">
      <c r="A129" s="7">
        <v>262808</v>
      </c>
      <c r="B129" s="6">
        <v>1523175</v>
      </c>
      <c r="C129" s="8">
        <v>43626</v>
      </c>
      <c r="D129" s="8">
        <v>43628</v>
      </c>
      <c r="E129" s="6" t="s">
        <v>1953</v>
      </c>
      <c r="F129" s="9">
        <v>11180</v>
      </c>
      <c r="G129" s="5">
        <v>-608887.5</v>
      </c>
      <c r="H129" s="12"/>
      <c r="N129" s="14"/>
      <c r="O129" s="14"/>
    </row>
    <row r="130" ht="14.25" spans="1:15">
      <c r="A130" s="7">
        <v>262807</v>
      </c>
      <c r="B130" s="6">
        <v>1523172</v>
      </c>
      <c r="C130" s="8">
        <v>43626</v>
      </c>
      <c r="D130" s="8">
        <v>43628</v>
      </c>
      <c r="E130" s="6" t="s">
        <v>1954</v>
      </c>
      <c r="F130" s="9">
        <v>11180</v>
      </c>
      <c r="G130" s="5">
        <v>-597707.5</v>
      </c>
      <c r="H130" s="12"/>
      <c r="N130" s="14"/>
      <c r="O130" s="14"/>
    </row>
    <row r="131" ht="14.25" spans="1:15">
      <c r="A131" s="7">
        <v>261477</v>
      </c>
      <c r="B131" s="6">
        <v>1516237</v>
      </c>
      <c r="C131" s="8">
        <v>43627</v>
      </c>
      <c r="D131" s="8">
        <v>43628</v>
      </c>
      <c r="E131" s="6" t="s">
        <v>1955</v>
      </c>
      <c r="F131" s="9">
        <v>5590</v>
      </c>
      <c r="G131" s="5">
        <v>-592117.5</v>
      </c>
      <c r="H131" s="12"/>
      <c r="N131" s="14"/>
      <c r="O131" s="14"/>
    </row>
    <row r="132" ht="14.25" spans="1:15">
      <c r="A132" s="7">
        <v>261147</v>
      </c>
      <c r="B132" s="6">
        <v>1512340</v>
      </c>
      <c r="C132" s="8">
        <v>43626</v>
      </c>
      <c r="D132" s="8">
        <v>43628</v>
      </c>
      <c r="E132" s="6" t="s">
        <v>1956</v>
      </c>
      <c r="F132" s="9">
        <v>11180</v>
      </c>
      <c r="G132" s="5">
        <v>-580937.5</v>
      </c>
      <c r="H132" s="12"/>
      <c r="N132" s="14"/>
      <c r="O132" s="14"/>
    </row>
    <row r="133" ht="14.25" spans="1:15">
      <c r="A133" s="7">
        <v>263046</v>
      </c>
      <c r="B133" s="6">
        <v>1525580</v>
      </c>
      <c r="C133" s="8">
        <v>43627</v>
      </c>
      <c r="D133" s="8">
        <v>43629</v>
      </c>
      <c r="E133" s="6" t="s">
        <v>1957</v>
      </c>
      <c r="F133" s="9">
        <v>11180</v>
      </c>
      <c r="G133" s="5">
        <v>-569757.5</v>
      </c>
      <c r="H133" s="12"/>
      <c r="N133" s="14"/>
      <c r="O133" s="14"/>
    </row>
    <row r="134" ht="14.25" spans="1:15">
      <c r="A134" s="7">
        <v>262873</v>
      </c>
      <c r="B134" s="6">
        <v>1523531</v>
      </c>
      <c r="C134" s="8">
        <v>43626</v>
      </c>
      <c r="D134" s="8">
        <v>43629</v>
      </c>
      <c r="E134" s="6" t="s">
        <v>1958</v>
      </c>
      <c r="F134" s="9">
        <v>14254.5</v>
      </c>
      <c r="G134" s="5">
        <v>-555503</v>
      </c>
      <c r="H134" s="12"/>
      <c r="N134" s="14"/>
      <c r="O134" s="14"/>
    </row>
    <row r="135" ht="14.25" spans="1:15">
      <c r="A135" s="7">
        <v>262044</v>
      </c>
      <c r="B135" s="6">
        <v>1517848</v>
      </c>
      <c r="C135" s="8">
        <v>43627</v>
      </c>
      <c r="D135" s="8">
        <v>43629</v>
      </c>
      <c r="E135" s="6" t="s">
        <v>1959</v>
      </c>
      <c r="F135" s="9">
        <v>22360</v>
      </c>
      <c r="G135" s="5">
        <v>-533143</v>
      </c>
      <c r="H135" s="12"/>
      <c r="N135" s="14"/>
      <c r="O135" s="14"/>
    </row>
    <row r="136" ht="14.25" spans="1:15">
      <c r="A136" s="7">
        <v>261478</v>
      </c>
      <c r="B136" s="6">
        <v>1516267</v>
      </c>
      <c r="C136" s="8">
        <v>43628</v>
      </c>
      <c r="D136" s="8">
        <v>43629</v>
      </c>
      <c r="E136" s="6" t="s">
        <v>1960</v>
      </c>
      <c r="F136" s="9">
        <v>5590</v>
      </c>
      <c r="G136" s="5">
        <v>-527553</v>
      </c>
      <c r="H136" s="12"/>
      <c r="N136" s="14"/>
      <c r="O136" s="14"/>
    </row>
    <row r="137" ht="14.25" spans="1:15">
      <c r="A137" s="7">
        <v>259793</v>
      </c>
      <c r="B137" s="6">
        <v>1499317</v>
      </c>
      <c r="C137" s="8">
        <v>43627</v>
      </c>
      <c r="D137" s="8">
        <v>43631</v>
      </c>
      <c r="E137" s="6" t="s">
        <v>1961</v>
      </c>
      <c r="F137" s="9">
        <v>52895</v>
      </c>
      <c r="G137" s="5">
        <v>-474658</v>
      </c>
      <c r="H137" s="12"/>
      <c r="N137" s="14"/>
      <c r="O137" s="14"/>
    </row>
    <row r="138" ht="14.25" spans="1:15">
      <c r="A138" s="7">
        <v>263418</v>
      </c>
      <c r="B138" s="6">
        <v>1528355</v>
      </c>
      <c r="C138" s="8">
        <v>43630</v>
      </c>
      <c r="D138" s="8">
        <v>43631</v>
      </c>
      <c r="E138" s="6" t="s">
        <v>1962</v>
      </c>
      <c r="F138" s="9">
        <v>10380</v>
      </c>
      <c r="G138" s="5">
        <v>-464278</v>
      </c>
      <c r="H138" s="12"/>
      <c r="N138" s="14"/>
      <c r="O138" s="14"/>
    </row>
    <row r="139" ht="14.25" spans="1:15">
      <c r="A139" s="7">
        <v>261241</v>
      </c>
      <c r="B139" s="6">
        <v>1513374</v>
      </c>
      <c r="C139" s="8">
        <v>43633</v>
      </c>
      <c r="D139" s="8">
        <v>43634</v>
      </c>
      <c r="E139" s="6" t="s">
        <v>1963</v>
      </c>
      <c r="F139" s="9">
        <v>10380</v>
      </c>
      <c r="G139" s="5">
        <v>-453898</v>
      </c>
      <c r="H139" s="12"/>
      <c r="N139" s="14"/>
      <c r="O139" s="14"/>
    </row>
    <row r="140" ht="14.25" spans="1:15">
      <c r="A140" s="7">
        <v>256565</v>
      </c>
      <c r="B140" s="6">
        <v>1482527</v>
      </c>
      <c r="C140" s="8">
        <v>43634</v>
      </c>
      <c r="D140" s="8">
        <v>43635</v>
      </c>
      <c r="E140" s="6" t="s">
        <v>1964</v>
      </c>
      <c r="F140" s="9">
        <v>10380</v>
      </c>
      <c r="G140" s="5">
        <v>-443518</v>
      </c>
      <c r="H140" s="12"/>
      <c r="N140" s="14"/>
      <c r="O140" s="14"/>
    </row>
    <row r="141" ht="14.25" spans="1:15">
      <c r="A141" s="7">
        <v>263767</v>
      </c>
      <c r="B141" s="6">
        <v>1531108</v>
      </c>
      <c r="C141" s="8">
        <v>43635</v>
      </c>
      <c r="D141" s="8">
        <v>43636</v>
      </c>
      <c r="E141" s="6" t="s">
        <v>1965</v>
      </c>
      <c r="F141" s="9">
        <v>10380</v>
      </c>
      <c r="G141" s="5">
        <v>-433138</v>
      </c>
      <c r="H141" s="12"/>
      <c r="N141" s="14"/>
      <c r="O141" s="14"/>
    </row>
    <row r="142" ht="14.25" spans="1:15">
      <c r="A142" s="7">
        <v>263803</v>
      </c>
      <c r="B142" s="6">
        <v>1531900</v>
      </c>
      <c r="C142" s="8">
        <v>43637</v>
      </c>
      <c r="D142" s="8">
        <v>43639</v>
      </c>
      <c r="E142" s="6" t="s">
        <v>1966</v>
      </c>
      <c r="F142" s="9">
        <v>20760</v>
      </c>
      <c r="G142" s="5">
        <v>-412378</v>
      </c>
      <c r="H142" s="12"/>
      <c r="N142" s="14"/>
      <c r="O142" s="14"/>
    </row>
    <row r="143" ht="14.25" spans="1:15">
      <c r="A143" s="7">
        <v>263934</v>
      </c>
      <c r="B143" s="6">
        <v>1532931</v>
      </c>
      <c r="C143" s="8">
        <v>43636</v>
      </c>
      <c r="D143" s="8">
        <v>43637</v>
      </c>
      <c r="E143" s="6" t="s">
        <v>1965</v>
      </c>
      <c r="F143" s="9">
        <v>10380</v>
      </c>
      <c r="G143" s="5">
        <v>-401998</v>
      </c>
      <c r="H143" s="12"/>
      <c r="N143" s="14"/>
      <c r="O143" s="14"/>
    </row>
    <row r="144" ht="14.25" spans="1:15">
      <c r="A144" s="7">
        <v>263919</v>
      </c>
      <c r="B144" s="6">
        <v>1532705</v>
      </c>
      <c r="C144" s="8">
        <v>43639</v>
      </c>
      <c r="D144" s="8">
        <v>43640</v>
      </c>
      <c r="E144" s="6" t="s">
        <v>1967</v>
      </c>
      <c r="F144" s="9">
        <v>10380</v>
      </c>
      <c r="G144" s="5">
        <v>-391618</v>
      </c>
      <c r="H144" s="12"/>
      <c r="N144" s="14"/>
      <c r="O144" s="14"/>
    </row>
    <row r="145" ht="14.25" spans="1:15">
      <c r="A145" s="7">
        <v>262933</v>
      </c>
      <c r="B145" s="6">
        <v>1524378</v>
      </c>
      <c r="C145" s="8">
        <v>43628</v>
      </c>
      <c r="D145" s="8">
        <v>43630</v>
      </c>
      <c r="E145" s="6" t="s">
        <v>1968</v>
      </c>
      <c r="F145" s="9">
        <v>11180</v>
      </c>
      <c r="G145" s="5">
        <v>-380438</v>
      </c>
      <c r="H145" s="12"/>
      <c r="N145" s="14"/>
      <c r="O145" s="14"/>
    </row>
    <row r="146" ht="14.25" spans="1:15">
      <c r="A146" s="7">
        <v>262871</v>
      </c>
      <c r="B146" s="6">
        <v>1523678</v>
      </c>
      <c r="C146" s="8">
        <v>43627</v>
      </c>
      <c r="D146" s="8">
        <v>43630</v>
      </c>
      <c r="E146" s="6" t="s">
        <v>1969</v>
      </c>
      <c r="F146" s="9">
        <v>14254.5</v>
      </c>
      <c r="G146" s="5">
        <v>-366183.5</v>
      </c>
      <c r="H146" s="12"/>
      <c r="N146" s="14"/>
      <c r="O146" s="14"/>
    </row>
    <row r="147" ht="14.25" spans="1:15">
      <c r="A147" s="7">
        <v>261150</v>
      </c>
      <c r="B147" s="6">
        <v>1512313</v>
      </c>
      <c r="C147" s="8">
        <v>43626</v>
      </c>
      <c r="D147" s="8">
        <v>43630</v>
      </c>
      <c r="E147" s="6" t="s">
        <v>1970</v>
      </c>
      <c r="F147" s="9">
        <v>19006</v>
      </c>
      <c r="G147" s="5">
        <v>-347177.5</v>
      </c>
      <c r="H147" s="12"/>
      <c r="N147" s="14"/>
      <c r="O147" s="14"/>
    </row>
    <row r="148" ht="14.25" spans="1:15">
      <c r="A148" s="7">
        <v>263216</v>
      </c>
      <c r="B148" s="6">
        <v>1527177</v>
      </c>
      <c r="C148" s="8">
        <v>43638</v>
      </c>
      <c r="D148" s="8">
        <v>43641</v>
      </c>
      <c r="E148" s="6" t="s">
        <v>1971</v>
      </c>
      <c r="F148" s="9">
        <v>14254.5</v>
      </c>
      <c r="G148" s="5">
        <v>-332923</v>
      </c>
      <c r="H148" s="12"/>
      <c r="N148" s="14"/>
      <c r="O148" s="14"/>
    </row>
    <row r="149" ht="14.25" spans="1:15">
      <c r="A149" s="7">
        <v>263406</v>
      </c>
      <c r="B149" s="6">
        <v>1527962</v>
      </c>
      <c r="C149" s="8">
        <v>43638</v>
      </c>
      <c r="D149" s="8">
        <v>43641</v>
      </c>
      <c r="E149" s="6" t="s">
        <v>1972</v>
      </c>
      <c r="F149" s="9">
        <v>14254.5</v>
      </c>
      <c r="G149" s="5">
        <v>-318668.5</v>
      </c>
      <c r="H149" s="12"/>
      <c r="N149" s="14"/>
      <c r="O149" s="14"/>
    </row>
    <row r="150" ht="14.25" spans="1:15">
      <c r="A150" s="7">
        <v>262872</v>
      </c>
      <c r="B150" s="6">
        <v>1523439</v>
      </c>
      <c r="C150" s="8">
        <v>43639</v>
      </c>
      <c r="D150" s="8">
        <v>43641</v>
      </c>
      <c r="E150" s="6" t="s">
        <v>1973</v>
      </c>
      <c r="F150" s="9">
        <v>11180</v>
      </c>
      <c r="G150" s="5">
        <v>-307488.5</v>
      </c>
      <c r="H150" s="12"/>
      <c r="N150" s="14"/>
      <c r="O150" s="14"/>
    </row>
    <row r="151" ht="14.25" spans="1:15">
      <c r="A151" s="7">
        <v>261936</v>
      </c>
      <c r="B151" s="6">
        <v>1518428</v>
      </c>
      <c r="C151" s="8">
        <v>43639</v>
      </c>
      <c r="D151" s="8">
        <v>43641</v>
      </c>
      <c r="E151" s="6" t="s">
        <v>1974</v>
      </c>
      <c r="F151" s="9">
        <v>11180</v>
      </c>
      <c r="G151" s="5">
        <v>-296308.5</v>
      </c>
      <c r="H151" s="12"/>
      <c r="N151" s="14"/>
      <c r="O151" s="14"/>
    </row>
    <row r="152" ht="14.25" spans="1:15">
      <c r="A152" s="7">
        <v>263160</v>
      </c>
      <c r="B152" s="6">
        <v>1526666</v>
      </c>
      <c r="C152" s="8">
        <v>43638</v>
      </c>
      <c r="D152" s="8">
        <v>43640</v>
      </c>
      <c r="E152" s="6" t="s">
        <v>1975</v>
      </c>
      <c r="F152" s="9">
        <v>11180</v>
      </c>
      <c r="G152" s="5">
        <v>-285128.5</v>
      </c>
      <c r="H152" s="12"/>
      <c r="N152" s="14"/>
      <c r="O152" s="14"/>
    </row>
    <row r="153" ht="14.25" spans="1:15">
      <c r="A153" s="7" t="s">
        <v>1976</v>
      </c>
      <c r="B153" s="6">
        <v>1498034</v>
      </c>
      <c r="C153" s="8">
        <v>43638</v>
      </c>
      <c r="D153" s="8">
        <v>43640</v>
      </c>
      <c r="E153" s="6" t="s">
        <v>1977</v>
      </c>
      <c r="F153" s="9">
        <v>22360</v>
      </c>
      <c r="G153" s="5">
        <v>-262768.5</v>
      </c>
      <c r="H153" s="12"/>
      <c r="N153" s="14"/>
      <c r="O153" s="14"/>
    </row>
    <row r="154" ht="14.25" spans="1:15">
      <c r="A154" s="7" t="s">
        <v>1978</v>
      </c>
      <c r="B154" s="6">
        <v>1523215</v>
      </c>
      <c r="C154" s="8">
        <v>43636</v>
      </c>
      <c r="D154" s="8">
        <v>43638</v>
      </c>
      <c r="E154" s="6" t="s">
        <v>1979</v>
      </c>
      <c r="F154" s="9">
        <v>22360</v>
      </c>
      <c r="G154" s="5">
        <v>-240408.5</v>
      </c>
      <c r="H154" s="12"/>
      <c r="N154" s="14"/>
      <c r="O154" s="14"/>
    </row>
    <row r="155" ht="14.25" spans="1:15">
      <c r="A155" s="7">
        <v>261470</v>
      </c>
      <c r="B155" s="6">
        <v>1515864</v>
      </c>
      <c r="C155" s="8">
        <v>43635</v>
      </c>
      <c r="D155" s="8">
        <v>43637</v>
      </c>
      <c r="E155" s="6" t="s">
        <v>1980</v>
      </c>
      <c r="F155" s="9">
        <v>11180</v>
      </c>
      <c r="G155" s="5">
        <v>-229228.5</v>
      </c>
      <c r="H155" s="12"/>
      <c r="N155" s="14"/>
      <c r="O155" s="14"/>
    </row>
    <row r="156" ht="14.25" spans="1:15">
      <c r="A156" s="7">
        <v>260301</v>
      </c>
      <c r="B156" s="6">
        <v>1504807</v>
      </c>
      <c r="C156" s="8">
        <v>43635</v>
      </c>
      <c r="D156" s="8">
        <v>43637</v>
      </c>
      <c r="E156" s="6" t="s">
        <v>1981</v>
      </c>
      <c r="F156" s="9">
        <v>11180</v>
      </c>
      <c r="G156" s="5">
        <v>-218048.5</v>
      </c>
      <c r="H156" s="12"/>
      <c r="N156" s="14"/>
      <c r="O156" s="14"/>
    </row>
    <row r="157" ht="14.25" spans="1:15">
      <c r="A157" s="7">
        <v>263405</v>
      </c>
      <c r="B157" s="6">
        <v>1527928</v>
      </c>
      <c r="C157" s="8">
        <v>43634</v>
      </c>
      <c r="D157" s="8">
        <v>43637</v>
      </c>
      <c r="E157" s="6" t="s">
        <v>1982</v>
      </c>
      <c r="F157" s="9">
        <v>14254.5</v>
      </c>
      <c r="G157" s="5">
        <v>-203794</v>
      </c>
      <c r="H157" s="12"/>
      <c r="N157" s="14"/>
      <c r="O157" s="14"/>
    </row>
    <row r="158" ht="14.25" spans="1:15">
      <c r="A158" s="7">
        <v>261279</v>
      </c>
      <c r="B158" s="6">
        <v>1512185</v>
      </c>
      <c r="C158" s="8">
        <v>43636</v>
      </c>
      <c r="D158" s="8">
        <v>43638</v>
      </c>
      <c r="E158" s="6" t="s">
        <v>1983</v>
      </c>
      <c r="F158" s="9">
        <v>9600</v>
      </c>
      <c r="G158" s="5">
        <v>-194194</v>
      </c>
      <c r="H158" s="12"/>
      <c r="N158" s="14"/>
      <c r="O158" s="14"/>
    </row>
    <row r="159" ht="14.25" spans="1:15">
      <c r="A159" s="7">
        <v>261234</v>
      </c>
      <c r="B159" s="6">
        <v>1513305</v>
      </c>
      <c r="C159" s="8">
        <v>43635</v>
      </c>
      <c r="D159" s="8">
        <v>43638</v>
      </c>
      <c r="E159" s="6" t="s">
        <v>1984</v>
      </c>
      <c r="F159" s="9">
        <v>14254.5</v>
      </c>
      <c r="G159" s="5">
        <v>-179939.5</v>
      </c>
      <c r="H159" s="12"/>
      <c r="N159" s="14"/>
      <c r="O159" s="14"/>
    </row>
    <row r="160" ht="14.25" spans="1:15">
      <c r="A160" s="7">
        <v>260119</v>
      </c>
      <c r="B160" s="6">
        <v>1502887</v>
      </c>
      <c r="C160" s="8">
        <v>43637</v>
      </c>
      <c r="D160" s="8">
        <v>43639</v>
      </c>
      <c r="E160" s="6" t="s">
        <v>1985</v>
      </c>
      <c r="F160" s="9">
        <v>11180</v>
      </c>
      <c r="G160" s="5">
        <v>-168759.5</v>
      </c>
      <c r="H160" s="12"/>
      <c r="N160" s="14"/>
      <c r="O160" s="14"/>
    </row>
    <row r="161" ht="14.25" spans="1:15">
      <c r="A161" s="7">
        <v>262818</v>
      </c>
      <c r="B161" s="6">
        <v>1523230</v>
      </c>
      <c r="C161" s="8">
        <v>43635</v>
      </c>
      <c r="D161" s="8">
        <v>43639</v>
      </c>
      <c r="E161" s="6" t="s">
        <v>1986</v>
      </c>
      <c r="F161" s="9">
        <v>19006</v>
      </c>
      <c r="G161" s="5">
        <v>-149753.5</v>
      </c>
      <c r="H161" s="12"/>
      <c r="N161" s="14"/>
      <c r="O161" s="14"/>
    </row>
    <row r="162" ht="14.25" spans="1:15">
      <c r="A162" s="7">
        <v>263929</v>
      </c>
      <c r="B162" s="6">
        <v>1532883</v>
      </c>
      <c r="C162" s="8">
        <v>43636</v>
      </c>
      <c r="D162" s="8">
        <v>43639</v>
      </c>
      <c r="E162" s="6" t="s">
        <v>1987</v>
      </c>
      <c r="F162" s="9">
        <v>14254.5</v>
      </c>
      <c r="G162" s="5">
        <v>-135499</v>
      </c>
      <c r="H162" s="12"/>
      <c r="N162" s="14"/>
      <c r="O162" s="14"/>
    </row>
    <row r="163" ht="14.25" spans="1:15">
      <c r="A163" s="7">
        <v>261512</v>
      </c>
      <c r="B163" s="6">
        <v>1516405</v>
      </c>
      <c r="C163" s="8">
        <v>43632</v>
      </c>
      <c r="D163" s="8">
        <v>43634</v>
      </c>
      <c r="E163" s="6" t="s">
        <v>1988</v>
      </c>
      <c r="F163" s="9">
        <v>10200</v>
      </c>
      <c r="G163" s="5">
        <v>-125299</v>
      </c>
      <c r="H163" s="12"/>
      <c r="N163" s="14"/>
      <c r="O163" s="14"/>
    </row>
    <row r="164" ht="14.25" spans="1:15">
      <c r="A164" s="7" t="s">
        <v>1989</v>
      </c>
      <c r="B164" s="6">
        <v>1505213</v>
      </c>
      <c r="C164" s="8">
        <v>43631</v>
      </c>
      <c r="D164" s="8">
        <v>43634</v>
      </c>
      <c r="E164" s="6" t="s">
        <v>1990</v>
      </c>
      <c r="F164" s="9">
        <v>28509</v>
      </c>
      <c r="G164" s="5">
        <v>-96790</v>
      </c>
      <c r="H164" s="12"/>
      <c r="N164" s="14"/>
      <c r="O164" s="14"/>
    </row>
    <row r="165" ht="14.25" spans="1:15">
      <c r="A165" s="7">
        <v>263653</v>
      </c>
      <c r="B165" s="6">
        <v>1529507</v>
      </c>
      <c r="C165" s="8">
        <v>43632</v>
      </c>
      <c r="D165" s="8">
        <v>43633</v>
      </c>
      <c r="E165" s="6" t="s">
        <v>1991</v>
      </c>
      <c r="F165" s="9">
        <v>5590</v>
      </c>
      <c r="G165" s="5">
        <v>-91200</v>
      </c>
      <c r="H165" s="12"/>
      <c r="N165" s="14"/>
      <c r="O165" s="14"/>
    </row>
    <row r="166" ht="14.25" spans="1:15">
      <c r="A166" s="7" t="s">
        <v>1992</v>
      </c>
      <c r="B166" s="6">
        <v>1521953</v>
      </c>
      <c r="C166" s="8">
        <v>43631</v>
      </c>
      <c r="D166" s="8">
        <v>43634</v>
      </c>
      <c r="E166" s="6" t="s">
        <v>1993</v>
      </c>
      <c r="F166" s="9">
        <v>28509</v>
      </c>
      <c r="G166" s="5">
        <v>-62691</v>
      </c>
      <c r="H166" s="12"/>
      <c r="N166" s="14"/>
      <c r="O166" s="14"/>
    </row>
    <row r="167" ht="14.25" spans="1:15">
      <c r="A167" s="7">
        <v>260040</v>
      </c>
      <c r="B167" s="6">
        <v>1502115</v>
      </c>
      <c r="C167" s="8">
        <v>43628</v>
      </c>
      <c r="D167" s="8">
        <v>43631</v>
      </c>
      <c r="E167" s="6" t="s">
        <v>1950</v>
      </c>
      <c r="F167" s="9">
        <v>14254.5</v>
      </c>
      <c r="G167" s="5">
        <v>-48436.5</v>
      </c>
      <c r="H167" s="12"/>
      <c r="N167" s="14"/>
      <c r="O167" s="14"/>
    </row>
    <row r="168" ht="14.25" spans="1:15">
      <c r="A168" s="7">
        <v>259823</v>
      </c>
      <c r="B168" s="6">
        <v>1499544</v>
      </c>
      <c r="C168" s="8">
        <v>43629</v>
      </c>
      <c r="D168" s="8">
        <v>43631</v>
      </c>
      <c r="E168" s="6" t="s">
        <v>1994</v>
      </c>
      <c r="F168" s="9">
        <v>17180</v>
      </c>
      <c r="G168" s="5">
        <v>-31256.5</v>
      </c>
      <c r="H168" s="12"/>
      <c r="N168" s="14"/>
      <c r="O168" s="14"/>
    </row>
    <row r="169" ht="14.25" spans="1:15">
      <c r="A169" s="7">
        <v>260033</v>
      </c>
      <c r="B169" s="6">
        <v>1502094</v>
      </c>
      <c r="C169" s="8">
        <v>43625</v>
      </c>
      <c r="D169" s="8">
        <v>43631</v>
      </c>
      <c r="E169" s="6" t="s">
        <v>1995</v>
      </c>
      <c r="F169" s="9">
        <v>28509</v>
      </c>
      <c r="G169" s="5">
        <v>-2747.5</v>
      </c>
      <c r="H169" s="12"/>
      <c r="N169" s="14"/>
      <c r="O169" s="14"/>
    </row>
    <row r="170" ht="15" spans="1:15">
      <c r="A170" s="16"/>
      <c r="F170">
        <f>SUM(F65:F169)</f>
        <v>1653387.5</v>
      </c>
      <c r="G170" s="11" t="s">
        <v>1996</v>
      </c>
      <c r="N170" s="14"/>
      <c r="O170" s="14"/>
    </row>
    <row r="171" ht="15.75" spans="1:15">
      <c r="A171" s="17"/>
      <c r="N171" s="14"/>
      <c r="O171" s="14"/>
    </row>
    <row r="172" ht="15.75" spans="1:15">
      <c r="A172" s="16"/>
      <c r="N172" s="14"/>
      <c r="O172" s="14"/>
    </row>
    <row r="173" ht="14.25" spans="1:15">
      <c r="A173" s="2" t="s">
        <v>0</v>
      </c>
      <c r="B173" s="3" t="s">
        <v>1</v>
      </c>
      <c r="C173" s="3" t="s">
        <v>2</v>
      </c>
      <c r="D173" s="3" t="s">
        <v>3</v>
      </c>
      <c r="E173" s="3" t="s">
        <v>4</v>
      </c>
      <c r="F173" s="3" t="s">
        <v>1837</v>
      </c>
      <c r="G173" s="3" t="s">
        <v>49</v>
      </c>
      <c r="H173" s="3" t="s">
        <v>1076</v>
      </c>
      <c r="I173" s="12"/>
      <c r="N173" s="14"/>
      <c r="O173" s="14"/>
    </row>
    <row r="174" ht="14.25" spans="1:15">
      <c r="A174" s="2"/>
      <c r="B174" s="3"/>
      <c r="C174" s="3"/>
      <c r="D174" s="3"/>
      <c r="E174" s="3"/>
      <c r="F174" s="3"/>
      <c r="G174" s="3"/>
      <c r="H174" s="3"/>
      <c r="I174" s="12"/>
      <c r="N174" s="14"/>
      <c r="O174" s="14"/>
    </row>
    <row r="175" ht="14.25" spans="1:15">
      <c r="A175" s="13" t="s">
        <v>106</v>
      </c>
      <c r="B175" s="13"/>
      <c r="C175" s="13"/>
      <c r="D175" s="13"/>
      <c r="E175" s="13"/>
      <c r="F175" s="13"/>
      <c r="G175" s="5">
        <v>-2747.5</v>
      </c>
      <c r="H175" s="18"/>
      <c r="I175" s="12"/>
      <c r="N175" s="14"/>
      <c r="O175" s="14"/>
    </row>
    <row r="176" ht="14.25" spans="1:15">
      <c r="A176" s="4" t="s">
        <v>1997</v>
      </c>
      <c r="B176" s="4"/>
      <c r="C176" s="4"/>
      <c r="D176" s="4"/>
      <c r="E176" s="4"/>
      <c r="F176" s="4"/>
      <c r="G176" s="5">
        <v>-1252747.5</v>
      </c>
      <c r="H176" s="18" t="s">
        <v>1998</v>
      </c>
      <c r="I176" s="12"/>
      <c r="M176" s="14"/>
      <c r="N176" s="14"/>
      <c r="O176" s="14"/>
    </row>
    <row r="177" ht="14.25" spans="1:15">
      <c r="A177" s="7">
        <v>264263</v>
      </c>
      <c r="B177" s="6">
        <v>1537375</v>
      </c>
      <c r="C177" s="8">
        <v>43641</v>
      </c>
      <c r="D177" s="8">
        <v>43644</v>
      </c>
      <c r="E177" s="6" t="s">
        <v>1999</v>
      </c>
      <c r="F177" s="9">
        <v>42763.5</v>
      </c>
      <c r="G177" s="5">
        <v>-1209984</v>
      </c>
      <c r="H177" s="6"/>
      <c r="I177" s="12"/>
      <c r="M177" s="14"/>
      <c r="N177" s="14"/>
      <c r="O177" s="14"/>
    </row>
    <row r="178" ht="14.25" spans="1:15">
      <c r="A178" s="7">
        <v>262671</v>
      </c>
      <c r="B178" s="6">
        <v>1522136</v>
      </c>
      <c r="C178" s="8">
        <v>43643</v>
      </c>
      <c r="D178" s="8">
        <v>43644</v>
      </c>
      <c r="E178" s="6" t="s">
        <v>2000</v>
      </c>
      <c r="F178" s="9">
        <v>5590</v>
      </c>
      <c r="G178" s="5">
        <v>-1204394</v>
      </c>
      <c r="H178" s="6"/>
      <c r="I178" s="12"/>
      <c r="M178" s="14"/>
      <c r="N178" s="14"/>
      <c r="O178" s="14"/>
    </row>
    <row r="179" ht="14.25" spans="1:15">
      <c r="A179" s="7">
        <v>264020</v>
      </c>
      <c r="B179" s="6">
        <v>1534002</v>
      </c>
      <c r="C179" s="8">
        <v>43641</v>
      </c>
      <c r="D179" s="8">
        <v>43644</v>
      </c>
      <c r="E179" s="6" t="s">
        <v>2001</v>
      </c>
      <c r="F179" s="9">
        <v>14254.5</v>
      </c>
      <c r="G179" s="5">
        <v>-1190139.5</v>
      </c>
      <c r="H179" s="6"/>
      <c r="I179" s="12"/>
      <c r="M179" s="14"/>
      <c r="N179" s="14"/>
      <c r="O179" s="14"/>
    </row>
    <row r="180" ht="14.25" spans="1:15">
      <c r="A180" s="7">
        <v>260268</v>
      </c>
      <c r="B180" s="6">
        <v>1504570</v>
      </c>
      <c r="C180" s="8">
        <v>43644</v>
      </c>
      <c r="D180" s="8">
        <v>43646</v>
      </c>
      <c r="E180" s="6" t="s">
        <v>2002</v>
      </c>
      <c r="F180" s="9">
        <v>11180</v>
      </c>
      <c r="G180" s="5">
        <v>-1178959.5</v>
      </c>
      <c r="H180" s="6"/>
      <c r="I180" s="12"/>
      <c r="M180" s="14"/>
      <c r="N180" s="14"/>
      <c r="O180" s="14"/>
    </row>
    <row r="181" ht="14.25" spans="1:15">
      <c r="A181" s="7">
        <v>263156</v>
      </c>
      <c r="B181" s="6">
        <v>1526631</v>
      </c>
      <c r="C181" s="8">
        <v>43643</v>
      </c>
      <c r="D181" s="8">
        <v>43646</v>
      </c>
      <c r="E181" s="6" t="s">
        <v>2003</v>
      </c>
      <c r="F181" s="9">
        <v>14254.5</v>
      </c>
      <c r="G181" s="5">
        <v>-1164705</v>
      </c>
      <c r="H181" s="6"/>
      <c r="I181" s="12"/>
      <c r="M181" s="14"/>
      <c r="N181" s="14"/>
      <c r="O181" s="14"/>
    </row>
    <row r="182" ht="14.25" spans="1:15">
      <c r="A182" s="7">
        <v>262771</v>
      </c>
      <c r="B182" s="6">
        <v>1522982</v>
      </c>
      <c r="C182" s="8">
        <v>43645</v>
      </c>
      <c r="D182" s="8">
        <v>43647</v>
      </c>
      <c r="E182" s="6" t="s">
        <v>2004</v>
      </c>
      <c r="F182" s="9">
        <v>11180</v>
      </c>
      <c r="G182" s="5">
        <v>-1153525</v>
      </c>
      <c r="H182" s="6"/>
      <c r="I182" s="12"/>
      <c r="M182" s="14"/>
      <c r="N182" s="14"/>
      <c r="O182" s="14"/>
    </row>
    <row r="183" ht="14.25" spans="1:15">
      <c r="A183" s="7">
        <v>264087</v>
      </c>
      <c r="B183" s="6">
        <v>1535224</v>
      </c>
      <c r="C183" s="8">
        <v>43645</v>
      </c>
      <c r="D183" s="8">
        <v>43647</v>
      </c>
      <c r="E183" s="6" t="s">
        <v>2005</v>
      </c>
      <c r="F183" s="9">
        <v>11180</v>
      </c>
      <c r="G183" s="5">
        <v>-1142345</v>
      </c>
      <c r="H183" s="6"/>
      <c r="I183" s="12"/>
      <c r="M183" s="14"/>
      <c r="N183" s="14"/>
      <c r="O183" s="14"/>
    </row>
    <row r="184" ht="14.25" spans="1:15">
      <c r="A184" s="7">
        <v>264032</v>
      </c>
      <c r="B184" s="6">
        <v>1534075</v>
      </c>
      <c r="C184" s="8">
        <v>43646</v>
      </c>
      <c r="D184" s="8">
        <v>43648</v>
      </c>
      <c r="E184" s="6" t="s">
        <v>2006</v>
      </c>
      <c r="F184" s="9">
        <v>10621</v>
      </c>
      <c r="G184" s="5">
        <v>-1131724</v>
      </c>
      <c r="H184" s="6"/>
      <c r="I184" s="12"/>
      <c r="M184" s="14"/>
      <c r="N184" s="14"/>
      <c r="O184" s="14"/>
    </row>
    <row r="185" ht="14.25" spans="1:15">
      <c r="A185" s="7" t="s">
        <v>2007</v>
      </c>
      <c r="B185" s="6">
        <v>1503271</v>
      </c>
      <c r="C185" s="8">
        <v>43646</v>
      </c>
      <c r="D185" s="8">
        <v>43648</v>
      </c>
      <c r="E185" s="6" t="s">
        <v>2008</v>
      </c>
      <c r="F185" s="9">
        <v>40000</v>
      </c>
      <c r="G185" s="5">
        <v>-1091724</v>
      </c>
      <c r="H185" s="6"/>
      <c r="I185" s="12"/>
      <c r="M185" s="14"/>
      <c r="N185" s="14"/>
      <c r="O185" s="14"/>
    </row>
    <row r="186" ht="14.25" spans="1:15">
      <c r="A186" s="7">
        <v>263481</v>
      </c>
      <c r="B186" s="6">
        <v>1529218</v>
      </c>
      <c r="C186" s="8">
        <v>43644</v>
      </c>
      <c r="D186" s="8">
        <v>43646</v>
      </c>
      <c r="E186" s="6" t="s">
        <v>2009</v>
      </c>
      <c r="F186" s="9">
        <v>11180</v>
      </c>
      <c r="G186" s="5">
        <v>-1080544</v>
      </c>
      <c r="H186" s="6"/>
      <c r="I186" s="12"/>
      <c r="M186" s="14"/>
      <c r="N186" s="14"/>
      <c r="O186" s="14"/>
    </row>
    <row r="187" ht="14.25" spans="1:15">
      <c r="A187" s="7">
        <v>264296</v>
      </c>
      <c r="B187" s="6">
        <v>1537807</v>
      </c>
      <c r="C187" s="8">
        <v>43645</v>
      </c>
      <c r="D187" s="8">
        <v>43650</v>
      </c>
      <c r="E187" s="6" t="s">
        <v>2010</v>
      </c>
      <c r="F187" s="9">
        <v>24596</v>
      </c>
      <c r="G187" s="5">
        <v>-1055948</v>
      </c>
      <c r="H187" s="6"/>
      <c r="I187" s="12"/>
      <c r="M187" s="14"/>
      <c r="N187" s="14"/>
      <c r="O187" s="14"/>
    </row>
    <row r="188" ht="14.25" spans="1:15">
      <c r="A188" s="7" t="s">
        <v>2011</v>
      </c>
      <c r="B188" s="6">
        <v>1528703</v>
      </c>
      <c r="C188" s="8">
        <v>43645</v>
      </c>
      <c r="D188" s="8">
        <v>43650</v>
      </c>
      <c r="E188" s="6" t="s">
        <v>2012</v>
      </c>
      <c r="F188" s="9">
        <v>83788</v>
      </c>
      <c r="G188" s="5">
        <v>-972160</v>
      </c>
      <c r="H188" s="6"/>
      <c r="I188" s="12"/>
      <c r="M188" s="14"/>
      <c r="N188" s="14"/>
      <c r="O188" s="14"/>
    </row>
    <row r="189" ht="14.25" spans="1:15">
      <c r="A189" s="7">
        <v>264090</v>
      </c>
      <c r="B189" s="6">
        <v>1535303</v>
      </c>
      <c r="C189" s="8">
        <v>43647</v>
      </c>
      <c r="D189" s="8">
        <v>43650</v>
      </c>
      <c r="E189" s="6" t="s">
        <v>2013</v>
      </c>
      <c r="F189" s="9">
        <v>15093</v>
      </c>
      <c r="G189" s="5">
        <v>-957067</v>
      </c>
      <c r="H189" s="6"/>
      <c r="I189" s="12"/>
      <c r="M189" s="14"/>
      <c r="N189" s="14"/>
      <c r="O189" s="14"/>
    </row>
    <row r="190" ht="14.25" spans="1:15">
      <c r="A190" s="7">
        <v>264028</v>
      </c>
      <c r="B190" s="6">
        <v>1534019</v>
      </c>
      <c r="C190" s="8">
        <v>43647</v>
      </c>
      <c r="D190" s="8">
        <v>43650</v>
      </c>
      <c r="E190" s="6" t="s">
        <v>2014</v>
      </c>
      <c r="F190" s="9">
        <v>15093</v>
      </c>
      <c r="G190" s="5">
        <v>-941974</v>
      </c>
      <c r="H190" s="6"/>
      <c r="I190" s="12"/>
      <c r="M190" s="14"/>
      <c r="N190" s="14"/>
      <c r="O190" s="14"/>
    </row>
    <row r="191" ht="14.25" spans="1:15">
      <c r="A191" s="7">
        <v>262880</v>
      </c>
      <c r="B191" s="6">
        <v>1523564</v>
      </c>
      <c r="C191" s="8">
        <v>43649</v>
      </c>
      <c r="D191" s="8">
        <v>43650</v>
      </c>
      <c r="E191" s="6" t="s">
        <v>2015</v>
      </c>
      <c r="F191" s="9">
        <v>5031</v>
      </c>
      <c r="G191" s="5">
        <v>-936943</v>
      </c>
      <c r="H191" s="6"/>
      <c r="I191" s="12"/>
      <c r="M191" s="14"/>
      <c r="N191" s="14"/>
      <c r="O191" s="14"/>
    </row>
    <row r="192" ht="14.25" spans="1:15">
      <c r="A192" s="7">
        <v>262419</v>
      </c>
      <c r="B192" s="6">
        <v>1521247</v>
      </c>
      <c r="C192" s="8">
        <v>43635</v>
      </c>
      <c r="D192" s="8">
        <v>43636</v>
      </c>
      <c r="E192" s="6" t="s">
        <v>2016</v>
      </c>
      <c r="F192" s="9">
        <v>5590</v>
      </c>
      <c r="G192" s="5">
        <v>-931353</v>
      </c>
      <c r="H192" s="6"/>
      <c r="I192" s="12"/>
      <c r="M192" s="14"/>
      <c r="N192" s="14"/>
      <c r="O192" s="14"/>
    </row>
    <row r="193" ht="14.25" spans="1:15">
      <c r="A193" s="7">
        <v>264169</v>
      </c>
      <c r="B193" s="6">
        <v>1536365</v>
      </c>
      <c r="C193" s="8">
        <v>43641</v>
      </c>
      <c r="D193" s="8">
        <v>43642</v>
      </c>
      <c r="E193" s="6" t="s">
        <v>2017</v>
      </c>
      <c r="F193" s="9">
        <v>5590</v>
      </c>
      <c r="G193" s="5">
        <v>-925763</v>
      </c>
      <c r="H193" s="6"/>
      <c r="I193" s="12"/>
      <c r="M193" s="14"/>
      <c r="N193" s="14"/>
      <c r="O193" s="14"/>
    </row>
    <row r="194" ht="14.25" spans="1:15">
      <c r="A194" s="7">
        <v>264310</v>
      </c>
      <c r="B194" s="6">
        <v>1537994</v>
      </c>
      <c r="C194" s="8">
        <v>43642</v>
      </c>
      <c r="D194" s="8">
        <v>43643</v>
      </c>
      <c r="E194" s="6" t="s">
        <v>2018</v>
      </c>
      <c r="F194" s="9">
        <v>5590</v>
      </c>
      <c r="G194" s="5">
        <v>-920173</v>
      </c>
      <c r="H194" s="6"/>
      <c r="I194" s="12"/>
      <c r="M194" s="14"/>
      <c r="N194" s="14"/>
      <c r="O194" s="14"/>
    </row>
    <row r="195" ht="14.25" spans="1:15">
      <c r="A195" s="7">
        <v>263225</v>
      </c>
      <c r="B195" s="6">
        <v>1527237</v>
      </c>
      <c r="C195" s="8">
        <v>43640</v>
      </c>
      <c r="D195" s="8">
        <v>43643</v>
      </c>
      <c r="E195" s="6" t="s">
        <v>2019</v>
      </c>
      <c r="F195" s="9">
        <v>14254.5</v>
      </c>
      <c r="G195" s="5">
        <v>-905918.5</v>
      </c>
      <c r="H195" s="6"/>
      <c r="I195" s="12"/>
      <c r="M195" s="14"/>
      <c r="N195" s="14"/>
      <c r="O195" s="14"/>
    </row>
    <row r="196" ht="14.25" spans="1:15">
      <c r="A196" s="7">
        <v>263243</v>
      </c>
      <c r="B196" s="6">
        <v>1527582</v>
      </c>
      <c r="C196" s="8">
        <v>43640</v>
      </c>
      <c r="D196" s="8">
        <v>43643</v>
      </c>
      <c r="E196" s="6" t="s">
        <v>834</v>
      </c>
      <c r="F196" s="9">
        <v>14254.5</v>
      </c>
      <c r="G196" s="5">
        <v>-891664</v>
      </c>
      <c r="H196" s="6"/>
      <c r="I196" s="12"/>
      <c r="M196" s="14"/>
      <c r="N196" s="14"/>
      <c r="O196" s="14"/>
    </row>
    <row r="197" ht="14.25" spans="1:15">
      <c r="A197" s="7">
        <v>264083</v>
      </c>
      <c r="B197" s="6">
        <v>1534984</v>
      </c>
      <c r="C197" s="8">
        <v>43641</v>
      </c>
      <c r="D197" s="8">
        <v>43643</v>
      </c>
      <c r="E197" s="6" t="s">
        <v>2020</v>
      </c>
      <c r="F197" s="9">
        <v>11180</v>
      </c>
      <c r="G197" s="5">
        <v>-880484</v>
      </c>
      <c r="H197" s="6"/>
      <c r="I197" s="12"/>
      <c r="M197" s="14"/>
      <c r="N197" s="14"/>
      <c r="O197" s="14"/>
    </row>
    <row r="198" ht="14.25" spans="1:15">
      <c r="A198" s="7">
        <v>263215</v>
      </c>
      <c r="B198" s="6">
        <v>1527068</v>
      </c>
      <c r="C198" s="8">
        <v>43640</v>
      </c>
      <c r="D198" s="8">
        <v>43643</v>
      </c>
      <c r="E198" s="6" t="s">
        <v>2021</v>
      </c>
      <c r="F198" s="9">
        <v>14254.5</v>
      </c>
      <c r="G198" s="5">
        <v>-866229.5</v>
      </c>
      <c r="H198" s="6"/>
      <c r="I198" s="12"/>
      <c r="M198" s="14"/>
      <c r="N198" s="14"/>
      <c r="O198" s="14"/>
    </row>
    <row r="199" ht="14.25" spans="1:15">
      <c r="A199" s="7">
        <v>264354</v>
      </c>
      <c r="B199" s="6">
        <v>1538673</v>
      </c>
      <c r="C199" s="8">
        <v>43642</v>
      </c>
      <c r="D199" s="8">
        <v>43643</v>
      </c>
      <c r="E199" s="6" t="s">
        <v>2022</v>
      </c>
      <c r="F199" s="9">
        <v>5590</v>
      </c>
      <c r="G199" s="5">
        <v>-860639.5</v>
      </c>
      <c r="H199" s="6"/>
      <c r="I199" s="12"/>
      <c r="M199" s="14"/>
      <c r="N199" s="14"/>
      <c r="O199" s="14"/>
    </row>
    <row r="200" ht="14.25" spans="1:15">
      <c r="A200" s="7">
        <v>264400</v>
      </c>
      <c r="B200" s="6">
        <v>1538946</v>
      </c>
      <c r="C200" s="8">
        <v>43642</v>
      </c>
      <c r="D200" s="8">
        <v>43644</v>
      </c>
      <c r="E200" s="6" t="s">
        <v>1188</v>
      </c>
      <c r="F200" s="9">
        <v>19140</v>
      </c>
      <c r="G200" s="5">
        <v>-841499.5</v>
      </c>
      <c r="H200" s="6"/>
      <c r="I200" s="12"/>
      <c r="M200" s="14"/>
      <c r="N200" s="14"/>
      <c r="O200" s="14"/>
    </row>
    <row r="201" ht="14.25" spans="1:15">
      <c r="A201" s="7">
        <v>264189</v>
      </c>
      <c r="B201" s="6">
        <v>1536643</v>
      </c>
      <c r="C201" s="8">
        <v>43643</v>
      </c>
      <c r="D201" s="8">
        <v>43645</v>
      </c>
      <c r="E201" s="6" t="s">
        <v>2023</v>
      </c>
      <c r="F201" s="9">
        <v>20760</v>
      </c>
      <c r="G201" s="5">
        <v>-820739.5</v>
      </c>
      <c r="H201" s="6"/>
      <c r="I201" s="12"/>
      <c r="M201" s="14"/>
      <c r="N201" s="14"/>
      <c r="O201" s="14"/>
    </row>
    <row r="202" ht="14.25" spans="1:15">
      <c r="A202" s="7">
        <v>259424</v>
      </c>
      <c r="B202" s="6">
        <v>1496885</v>
      </c>
      <c r="C202" s="8">
        <v>43644</v>
      </c>
      <c r="D202" s="8">
        <v>43647</v>
      </c>
      <c r="E202" s="6" t="s">
        <v>2024</v>
      </c>
      <c r="F202" s="9">
        <v>48510</v>
      </c>
      <c r="G202" s="5">
        <v>-772229.5</v>
      </c>
      <c r="H202" s="6"/>
      <c r="I202" s="12"/>
      <c r="M202" s="14"/>
      <c r="N202" s="14"/>
      <c r="O202" s="14"/>
    </row>
    <row r="203" ht="14.25" spans="1:15">
      <c r="A203" s="7">
        <v>264085</v>
      </c>
      <c r="B203" s="6">
        <v>1535213</v>
      </c>
      <c r="C203" s="8">
        <v>43647</v>
      </c>
      <c r="D203" s="8">
        <v>43648</v>
      </c>
      <c r="E203" s="6" t="s">
        <v>2025</v>
      </c>
      <c r="F203" s="9">
        <v>16170</v>
      </c>
      <c r="G203" s="5">
        <v>-756059.5</v>
      </c>
      <c r="H203" s="6"/>
      <c r="I203" s="12"/>
      <c r="M203" s="14"/>
      <c r="N203" s="14"/>
      <c r="O203" s="14"/>
    </row>
    <row r="204" ht="14.25" spans="1:15">
      <c r="A204" s="7">
        <v>264173</v>
      </c>
      <c r="B204" s="6">
        <v>1536375</v>
      </c>
      <c r="C204" s="8">
        <v>43646</v>
      </c>
      <c r="D204" s="8">
        <v>43648</v>
      </c>
      <c r="E204" s="6" t="s">
        <v>2026</v>
      </c>
      <c r="F204" s="9">
        <v>38340</v>
      </c>
      <c r="G204" s="5">
        <v>-717719.5</v>
      </c>
      <c r="H204" s="6"/>
      <c r="I204" s="12"/>
      <c r="M204" s="14"/>
      <c r="N204" s="14"/>
      <c r="O204" s="14"/>
    </row>
    <row r="205" ht="14.25" spans="1:15">
      <c r="A205" s="7">
        <v>263157</v>
      </c>
      <c r="B205" s="6">
        <v>1526640</v>
      </c>
      <c r="C205" s="8">
        <v>43646</v>
      </c>
      <c r="D205" s="8">
        <v>43648</v>
      </c>
      <c r="E205" s="6" t="s">
        <v>2027</v>
      </c>
      <c r="F205" s="9">
        <v>20760</v>
      </c>
      <c r="G205" s="5">
        <v>-696959.5</v>
      </c>
      <c r="H205" s="6"/>
      <c r="I205" s="12"/>
      <c r="M205" s="14"/>
      <c r="N205" s="14"/>
      <c r="O205" s="14"/>
    </row>
    <row r="206" ht="14.25" spans="1:15">
      <c r="A206" s="7">
        <v>264954</v>
      </c>
      <c r="B206" s="6">
        <v>1542259</v>
      </c>
      <c r="C206" s="8">
        <v>43647</v>
      </c>
      <c r="D206" s="8">
        <v>43648</v>
      </c>
      <c r="E206" s="6" t="s">
        <v>2028</v>
      </c>
      <c r="F206" s="9">
        <v>10380</v>
      </c>
      <c r="G206" s="5">
        <v>-686579.5</v>
      </c>
      <c r="H206" s="6"/>
      <c r="I206" s="12"/>
      <c r="M206" s="14"/>
      <c r="N206" s="14"/>
      <c r="O206" s="14"/>
    </row>
    <row r="207" ht="14.25" spans="1:15">
      <c r="A207" s="7">
        <v>264089</v>
      </c>
      <c r="B207" s="6">
        <v>1535225</v>
      </c>
      <c r="C207" s="8">
        <v>43647</v>
      </c>
      <c r="D207" s="8">
        <v>43649</v>
      </c>
      <c r="E207" s="6" t="s">
        <v>2029</v>
      </c>
      <c r="F207" s="9">
        <v>20760</v>
      </c>
      <c r="G207" s="5">
        <v>-665819.5</v>
      </c>
      <c r="H207" s="6"/>
      <c r="I207" s="12"/>
      <c r="M207" s="14"/>
      <c r="N207" s="14"/>
      <c r="O207" s="14"/>
    </row>
    <row r="208" ht="14.25" spans="1:15">
      <c r="A208" s="7">
        <v>261389</v>
      </c>
      <c r="B208" s="6">
        <v>1515085</v>
      </c>
      <c r="C208" s="8">
        <v>43649</v>
      </c>
      <c r="D208" s="8">
        <v>43651</v>
      </c>
      <c r="E208" s="6" t="s">
        <v>2030</v>
      </c>
      <c r="F208" s="9">
        <v>20760</v>
      </c>
      <c r="G208" s="5">
        <v>-645059.5</v>
      </c>
      <c r="H208" s="6"/>
      <c r="I208" s="12"/>
      <c r="M208" s="14"/>
      <c r="N208" s="14"/>
      <c r="O208" s="14"/>
    </row>
    <row r="209" ht="14.25" spans="1:15">
      <c r="A209" s="7">
        <v>264025</v>
      </c>
      <c r="B209" s="6">
        <v>1534256</v>
      </c>
      <c r="C209" s="8">
        <v>43638</v>
      </c>
      <c r="D209" s="8">
        <v>43642</v>
      </c>
      <c r="E209" s="6" t="s">
        <v>2031</v>
      </c>
      <c r="F209" s="9">
        <v>90840</v>
      </c>
      <c r="G209" s="5">
        <v>-554219.5</v>
      </c>
      <c r="H209" s="6"/>
      <c r="I209" s="12"/>
      <c r="M209" s="14"/>
      <c r="N209" s="14"/>
      <c r="O209" s="14"/>
    </row>
    <row r="210" ht="14.25" spans="1:15">
      <c r="A210" s="7">
        <v>261366</v>
      </c>
      <c r="B210" s="6">
        <v>1514603</v>
      </c>
      <c r="C210" s="8">
        <v>43655</v>
      </c>
      <c r="D210" s="8">
        <v>43656</v>
      </c>
      <c r="E210" s="6" t="s">
        <v>2032</v>
      </c>
      <c r="F210" s="9">
        <v>16170</v>
      </c>
      <c r="G210" s="5">
        <v>-538049.5</v>
      </c>
      <c r="H210" s="6"/>
      <c r="I210" s="12"/>
      <c r="M210" s="14"/>
      <c r="N210" s="14"/>
      <c r="O210" s="14"/>
    </row>
    <row r="211" ht="14.25" spans="1:15">
      <c r="A211" s="7">
        <v>262882</v>
      </c>
      <c r="B211" s="6">
        <v>1523436</v>
      </c>
      <c r="C211" s="8">
        <v>43654</v>
      </c>
      <c r="D211" s="8">
        <v>43657</v>
      </c>
      <c r="E211" s="6" t="s">
        <v>2033</v>
      </c>
      <c r="F211" s="9">
        <v>57510</v>
      </c>
      <c r="G211" s="5">
        <v>-480539.5</v>
      </c>
      <c r="H211" s="6"/>
      <c r="I211" s="12"/>
      <c r="M211" s="14"/>
      <c r="N211" s="14"/>
      <c r="O211" s="14"/>
    </row>
    <row r="212" ht="14.25" spans="1:15">
      <c r="A212" s="7">
        <v>264388</v>
      </c>
      <c r="B212" s="6">
        <v>1538695</v>
      </c>
      <c r="C212" s="8">
        <v>43653</v>
      </c>
      <c r="D212" s="8">
        <v>43654</v>
      </c>
      <c r="E212" s="6" t="s">
        <v>2034</v>
      </c>
      <c r="F212" s="9">
        <v>16170</v>
      </c>
      <c r="G212" s="5">
        <v>-464369.5</v>
      </c>
      <c r="H212" s="6"/>
      <c r="I212" s="12"/>
      <c r="M212" s="14"/>
      <c r="N212" s="14"/>
      <c r="O212" s="14"/>
    </row>
    <row r="213" ht="14.25" spans="1:15">
      <c r="A213" s="7">
        <v>263213</v>
      </c>
      <c r="B213" s="6">
        <v>1527265</v>
      </c>
      <c r="C213" s="8">
        <v>43651</v>
      </c>
      <c r="D213" s="8">
        <v>43654</v>
      </c>
      <c r="E213" s="6" t="s">
        <v>2035</v>
      </c>
      <c r="F213" s="9">
        <v>31140</v>
      </c>
      <c r="G213" s="5">
        <v>-433229.5</v>
      </c>
      <c r="H213" s="6"/>
      <c r="I213" s="12"/>
      <c r="M213" s="14"/>
      <c r="N213" s="14"/>
      <c r="O213" s="14"/>
    </row>
    <row r="214" ht="14.25" spans="1:15">
      <c r="A214" s="7">
        <v>264339</v>
      </c>
      <c r="B214" s="6">
        <v>1538135</v>
      </c>
      <c r="C214" s="8">
        <v>43651</v>
      </c>
      <c r="D214" s="8">
        <v>43654</v>
      </c>
      <c r="E214" s="6" t="s">
        <v>2036</v>
      </c>
      <c r="F214" s="9">
        <v>48510</v>
      </c>
      <c r="G214" s="5">
        <v>-384719.5</v>
      </c>
      <c r="H214" s="6"/>
      <c r="I214" s="12"/>
      <c r="M214" s="14"/>
      <c r="N214" s="14"/>
      <c r="O214" s="14"/>
    </row>
    <row r="215" ht="14.25" spans="1:15">
      <c r="A215" s="7">
        <v>264670</v>
      </c>
      <c r="B215" s="6">
        <v>1540214</v>
      </c>
      <c r="C215" s="8">
        <v>43654</v>
      </c>
      <c r="D215" s="8">
        <v>43655</v>
      </c>
      <c r="E215" s="6" t="s">
        <v>2034</v>
      </c>
      <c r="F215" s="9">
        <v>16170</v>
      </c>
      <c r="G215" s="5">
        <v>-368549.5</v>
      </c>
      <c r="H215" s="6"/>
      <c r="I215" s="12"/>
      <c r="M215" s="14"/>
      <c r="N215" s="14"/>
      <c r="O215" s="14"/>
    </row>
    <row r="216" ht="14.25" spans="1:15">
      <c r="A216" s="7">
        <v>261368</v>
      </c>
      <c r="B216" s="6">
        <v>1514600</v>
      </c>
      <c r="C216" s="8">
        <v>43654</v>
      </c>
      <c r="D216" s="8">
        <v>43655</v>
      </c>
      <c r="E216" s="6" t="s">
        <v>2032</v>
      </c>
      <c r="F216" s="9">
        <v>16170</v>
      </c>
      <c r="G216" s="5">
        <v>-352379.5</v>
      </c>
      <c r="H216" s="6"/>
      <c r="I216" s="12"/>
      <c r="M216" s="14"/>
      <c r="N216" s="14"/>
      <c r="O216" s="14"/>
    </row>
    <row r="217" ht="14.25" spans="1:15">
      <c r="A217" s="7">
        <v>265056</v>
      </c>
      <c r="B217" s="6">
        <v>1543212</v>
      </c>
      <c r="C217" s="8">
        <v>43649</v>
      </c>
      <c r="D217" s="8">
        <v>43653</v>
      </c>
      <c r="E217" s="6" t="s">
        <v>2037</v>
      </c>
      <c r="F217" s="9">
        <v>41520</v>
      </c>
      <c r="G217" s="5">
        <v>-310859.5</v>
      </c>
      <c r="H217" s="6"/>
      <c r="I217" s="12"/>
      <c r="M217" s="14"/>
      <c r="N217" s="14"/>
      <c r="O217" s="14"/>
    </row>
    <row r="218" ht="14.25" spans="1:15">
      <c r="A218" s="7">
        <v>265022</v>
      </c>
      <c r="B218" s="6">
        <v>1542954</v>
      </c>
      <c r="C218" s="8">
        <v>43652</v>
      </c>
      <c r="D218" s="8">
        <v>43653</v>
      </c>
      <c r="E218" s="6" t="s">
        <v>2038</v>
      </c>
      <c r="F218" s="9">
        <v>5031</v>
      </c>
      <c r="G218" s="5">
        <v>-305828.5</v>
      </c>
      <c r="H218" s="6"/>
      <c r="I218" s="12"/>
      <c r="M218" s="14"/>
      <c r="N218" s="14"/>
      <c r="O218" s="14"/>
    </row>
    <row r="219" ht="14.25" spans="1:15">
      <c r="A219" s="7">
        <v>265028</v>
      </c>
      <c r="B219" s="6">
        <v>1542916</v>
      </c>
      <c r="C219" s="8">
        <v>43652</v>
      </c>
      <c r="D219" s="8">
        <v>43653</v>
      </c>
      <c r="E219" s="6" t="s">
        <v>2039</v>
      </c>
      <c r="F219" s="9">
        <v>5031</v>
      </c>
      <c r="G219" s="5">
        <v>-300797.5</v>
      </c>
      <c r="H219" s="6"/>
      <c r="I219" s="12"/>
      <c r="M219" s="14"/>
      <c r="N219" s="14"/>
      <c r="O219" s="14"/>
    </row>
    <row r="220" ht="14.25" spans="1:15">
      <c r="A220" s="7">
        <v>263460</v>
      </c>
      <c r="B220" s="6">
        <v>1528981</v>
      </c>
      <c r="C220" s="8">
        <v>43651</v>
      </c>
      <c r="D220" s="8">
        <v>43652</v>
      </c>
      <c r="E220" s="6" t="s">
        <v>2040</v>
      </c>
      <c r="F220" s="9">
        <v>5031</v>
      </c>
      <c r="G220" s="5">
        <v>-295766.5</v>
      </c>
      <c r="H220" s="6"/>
      <c r="I220" s="12"/>
      <c r="M220" s="14"/>
      <c r="N220" s="14"/>
      <c r="O220" s="14"/>
    </row>
    <row r="221" ht="14.25" spans="1:15">
      <c r="A221" s="7">
        <v>262917</v>
      </c>
      <c r="B221" s="6">
        <v>1524107</v>
      </c>
      <c r="C221" s="8">
        <v>43648</v>
      </c>
      <c r="D221" s="8">
        <v>43652</v>
      </c>
      <c r="E221" s="6" t="s">
        <v>2041</v>
      </c>
      <c r="F221" s="9">
        <v>20124</v>
      </c>
      <c r="G221" s="5">
        <v>-275642.5</v>
      </c>
      <c r="H221" s="6"/>
      <c r="I221" s="12"/>
      <c r="M221" s="14"/>
      <c r="N221" s="14"/>
      <c r="O221" s="14"/>
    </row>
    <row r="222" ht="14.25" spans="1:15">
      <c r="A222" s="7">
        <v>264377</v>
      </c>
      <c r="B222" s="6">
        <v>1538631</v>
      </c>
      <c r="C222" s="8">
        <v>43650</v>
      </c>
      <c r="D222" s="8">
        <v>43652</v>
      </c>
      <c r="E222" s="6" t="s">
        <v>2042</v>
      </c>
      <c r="F222" s="9">
        <v>10062</v>
      </c>
      <c r="G222" s="5">
        <v>-265580.5</v>
      </c>
      <c r="H222" s="6"/>
      <c r="I222" s="12"/>
      <c r="M222" s="14"/>
      <c r="N222" s="14"/>
      <c r="O222" s="14"/>
    </row>
    <row r="223" ht="14.25" spans="1:15">
      <c r="A223" s="7">
        <v>265030</v>
      </c>
      <c r="B223" s="6">
        <v>1542907</v>
      </c>
      <c r="C223" s="8">
        <v>43651</v>
      </c>
      <c r="D223" s="8">
        <v>43652</v>
      </c>
      <c r="E223" s="6" t="s">
        <v>2038</v>
      </c>
      <c r="F223" s="9">
        <v>5031</v>
      </c>
      <c r="G223" s="5">
        <v>-260549.5</v>
      </c>
      <c r="H223" s="6"/>
      <c r="I223" s="12"/>
      <c r="M223" s="14"/>
      <c r="N223" s="14"/>
      <c r="O223" s="14"/>
    </row>
    <row r="224" ht="14.25" spans="1:15">
      <c r="A224" s="7">
        <v>264981</v>
      </c>
      <c r="B224" s="6">
        <v>1542529</v>
      </c>
      <c r="C224" s="8">
        <v>43648</v>
      </c>
      <c r="D224" s="8">
        <v>43652</v>
      </c>
      <c r="E224" s="6" t="s">
        <v>2043</v>
      </c>
      <c r="F224" s="9">
        <v>20124</v>
      </c>
      <c r="G224" s="5">
        <v>-240425.5</v>
      </c>
      <c r="H224" s="6"/>
      <c r="I224" s="12"/>
      <c r="M224" s="14"/>
      <c r="N224" s="14"/>
      <c r="O224" s="14"/>
    </row>
    <row r="225" ht="14.25" spans="1:15">
      <c r="A225" s="7">
        <v>265023</v>
      </c>
      <c r="B225" s="6">
        <v>1542913</v>
      </c>
      <c r="C225" s="8">
        <v>43651</v>
      </c>
      <c r="D225" s="8">
        <v>43652</v>
      </c>
      <c r="E225" s="6" t="s">
        <v>2044</v>
      </c>
      <c r="F225" s="9">
        <v>5031</v>
      </c>
      <c r="G225" s="5">
        <v>-235394.5</v>
      </c>
      <c r="H225" s="6"/>
      <c r="I225" s="12"/>
      <c r="M225" s="14"/>
      <c r="N225" s="14"/>
      <c r="O225" s="14"/>
    </row>
    <row r="226" ht="14.25" spans="1:15">
      <c r="A226" s="7">
        <v>263214</v>
      </c>
      <c r="B226" s="6">
        <v>1527269</v>
      </c>
      <c r="C226" s="8">
        <v>43654</v>
      </c>
      <c r="D226" s="8">
        <v>43655</v>
      </c>
      <c r="E226" s="6" t="s">
        <v>2035</v>
      </c>
      <c r="F226" s="9">
        <v>5031</v>
      </c>
      <c r="G226" s="5">
        <v>-230363.5</v>
      </c>
      <c r="H226" s="6"/>
      <c r="I226" s="12"/>
      <c r="M226" s="14"/>
      <c r="N226" s="14"/>
      <c r="O226" s="14"/>
    </row>
    <row r="227" ht="14.25" spans="1:15">
      <c r="A227" s="7">
        <v>264187</v>
      </c>
      <c r="B227" s="6">
        <v>1536575</v>
      </c>
      <c r="C227" s="8">
        <v>43653</v>
      </c>
      <c r="D227" s="8">
        <v>43655</v>
      </c>
      <c r="E227" s="6" t="s">
        <v>2045</v>
      </c>
      <c r="F227" s="9">
        <v>10062</v>
      </c>
      <c r="G227" s="5">
        <v>-220301.5</v>
      </c>
      <c r="H227" s="6"/>
      <c r="I227" s="12"/>
      <c r="M227" s="14"/>
      <c r="N227" s="14"/>
      <c r="O227" s="14"/>
    </row>
    <row r="228" ht="14.25" spans="1:15">
      <c r="A228" s="7">
        <v>264088</v>
      </c>
      <c r="B228" s="6">
        <v>1535152</v>
      </c>
      <c r="C228" s="8">
        <v>43652</v>
      </c>
      <c r="D228" s="8">
        <v>43655</v>
      </c>
      <c r="E228" s="6" t="s">
        <v>2046</v>
      </c>
      <c r="F228" s="9">
        <v>15093</v>
      </c>
      <c r="G228" s="5">
        <v>-205208.5</v>
      </c>
      <c r="H228" s="6"/>
      <c r="I228" s="12"/>
      <c r="M228" s="14"/>
      <c r="N228" s="14"/>
      <c r="O228" s="14"/>
    </row>
    <row r="229" ht="14.25" spans="1:15">
      <c r="A229" s="7">
        <v>264022</v>
      </c>
      <c r="B229" s="6">
        <v>1534016</v>
      </c>
      <c r="C229" s="8">
        <v>43653</v>
      </c>
      <c r="D229" s="8">
        <v>43655</v>
      </c>
      <c r="E229" s="6" t="s">
        <v>2047</v>
      </c>
      <c r="F229" s="9">
        <v>20124</v>
      </c>
      <c r="G229" s="5">
        <v>-185084.5</v>
      </c>
      <c r="H229" s="6"/>
      <c r="I229" s="12"/>
      <c r="M229" s="14"/>
      <c r="N229" s="14"/>
      <c r="O229" s="14"/>
    </row>
    <row r="230" ht="14.25" spans="1:15">
      <c r="A230" s="7">
        <v>264155</v>
      </c>
      <c r="B230" s="6">
        <v>1536265</v>
      </c>
      <c r="C230" s="8">
        <v>43651</v>
      </c>
      <c r="D230" s="8">
        <v>43654</v>
      </c>
      <c r="E230" s="6" t="s">
        <v>2048</v>
      </c>
      <c r="F230" s="9">
        <v>15093</v>
      </c>
      <c r="G230" s="5">
        <v>-169991.5</v>
      </c>
      <c r="H230" s="6"/>
      <c r="I230" s="12"/>
      <c r="M230" s="14"/>
      <c r="N230" s="14"/>
      <c r="O230" s="14"/>
    </row>
    <row r="231" ht="14.25" spans="1:15">
      <c r="A231" s="7">
        <v>264376</v>
      </c>
      <c r="B231" s="6">
        <v>1538580</v>
      </c>
      <c r="C231" s="8">
        <v>43651</v>
      </c>
      <c r="D231" s="8">
        <v>43654</v>
      </c>
      <c r="E231" s="6" t="s">
        <v>2049</v>
      </c>
      <c r="F231" s="9">
        <v>15093</v>
      </c>
      <c r="G231" s="5">
        <v>-154898.5</v>
      </c>
      <c r="H231" s="6"/>
      <c r="I231" s="12"/>
      <c r="M231" s="14"/>
      <c r="N231" s="14"/>
      <c r="O231" s="14"/>
    </row>
    <row r="232" ht="14.25" spans="1:15">
      <c r="A232" s="7">
        <v>263681</v>
      </c>
      <c r="B232" s="6">
        <v>1530011</v>
      </c>
      <c r="C232" s="8">
        <v>43648</v>
      </c>
      <c r="D232" s="8">
        <v>43654</v>
      </c>
      <c r="E232" s="6" t="s">
        <v>2050</v>
      </c>
      <c r="F232" s="9">
        <v>30186</v>
      </c>
      <c r="G232" s="5">
        <v>-124712.5</v>
      </c>
      <c r="H232" s="6"/>
      <c r="I232" s="12"/>
      <c r="M232" s="14"/>
      <c r="N232" s="14"/>
      <c r="O232" s="14"/>
    </row>
    <row r="233" ht="14.25" spans="1:15">
      <c r="A233" s="7">
        <v>265436</v>
      </c>
      <c r="B233" s="6">
        <v>1546817</v>
      </c>
      <c r="C233" s="8">
        <v>43656</v>
      </c>
      <c r="D233" s="8">
        <v>43657</v>
      </c>
      <c r="E233" s="6" t="s">
        <v>2051</v>
      </c>
      <c r="F233" s="9">
        <v>5031</v>
      </c>
      <c r="G233" s="5">
        <v>-119681.5</v>
      </c>
      <c r="H233" s="6"/>
      <c r="I233" s="12"/>
      <c r="M233" s="14"/>
      <c r="N233" s="14"/>
      <c r="O233" s="14"/>
    </row>
    <row r="234" ht="14.25" spans="1:15">
      <c r="A234" s="7">
        <v>264683</v>
      </c>
      <c r="B234" s="6">
        <v>1540243</v>
      </c>
      <c r="C234" s="8">
        <v>43655</v>
      </c>
      <c r="D234" s="8">
        <v>43657</v>
      </c>
      <c r="E234" s="6" t="s">
        <v>2052</v>
      </c>
      <c r="F234" s="9">
        <v>10062</v>
      </c>
      <c r="G234" s="5">
        <v>-109619.5</v>
      </c>
      <c r="H234" s="6"/>
      <c r="I234" s="12"/>
      <c r="M234" s="14"/>
      <c r="N234" s="14"/>
      <c r="O234" s="14"/>
    </row>
    <row r="235" ht="14.25" spans="1:15">
      <c r="A235" s="7">
        <v>262097</v>
      </c>
      <c r="B235" s="6">
        <v>1520062</v>
      </c>
      <c r="C235" s="8">
        <v>43655</v>
      </c>
      <c r="D235" s="8">
        <v>43657</v>
      </c>
      <c r="E235" s="6" t="s">
        <v>2053</v>
      </c>
      <c r="F235" s="9">
        <v>10062</v>
      </c>
      <c r="G235" s="5">
        <v>-99557.5</v>
      </c>
      <c r="H235" s="6"/>
      <c r="I235" s="12"/>
      <c r="M235" s="14"/>
      <c r="N235" s="14"/>
      <c r="O235" s="14"/>
    </row>
    <row r="236" ht="14.25" spans="1:15">
      <c r="A236" s="7">
        <v>264360</v>
      </c>
      <c r="B236" s="6">
        <v>1538497</v>
      </c>
      <c r="C236" s="8">
        <v>43652</v>
      </c>
      <c r="D236" s="8">
        <v>43657</v>
      </c>
      <c r="E236" s="6" t="s">
        <v>2054</v>
      </c>
      <c r="F236" s="9">
        <v>75465</v>
      </c>
      <c r="G236" s="5">
        <v>-24092.5</v>
      </c>
      <c r="H236" s="6"/>
      <c r="I236" s="12"/>
      <c r="M236" s="14"/>
      <c r="N236" s="14"/>
      <c r="O236" s="14"/>
    </row>
    <row r="237" ht="14.25" spans="1:15">
      <c r="A237" s="7">
        <v>262977</v>
      </c>
      <c r="B237" s="6">
        <v>1524563</v>
      </c>
      <c r="C237" s="8">
        <v>43655</v>
      </c>
      <c r="D237" s="8">
        <v>43656</v>
      </c>
      <c r="E237" s="6" t="s">
        <v>2055</v>
      </c>
      <c r="F237" s="9">
        <v>5031</v>
      </c>
      <c r="G237" s="5">
        <v>-19061.5</v>
      </c>
      <c r="H237" s="6"/>
      <c r="I237" s="12"/>
      <c r="M237" s="14"/>
      <c r="N237" s="14"/>
      <c r="O237" s="14"/>
    </row>
    <row r="238" ht="14.25" spans="1:15">
      <c r="A238" s="7">
        <v>265290</v>
      </c>
      <c r="B238" s="6">
        <v>1544725</v>
      </c>
      <c r="C238" s="8">
        <v>43655</v>
      </c>
      <c r="D238" s="8">
        <v>43656</v>
      </c>
      <c r="E238" s="6" t="s">
        <v>2056</v>
      </c>
      <c r="F238" s="9">
        <v>5031</v>
      </c>
      <c r="G238" s="5">
        <v>-14030.5</v>
      </c>
      <c r="H238" s="6"/>
      <c r="I238" s="12"/>
      <c r="M238" s="14"/>
      <c r="N238" s="14"/>
      <c r="O238" s="14"/>
    </row>
    <row r="239" ht="14.25" spans="1:15">
      <c r="A239" s="7">
        <v>264141</v>
      </c>
      <c r="B239" s="6">
        <v>1535994</v>
      </c>
      <c r="C239" s="8">
        <v>43654</v>
      </c>
      <c r="D239" s="8">
        <v>43656</v>
      </c>
      <c r="E239" s="6" t="s">
        <v>576</v>
      </c>
      <c r="F239" s="9">
        <v>10062</v>
      </c>
      <c r="G239" s="5">
        <v>-3968.5</v>
      </c>
      <c r="H239" s="6"/>
      <c r="I239" s="12"/>
      <c r="M239" s="14"/>
      <c r="N239" s="14"/>
      <c r="O239" s="14"/>
    </row>
    <row r="240" ht="15" spans="1:15">
      <c r="A240" s="16"/>
      <c r="F240">
        <f>SUM(F177:F239)</f>
        <v>1248779</v>
      </c>
      <c r="G240" s="11" t="s">
        <v>2057</v>
      </c>
      <c r="M240" s="14"/>
      <c r="N240" s="14"/>
      <c r="O240" s="14"/>
    </row>
    <row r="241" ht="15.75" spans="1:15">
      <c r="A241" s="17"/>
      <c r="M241" s="14"/>
      <c r="N241" s="14"/>
      <c r="O241" s="14"/>
    </row>
    <row r="242" ht="15.75" spans="1:15">
      <c r="A242" s="16"/>
      <c r="M242" s="14"/>
      <c r="N242" s="14"/>
      <c r="O242" s="14"/>
    </row>
    <row r="243" ht="14.25" spans="1:15">
      <c r="A243" s="2" t="s">
        <v>0</v>
      </c>
      <c r="B243" s="3" t="s">
        <v>1</v>
      </c>
      <c r="C243" s="3" t="s">
        <v>2</v>
      </c>
      <c r="D243" s="3" t="s">
        <v>3</v>
      </c>
      <c r="E243" s="3" t="s">
        <v>4</v>
      </c>
      <c r="F243" s="3" t="s">
        <v>1837</v>
      </c>
      <c r="G243" s="3" t="s">
        <v>49</v>
      </c>
      <c r="H243" s="3" t="s">
        <v>1076</v>
      </c>
      <c r="I243" s="12"/>
      <c r="M243" s="14"/>
      <c r="N243" s="14"/>
      <c r="O243" s="14"/>
    </row>
    <row r="244" ht="14.25" spans="1:15">
      <c r="A244" s="2"/>
      <c r="B244" s="3"/>
      <c r="C244" s="3"/>
      <c r="D244" s="3"/>
      <c r="E244" s="3"/>
      <c r="F244" s="3"/>
      <c r="G244" s="3"/>
      <c r="H244" s="3"/>
      <c r="I244" s="12"/>
      <c r="M244" s="14"/>
      <c r="N244" s="14"/>
      <c r="O244" s="14"/>
    </row>
    <row r="245" ht="14.25" spans="1:15">
      <c r="A245" s="13" t="s">
        <v>106</v>
      </c>
      <c r="B245" s="13"/>
      <c r="C245" s="13"/>
      <c r="D245" s="13"/>
      <c r="E245" s="13"/>
      <c r="F245" s="13"/>
      <c r="G245" s="5">
        <v>-3968.5</v>
      </c>
      <c r="H245" s="18"/>
      <c r="I245" s="12"/>
      <c r="M245" s="14"/>
      <c r="N245" s="14"/>
      <c r="O245" s="14"/>
    </row>
    <row r="246" ht="14.25" spans="1:15">
      <c r="A246" s="4" t="s">
        <v>2058</v>
      </c>
      <c r="B246" s="4"/>
      <c r="C246" s="4"/>
      <c r="D246" s="4"/>
      <c r="E246" s="4"/>
      <c r="F246" s="4"/>
      <c r="G246" s="5">
        <v>-1253968.5</v>
      </c>
      <c r="H246" s="18" t="s">
        <v>2059</v>
      </c>
      <c r="I246" s="12"/>
      <c r="M246" s="14"/>
      <c r="N246" s="14"/>
      <c r="O246" s="14"/>
    </row>
    <row r="247" ht="14.25" spans="1:15">
      <c r="A247" s="7">
        <v>258907</v>
      </c>
      <c r="B247" s="6">
        <v>1493824</v>
      </c>
      <c r="C247" s="8">
        <v>43668</v>
      </c>
      <c r="D247" s="8">
        <v>43670</v>
      </c>
      <c r="E247" s="6" t="s">
        <v>2060</v>
      </c>
      <c r="F247" s="9">
        <v>26760</v>
      </c>
      <c r="G247" s="5">
        <v>-1227208.5</v>
      </c>
      <c r="H247" s="6"/>
      <c r="I247" s="12"/>
      <c r="M247" s="14"/>
      <c r="N247" s="14"/>
      <c r="O247" s="14"/>
    </row>
    <row r="248" ht="14.25" spans="1:15">
      <c r="A248" s="7">
        <v>265964</v>
      </c>
      <c r="B248" s="6">
        <v>1550850</v>
      </c>
      <c r="C248" s="8">
        <v>43669</v>
      </c>
      <c r="D248" s="8">
        <v>43670</v>
      </c>
      <c r="E248" s="6" t="s">
        <v>2061</v>
      </c>
      <c r="F248" s="9">
        <v>10380</v>
      </c>
      <c r="G248" s="5">
        <v>-1216828.5</v>
      </c>
      <c r="H248" s="6"/>
      <c r="I248" s="12"/>
      <c r="M248" s="14"/>
      <c r="N248" s="14"/>
      <c r="O248" s="14"/>
    </row>
    <row r="249" ht="14.25" spans="1:15">
      <c r="A249" s="7">
        <v>266980</v>
      </c>
      <c r="B249" s="6">
        <v>1562640</v>
      </c>
      <c r="C249" s="8">
        <v>43667</v>
      </c>
      <c r="D249" s="8">
        <v>43669</v>
      </c>
      <c r="E249" s="6" t="s">
        <v>2062</v>
      </c>
      <c r="F249" s="9">
        <v>20760</v>
      </c>
      <c r="G249" s="5">
        <v>-1196068.5</v>
      </c>
      <c r="H249" s="6"/>
      <c r="I249" s="12"/>
      <c r="M249" s="14"/>
      <c r="N249" s="14"/>
      <c r="O249" s="14"/>
    </row>
    <row r="250" ht="14.25" spans="1:15">
      <c r="A250" s="7">
        <v>265332</v>
      </c>
      <c r="B250" s="6">
        <v>1545374</v>
      </c>
      <c r="C250" s="8">
        <v>43663</v>
      </c>
      <c r="D250" s="8">
        <v>43666</v>
      </c>
      <c r="E250" s="6" t="s">
        <v>2063</v>
      </c>
      <c r="F250" s="9">
        <v>48510</v>
      </c>
      <c r="G250" s="5">
        <v>-1147558.5</v>
      </c>
      <c r="H250" s="6"/>
      <c r="I250" s="12"/>
      <c r="M250" s="14"/>
      <c r="N250" s="14"/>
      <c r="O250" s="14"/>
    </row>
    <row r="251" ht="14.25" spans="1:15">
      <c r="A251" s="7">
        <v>265674</v>
      </c>
      <c r="B251" s="6">
        <v>1547747</v>
      </c>
      <c r="C251" s="8">
        <v>43664</v>
      </c>
      <c r="D251" s="8">
        <v>43666</v>
      </c>
      <c r="E251" s="6" t="s">
        <v>2064</v>
      </c>
      <c r="F251" s="9">
        <v>20760</v>
      </c>
      <c r="G251" s="5">
        <v>-1126798.5</v>
      </c>
      <c r="H251" s="6"/>
      <c r="I251" s="12"/>
      <c r="M251" s="14"/>
      <c r="N251" s="14"/>
      <c r="O251" s="14"/>
    </row>
    <row r="252" ht="14.25" spans="1:15">
      <c r="A252" s="7">
        <v>263161</v>
      </c>
      <c r="B252" s="6">
        <v>1526731</v>
      </c>
      <c r="C252" s="8">
        <v>43666</v>
      </c>
      <c r="D252" s="8">
        <v>43667</v>
      </c>
      <c r="E252" s="6" t="s">
        <v>2065</v>
      </c>
      <c r="F252" s="9">
        <v>22710</v>
      </c>
      <c r="G252" s="5">
        <v>-1104088.5</v>
      </c>
      <c r="H252" s="6"/>
      <c r="I252" s="12"/>
      <c r="M252" s="14"/>
      <c r="N252" s="14"/>
      <c r="O252" s="14"/>
    </row>
    <row r="253" ht="14.25" spans="1:15">
      <c r="A253" s="7">
        <v>266522</v>
      </c>
      <c r="B253" s="6">
        <v>1556873</v>
      </c>
      <c r="C253" s="8">
        <v>43666</v>
      </c>
      <c r="D253" s="8">
        <v>43668</v>
      </c>
      <c r="E253" s="6" t="s">
        <v>2066</v>
      </c>
      <c r="F253" s="9">
        <v>32340</v>
      </c>
      <c r="G253" s="5">
        <v>-1071748.5</v>
      </c>
      <c r="H253" s="6"/>
      <c r="I253" s="12"/>
      <c r="M253" s="14"/>
      <c r="N253" s="14"/>
      <c r="O253" s="14"/>
    </row>
    <row r="254" ht="14.25" spans="1:15">
      <c r="A254" s="7">
        <v>266638</v>
      </c>
      <c r="B254" s="6">
        <v>1558457</v>
      </c>
      <c r="C254" s="8">
        <v>43664</v>
      </c>
      <c r="D254" s="8">
        <v>43668</v>
      </c>
      <c r="E254" s="6" t="s">
        <v>2067</v>
      </c>
      <c r="F254" s="9">
        <v>41520</v>
      </c>
      <c r="G254" s="5">
        <v>-1030228.5</v>
      </c>
      <c r="H254" s="6"/>
      <c r="I254" s="12"/>
      <c r="M254" s="14"/>
      <c r="N254" s="14"/>
      <c r="O254" s="14"/>
    </row>
    <row r="255" ht="14.25" spans="1:15">
      <c r="A255" s="7">
        <v>263183</v>
      </c>
      <c r="B255" s="6">
        <v>1526873</v>
      </c>
      <c r="C255" s="8">
        <v>43661</v>
      </c>
      <c r="D255" s="8">
        <v>43665</v>
      </c>
      <c r="E255" s="6" t="s">
        <v>2068</v>
      </c>
      <c r="F255" s="9">
        <v>41520</v>
      </c>
      <c r="G255" s="5">
        <v>-988708.5</v>
      </c>
      <c r="H255" s="6"/>
      <c r="I255" s="12"/>
      <c r="M255" s="14"/>
      <c r="N255" s="14"/>
      <c r="O255" s="14"/>
    </row>
    <row r="256" ht="14.25" spans="1:15">
      <c r="A256" s="7">
        <v>255193</v>
      </c>
      <c r="B256" s="6">
        <v>1475399</v>
      </c>
      <c r="C256" s="8">
        <v>43652</v>
      </c>
      <c r="D256" s="8">
        <v>43659</v>
      </c>
      <c r="E256" s="6" t="s">
        <v>2069</v>
      </c>
      <c r="F256" s="9">
        <v>113190</v>
      </c>
      <c r="G256" s="5">
        <v>-875518.5</v>
      </c>
      <c r="H256" s="6"/>
      <c r="I256" s="12"/>
      <c r="M256" s="14"/>
      <c r="N256" s="14"/>
      <c r="O256" s="14"/>
    </row>
    <row r="257" ht="14.25" spans="1:15">
      <c r="A257" s="7">
        <v>264297</v>
      </c>
      <c r="B257" s="6">
        <v>1537852</v>
      </c>
      <c r="C257" s="8">
        <v>43657</v>
      </c>
      <c r="D257" s="8">
        <v>43658</v>
      </c>
      <c r="E257" s="6" t="s">
        <v>2070</v>
      </c>
      <c r="F257" s="9">
        <v>20760</v>
      </c>
      <c r="G257" s="5">
        <v>-854758.5</v>
      </c>
      <c r="H257" s="6"/>
      <c r="I257" s="12"/>
      <c r="M257" s="14"/>
      <c r="N257" s="14"/>
      <c r="O257" s="14"/>
    </row>
    <row r="258" ht="14.25" spans="1:15">
      <c r="A258" s="7">
        <v>265431</v>
      </c>
      <c r="B258" s="6">
        <v>1546803</v>
      </c>
      <c r="C258" s="8">
        <v>43657</v>
      </c>
      <c r="D258" s="8">
        <v>43659</v>
      </c>
      <c r="E258" s="6" t="s">
        <v>2071</v>
      </c>
      <c r="F258" s="9">
        <v>20760</v>
      </c>
      <c r="G258" s="5">
        <v>-833998.5</v>
      </c>
      <c r="H258" s="6"/>
      <c r="I258" s="12"/>
      <c r="M258" s="14"/>
      <c r="N258" s="14"/>
      <c r="O258" s="14"/>
    </row>
    <row r="259" ht="14.25" spans="1:15">
      <c r="A259" s="7">
        <v>262094</v>
      </c>
      <c r="B259" s="6">
        <v>1520070</v>
      </c>
      <c r="C259" s="8">
        <v>43655</v>
      </c>
      <c r="D259" s="8">
        <v>43657</v>
      </c>
      <c r="E259" s="6" t="s">
        <v>2072</v>
      </c>
      <c r="F259" s="9">
        <v>10062</v>
      </c>
      <c r="G259" s="5">
        <v>-823936.5</v>
      </c>
      <c r="H259" s="6"/>
      <c r="I259" s="12"/>
      <c r="M259" s="14"/>
      <c r="N259" s="14"/>
      <c r="O259" s="14"/>
    </row>
    <row r="260" ht="14.25" spans="1:15">
      <c r="A260" s="7">
        <v>259076</v>
      </c>
      <c r="B260" s="6">
        <v>1494822</v>
      </c>
      <c r="C260" s="8">
        <v>43656</v>
      </c>
      <c r="D260" s="8">
        <v>43657</v>
      </c>
      <c r="E260" s="6" t="s">
        <v>2073</v>
      </c>
      <c r="F260" s="9">
        <v>5590</v>
      </c>
      <c r="G260" s="5">
        <v>-818346.5</v>
      </c>
      <c r="H260" s="6"/>
      <c r="I260" s="12"/>
      <c r="M260" s="14"/>
      <c r="N260" s="14"/>
      <c r="O260" s="14"/>
    </row>
    <row r="261" ht="14.25" spans="1:15">
      <c r="A261" s="7">
        <v>264142</v>
      </c>
      <c r="B261" s="6">
        <v>1535996</v>
      </c>
      <c r="C261" s="8">
        <v>43656</v>
      </c>
      <c r="D261" s="8">
        <v>43657</v>
      </c>
      <c r="E261" s="6" t="s">
        <v>576</v>
      </c>
      <c r="F261" s="9">
        <v>5031</v>
      </c>
      <c r="G261" s="5">
        <v>-813315.5</v>
      </c>
      <c r="H261" s="6"/>
      <c r="I261" s="12"/>
      <c r="M261" s="14"/>
      <c r="N261" s="14"/>
      <c r="O261" s="14"/>
    </row>
    <row r="262" ht="14.25" spans="1:15">
      <c r="A262" s="7">
        <v>262464</v>
      </c>
      <c r="B262" s="6">
        <v>1521665</v>
      </c>
      <c r="C262" s="8">
        <v>43655</v>
      </c>
      <c r="D262" s="8">
        <v>43658</v>
      </c>
      <c r="E262" s="6" t="s">
        <v>2074</v>
      </c>
      <c r="F262" s="9">
        <v>15093</v>
      </c>
      <c r="G262" s="5">
        <v>-798222.5</v>
      </c>
      <c r="H262" s="6"/>
      <c r="I262" s="12"/>
      <c r="M262" s="14"/>
      <c r="N262" s="14"/>
      <c r="O262" s="14"/>
    </row>
    <row r="263" ht="14.25" spans="1:15">
      <c r="A263" s="7">
        <v>264694</v>
      </c>
      <c r="B263" s="6">
        <v>1540510</v>
      </c>
      <c r="C263" s="8">
        <v>43658</v>
      </c>
      <c r="D263" s="8">
        <v>43659</v>
      </c>
      <c r="E263" s="6" t="s">
        <v>2075</v>
      </c>
      <c r="F263" s="9">
        <v>5031</v>
      </c>
      <c r="G263" s="5">
        <v>-793191.5</v>
      </c>
      <c r="H263" s="6"/>
      <c r="I263" s="12"/>
      <c r="M263" s="14"/>
      <c r="N263" s="14"/>
      <c r="O263" s="14"/>
    </row>
    <row r="264" ht="14.25" spans="1:15">
      <c r="A264" s="7" t="s">
        <v>2076</v>
      </c>
      <c r="B264" s="6">
        <v>1521773</v>
      </c>
      <c r="C264" s="8">
        <v>43657</v>
      </c>
      <c r="D264" s="8">
        <v>43659</v>
      </c>
      <c r="E264" s="6" t="s">
        <v>2077</v>
      </c>
      <c r="F264" s="9">
        <v>20124</v>
      </c>
      <c r="G264" s="5">
        <v>-773067.5</v>
      </c>
      <c r="H264" s="6"/>
      <c r="I264" s="12"/>
      <c r="M264" s="14"/>
      <c r="N264" s="14"/>
      <c r="O264" s="14"/>
    </row>
    <row r="265" ht="14.25" spans="1:15">
      <c r="A265" s="7">
        <v>258763</v>
      </c>
      <c r="B265" s="6">
        <v>1493361</v>
      </c>
      <c r="C265" s="8">
        <v>43657</v>
      </c>
      <c r="D265" s="8">
        <v>43659</v>
      </c>
      <c r="E265" s="6" t="s">
        <v>2078</v>
      </c>
      <c r="F265" s="9">
        <v>11180</v>
      </c>
      <c r="G265" s="5">
        <v>-761887.5</v>
      </c>
      <c r="H265" s="6"/>
      <c r="I265" s="12"/>
      <c r="M265" s="14"/>
      <c r="N265" s="14"/>
      <c r="O265" s="14"/>
    </row>
    <row r="266" ht="14.25" spans="1:15">
      <c r="A266" s="7">
        <v>258759</v>
      </c>
      <c r="B266" s="6">
        <v>1493337</v>
      </c>
      <c r="C266" s="8">
        <v>43657</v>
      </c>
      <c r="D266" s="8">
        <v>43659</v>
      </c>
      <c r="E266" s="6" t="s">
        <v>2079</v>
      </c>
      <c r="F266" s="9">
        <v>11180</v>
      </c>
      <c r="G266" s="5">
        <v>-750707.5</v>
      </c>
      <c r="H266" s="6"/>
      <c r="I266" s="12"/>
      <c r="M266" s="14"/>
      <c r="N266" s="14"/>
      <c r="O266" s="14"/>
    </row>
    <row r="267" ht="14.25" spans="1:15">
      <c r="A267" s="7">
        <v>263244</v>
      </c>
      <c r="B267" s="6">
        <v>1527613</v>
      </c>
      <c r="C267" s="8">
        <v>43652</v>
      </c>
      <c r="D267" s="8">
        <v>43659</v>
      </c>
      <c r="E267" s="6" t="s">
        <v>2080</v>
      </c>
      <c r="F267" s="9">
        <v>35217</v>
      </c>
      <c r="G267" s="5">
        <v>-715490.5</v>
      </c>
      <c r="H267" s="6"/>
      <c r="I267" s="12"/>
      <c r="M267" s="14"/>
      <c r="N267" s="14"/>
      <c r="O267" s="14"/>
    </row>
    <row r="268" ht="14.25" spans="1:15">
      <c r="A268" s="7">
        <v>262806</v>
      </c>
      <c r="B268" s="6">
        <v>1523174</v>
      </c>
      <c r="C268" s="8">
        <v>43657</v>
      </c>
      <c r="D268" s="8">
        <v>43659</v>
      </c>
      <c r="E268" s="6" t="s">
        <v>2081</v>
      </c>
      <c r="F268" s="9">
        <v>10062</v>
      </c>
      <c r="G268" s="5">
        <v>-705428.5</v>
      </c>
      <c r="H268" s="6"/>
      <c r="I268" s="12"/>
      <c r="M268" s="14"/>
      <c r="N268" s="14"/>
      <c r="O268" s="14"/>
    </row>
    <row r="269" ht="14.25" spans="1:15">
      <c r="A269" s="7">
        <v>265668</v>
      </c>
      <c r="B269" s="6">
        <v>1547694</v>
      </c>
      <c r="C269" s="8">
        <v>43656</v>
      </c>
      <c r="D269" s="8">
        <v>43659</v>
      </c>
      <c r="E269" s="6" t="s">
        <v>1379</v>
      </c>
      <c r="F269" s="9">
        <v>15093</v>
      </c>
      <c r="G269" s="5">
        <v>-690335.5</v>
      </c>
      <c r="H269" s="6"/>
      <c r="I269" s="12"/>
      <c r="M269" s="14"/>
      <c r="N269" s="14"/>
      <c r="O269" s="14"/>
    </row>
    <row r="270" ht="14.25" spans="1:15">
      <c r="A270" s="7">
        <v>260750</v>
      </c>
      <c r="B270" s="6">
        <v>1507554</v>
      </c>
      <c r="C270" s="8">
        <v>43659</v>
      </c>
      <c r="D270" s="8">
        <v>43661</v>
      </c>
      <c r="E270" s="6" t="s">
        <v>2082</v>
      </c>
      <c r="F270" s="9">
        <v>10062</v>
      </c>
      <c r="G270" s="5">
        <v>-680273.5</v>
      </c>
      <c r="H270" s="6"/>
      <c r="I270" s="12"/>
      <c r="M270" s="14"/>
      <c r="N270" s="14"/>
      <c r="O270" s="14"/>
    </row>
    <row r="271" ht="14.25" spans="1:15">
      <c r="A271" s="7">
        <v>261272</v>
      </c>
      <c r="B271" s="6">
        <v>1513828</v>
      </c>
      <c r="C271" s="8">
        <v>43659</v>
      </c>
      <c r="D271" s="8">
        <v>43661</v>
      </c>
      <c r="E271" s="6" t="s">
        <v>2083</v>
      </c>
      <c r="F271" s="9">
        <v>10062</v>
      </c>
      <c r="G271" s="5">
        <v>-670211.5</v>
      </c>
      <c r="H271" s="6"/>
      <c r="I271" s="12"/>
      <c r="M271" s="14"/>
      <c r="N271" s="14"/>
      <c r="O271" s="14"/>
    </row>
    <row r="272" ht="14.25" spans="1:15">
      <c r="A272" s="7">
        <v>264693</v>
      </c>
      <c r="B272" s="6">
        <v>1540325</v>
      </c>
      <c r="C272" s="8">
        <v>43662</v>
      </c>
      <c r="D272" s="8">
        <v>43663</v>
      </c>
      <c r="E272" s="6" t="s">
        <v>2084</v>
      </c>
      <c r="F272" s="9">
        <v>5031</v>
      </c>
      <c r="G272" s="5">
        <v>-665180.5</v>
      </c>
      <c r="H272" s="6"/>
      <c r="I272" s="12"/>
      <c r="M272" s="14"/>
      <c r="N272" s="14"/>
      <c r="O272" s="14"/>
    </row>
    <row r="273" ht="14.25" spans="1:15">
      <c r="A273" s="7">
        <v>266403</v>
      </c>
      <c r="B273" s="6">
        <v>1555891</v>
      </c>
      <c r="C273" s="8">
        <v>43662</v>
      </c>
      <c r="D273" s="8">
        <v>43663</v>
      </c>
      <c r="E273" s="6" t="s">
        <v>1384</v>
      </c>
      <c r="F273" s="9">
        <v>5031</v>
      </c>
      <c r="G273" s="5">
        <v>-660149.5</v>
      </c>
      <c r="H273" s="6"/>
      <c r="I273" s="12"/>
      <c r="M273" s="14"/>
      <c r="N273" s="14"/>
      <c r="O273" s="14"/>
    </row>
    <row r="274" ht="14.25" spans="1:15">
      <c r="A274" s="7">
        <v>264701</v>
      </c>
      <c r="B274" s="6">
        <v>1540684</v>
      </c>
      <c r="C274" s="8">
        <v>43661</v>
      </c>
      <c r="D274" s="8">
        <v>43663</v>
      </c>
      <c r="E274" s="6" t="s">
        <v>2085</v>
      </c>
      <c r="F274" s="9">
        <v>10062</v>
      </c>
      <c r="G274" s="5">
        <v>-650087.5</v>
      </c>
      <c r="H274" s="6"/>
      <c r="I274" s="12"/>
      <c r="M274" s="14"/>
      <c r="N274" s="14"/>
      <c r="O274" s="14"/>
    </row>
    <row r="275" ht="14.25" spans="1:15">
      <c r="A275" s="7">
        <v>264320</v>
      </c>
      <c r="B275" s="6">
        <v>1538069</v>
      </c>
      <c r="C275" s="8">
        <v>43657</v>
      </c>
      <c r="D275" s="8">
        <v>43662</v>
      </c>
      <c r="E275" s="6" t="s">
        <v>2086</v>
      </c>
      <c r="F275" s="9">
        <v>25155</v>
      </c>
      <c r="G275" s="5">
        <v>-624932.5</v>
      </c>
      <c r="H275" s="6"/>
      <c r="I275" s="12"/>
      <c r="M275" s="14"/>
      <c r="N275" s="14"/>
      <c r="O275" s="14"/>
    </row>
    <row r="276" ht="14.25" spans="1:15">
      <c r="A276" s="7">
        <v>263675</v>
      </c>
      <c r="B276" s="6">
        <v>1529953</v>
      </c>
      <c r="C276" s="8">
        <v>43659</v>
      </c>
      <c r="D276" s="8">
        <v>43662</v>
      </c>
      <c r="E276" s="6" t="s">
        <v>2087</v>
      </c>
      <c r="F276" s="9">
        <v>15093</v>
      </c>
      <c r="G276" s="5">
        <v>-609839.5</v>
      </c>
      <c r="H276" s="6"/>
      <c r="I276" s="12"/>
      <c r="M276" s="14"/>
      <c r="N276" s="14"/>
      <c r="O276" s="14"/>
    </row>
    <row r="277" ht="14.25" spans="1:15">
      <c r="A277" s="7" t="s">
        <v>2088</v>
      </c>
      <c r="B277" s="6">
        <v>1533450</v>
      </c>
      <c r="C277" s="8">
        <v>43657</v>
      </c>
      <c r="D277" s="8">
        <v>43662</v>
      </c>
      <c r="E277" s="6" t="s">
        <v>2089</v>
      </c>
      <c r="F277" s="9">
        <v>50310</v>
      </c>
      <c r="G277" s="5">
        <v>-559529.5</v>
      </c>
      <c r="H277" s="6"/>
      <c r="I277" s="12"/>
      <c r="M277" s="14"/>
      <c r="N277" s="14"/>
      <c r="O277" s="14"/>
    </row>
    <row r="278" ht="14.25" spans="1:15">
      <c r="A278" s="7">
        <v>264689</v>
      </c>
      <c r="B278" s="6">
        <v>1540264</v>
      </c>
      <c r="C278" s="8">
        <v>43659</v>
      </c>
      <c r="D278" s="8">
        <v>43662</v>
      </c>
      <c r="E278" s="6" t="s">
        <v>2090</v>
      </c>
      <c r="F278" s="9">
        <v>15093</v>
      </c>
      <c r="G278" s="5">
        <v>-544436.5</v>
      </c>
      <c r="H278" s="6"/>
      <c r="I278" s="12"/>
      <c r="M278" s="14"/>
      <c r="N278" s="14"/>
      <c r="O278" s="14"/>
    </row>
    <row r="279" ht="14.25" spans="1:15">
      <c r="A279" s="7">
        <v>256831</v>
      </c>
      <c r="B279" s="6">
        <v>1485109</v>
      </c>
      <c r="C279" s="8">
        <v>43659</v>
      </c>
      <c r="D279" s="8">
        <v>43662</v>
      </c>
      <c r="E279" s="6" t="s">
        <v>2091</v>
      </c>
      <c r="F279" s="9">
        <v>23460</v>
      </c>
      <c r="G279" s="5">
        <v>-520976.5</v>
      </c>
      <c r="H279" s="6"/>
      <c r="I279" s="12"/>
      <c r="M279" s="14"/>
      <c r="N279" s="14"/>
      <c r="O279" s="14"/>
    </row>
    <row r="280" ht="14.25" spans="1:15">
      <c r="A280" s="7">
        <v>265983</v>
      </c>
      <c r="B280" s="6">
        <v>1551282</v>
      </c>
      <c r="C280" s="8">
        <v>43662</v>
      </c>
      <c r="D280" s="8">
        <v>43664</v>
      </c>
      <c r="E280" s="6" t="s">
        <v>2092</v>
      </c>
      <c r="F280" s="9">
        <v>10062</v>
      </c>
      <c r="G280" s="5">
        <v>-510914.5</v>
      </c>
      <c r="H280" s="6"/>
      <c r="I280" s="12"/>
      <c r="M280" s="14"/>
      <c r="N280" s="14"/>
      <c r="O280" s="14"/>
    </row>
    <row r="281" ht="14.25" spans="1:15">
      <c r="A281" s="7">
        <v>261374</v>
      </c>
      <c r="B281" s="6">
        <v>1514713</v>
      </c>
      <c r="C281" s="8">
        <v>43659</v>
      </c>
      <c r="D281" s="8">
        <v>43664</v>
      </c>
      <c r="E281" s="6" t="s">
        <v>2093</v>
      </c>
      <c r="F281" s="9">
        <v>25155</v>
      </c>
      <c r="G281" s="5">
        <v>-485759.5</v>
      </c>
      <c r="H281" s="6"/>
      <c r="I281" s="12"/>
      <c r="M281" s="14"/>
      <c r="N281" s="14"/>
      <c r="O281" s="14"/>
    </row>
    <row r="282" ht="14.25" spans="1:15">
      <c r="A282" s="7">
        <v>263430</v>
      </c>
      <c r="B282" s="6">
        <v>1528437</v>
      </c>
      <c r="C282" s="8">
        <v>43662</v>
      </c>
      <c r="D282" s="8">
        <v>43664</v>
      </c>
      <c r="E282" s="6" t="s">
        <v>2094</v>
      </c>
      <c r="F282" s="9">
        <v>10062</v>
      </c>
      <c r="G282" s="5">
        <v>-475697.5</v>
      </c>
      <c r="H282" s="6"/>
      <c r="I282" s="12"/>
      <c r="M282" s="14"/>
      <c r="N282" s="14"/>
      <c r="O282" s="14"/>
    </row>
    <row r="283" ht="14.25" spans="1:15">
      <c r="A283" s="7">
        <v>263429</v>
      </c>
      <c r="B283" s="6">
        <v>1528430</v>
      </c>
      <c r="C283" s="8">
        <v>43662</v>
      </c>
      <c r="D283" s="8">
        <v>43664</v>
      </c>
      <c r="E283" s="6" t="s">
        <v>2095</v>
      </c>
      <c r="F283" s="9">
        <v>10062</v>
      </c>
      <c r="G283" s="5">
        <v>-465635.5</v>
      </c>
      <c r="H283" s="6"/>
      <c r="I283" s="12"/>
      <c r="M283" s="14"/>
      <c r="N283" s="14"/>
      <c r="O283" s="14"/>
    </row>
    <row r="284" ht="14.25" spans="1:15">
      <c r="A284" s="7">
        <v>266665</v>
      </c>
      <c r="B284" s="6">
        <v>1559140</v>
      </c>
      <c r="C284" s="8">
        <v>43664</v>
      </c>
      <c r="D284" s="8">
        <v>43665</v>
      </c>
      <c r="E284" s="6" t="s">
        <v>2096</v>
      </c>
      <c r="F284" s="9">
        <v>5031</v>
      </c>
      <c r="G284" s="5">
        <v>-460604.5</v>
      </c>
      <c r="H284" s="6"/>
      <c r="I284" s="12"/>
      <c r="M284" s="14"/>
      <c r="N284" s="14"/>
      <c r="O284" s="14"/>
    </row>
    <row r="285" ht="14.25" spans="1:15">
      <c r="A285" s="7">
        <v>262897</v>
      </c>
      <c r="B285" s="6">
        <v>1523851</v>
      </c>
      <c r="C285" s="8">
        <v>43664</v>
      </c>
      <c r="D285" s="8">
        <v>43668</v>
      </c>
      <c r="E285" s="6" t="s">
        <v>2097</v>
      </c>
      <c r="F285" s="9">
        <v>20124</v>
      </c>
      <c r="G285" s="5">
        <v>-440480.5</v>
      </c>
      <c r="H285" s="6"/>
      <c r="I285" s="12"/>
      <c r="M285" s="14"/>
      <c r="N285" s="14"/>
      <c r="O285" s="14"/>
    </row>
    <row r="286" ht="14.25" spans="1:15">
      <c r="A286" s="7">
        <v>265944</v>
      </c>
      <c r="B286" s="6">
        <v>1550458</v>
      </c>
      <c r="C286" s="8">
        <v>43665</v>
      </c>
      <c r="D286" s="8">
        <v>43668</v>
      </c>
      <c r="E286" s="6" t="s">
        <v>2098</v>
      </c>
      <c r="F286" s="9">
        <v>15093</v>
      </c>
      <c r="G286" s="5">
        <v>-425387.5</v>
      </c>
      <c r="H286" s="6"/>
      <c r="I286" s="12"/>
      <c r="M286" s="14"/>
      <c r="N286" s="14"/>
      <c r="O286" s="14"/>
    </row>
    <row r="287" ht="14.25" spans="1:15">
      <c r="A287" s="7">
        <v>265798</v>
      </c>
      <c r="B287" s="6">
        <v>1549189</v>
      </c>
      <c r="C287" s="8">
        <v>43663</v>
      </c>
      <c r="D287" s="8">
        <v>43667</v>
      </c>
      <c r="E287" s="6" t="s">
        <v>2099</v>
      </c>
      <c r="F287" s="9">
        <v>32124</v>
      </c>
      <c r="G287" s="5">
        <v>-393263.5</v>
      </c>
      <c r="H287" s="6"/>
      <c r="I287" s="12"/>
      <c r="M287" s="14"/>
      <c r="N287" s="14"/>
      <c r="O287" s="14"/>
    </row>
    <row r="288" ht="14.25" spans="1:15">
      <c r="A288" s="7">
        <v>264905</v>
      </c>
      <c r="B288" s="6">
        <v>1541386</v>
      </c>
      <c r="C288" s="8">
        <v>43662</v>
      </c>
      <c r="D288" s="8">
        <v>43666</v>
      </c>
      <c r="E288" s="6" t="s">
        <v>2100</v>
      </c>
      <c r="F288" s="9">
        <v>20124</v>
      </c>
      <c r="G288" s="5">
        <v>-373139.5</v>
      </c>
      <c r="H288" s="6"/>
      <c r="I288" s="12"/>
      <c r="M288" s="14"/>
      <c r="N288" s="14"/>
      <c r="O288" s="14"/>
    </row>
    <row r="289" ht="14.25" spans="1:15">
      <c r="A289" s="7">
        <v>264447</v>
      </c>
      <c r="B289" s="6">
        <v>1539257</v>
      </c>
      <c r="C289" s="8">
        <v>43663</v>
      </c>
      <c r="D289" s="8">
        <v>43666</v>
      </c>
      <c r="E289" s="6" t="s">
        <v>2101</v>
      </c>
      <c r="F289" s="9">
        <v>15093</v>
      </c>
      <c r="G289" s="5">
        <v>-358046.5</v>
      </c>
      <c r="H289" s="6"/>
      <c r="I289" s="12"/>
      <c r="M289" s="14"/>
      <c r="N289" s="14"/>
      <c r="O289" s="14"/>
    </row>
    <row r="290" ht="14.25" spans="1:15">
      <c r="A290" s="7">
        <v>258178</v>
      </c>
      <c r="B290" s="6">
        <v>1491439</v>
      </c>
      <c r="C290" s="8">
        <v>43663</v>
      </c>
      <c r="D290" s="8">
        <v>43666</v>
      </c>
      <c r="E290" s="6" t="s">
        <v>2102</v>
      </c>
      <c r="F290" s="9">
        <v>16770</v>
      </c>
      <c r="G290" s="5">
        <v>-341276.5</v>
      </c>
      <c r="H290" s="6"/>
      <c r="I290" s="12"/>
      <c r="M290" s="14"/>
      <c r="N290" s="14"/>
      <c r="O290" s="14"/>
    </row>
    <row r="291" ht="14.25" spans="1:15">
      <c r="A291" s="7">
        <v>258186</v>
      </c>
      <c r="B291" s="6">
        <v>1491520</v>
      </c>
      <c r="C291" s="8">
        <v>43663</v>
      </c>
      <c r="D291" s="8">
        <v>43666</v>
      </c>
      <c r="E291" s="6" t="s">
        <v>2103</v>
      </c>
      <c r="F291" s="9">
        <v>16770</v>
      </c>
      <c r="G291" s="5">
        <v>-324506.5</v>
      </c>
      <c r="H291" s="6"/>
      <c r="I291" s="12"/>
      <c r="M291" s="14"/>
      <c r="N291" s="14"/>
      <c r="O291" s="14"/>
    </row>
    <row r="292" ht="14.25" spans="1:15">
      <c r="A292" s="7" t="s">
        <v>2104</v>
      </c>
      <c r="B292" s="6">
        <v>1538210</v>
      </c>
      <c r="C292" s="8">
        <v>43666</v>
      </c>
      <c r="D292" s="8">
        <v>43669</v>
      </c>
      <c r="E292" s="6" t="s">
        <v>2105</v>
      </c>
      <c r="F292" s="9">
        <v>81675</v>
      </c>
      <c r="G292" s="5">
        <v>-242831.5</v>
      </c>
      <c r="H292" s="6"/>
      <c r="I292" s="12"/>
      <c r="M292" s="14"/>
      <c r="N292" s="14"/>
      <c r="O292" s="14"/>
    </row>
    <row r="293" ht="14.25" spans="1:15">
      <c r="A293" s="7">
        <v>263911</v>
      </c>
      <c r="B293" s="6">
        <v>1532491</v>
      </c>
      <c r="C293" s="8">
        <v>43668</v>
      </c>
      <c r="D293" s="8">
        <v>43669</v>
      </c>
      <c r="E293" s="6" t="s">
        <v>2106</v>
      </c>
      <c r="F293" s="9">
        <v>5031</v>
      </c>
      <c r="G293" s="5">
        <v>-237800.5</v>
      </c>
      <c r="H293" s="6"/>
      <c r="I293" s="12"/>
      <c r="M293" s="14"/>
      <c r="N293" s="14"/>
      <c r="O293" s="14"/>
    </row>
    <row r="294" ht="14.25" spans="1:15">
      <c r="A294" s="7">
        <v>266968</v>
      </c>
      <c r="B294" s="6">
        <v>1562422</v>
      </c>
      <c r="C294" s="8">
        <v>43667</v>
      </c>
      <c r="D294" s="8">
        <v>43669</v>
      </c>
      <c r="E294" s="6" t="s">
        <v>2107</v>
      </c>
      <c r="F294" s="9">
        <v>10062</v>
      </c>
      <c r="G294" s="5">
        <v>-227738.5</v>
      </c>
      <c r="H294" s="6"/>
      <c r="I294" s="12"/>
      <c r="M294" s="14"/>
      <c r="N294" s="14"/>
      <c r="O294" s="14"/>
    </row>
    <row r="295" ht="14.25" spans="1:15">
      <c r="A295" s="7">
        <v>263403</v>
      </c>
      <c r="B295" s="6">
        <v>1528005</v>
      </c>
      <c r="C295" s="8">
        <v>43667</v>
      </c>
      <c r="D295" s="8">
        <v>43669</v>
      </c>
      <c r="E295" s="6" t="s">
        <v>2108</v>
      </c>
      <c r="F295" s="9">
        <v>10062</v>
      </c>
      <c r="G295" s="5">
        <v>-217676.5</v>
      </c>
      <c r="H295" s="6"/>
      <c r="I295" s="12"/>
      <c r="M295" s="14"/>
      <c r="N295" s="14"/>
      <c r="O295" s="14"/>
    </row>
    <row r="296" ht="14.25" spans="1:15">
      <c r="A296" s="7">
        <v>263402</v>
      </c>
      <c r="B296" s="6">
        <v>1528100</v>
      </c>
      <c r="C296" s="8">
        <v>43667</v>
      </c>
      <c r="D296" s="8">
        <v>43669</v>
      </c>
      <c r="E296" s="6" t="s">
        <v>2109</v>
      </c>
      <c r="F296" s="9">
        <v>10062</v>
      </c>
      <c r="G296" s="5">
        <v>-207614.5</v>
      </c>
      <c r="H296" s="6"/>
      <c r="I296" s="12"/>
      <c r="M296" s="14"/>
      <c r="N296" s="14"/>
      <c r="O296" s="14"/>
    </row>
    <row r="297" ht="14.25" spans="1:15">
      <c r="A297" s="7">
        <v>265464</v>
      </c>
      <c r="B297" s="6">
        <v>1547336</v>
      </c>
      <c r="C297" s="8">
        <v>43668</v>
      </c>
      <c r="D297" s="8">
        <v>43670</v>
      </c>
      <c r="E297" s="6" t="s">
        <v>2110</v>
      </c>
      <c r="F297" s="9">
        <v>10062</v>
      </c>
      <c r="G297" s="5">
        <v>-197552.5</v>
      </c>
      <c r="H297" s="6"/>
      <c r="I297" s="12"/>
      <c r="M297" s="14"/>
      <c r="N297" s="14"/>
      <c r="O297" s="14"/>
    </row>
    <row r="298" ht="14.25" spans="1:15">
      <c r="A298" s="7">
        <v>266773</v>
      </c>
      <c r="B298" s="6">
        <v>1560425</v>
      </c>
      <c r="C298" s="8">
        <v>43668</v>
      </c>
      <c r="D298" s="8">
        <v>43670</v>
      </c>
      <c r="E298" s="6" t="s">
        <v>2111</v>
      </c>
      <c r="F298" s="9">
        <v>10062</v>
      </c>
      <c r="G298" s="5">
        <v>-187490.5</v>
      </c>
      <c r="H298" s="6"/>
      <c r="I298" s="12"/>
      <c r="M298" s="14"/>
      <c r="N298" s="14"/>
      <c r="O298" s="14"/>
    </row>
    <row r="299" ht="14.25" spans="1:15">
      <c r="A299" s="7">
        <v>264378</v>
      </c>
      <c r="B299" s="6">
        <v>1538632</v>
      </c>
      <c r="C299" s="8">
        <v>43669</v>
      </c>
      <c r="D299" s="8">
        <v>43670</v>
      </c>
      <c r="E299" s="6" t="s">
        <v>2112</v>
      </c>
      <c r="F299" s="9">
        <v>5031</v>
      </c>
      <c r="G299" s="5">
        <v>-182459.5</v>
      </c>
      <c r="H299" s="6"/>
      <c r="I299" s="12"/>
      <c r="M299" s="14"/>
      <c r="N299" s="14"/>
      <c r="O299" s="14"/>
    </row>
    <row r="300" ht="14.25" spans="1:15">
      <c r="A300" s="7">
        <v>267024</v>
      </c>
      <c r="B300" s="6">
        <v>1562967</v>
      </c>
      <c r="C300" s="8">
        <v>43671</v>
      </c>
      <c r="D300" s="8">
        <v>43672</v>
      </c>
      <c r="E300" s="6" t="s">
        <v>2113</v>
      </c>
      <c r="F300" s="9">
        <v>5031</v>
      </c>
      <c r="G300" s="5">
        <v>-177428.5</v>
      </c>
      <c r="H300" s="6"/>
      <c r="I300" s="12"/>
      <c r="M300" s="14"/>
      <c r="N300" s="14"/>
      <c r="O300" s="14"/>
    </row>
    <row r="301" ht="14.25" spans="1:15">
      <c r="A301" s="7">
        <v>265671</v>
      </c>
      <c r="B301" s="6">
        <v>1547725</v>
      </c>
      <c r="C301" s="8">
        <v>43669</v>
      </c>
      <c r="D301" s="8">
        <v>43671</v>
      </c>
      <c r="E301" s="6" t="s">
        <v>2114</v>
      </c>
      <c r="F301" s="9">
        <v>30186</v>
      </c>
      <c r="G301" s="5">
        <v>-147242.5</v>
      </c>
      <c r="H301" s="6"/>
      <c r="I301" s="12"/>
      <c r="M301" s="14"/>
      <c r="N301" s="14"/>
      <c r="O301" s="14"/>
    </row>
    <row r="302" ht="14.25" spans="1:15">
      <c r="A302" s="7">
        <v>265935</v>
      </c>
      <c r="B302" s="6">
        <v>1550340</v>
      </c>
      <c r="C302" s="8">
        <v>43668</v>
      </c>
      <c r="D302" s="8">
        <v>43671</v>
      </c>
      <c r="E302" s="6" t="s">
        <v>2115</v>
      </c>
      <c r="F302" s="9">
        <v>36186</v>
      </c>
      <c r="G302" s="5">
        <v>-111056.5</v>
      </c>
      <c r="H302" s="6"/>
      <c r="I302" s="12"/>
      <c r="M302" s="14"/>
      <c r="N302" s="14"/>
      <c r="O302" s="14"/>
    </row>
    <row r="303" ht="14.25" spans="1:15">
      <c r="A303" s="7">
        <v>265714</v>
      </c>
      <c r="B303" s="6">
        <v>1548460</v>
      </c>
      <c r="C303" s="8">
        <v>43669</v>
      </c>
      <c r="D303" s="8">
        <v>43671</v>
      </c>
      <c r="E303" s="6" t="s">
        <v>2116</v>
      </c>
      <c r="F303" s="9">
        <v>30186</v>
      </c>
      <c r="G303" s="5">
        <v>-80870.5</v>
      </c>
      <c r="H303" s="6"/>
      <c r="I303" s="12"/>
      <c r="M303" s="14"/>
      <c r="N303" s="14"/>
      <c r="O303" s="14"/>
    </row>
    <row r="304" ht="14.25" spans="1:15">
      <c r="A304" s="7">
        <v>264395</v>
      </c>
      <c r="B304" s="6">
        <v>1538763</v>
      </c>
      <c r="C304" s="8">
        <v>43666</v>
      </c>
      <c r="D304" s="8">
        <v>43671</v>
      </c>
      <c r="E304" s="6" t="s">
        <v>2117</v>
      </c>
      <c r="F304" s="9">
        <v>80850</v>
      </c>
      <c r="G304" s="19">
        <v>-20.5</v>
      </c>
      <c r="H304" s="6"/>
      <c r="I304" s="12"/>
      <c r="M304" s="14"/>
      <c r="N304" s="14"/>
      <c r="O304" s="14"/>
    </row>
    <row r="305" ht="15" spans="1:15">
      <c r="A305" s="16"/>
      <c r="F305">
        <f>SUM(F247:F304)</f>
        <v>1253948</v>
      </c>
      <c r="G305" s="11" t="s">
        <v>2118</v>
      </c>
      <c r="M305" s="14"/>
      <c r="N305" s="14"/>
      <c r="O305" s="14"/>
    </row>
    <row r="306" spans="13:15">
      <c r="M306" s="14"/>
      <c r="N306" s="14"/>
      <c r="O306" s="14"/>
    </row>
    <row r="307" ht="15.75" spans="1:15">
      <c r="A307" s="16"/>
      <c r="M307" s="14"/>
      <c r="N307" s="14"/>
      <c r="O307" s="14"/>
    </row>
    <row r="308" ht="14.25" spans="1:14">
      <c r="A308" s="2" t="s">
        <v>0</v>
      </c>
      <c r="B308" s="3" t="s">
        <v>1</v>
      </c>
      <c r="C308" s="3" t="s">
        <v>2</v>
      </c>
      <c r="D308" s="3" t="s">
        <v>3</v>
      </c>
      <c r="E308" s="3" t="s">
        <v>4</v>
      </c>
      <c r="F308" s="3" t="s">
        <v>1790</v>
      </c>
      <c r="G308" s="3" t="s">
        <v>49</v>
      </c>
      <c r="H308" s="3" t="s">
        <v>1076</v>
      </c>
      <c r="I308" s="12"/>
      <c r="M308" s="14"/>
      <c r="N308" s="14"/>
    </row>
    <row r="309" ht="14.25" spans="1:14">
      <c r="A309" s="2"/>
      <c r="B309" s="3"/>
      <c r="C309" s="3"/>
      <c r="D309" s="3"/>
      <c r="E309" s="3"/>
      <c r="F309" s="3"/>
      <c r="G309" s="3"/>
      <c r="H309" s="3"/>
      <c r="I309" s="12"/>
      <c r="M309" s="14"/>
      <c r="N309" s="14"/>
    </row>
    <row r="310" ht="14.25" spans="1:14">
      <c r="A310" s="13" t="s">
        <v>106</v>
      </c>
      <c r="B310" s="13"/>
      <c r="C310" s="13"/>
      <c r="D310" s="13"/>
      <c r="E310" s="13"/>
      <c r="F310" s="13"/>
      <c r="G310" s="19">
        <v>-20.5</v>
      </c>
      <c r="H310" s="18"/>
      <c r="I310" s="12"/>
      <c r="M310" s="14"/>
      <c r="N310" s="14"/>
    </row>
    <row r="311" ht="14.25" spans="1:14">
      <c r="A311" s="4" t="s">
        <v>2119</v>
      </c>
      <c r="B311" s="4"/>
      <c r="C311" s="4"/>
      <c r="D311" s="4"/>
      <c r="E311" s="4"/>
      <c r="F311" s="4"/>
      <c r="G311" s="5">
        <v>-1250020.5</v>
      </c>
      <c r="H311" s="6" t="s">
        <v>2059</v>
      </c>
      <c r="I311" s="12"/>
      <c r="M311" s="14"/>
      <c r="N311" s="14"/>
    </row>
    <row r="312" ht="14.25" spans="1:14">
      <c r="A312" s="7">
        <v>263158</v>
      </c>
      <c r="B312" s="6">
        <v>1526716</v>
      </c>
      <c r="C312" s="8">
        <v>43664</v>
      </c>
      <c r="D312" s="8">
        <v>43671</v>
      </c>
      <c r="E312" s="6" t="s">
        <v>2120</v>
      </c>
      <c r="F312" s="9">
        <v>35217</v>
      </c>
      <c r="G312" s="5">
        <v>-1214803.5</v>
      </c>
      <c r="H312" s="6"/>
      <c r="I312" s="12"/>
      <c r="M312" s="14"/>
      <c r="N312" s="14"/>
    </row>
    <row r="313" ht="14.25" spans="1:14">
      <c r="A313" s="7">
        <v>259498</v>
      </c>
      <c r="B313" s="6">
        <v>1497475</v>
      </c>
      <c r="C313" s="8">
        <v>43670</v>
      </c>
      <c r="D313" s="8">
        <v>43672</v>
      </c>
      <c r="E313" s="6" t="s">
        <v>2121</v>
      </c>
      <c r="F313" s="9">
        <v>11180</v>
      </c>
      <c r="G313" s="5">
        <v>-1203623.5</v>
      </c>
      <c r="H313" s="6"/>
      <c r="I313" s="12"/>
      <c r="M313" s="14"/>
      <c r="N313" s="14"/>
    </row>
    <row r="314" ht="14.25" spans="1:14">
      <c r="A314" s="7">
        <v>265289</v>
      </c>
      <c r="B314" s="6">
        <v>1544644</v>
      </c>
      <c r="C314" s="8">
        <v>43669</v>
      </c>
      <c r="D314" s="8">
        <v>43672</v>
      </c>
      <c r="E314" s="6" t="s">
        <v>2122</v>
      </c>
      <c r="F314" s="9">
        <v>15093</v>
      </c>
      <c r="G314" s="5">
        <v>-1188530.5</v>
      </c>
      <c r="H314" s="6"/>
      <c r="I314" s="12"/>
      <c r="M314" s="14"/>
      <c r="N314" s="14"/>
    </row>
    <row r="315" ht="14.25" spans="1:14">
      <c r="A315" s="7">
        <v>264035</v>
      </c>
      <c r="B315" s="6">
        <v>1534124</v>
      </c>
      <c r="C315" s="8">
        <v>43668</v>
      </c>
      <c r="D315" s="8">
        <v>43672</v>
      </c>
      <c r="E315" s="6" t="s">
        <v>2123</v>
      </c>
      <c r="F315" s="9">
        <v>20124</v>
      </c>
      <c r="G315" s="5">
        <v>-1168406.5</v>
      </c>
      <c r="H315" s="6"/>
      <c r="I315" s="12"/>
      <c r="M315" s="14"/>
      <c r="N315" s="14"/>
    </row>
    <row r="316" ht="14.25" spans="1:14">
      <c r="A316" s="7">
        <v>259497</v>
      </c>
      <c r="B316" s="6">
        <v>1497468</v>
      </c>
      <c r="C316" s="8">
        <v>43670</v>
      </c>
      <c r="D316" s="8">
        <v>43672</v>
      </c>
      <c r="E316" s="6" t="s">
        <v>2124</v>
      </c>
      <c r="F316" s="9">
        <v>11180</v>
      </c>
      <c r="G316" s="5">
        <v>-1157226.5</v>
      </c>
      <c r="H316" s="6"/>
      <c r="I316" s="12"/>
      <c r="M316" s="14"/>
      <c r="N316" s="14"/>
    </row>
    <row r="317" ht="14.25" spans="1:14">
      <c r="A317" s="7">
        <v>265951</v>
      </c>
      <c r="B317" s="6">
        <v>1550623</v>
      </c>
      <c r="C317" s="8">
        <v>43668</v>
      </c>
      <c r="D317" s="8">
        <v>43672</v>
      </c>
      <c r="E317" s="6" t="s">
        <v>2125</v>
      </c>
      <c r="F317" s="9">
        <v>20124</v>
      </c>
      <c r="G317" s="5">
        <v>-1137102.5</v>
      </c>
      <c r="H317" s="6"/>
      <c r="I317" s="12"/>
      <c r="M317" s="14"/>
      <c r="N317" s="14"/>
    </row>
    <row r="318" ht="14.25" spans="1:14">
      <c r="A318" s="7" t="s">
        <v>2126</v>
      </c>
      <c r="B318" s="6">
        <v>1516816</v>
      </c>
      <c r="C318" s="8">
        <v>43669</v>
      </c>
      <c r="D318" s="8">
        <v>43673</v>
      </c>
      <c r="E318" s="6" t="s">
        <v>2127</v>
      </c>
      <c r="F318" s="9">
        <v>60372</v>
      </c>
      <c r="G318" s="5">
        <v>-1076730.5</v>
      </c>
      <c r="H318" s="6"/>
      <c r="I318" s="12"/>
      <c r="M318" s="14"/>
      <c r="N318" s="14"/>
    </row>
    <row r="319" ht="14.25" spans="1:14">
      <c r="A319" s="7" t="s">
        <v>2128</v>
      </c>
      <c r="B319" s="6">
        <v>1562914</v>
      </c>
      <c r="C319" s="8">
        <v>43671</v>
      </c>
      <c r="D319" s="8">
        <v>43673</v>
      </c>
      <c r="E319" s="6" t="s">
        <v>2129</v>
      </c>
      <c r="F319" s="9">
        <v>30186</v>
      </c>
      <c r="G319" s="5">
        <v>-1046544.5</v>
      </c>
      <c r="H319" s="6"/>
      <c r="I319" s="12"/>
      <c r="M319" s="14"/>
      <c r="N319" s="14"/>
    </row>
    <row r="320" ht="14.25" spans="1:14">
      <c r="A320" s="7">
        <v>266161</v>
      </c>
      <c r="B320" s="6">
        <v>1552758</v>
      </c>
      <c r="C320" s="8">
        <v>43672</v>
      </c>
      <c r="D320" s="8">
        <v>43673</v>
      </c>
      <c r="E320" s="6" t="s">
        <v>2130</v>
      </c>
      <c r="F320" s="9">
        <v>5031</v>
      </c>
      <c r="G320" s="5">
        <v>-1041513.5</v>
      </c>
      <c r="H320" s="6"/>
      <c r="I320" s="12"/>
      <c r="M320" s="14"/>
      <c r="N320" s="14"/>
    </row>
    <row r="321" ht="14.25" spans="1:14">
      <c r="A321" s="7">
        <v>265774</v>
      </c>
      <c r="B321" s="6">
        <v>1548740</v>
      </c>
      <c r="C321" s="8">
        <v>43672</v>
      </c>
      <c r="D321" s="8">
        <v>43673</v>
      </c>
      <c r="E321" s="6" t="s">
        <v>2131</v>
      </c>
      <c r="F321" s="9">
        <v>5031</v>
      </c>
      <c r="G321" s="5">
        <v>-1036482.5</v>
      </c>
      <c r="H321" s="6"/>
      <c r="I321" s="12"/>
      <c r="M321" s="14"/>
      <c r="N321" s="14"/>
    </row>
    <row r="322" ht="14.25" spans="1:14">
      <c r="A322" s="7">
        <v>265050</v>
      </c>
      <c r="B322" s="6">
        <v>1543052</v>
      </c>
      <c r="C322" s="8">
        <v>43669</v>
      </c>
      <c r="D322" s="8">
        <v>43673</v>
      </c>
      <c r="E322" s="6" t="s">
        <v>2132</v>
      </c>
      <c r="F322" s="9">
        <v>20124</v>
      </c>
      <c r="G322" s="5">
        <v>-1016358.5</v>
      </c>
      <c r="H322" s="6"/>
      <c r="I322" s="12"/>
      <c r="M322" s="14"/>
      <c r="N322" s="14"/>
    </row>
    <row r="323" ht="14.25" spans="1:14">
      <c r="A323" s="7">
        <v>263473</v>
      </c>
      <c r="B323" s="6">
        <v>1529103</v>
      </c>
      <c r="C323" s="8">
        <v>43669</v>
      </c>
      <c r="D323" s="8">
        <v>43673</v>
      </c>
      <c r="E323" s="6" t="s">
        <v>2133</v>
      </c>
      <c r="F323" s="9">
        <v>20124</v>
      </c>
      <c r="G323" s="5">
        <v>-996234.5</v>
      </c>
      <c r="H323" s="6"/>
      <c r="I323" s="12"/>
      <c r="M323" s="14"/>
      <c r="N323" s="14"/>
    </row>
    <row r="324" ht="14.25" spans="1:14">
      <c r="A324" s="7">
        <v>266250</v>
      </c>
      <c r="B324" s="6">
        <v>1553985</v>
      </c>
      <c r="C324" s="8">
        <v>43669</v>
      </c>
      <c r="D324" s="8">
        <v>43673</v>
      </c>
      <c r="E324" s="6" t="s">
        <v>2134</v>
      </c>
      <c r="F324" s="9">
        <v>20124</v>
      </c>
      <c r="G324" s="5">
        <v>-976110.5</v>
      </c>
      <c r="H324" s="6"/>
      <c r="I324" s="12"/>
      <c r="M324" s="14"/>
      <c r="N324" s="14"/>
    </row>
    <row r="325" ht="14.25" spans="1:14">
      <c r="A325" s="7">
        <v>258185</v>
      </c>
      <c r="B325" s="6">
        <v>1491530</v>
      </c>
      <c r="C325" s="8">
        <v>43671</v>
      </c>
      <c r="D325" s="8">
        <v>43673</v>
      </c>
      <c r="E325" s="6" t="s">
        <v>2135</v>
      </c>
      <c r="F325" s="9">
        <v>16755</v>
      </c>
      <c r="G325" s="5">
        <v>-959355.5</v>
      </c>
      <c r="H325" s="6"/>
      <c r="I325" s="12"/>
      <c r="M325" s="14"/>
      <c r="N325" s="14"/>
    </row>
    <row r="326" ht="14.25" spans="1:14">
      <c r="A326" s="7" t="s">
        <v>2136</v>
      </c>
      <c r="B326" s="6">
        <v>1541143</v>
      </c>
      <c r="C326" s="8">
        <v>43669</v>
      </c>
      <c r="D326" s="8">
        <v>43673</v>
      </c>
      <c r="E326" s="6" t="s">
        <v>2137</v>
      </c>
      <c r="F326" s="9">
        <v>40248</v>
      </c>
      <c r="G326" s="5">
        <v>-919107.5</v>
      </c>
      <c r="H326" s="6"/>
      <c r="I326" s="12"/>
      <c r="M326" s="14"/>
      <c r="N326" s="14"/>
    </row>
    <row r="327" ht="14.25" spans="1:14">
      <c r="A327" s="7">
        <v>266782</v>
      </c>
      <c r="B327" s="6">
        <v>1560656</v>
      </c>
      <c r="C327" s="8">
        <v>43669</v>
      </c>
      <c r="D327" s="8">
        <v>43673</v>
      </c>
      <c r="E327" s="6" t="s">
        <v>2138</v>
      </c>
      <c r="F327" s="9">
        <v>20124</v>
      </c>
      <c r="G327" s="5">
        <v>-898983.5</v>
      </c>
      <c r="H327" s="6"/>
      <c r="I327" s="12"/>
      <c r="M327" s="14"/>
      <c r="N327" s="14"/>
    </row>
    <row r="328" ht="14.25" spans="1:14">
      <c r="A328" s="7">
        <v>267394</v>
      </c>
      <c r="B328" s="6">
        <v>1567591</v>
      </c>
      <c r="C328" s="8">
        <v>43673</v>
      </c>
      <c r="D328" s="8">
        <v>43674</v>
      </c>
      <c r="E328" s="6" t="s">
        <v>2139</v>
      </c>
      <c r="F328" s="9">
        <v>5031</v>
      </c>
      <c r="G328" s="5">
        <v>-893952.5</v>
      </c>
      <c r="H328" s="6"/>
      <c r="I328" s="12"/>
      <c r="M328" s="14"/>
      <c r="N328" s="14"/>
    </row>
    <row r="329" ht="14.25" spans="1:14">
      <c r="A329" s="7">
        <v>266164</v>
      </c>
      <c r="B329" s="6">
        <v>1553037</v>
      </c>
      <c r="C329" s="8">
        <v>43673</v>
      </c>
      <c r="D329" s="8">
        <v>43674</v>
      </c>
      <c r="E329" s="6" t="s">
        <v>1673</v>
      </c>
      <c r="F329" s="9">
        <v>5031</v>
      </c>
      <c r="G329" s="5">
        <v>-888921.5</v>
      </c>
      <c r="H329" s="6"/>
      <c r="I329" s="12"/>
      <c r="M329" s="14"/>
      <c r="N329" s="14"/>
    </row>
    <row r="330" ht="14.25" spans="1:14">
      <c r="A330" s="7">
        <v>267538</v>
      </c>
      <c r="B330" s="6">
        <v>1569309</v>
      </c>
      <c r="C330" s="8">
        <v>43673</v>
      </c>
      <c r="D330" s="8">
        <v>43674</v>
      </c>
      <c r="E330" s="6" t="s">
        <v>2140</v>
      </c>
      <c r="F330" s="9">
        <v>5031</v>
      </c>
      <c r="G330" s="5">
        <v>-883890.5</v>
      </c>
      <c r="H330" s="6"/>
      <c r="I330" s="12"/>
      <c r="M330" s="14"/>
      <c r="N330" s="14"/>
    </row>
    <row r="331" ht="14.25" spans="1:14">
      <c r="A331" s="7" t="s">
        <v>2141</v>
      </c>
      <c r="B331" s="6">
        <v>1551895</v>
      </c>
      <c r="C331" s="8">
        <v>43672</v>
      </c>
      <c r="D331" s="8">
        <v>43674</v>
      </c>
      <c r="E331" s="6" t="s">
        <v>2142</v>
      </c>
      <c r="F331" s="9">
        <v>20124</v>
      </c>
      <c r="G331" s="5">
        <v>-863766.5</v>
      </c>
      <c r="H331" s="6"/>
      <c r="I331" s="12"/>
      <c r="M331" s="14"/>
      <c r="N331" s="14"/>
    </row>
    <row r="332" ht="14.25" spans="1:14">
      <c r="A332" s="7" t="s">
        <v>2143</v>
      </c>
      <c r="B332" s="6">
        <v>1562993</v>
      </c>
      <c r="C332" s="8">
        <v>43673</v>
      </c>
      <c r="D332" s="8">
        <v>43674</v>
      </c>
      <c r="E332" s="6" t="s">
        <v>2129</v>
      </c>
      <c r="F332" s="9">
        <v>15093</v>
      </c>
      <c r="G332" s="5">
        <v>-848673.5</v>
      </c>
      <c r="H332" s="6"/>
      <c r="I332" s="12"/>
      <c r="M332" s="14"/>
      <c r="N332" s="14"/>
    </row>
    <row r="333" ht="14.25" spans="1:14">
      <c r="A333" s="7" t="s">
        <v>2144</v>
      </c>
      <c r="B333" s="6">
        <v>1528859</v>
      </c>
      <c r="C333" s="8">
        <v>43671</v>
      </c>
      <c r="D333" s="8">
        <v>43674</v>
      </c>
      <c r="E333" s="6" t="s">
        <v>1952</v>
      </c>
      <c r="F333" s="9">
        <v>30186</v>
      </c>
      <c r="G333" s="5">
        <v>-818487.5</v>
      </c>
      <c r="H333" s="6"/>
      <c r="I333" s="12"/>
      <c r="M333" s="14"/>
      <c r="N333" s="14"/>
    </row>
    <row r="334" ht="14.25" spans="1:14">
      <c r="A334" s="7">
        <v>265367</v>
      </c>
      <c r="B334" s="6">
        <v>1545583</v>
      </c>
      <c r="C334" s="8">
        <v>43669</v>
      </c>
      <c r="D334" s="8">
        <v>43674</v>
      </c>
      <c r="E334" s="6" t="s">
        <v>2145</v>
      </c>
      <c r="F334" s="9">
        <v>25155</v>
      </c>
      <c r="G334" s="5">
        <v>-793332.5</v>
      </c>
      <c r="H334" s="6"/>
      <c r="I334" s="12"/>
      <c r="M334" s="14"/>
      <c r="N334" s="14"/>
    </row>
    <row r="335" ht="14.25" spans="1:14">
      <c r="A335" s="7">
        <v>265124</v>
      </c>
      <c r="B335" s="6">
        <v>1544064</v>
      </c>
      <c r="C335" s="8">
        <v>43672</v>
      </c>
      <c r="D335" s="8">
        <v>43674</v>
      </c>
      <c r="E335" s="6" t="s">
        <v>2146</v>
      </c>
      <c r="F335" s="9">
        <v>10062</v>
      </c>
      <c r="G335" s="5">
        <v>-783270.5</v>
      </c>
      <c r="H335" s="6"/>
      <c r="I335" s="12"/>
      <c r="M335" s="14"/>
      <c r="N335" s="14"/>
    </row>
    <row r="336" ht="14.25" spans="1:14">
      <c r="A336" s="7">
        <v>265118</v>
      </c>
      <c r="B336" s="6">
        <v>1544034</v>
      </c>
      <c r="C336" s="8">
        <v>43672</v>
      </c>
      <c r="D336" s="8">
        <v>43674</v>
      </c>
      <c r="E336" s="6" t="s">
        <v>2147</v>
      </c>
      <c r="F336" s="9">
        <v>10062</v>
      </c>
      <c r="G336" s="5">
        <v>-773208.5</v>
      </c>
      <c r="H336" s="6"/>
      <c r="I336" s="12"/>
      <c r="M336" s="14"/>
      <c r="N336" s="14"/>
    </row>
    <row r="337" ht="14.25" spans="1:14">
      <c r="A337" s="7">
        <v>265122</v>
      </c>
      <c r="B337" s="6">
        <v>1544050</v>
      </c>
      <c r="C337" s="8">
        <v>43672</v>
      </c>
      <c r="D337" s="8">
        <v>43674</v>
      </c>
      <c r="E337" s="6" t="s">
        <v>2148</v>
      </c>
      <c r="F337" s="9">
        <v>10062</v>
      </c>
      <c r="G337" s="5">
        <v>-763146.5</v>
      </c>
      <c r="H337" s="6"/>
      <c r="I337" s="12"/>
      <c r="M337" s="14"/>
      <c r="N337" s="14"/>
    </row>
    <row r="338" ht="14.25" spans="1:14">
      <c r="A338" s="7">
        <v>263449</v>
      </c>
      <c r="B338" s="6">
        <v>1528693</v>
      </c>
      <c r="C338" s="8">
        <v>43673</v>
      </c>
      <c r="D338" s="8">
        <v>43675</v>
      </c>
      <c r="E338" s="6" t="s">
        <v>2149</v>
      </c>
      <c r="F338" s="9">
        <v>10062</v>
      </c>
      <c r="G338" s="5">
        <v>-753084.5</v>
      </c>
      <c r="H338" s="6"/>
      <c r="I338" s="12"/>
      <c r="M338" s="14"/>
      <c r="N338" s="14"/>
    </row>
    <row r="339" ht="14.25" spans="1:14">
      <c r="A339" s="7" t="s">
        <v>2150</v>
      </c>
      <c r="B339" s="6">
        <v>1518836</v>
      </c>
      <c r="C339" s="8">
        <v>43673</v>
      </c>
      <c r="D339" s="8">
        <v>43675</v>
      </c>
      <c r="E339" s="6" t="s">
        <v>2151</v>
      </c>
      <c r="F339" s="9">
        <v>30186</v>
      </c>
      <c r="G339" s="5">
        <v>-722898.5</v>
      </c>
      <c r="H339" s="6"/>
      <c r="I339" s="12"/>
      <c r="M339" s="14"/>
      <c r="N339" s="14"/>
    </row>
    <row r="340" ht="14.25" spans="1:14">
      <c r="A340" s="7">
        <v>266262</v>
      </c>
      <c r="B340" s="6">
        <v>1554049</v>
      </c>
      <c r="C340" s="8">
        <v>43670</v>
      </c>
      <c r="D340" s="8">
        <v>43675</v>
      </c>
      <c r="E340" s="6" t="s">
        <v>2152</v>
      </c>
      <c r="F340" s="9">
        <v>25155</v>
      </c>
      <c r="G340" s="5">
        <v>-697743.5</v>
      </c>
      <c r="H340" s="6"/>
      <c r="I340" s="12"/>
      <c r="M340" s="14"/>
      <c r="N340" s="14"/>
    </row>
    <row r="341" ht="14.25" spans="1:14">
      <c r="A341" s="7">
        <v>265437</v>
      </c>
      <c r="B341" s="6">
        <v>1546823</v>
      </c>
      <c r="C341" s="8">
        <v>43674</v>
      </c>
      <c r="D341" s="8">
        <v>43675</v>
      </c>
      <c r="E341" s="6" t="s">
        <v>2153</v>
      </c>
      <c r="F341" s="9">
        <v>7820</v>
      </c>
      <c r="G341" s="5">
        <v>-689923.5</v>
      </c>
      <c r="H341" s="6"/>
      <c r="I341" s="12"/>
      <c r="M341" s="14"/>
      <c r="N341" s="14"/>
    </row>
    <row r="342" ht="14.25" spans="1:14">
      <c r="A342" s="7">
        <v>264448</v>
      </c>
      <c r="B342" s="6">
        <v>1539596</v>
      </c>
      <c r="C342" s="8">
        <v>43675</v>
      </c>
      <c r="D342" s="8">
        <v>43676</v>
      </c>
      <c r="E342" s="6" t="s">
        <v>2154</v>
      </c>
      <c r="F342" s="9">
        <v>5031</v>
      </c>
      <c r="G342" s="5">
        <v>-684892.5</v>
      </c>
      <c r="H342" s="6"/>
      <c r="I342" s="12"/>
      <c r="M342" s="14"/>
      <c r="N342" s="14"/>
    </row>
    <row r="343" ht="14.25" spans="1:14">
      <c r="A343" s="7">
        <v>267772</v>
      </c>
      <c r="B343" s="6">
        <v>1571250</v>
      </c>
      <c r="C343" s="8">
        <v>43675</v>
      </c>
      <c r="D343" s="8">
        <v>43676</v>
      </c>
      <c r="E343" s="6" t="s">
        <v>2155</v>
      </c>
      <c r="F343" s="9">
        <v>5031</v>
      </c>
      <c r="G343" s="5">
        <v>-679861.5</v>
      </c>
      <c r="H343" s="6"/>
      <c r="I343" s="12"/>
      <c r="M343" s="14"/>
      <c r="N343" s="14"/>
    </row>
    <row r="344" ht="14.25" spans="1:14">
      <c r="A344" s="7" t="s">
        <v>2156</v>
      </c>
      <c r="B344" s="6">
        <v>1528996</v>
      </c>
      <c r="C344" s="8">
        <v>43674</v>
      </c>
      <c r="D344" s="8">
        <v>43676</v>
      </c>
      <c r="E344" s="6" t="s">
        <v>2157</v>
      </c>
      <c r="F344" s="9">
        <v>20124</v>
      </c>
      <c r="G344" s="5">
        <v>-659737.5</v>
      </c>
      <c r="H344" s="6"/>
      <c r="I344" s="12"/>
      <c r="M344" s="14"/>
      <c r="N344" s="14"/>
    </row>
    <row r="345" ht="14.25" spans="1:14">
      <c r="A345" s="7" t="s">
        <v>2158</v>
      </c>
      <c r="B345" s="6">
        <v>1529196</v>
      </c>
      <c r="C345" s="8">
        <v>43674</v>
      </c>
      <c r="D345" s="8">
        <v>43676</v>
      </c>
      <c r="E345" s="6" t="s">
        <v>2159</v>
      </c>
      <c r="F345" s="9">
        <v>20124</v>
      </c>
      <c r="G345" s="5">
        <v>-639613.5</v>
      </c>
      <c r="H345" s="6"/>
      <c r="I345" s="12"/>
      <c r="M345" s="14"/>
      <c r="N345" s="14"/>
    </row>
    <row r="346" ht="14.25" spans="1:14">
      <c r="A346" s="7">
        <v>264185</v>
      </c>
      <c r="B346" s="6">
        <v>1536499</v>
      </c>
      <c r="C346" s="8">
        <v>43673</v>
      </c>
      <c r="D346" s="8">
        <v>43676</v>
      </c>
      <c r="E346" s="6" t="s">
        <v>2160</v>
      </c>
      <c r="F346" s="9">
        <v>15093</v>
      </c>
      <c r="G346" s="5">
        <v>-624520.5</v>
      </c>
      <c r="H346" s="6"/>
      <c r="I346" s="12"/>
      <c r="M346" s="14"/>
      <c r="N346" s="14"/>
    </row>
    <row r="347" ht="14.25" spans="1:14">
      <c r="A347" s="7">
        <v>262093</v>
      </c>
      <c r="B347" s="6">
        <v>1520090</v>
      </c>
      <c r="C347" s="8">
        <v>43674</v>
      </c>
      <c r="D347" s="8">
        <v>43676</v>
      </c>
      <c r="E347" s="6" t="s">
        <v>2161</v>
      </c>
      <c r="F347" s="9">
        <v>16062</v>
      </c>
      <c r="G347" s="5">
        <v>-608458.5</v>
      </c>
      <c r="H347" s="6"/>
      <c r="I347" s="12"/>
      <c r="M347" s="14"/>
      <c r="N347" s="14"/>
    </row>
    <row r="348" ht="14.25" spans="1:14">
      <c r="A348" s="7">
        <v>266992</v>
      </c>
      <c r="B348" s="6">
        <v>1562496</v>
      </c>
      <c r="C348" s="8">
        <v>43672</v>
      </c>
      <c r="D348" s="8">
        <v>43676</v>
      </c>
      <c r="E348" s="6" t="s">
        <v>2162</v>
      </c>
      <c r="F348" s="9">
        <v>31280</v>
      </c>
      <c r="G348" s="5">
        <v>-577178.5</v>
      </c>
      <c r="H348" s="6"/>
      <c r="I348" s="12"/>
      <c r="M348" s="14"/>
      <c r="N348" s="14"/>
    </row>
    <row r="349" ht="14.25" spans="1:14">
      <c r="A349" s="7">
        <v>264286</v>
      </c>
      <c r="B349" s="6">
        <v>1537377</v>
      </c>
      <c r="C349" s="8">
        <v>43676</v>
      </c>
      <c r="D349" s="8">
        <v>43677</v>
      </c>
      <c r="E349" s="6" t="s">
        <v>2163</v>
      </c>
      <c r="F349" s="9">
        <v>10380</v>
      </c>
      <c r="G349" s="5">
        <v>-566798.5</v>
      </c>
      <c r="H349" s="6"/>
      <c r="I349" s="12"/>
      <c r="M349" s="14"/>
      <c r="N349" s="14"/>
    </row>
    <row r="350" ht="14.25" spans="1:14">
      <c r="A350" s="7" t="s">
        <v>2164</v>
      </c>
      <c r="B350" s="6">
        <v>1536089</v>
      </c>
      <c r="C350" s="8">
        <v>43676</v>
      </c>
      <c r="D350" s="8">
        <v>43677</v>
      </c>
      <c r="E350" s="6" t="s">
        <v>2165</v>
      </c>
      <c r="F350" s="9">
        <v>15093</v>
      </c>
      <c r="G350" s="5">
        <v>-551705.5</v>
      </c>
      <c r="H350" s="6"/>
      <c r="I350" s="12"/>
      <c r="M350" s="14"/>
      <c r="N350" s="14"/>
    </row>
    <row r="351" ht="14.25" spans="1:14">
      <c r="A351" s="7">
        <v>264456</v>
      </c>
      <c r="B351" s="6">
        <v>1539713</v>
      </c>
      <c r="C351" s="8">
        <v>43676</v>
      </c>
      <c r="D351" s="8">
        <v>43677</v>
      </c>
      <c r="E351" s="6" t="s">
        <v>2166</v>
      </c>
      <c r="F351" s="9">
        <v>5031</v>
      </c>
      <c r="G351" s="5">
        <v>-546674.5</v>
      </c>
      <c r="H351" s="6"/>
      <c r="I351" s="12"/>
      <c r="M351" s="14"/>
      <c r="N351" s="14"/>
    </row>
    <row r="352" ht="14.25" spans="1:14">
      <c r="A352" s="7">
        <v>264283</v>
      </c>
      <c r="B352" s="6">
        <v>1537360</v>
      </c>
      <c r="C352" s="8">
        <v>43676</v>
      </c>
      <c r="D352" s="8">
        <v>43677</v>
      </c>
      <c r="E352" s="6" t="s">
        <v>2167</v>
      </c>
      <c r="F352" s="9">
        <v>5031</v>
      </c>
      <c r="G352" s="5">
        <v>-541643.5</v>
      </c>
      <c r="H352" s="6"/>
      <c r="I352" s="12"/>
      <c r="M352" s="14"/>
      <c r="N352" s="14"/>
    </row>
    <row r="353" ht="14.25" spans="1:14">
      <c r="A353" s="7">
        <v>264444</v>
      </c>
      <c r="B353" s="6">
        <v>1539193</v>
      </c>
      <c r="C353" s="8">
        <v>43674</v>
      </c>
      <c r="D353" s="8">
        <v>43677</v>
      </c>
      <c r="E353" s="6" t="s">
        <v>2168</v>
      </c>
      <c r="F353" s="9">
        <v>40837.5</v>
      </c>
      <c r="G353" s="5">
        <v>-500806</v>
      </c>
      <c r="H353" s="6"/>
      <c r="I353" s="12"/>
      <c r="M353" s="14"/>
      <c r="N353" s="14"/>
    </row>
    <row r="354" ht="14.25" spans="1:14">
      <c r="A354" s="7">
        <v>264194</v>
      </c>
      <c r="B354" s="6">
        <v>1536699</v>
      </c>
      <c r="C354" s="8">
        <v>43674</v>
      </c>
      <c r="D354" s="8">
        <v>43677</v>
      </c>
      <c r="E354" s="6" t="s">
        <v>2169</v>
      </c>
      <c r="F354" s="9">
        <v>15093</v>
      </c>
      <c r="G354" s="5">
        <v>-485713</v>
      </c>
      <c r="H354" s="6"/>
      <c r="I354" s="12"/>
      <c r="M354" s="14"/>
      <c r="N354" s="14"/>
    </row>
    <row r="355" ht="14.25" spans="1:14">
      <c r="A355" s="7">
        <v>263461</v>
      </c>
      <c r="B355" s="6">
        <v>1528813</v>
      </c>
      <c r="C355" s="8">
        <v>43675</v>
      </c>
      <c r="D355" s="8">
        <v>43677</v>
      </c>
      <c r="E355" s="6" t="s">
        <v>2170</v>
      </c>
      <c r="F355" s="9">
        <v>10062</v>
      </c>
      <c r="G355" s="5">
        <v>-475651</v>
      </c>
      <c r="H355" s="6"/>
      <c r="I355" s="12"/>
      <c r="M355" s="14"/>
      <c r="N355" s="14"/>
    </row>
    <row r="356" ht="14.25" spans="1:14">
      <c r="A356" s="7">
        <v>267645</v>
      </c>
      <c r="B356" s="6">
        <v>1570099</v>
      </c>
      <c r="C356" s="8">
        <v>43676</v>
      </c>
      <c r="D356" s="8">
        <v>43678</v>
      </c>
      <c r="E356" s="6" t="s">
        <v>2171</v>
      </c>
      <c r="F356" s="9">
        <v>10062</v>
      </c>
      <c r="G356" s="5">
        <v>-465589</v>
      </c>
      <c r="H356" s="6"/>
      <c r="I356" s="12"/>
      <c r="M356" s="14"/>
      <c r="N356" s="14"/>
    </row>
    <row r="357" ht="14.25" spans="1:14">
      <c r="A357" s="7">
        <v>265675</v>
      </c>
      <c r="B357" s="6">
        <v>1547782</v>
      </c>
      <c r="C357" s="8">
        <v>43676</v>
      </c>
      <c r="D357" s="8">
        <v>43678</v>
      </c>
      <c r="E357" s="6" t="s">
        <v>2172</v>
      </c>
      <c r="F357" s="9">
        <v>10062</v>
      </c>
      <c r="G357" s="5">
        <v>-455527</v>
      </c>
      <c r="H357" s="6"/>
      <c r="I357" s="12"/>
      <c r="M357" s="14"/>
      <c r="N357" s="14"/>
    </row>
    <row r="358" ht="14.25" spans="1:14">
      <c r="A358" s="7">
        <v>269952</v>
      </c>
      <c r="B358" s="6">
        <v>1550606</v>
      </c>
      <c r="C358" s="8">
        <v>43668</v>
      </c>
      <c r="D358" s="8">
        <v>43672</v>
      </c>
      <c r="E358" s="6" t="s">
        <v>2173</v>
      </c>
      <c r="F358" s="9">
        <v>41520</v>
      </c>
      <c r="G358" s="5">
        <v>-414007</v>
      </c>
      <c r="H358" s="6"/>
      <c r="I358" s="12"/>
      <c r="M358" s="14"/>
      <c r="N358" s="14"/>
    </row>
    <row r="359" ht="14.25" spans="1:14">
      <c r="A359" s="7">
        <v>266283</v>
      </c>
      <c r="B359" s="6">
        <v>1554536</v>
      </c>
      <c r="C359" s="8">
        <v>43670</v>
      </c>
      <c r="D359" s="8">
        <v>43672</v>
      </c>
      <c r="E359" s="6" t="s">
        <v>2174</v>
      </c>
      <c r="F359" s="9">
        <v>38340</v>
      </c>
      <c r="G359" s="5">
        <v>-375667</v>
      </c>
      <c r="H359" s="6"/>
      <c r="I359" s="12"/>
      <c r="M359" s="14"/>
      <c r="N359" s="14"/>
    </row>
    <row r="360" ht="14.25" spans="1:14">
      <c r="A360" s="7">
        <v>263112</v>
      </c>
      <c r="B360" s="6">
        <v>1526003</v>
      </c>
      <c r="C360" s="8">
        <v>43671</v>
      </c>
      <c r="D360" s="8">
        <v>43673</v>
      </c>
      <c r="E360" s="6" t="s">
        <v>2175</v>
      </c>
      <c r="F360" s="9">
        <v>37920</v>
      </c>
      <c r="G360" s="5">
        <v>-337747</v>
      </c>
      <c r="H360" s="6"/>
      <c r="I360" s="12"/>
      <c r="M360" s="14"/>
      <c r="N360" s="14"/>
    </row>
    <row r="361" ht="14.25" spans="1:14">
      <c r="A361" s="7">
        <v>267019</v>
      </c>
      <c r="B361" s="6">
        <v>1562901</v>
      </c>
      <c r="C361" s="8">
        <v>43668</v>
      </c>
      <c r="D361" s="8">
        <v>43673</v>
      </c>
      <c r="E361" s="6" t="s">
        <v>2176</v>
      </c>
      <c r="F361" s="9">
        <v>62850</v>
      </c>
      <c r="G361" s="5">
        <v>-274897</v>
      </c>
      <c r="H361" s="6"/>
      <c r="I361" s="12"/>
      <c r="M361" s="14"/>
      <c r="N361" s="14"/>
    </row>
    <row r="362" ht="14.25" spans="1:14">
      <c r="A362" s="7">
        <v>263107</v>
      </c>
      <c r="B362" s="6">
        <v>1526020</v>
      </c>
      <c r="C362" s="8">
        <v>43671</v>
      </c>
      <c r="D362" s="8">
        <v>43673</v>
      </c>
      <c r="E362" s="6" t="s">
        <v>2177</v>
      </c>
      <c r="F362" s="9">
        <v>45420</v>
      </c>
      <c r="G362" s="5">
        <v>-229477</v>
      </c>
      <c r="H362" s="6"/>
      <c r="I362" s="12"/>
      <c r="M362" s="14"/>
      <c r="N362" s="14"/>
    </row>
    <row r="363" ht="14.25" spans="1:14">
      <c r="A363" s="7">
        <v>256679</v>
      </c>
      <c r="B363" s="6">
        <v>1482997</v>
      </c>
      <c r="C363" s="8">
        <v>43671</v>
      </c>
      <c r="D363" s="8">
        <v>43673</v>
      </c>
      <c r="E363" s="6" t="s">
        <v>2178</v>
      </c>
      <c r="F363" s="9">
        <v>45420</v>
      </c>
      <c r="G363" s="5">
        <v>-184057</v>
      </c>
      <c r="H363" s="6"/>
      <c r="I363" s="12"/>
      <c r="M363" s="14"/>
      <c r="N363" s="14"/>
    </row>
    <row r="364" ht="14.25" spans="1:14">
      <c r="A364" s="7">
        <v>260719</v>
      </c>
      <c r="B364" s="6">
        <v>1507209</v>
      </c>
      <c r="C364" s="8">
        <v>43668</v>
      </c>
      <c r="D364" s="8">
        <v>43673</v>
      </c>
      <c r="E364" s="6" t="s">
        <v>2179</v>
      </c>
      <c r="F364" s="9">
        <v>80850</v>
      </c>
      <c r="G364" s="5">
        <v>-103207</v>
      </c>
      <c r="H364" s="6"/>
      <c r="I364" s="12"/>
      <c r="M364" s="14"/>
      <c r="N364" s="14"/>
    </row>
    <row r="365" ht="14.25" spans="1:14">
      <c r="A365" s="7">
        <v>265991</v>
      </c>
      <c r="B365" s="6">
        <v>1551353</v>
      </c>
      <c r="C365" s="8">
        <v>43671</v>
      </c>
      <c r="D365" s="8">
        <v>43675</v>
      </c>
      <c r="E365" s="6" t="s">
        <v>2180</v>
      </c>
      <c r="F365" s="9">
        <v>64680</v>
      </c>
      <c r="G365" s="5">
        <v>-38527</v>
      </c>
      <c r="H365" s="6"/>
      <c r="I365" s="12"/>
      <c r="M365" s="14"/>
      <c r="N365" s="14"/>
    </row>
    <row r="366" ht="14.25" spans="1:14">
      <c r="A366" s="7">
        <v>263454</v>
      </c>
      <c r="B366" s="6">
        <v>1528728</v>
      </c>
      <c r="C366" s="8">
        <v>43674</v>
      </c>
      <c r="D366" s="8">
        <v>43675</v>
      </c>
      <c r="E366" s="6" t="s">
        <v>2181</v>
      </c>
      <c r="F366" s="9">
        <v>10380</v>
      </c>
      <c r="G366" s="5">
        <v>-28147</v>
      </c>
      <c r="H366" s="6"/>
      <c r="I366" s="12"/>
      <c r="M366" s="14"/>
      <c r="N366" s="14"/>
    </row>
    <row r="367" ht="14.25" spans="1:14">
      <c r="A367" s="7">
        <v>263468</v>
      </c>
      <c r="B367" s="6">
        <v>1528990</v>
      </c>
      <c r="C367" s="8">
        <v>43676</v>
      </c>
      <c r="D367" s="8">
        <v>43678</v>
      </c>
      <c r="E367" s="6" t="s">
        <v>2157</v>
      </c>
      <c r="F367" s="9">
        <v>32340</v>
      </c>
      <c r="G367" s="20">
        <v>4193</v>
      </c>
      <c r="H367" s="6"/>
      <c r="I367" s="12"/>
      <c r="M367" s="14"/>
      <c r="N367" s="14"/>
    </row>
    <row r="368" ht="14.25" spans="1:14">
      <c r="A368" s="7">
        <v>267355</v>
      </c>
      <c r="B368" s="6">
        <v>1567289</v>
      </c>
      <c r="C368" s="8">
        <v>43676</v>
      </c>
      <c r="D368" s="8">
        <v>43678</v>
      </c>
      <c r="E368" s="6" t="s">
        <v>2182</v>
      </c>
      <c r="F368" s="9">
        <v>20760</v>
      </c>
      <c r="G368" s="20">
        <v>24953</v>
      </c>
      <c r="H368" s="6"/>
      <c r="I368" s="12"/>
      <c r="M368" s="14"/>
      <c r="N368" s="14"/>
    </row>
    <row r="369" ht="14.25" spans="1:14">
      <c r="A369" s="7">
        <v>265029</v>
      </c>
      <c r="B369" s="6">
        <v>1543039</v>
      </c>
      <c r="C369" s="8">
        <v>43676</v>
      </c>
      <c r="D369" s="8">
        <v>43679</v>
      </c>
      <c r="E369" s="6" t="s">
        <v>2183</v>
      </c>
      <c r="F369" s="9">
        <v>15093</v>
      </c>
      <c r="G369" s="20">
        <v>40046</v>
      </c>
      <c r="H369" s="6"/>
      <c r="I369" s="12"/>
      <c r="M369" s="14"/>
      <c r="N369" s="14"/>
    </row>
    <row r="370" ht="14.25" spans="1:14">
      <c r="A370" s="7">
        <v>267275</v>
      </c>
      <c r="B370" s="6">
        <v>1566045</v>
      </c>
      <c r="C370" s="8">
        <v>43676</v>
      </c>
      <c r="D370" s="8">
        <v>43679</v>
      </c>
      <c r="E370" s="6" t="s">
        <v>2184</v>
      </c>
      <c r="F370" s="9">
        <v>15093</v>
      </c>
      <c r="G370" s="20">
        <v>55139</v>
      </c>
      <c r="H370" s="6"/>
      <c r="I370" s="12"/>
      <c r="M370" s="14"/>
      <c r="N370" s="14"/>
    </row>
    <row r="371" ht="14.25" spans="1:14">
      <c r="A371" s="7">
        <v>267570</v>
      </c>
      <c r="B371" s="6">
        <v>1569629</v>
      </c>
      <c r="C371" s="8">
        <v>43676</v>
      </c>
      <c r="D371" s="8">
        <v>43679</v>
      </c>
      <c r="E371" s="6" t="s">
        <v>2185</v>
      </c>
      <c r="F371" s="9">
        <v>10062</v>
      </c>
      <c r="G371" s="20">
        <v>65201</v>
      </c>
      <c r="H371" s="6"/>
      <c r="I371" s="12"/>
      <c r="M371" s="14"/>
      <c r="N371" s="14"/>
    </row>
    <row r="372" ht="14.25" spans="1:14">
      <c r="A372" s="7" t="s">
        <v>2186</v>
      </c>
      <c r="B372" s="6">
        <v>1550910</v>
      </c>
      <c r="C372" s="8">
        <v>43676</v>
      </c>
      <c r="D372" s="8">
        <v>43679</v>
      </c>
      <c r="E372" s="6" t="s">
        <v>2187</v>
      </c>
      <c r="F372" s="9">
        <v>30186</v>
      </c>
      <c r="G372" s="20">
        <v>95387</v>
      </c>
      <c r="H372" s="6"/>
      <c r="I372" s="12"/>
      <c r="M372" s="14"/>
      <c r="N372" s="14"/>
    </row>
    <row r="373" ht="14.25" spans="1:14">
      <c r="A373" s="7">
        <v>266633</v>
      </c>
      <c r="B373" s="6">
        <v>1558431</v>
      </c>
      <c r="C373" s="8">
        <v>43677</v>
      </c>
      <c r="D373" s="8">
        <v>43679</v>
      </c>
      <c r="E373" s="6" t="s">
        <v>2188</v>
      </c>
      <c r="F373" s="9">
        <v>20124</v>
      </c>
      <c r="G373" s="20">
        <v>115511</v>
      </c>
      <c r="H373" s="6"/>
      <c r="I373" s="12"/>
      <c r="M373" s="14"/>
      <c r="N373" s="14"/>
    </row>
    <row r="374" ht="14.25" spans="1:14">
      <c r="A374" s="7" t="s">
        <v>2189</v>
      </c>
      <c r="B374" s="6">
        <v>1529139</v>
      </c>
      <c r="C374" s="8">
        <v>43677</v>
      </c>
      <c r="D374" s="8">
        <v>43679</v>
      </c>
      <c r="E374" s="6" t="s">
        <v>2190</v>
      </c>
      <c r="F374" s="9">
        <v>20124</v>
      </c>
      <c r="G374" s="20">
        <v>135635</v>
      </c>
      <c r="H374" s="6"/>
      <c r="I374" s="12"/>
      <c r="M374" s="14"/>
      <c r="N374" s="14"/>
    </row>
    <row r="375" ht="14.25" spans="1:14">
      <c r="A375" s="7">
        <v>264091</v>
      </c>
      <c r="B375" s="6">
        <v>1535298</v>
      </c>
      <c r="C375" s="8">
        <v>43676</v>
      </c>
      <c r="D375" s="8">
        <v>43679</v>
      </c>
      <c r="E375" s="6" t="s">
        <v>2191</v>
      </c>
      <c r="F375" s="9">
        <v>15093</v>
      </c>
      <c r="G375" s="20">
        <v>150728</v>
      </c>
      <c r="H375" s="6"/>
      <c r="I375" s="12"/>
      <c r="M375" s="14"/>
      <c r="N375" s="14"/>
    </row>
    <row r="376" ht="14.25" spans="1:14">
      <c r="A376" s="7" t="s">
        <v>2192</v>
      </c>
      <c r="B376" s="6">
        <v>1554713</v>
      </c>
      <c r="C376" s="8">
        <v>43678</v>
      </c>
      <c r="D376" s="8">
        <v>43679</v>
      </c>
      <c r="E376" s="6" t="s">
        <v>2193</v>
      </c>
      <c r="F376" s="9">
        <v>10062</v>
      </c>
      <c r="G376" s="20">
        <v>160790</v>
      </c>
      <c r="H376" s="6"/>
      <c r="I376" s="12"/>
      <c r="M376" s="14"/>
      <c r="N376" s="14"/>
    </row>
    <row r="377" ht="14.25" spans="1:14">
      <c r="A377" s="7" t="s">
        <v>2194</v>
      </c>
      <c r="B377" s="6">
        <v>1530168</v>
      </c>
      <c r="C377" s="8">
        <v>43676</v>
      </c>
      <c r="D377" s="8">
        <v>43679</v>
      </c>
      <c r="E377" s="6" t="s">
        <v>2195</v>
      </c>
      <c r="F377" s="9">
        <v>30186</v>
      </c>
      <c r="G377" s="20">
        <v>190976</v>
      </c>
      <c r="H377" s="6"/>
      <c r="I377" s="12"/>
      <c r="M377" s="14"/>
      <c r="N377" s="14"/>
    </row>
    <row r="378" ht="14.25" spans="1:14">
      <c r="A378" s="7">
        <v>266615</v>
      </c>
      <c r="B378" s="6">
        <v>1558221</v>
      </c>
      <c r="C378" s="8">
        <v>43676</v>
      </c>
      <c r="D378" s="8">
        <v>43680</v>
      </c>
      <c r="E378" s="6" t="s">
        <v>2196</v>
      </c>
      <c r="F378" s="9">
        <v>20124</v>
      </c>
      <c r="G378" s="20">
        <v>211100</v>
      </c>
      <c r="H378" s="6"/>
      <c r="I378" s="12"/>
      <c r="M378" s="14"/>
      <c r="N378" s="14"/>
    </row>
    <row r="379" ht="14.25" spans="1:14">
      <c r="A379" s="7">
        <v>266933</v>
      </c>
      <c r="B379" s="6">
        <v>1561483</v>
      </c>
      <c r="C379" s="8">
        <v>43678</v>
      </c>
      <c r="D379" s="8">
        <v>43680</v>
      </c>
      <c r="E379" s="6" t="s">
        <v>2197</v>
      </c>
      <c r="F379" s="9">
        <v>10062</v>
      </c>
      <c r="G379" s="20">
        <v>221162</v>
      </c>
      <c r="H379" s="6"/>
      <c r="I379" s="12"/>
      <c r="M379" s="14"/>
      <c r="N379" s="14"/>
    </row>
    <row r="380" ht="14.25" spans="1:14">
      <c r="A380" s="7">
        <v>267060</v>
      </c>
      <c r="B380" s="6">
        <v>1563534</v>
      </c>
      <c r="C380" s="8">
        <v>43679</v>
      </c>
      <c r="D380" s="8">
        <v>43680</v>
      </c>
      <c r="E380" s="6" t="s">
        <v>2198</v>
      </c>
      <c r="F380" s="9">
        <v>5031</v>
      </c>
      <c r="G380" s="20">
        <v>226193</v>
      </c>
      <c r="H380" s="6"/>
      <c r="I380" s="12"/>
      <c r="M380" s="14"/>
      <c r="N380" s="14"/>
    </row>
    <row r="381" ht="14.25" spans="1:14">
      <c r="A381" s="7">
        <v>262092</v>
      </c>
      <c r="B381" s="6">
        <v>1520092</v>
      </c>
      <c r="C381" s="8">
        <v>43678</v>
      </c>
      <c r="D381" s="8">
        <v>43680</v>
      </c>
      <c r="E381" s="6" t="s">
        <v>2161</v>
      </c>
      <c r="F381" s="9">
        <v>16062</v>
      </c>
      <c r="G381" s="20">
        <v>242255</v>
      </c>
      <c r="H381" s="6"/>
      <c r="I381" s="12"/>
      <c r="M381" s="14"/>
      <c r="N381" s="14"/>
    </row>
    <row r="382" ht="14.25" spans="1:14">
      <c r="A382" s="7" t="s">
        <v>2199</v>
      </c>
      <c r="B382" s="6">
        <v>1564324</v>
      </c>
      <c r="C382" s="8">
        <v>43677</v>
      </c>
      <c r="D382" s="8">
        <v>43680</v>
      </c>
      <c r="E382" s="6" t="s">
        <v>2200</v>
      </c>
      <c r="F382" s="9">
        <v>30186</v>
      </c>
      <c r="G382" s="20">
        <v>272441</v>
      </c>
      <c r="H382" s="6"/>
      <c r="I382" s="12"/>
      <c r="M382" s="14"/>
      <c r="N382" s="14"/>
    </row>
    <row r="383" ht="14.25" spans="1:14">
      <c r="A383" s="7">
        <v>265974</v>
      </c>
      <c r="B383" s="6">
        <v>1550909</v>
      </c>
      <c r="C383" s="8">
        <v>43674</v>
      </c>
      <c r="D383" s="8">
        <v>43680</v>
      </c>
      <c r="E383" s="6" t="s">
        <v>1673</v>
      </c>
      <c r="F383" s="9">
        <v>30186</v>
      </c>
      <c r="G383" s="20">
        <v>302627</v>
      </c>
      <c r="H383" s="6"/>
      <c r="I383" s="12"/>
      <c r="M383" s="14"/>
      <c r="N383" s="14"/>
    </row>
    <row r="384" ht="14.25" spans="1:14">
      <c r="A384" s="7" t="s">
        <v>2201</v>
      </c>
      <c r="B384" s="6">
        <v>1537213</v>
      </c>
      <c r="C384" s="8">
        <v>43678</v>
      </c>
      <c r="D384" s="8">
        <v>43680</v>
      </c>
      <c r="E384" s="6" t="s">
        <v>2202</v>
      </c>
      <c r="F384" s="9">
        <v>40248</v>
      </c>
      <c r="G384" s="20">
        <v>342875</v>
      </c>
      <c r="H384" s="6"/>
      <c r="I384" s="12"/>
      <c r="M384" s="14"/>
      <c r="N384" s="14"/>
    </row>
    <row r="385" ht="14.25" spans="1:14">
      <c r="A385" s="7">
        <v>264373</v>
      </c>
      <c r="B385" s="6">
        <v>1538567</v>
      </c>
      <c r="C385" s="8">
        <v>43676</v>
      </c>
      <c r="D385" s="8">
        <v>43680</v>
      </c>
      <c r="E385" s="6" t="s">
        <v>2203</v>
      </c>
      <c r="F385" s="9">
        <v>20124</v>
      </c>
      <c r="G385" s="20">
        <v>362999</v>
      </c>
      <c r="H385" s="6"/>
      <c r="I385" s="12"/>
      <c r="M385" s="14"/>
      <c r="N385" s="14"/>
    </row>
    <row r="386" ht="14.25" spans="1:14">
      <c r="A386" s="7">
        <v>261162</v>
      </c>
      <c r="B386" s="6">
        <v>1512496</v>
      </c>
      <c r="C386" s="8">
        <v>43678</v>
      </c>
      <c r="D386" s="8">
        <v>43681</v>
      </c>
      <c r="E386" s="6" t="s">
        <v>2204</v>
      </c>
      <c r="F386" s="9">
        <v>15093</v>
      </c>
      <c r="G386" s="20">
        <v>378092</v>
      </c>
      <c r="H386" s="6"/>
      <c r="I386" s="12"/>
      <c r="M386" s="14"/>
      <c r="N386" s="14"/>
    </row>
    <row r="387" ht="14.25" spans="1:14">
      <c r="A387" s="7">
        <v>266604</v>
      </c>
      <c r="B387" s="6">
        <v>1557566</v>
      </c>
      <c r="C387" s="8">
        <v>43678</v>
      </c>
      <c r="D387" s="8">
        <v>43681</v>
      </c>
      <c r="E387" s="6" t="s">
        <v>2205</v>
      </c>
      <c r="F387" s="9">
        <v>15093</v>
      </c>
      <c r="G387" s="20">
        <v>393185</v>
      </c>
      <c r="H387" s="6"/>
      <c r="I387" s="12"/>
      <c r="M387" s="14"/>
      <c r="N387" s="14"/>
    </row>
    <row r="388" ht="14.25" spans="1:14">
      <c r="A388" s="7">
        <v>268002</v>
      </c>
      <c r="B388" s="6">
        <v>1573426</v>
      </c>
      <c r="C388" s="8">
        <v>43680</v>
      </c>
      <c r="D388" s="8">
        <v>43681</v>
      </c>
      <c r="E388" s="6" t="s">
        <v>2206</v>
      </c>
      <c r="F388" s="9">
        <v>5031</v>
      </c>
      <c r="G388" s="20">
        <v>398216</v>
      </c>
      <c r="H388" s="6"/>
      <c r="I388" s="12"/>
      <c r="M388" s="14"/>
      <c r="N388" s="14"/>
    </row>
    <row r="389" ht="14.25" spans="1:14">
      <c r="A389" s="7">
        <v>267420</v>
      </c>
      <c r="B389" s="6">
        <v>1567676</v>
      </c>
      <c r="C389" s="8">
        <v>43681</v>
      </c>
      <c r="D389" s="8">
        <v>43682</v>
      </c>
      <c r="E389" s="6" t="s">
        <v>2207</v>
      </c>
      <c r="F389" s="9">
        <v>10062</v>
      </c>
      <c r="G389" s="20">
        <v>408278</v>
      </c>
      <c r="H389" s="6"/>
      <c r="I389" s="12"/>
      <c r="M389" s="14"/>
      <c r="N389" s="14"/>
    </row>
    <row r="390" ht="14.25" spans="1:14">
      <c r="A390" s="7">
        <v>265072</v>
      </c>
      <c r="B390" s="6">
        <v>1543405</v>
      </c>
      <c r="C390" s="8">
        <v>43677</v>
      </c>
      <c r="D390" s="8">
        <v>43682</v>
      </c>
      <c r="E390" s="6" t="s">
        <v>2208</v>
      </c>
      <c r="F390" s="9">
        <v>25155</v>
      </c>
      <c r="G390" s="20">
        <v>433433</v>
      </c>
      <c r="H390" s="6"/>
      <c r="I390" s="12"/>
      <c r="M390" s="14"/>
      <c r="N390" s="14"/>
    </row>
    <row r="391" ht="14.25" spans="1:14">
      <c r="A391" s="7">
        <v>265483</v>
      </c>
      <c r="B391" s="6">
        <v>1547454</v>
      </c>
      <c r="C391" s="8">
        <v>43678</v>
      </c>
      <c r="D391" s="8">
        <v>43682</v>
      </c>
      <c r="E391" s="6" t="s">
        <v>2209</v>
      </c>
      <c r="F391" s="9">
        <v>33510</v>
      </c>
      <c r="G391" s="20">
        <v>466943</v>
      </c>
      <c r="H391" s="6"/>
      <c r="I391" s="12"/>
      <c r="M391" s="14"/>
      <c r="N391" s="14"/>
    </row>
    <row r="392" ht="14.25" spans="1:14">
      <c r="A392" s="7">
        <v>266644</v>
      </c>
      <c r="B392" s="6">
        <v>1558498</v>
      </c>
      <c r="C392" s="8">
        <v>43681</v>
      </c>
      <c r="D392" s="8">
        <v>43682</v>
      </c>
      <c r="E392" s="6" t="s">
        <v>2210</v>
      </c>
      <c r="F392" s="9">
        <v>7820</v>
      </c>
      <c r="G392" s="20">
        <v>474763</v>
      </c>
      <c r="H392" s="6"/>
      <c r="I392" s="12"/>
      <c r="M392" s="14"/>
      <c r="N392" s="14"/>
    </row>
    <row r="393" ht="14.25" spans="1:14">
      <c r="A393" s="7">
        <v>267513</v>
      </c>
      <c r="B393" s="6">
        <v>1568879</v>
      </c>
      <c r="C393" s="8">
        <v>43679</v>
      </c>
      <c r="D393" s="8">
        <v>43682</v>
      </c>
      <c r="E393" s="6" t="s">
        <v>2211</v>
      </c>
      <c r="F393" s="9">
        <v>40837.5</v>
      </c>
      <c r="G393" s="20">
        <v>515600.5</v>
      </c>
      <c r="H393" s="6"/>
      <c r="I393" s="12"/>
      <c r="M393" s="14"/>
      <c r="N393" s="14"/>
    </row>
    <row r="394" ht="14.25" spans="1:14">
      <c r="A394" s="7">
        <v>262411</v>
      </c>
      <c r="B394" s="6">
        <v>1521003</v>
      </c>
      <c r="C394" s="8">
        <v>43679</v>
      </c>
      <c r="D394" s="8">
        <v>43681</v>
      </c>
      <c r="E394" s="6" t="s">
        <v>2212</v>
      </c>
      <c r="F394" s="9">
        <v>20760</v>
      </c>
      <c r="G394" s="20">
        <v>536360.5</v>
      </c>
      <c r="H394" s="6"/>
      <c r="I394" s="12"/>
      <c r="M394" s="14"/>
      <c r="N394" s="14"/>
    </row>
    <row r="395" ht="14.25" spans="1:14">
      <c r="A395" s="7">
        <v>262413</v>
      </c>
      <c r="B395" s="6">
        <v>1520994</v>
      </c>
      <c r="C395" s="8">
        <v>43679</v>
      </c>
      <c r="D395" s="8">
        <v>43681</v>
      </c>
      <c r="E395" s="6" t="s">
        <v>2213</v>
      </c>
      <c r="F395" s="9">
        <v>19140</v>
      </c>
      <c r="G395" s="20">
        <v>555500.5</v>
      </c>
      <c r="H395" s="6"/>
      <c r="I395" s="12"/>
      <c r="M395" s="14"/>
      <c r="N395" s="14"/>
    </row>
    <row r="396" ht="14.25" spans="1:14">
      <c r="A396" s="7">
        <v>263769</v>
      </c>
      <c r="B396" s="6">
        <v>1531019</v>
      </c>
      <c r="C396" s="8">
        <v>43679</v>
      </c>
      <c r="D396" s="8">
        <v>43681</v>
      </c>
      <c r="E396" s="6" t="s">
        <v>2214</v>
      </c>
      <c r="F396" s="9">
        <v>32340</v>
      </c>
      <c r="G396" s="20">
        <v>587840.5</v>
      </c>
      <c r="H396" s="6"/>
      <c r="I396" s="12"/>
      <c r="M396" s="14"/>
      <c r="N396" s="14"/>
    </row>
    <row r="397" ht="14.25" spans="1:14">
      <c r="A397" s="7">
        <v>267759</v>
      </c>
      <c r="B397" s="6">
        <v>1571128</v>
      </c>
      <c r="C397" s="8">
        <v>43679</v>
      </c>
      <c r="D397" s="8">
        <v>43681</v>
      </c>
      <c r="E397" s="6" t="s">
        <v>2215</v>
      </c>
      <c r="F397" s="9">
        <v>20760</v>
      </c>
      <c r="G397" s="20">
        <v>608600.5</v>
      </c>
      <c r="H397" s="6"/>
      <c r="I397" s="12"/>
      <c r="M397" s="14"/>
      <c r="N397" s="14"/>
    </row>
    <row r="398" ht="14.25" spans="1:14">
      <c r="A398" s="7">
        <v>265838</v>
      </c>
      <c r="B398" s="6">
        <v>1549449</v>
      </c>
      <c r="C398" s="8">
        <v>43680</v>
      </c>
      <c r="D398" s="8">
        <v>43681</v>
      </c>
      <c r="E398" s="6" t="s">
        <v>2216</v>
      </c>
      <c r="F398" s="9">
        <v>13380</v>
      </c>
      <c r="G398" s="20">
        <v>621980.5</v>
      </c>
      <c r="H398" s="6"/>
      <c r="I398" s="12"/>
      <c r="M398" s="14"/>
      <c r="N398" s="14"/>
    </row>
    <row r="399" ht="14.25" spans="1:14">
      <c r="A399" s="7">
        <v>268121</v>
      </c>
      <c r="B399" s="6">
        <v>1574816</v>
      </c>
      <c r="C399" s="8">
        <v>43679</v>
      </c>
      <c r="D399" s="8">
        <v>43680</v>
      </c>
      <c r="E399" s="6" t="s">
        <v>2217</v>
      </c>
      <c r="F399" s="9">
        <v>10380</v>
      </c>
      <c r="G399" s="20">
        <v>632360.5</v>
      </c>
      <c r="H399" s="6"/>
      <c r="I399" s="12"/>
      <c r="M399" s="14"/>
      <c r="N399" s="14"/>
    </row>
    <row r="400" ht="14.25" spans="1:14">
      <c r="A400" s="7">
        <v>264181</v>
      </c>
      <c r="B400" s="6">
        <v>1536448</v>
      </c>
      <c r="C400" s="8">
        <v>43677</v>
      </c>
      <c r="D400" s="8">
        <v>43680</v>
      </c>
      <c r="E400" s="6" t="s">
        <v>2218</v>
      </c>
      <c r="F400" s="9">
        <v>31140</v>
      </c>
      <c r="G400" s="20">
        <v>663500.5</v>
      </c>
      <c r="H400" s="6"/>
      <c r="I400" s="12"/>
      <c r="M400" s="14"/>
      <c r="N400" s="14"/>
    </row>
    <row r="401" ht="14.25" spans="1:14">
      <c r="A401" s="7">
        <v>264190</v>
      </c>
      <c r="B401" s="6">
        <v>1536608</v>
      </c>
      <c r="C401" s="8">
        <v>43676</v>
      </c>
      <c r="D401" s="8">
        <v>43679</v>
      </c>
      <c r="E401" s="6" t="s">
        <v>2219</v>
      </c>
      <c r="F401" s="9">
        <v>56880</v>
      </c>
      <c r="G401" s="20">
        <v>720380.5</v>
      </c>
      <c r="H401" s="6"/>
      <c r="I401" s="12"/>
      <c r="M401" s="14"/>
      <c r="N401" s="14"/>
    </row>
    <row r="402" ht="14.25" spans="1:14">
      <c r="A402" s="7">
        <v>267270</v>
      </c>
      <c r="B402" s="6">
        <v>1566060</v>
      </c>
      <c r="C402" s="8">
        <v>43676</v>
      </c>
      <c r="D402" s="8">
        <v>43679</v>
      </c>
      <c r="E402" s="6" t="s">
        <v>2220</v>
      </c>
      <c r="F402" s="9">
        <v>31140</v>
      </c>
      <c r="G402" s="20">
        <v>751520.5</v>
      </c>
      <c r="H402" s="6"/>
      <c r="I402" s="12"/>
      <c r="M402" s="14"/>
      <c r="N402" s="14"/>
    </row>
    <row r="403" ht="14.25" spans="1:14">
      <c r="A403" s="7">
        <v>267646</v>
      </c>
      <c r="B403" s="6">
        <v>1570409</v>
      </c>
      <c r="C403" s="8">
        <v>43675</v>
      </c>
      <c r="D403" s="8">
        <v>43676</v>
      </c>
      <c r="E403" s="6" t="s">
        <v>2221</v>
      </c>
      <c r="F403" s="9">
        <v>10380</v>
      </c>
      <c r="G403" s="20">
        <v>761900.5</v>
      </c>
      <c r="H403" s="6"/>
      <c r="I403" s="12"/>
      <c r="M403" s="14"/>
      <c r="N403" s="14"/>
    </row>
    <row r="404" ht="14.25" spans="1:14">
      <c r="A404" s="7">
        <v>266997</v>
      </c>
      <c r="B404" s="6">
        <v>1562599</v>
      </c>
      <c r="C404" s="8">
        <v>43672</v>
      </c>
      <c r="D404" s="8">
        <v>43676</v>
      </c>
      <c r="E404" s="6" t="s">
        <v>2222</v>
      </c>
      <c r="F404" s="9">
        <v>64680</v>
      </c>
      <c r="G404" s="20">
        <v>826580.5</v>
      </c>
      <c r="H404" s="6"/>
      <c r="I404" s="12"/>
      <c r="M404" s="14"/>
      <c r="N404" s="14"/>
    </row>
    <row r="405" ht="14.25" spans="1:14">
      <c r="A405" s="7">
        <v>267020</v>
      </c>
      <c r="B405" s="6">
        <v>1562900</v>
      </c>
      <c r="C405" s="8">
        <v>43671</v>
      </c>
      <c r="D405" s="8">
        <v>43676</v>
      </c>
      <c r="E405" s="6" t="s">
        <v>2223</v>
      </c>
      <c r="F405" s="9">
        <v>51900</v>
      </c>
      <c r="G405" s="20">
        <v>878480.5</v>
      </c>
      <c r="H405" s="6"/>
      <c r="I405" s="12"/>
      <c r="M405" s="14"/>
      <c r="N405" s="14"/>
    </row>
    <row r="406" ht="14.25" spans="1:14">
      <c r="A406" s="7">
        <v>263458</v>
      </c>
      <c r="B406" s="6">
        <v>1528777</v>
      </c>
      <c r="C406" s="8">
        <v>43680</v>
      </c>
      <c r="D406" s="8">
        <v>43683</v>
      </c>
      <c r="E406" s="6" t="s">
        <v>2224</v>
      </c>
      <c r="F406" s="9">
        <v>15093</v>
      </c>
      <c r="G406" s="20">
        <v>893573.5</v>
      </c>
      <c r="H406" s="6"/>
      <c r="I406" s="12"/>
      <c r="M406" s="14"/>
      <c r="N406" s="14"/>
    </row>
    <row r="407" ht="14.25" spans="1:14">
      <c r="A407" s="7">
        <v>263661</v>
      </c>
      <c r="B407" s="6">
        <v>1529566</v>
      </c>
      <c r="C407" s="8">
        <v>43680</v>
      </c>
      <c r="D407" s="8">
        <v>43683</v>
      </c>
      <c r="E407" s="6" t="s">
        <v>2225</v>
      </c>
      <c r="F407" s="9">
        <v>15093</v>
      </c>
      <c r="G407" s="20">
        <v>908666.5</v>
      </c>
      <c r="H407" s="6"/>
      <c r="I407" s="12"/>
      <c r="M407" s="14"/>
      <c r="N407" s="14"/>
    </row>
    <row r="408" ht="14.25" spans="1:14">
      <c r="A408" s="7">
        <v>262661</v>
      </c>
      <c r="B408" s="6">
        <v>1521975</v>
      </c>
      <c r="C408" s="8">
        <v>43681</v>
      </c>
      <c r="D408" s="8">
        <v>43683</v>
      </c>
      <c r="E408" s="6" t="s">
        <v>2226</v>
      </c>
      <c r="F408" s="9">
        <v>10062</v>
      </c>
      <c r="G408" s="20">
        <v>918728.5</v>
      </c>
      <c r="H408" s="6"/>
      <c r="I408" s="12"/>
      <c r="M408" s="14"/>
      <c r="N408" s="14"/>
    </row>
    <row r="409" ht="14.25" spans="1:14">
      <c r="A409" s="7">
        <v>256672</v>
      </c>
      <c r="B409" s="6">
        <v>1482978</v>
      </c>
      <c r="C409" s="8">
        <v>43681</v>
      </c>
      <c r="D409" s="8">
        <v>43683</v>
      </c>
      <c r="E409" s="6" t="s">
        <v>2227</v>
      </c>
      <c r="F409" s="9">
        <v>45420</v>
      </c>
      <c r="G409" s="20">
        <v>964148.5</v>
      </c>
      <c r="H409" s="6"/>
      <c r="I409" s="12"/>
      <c r="M409" s="14"/>
      <c r="N409" s="14"/>
    </row>
    <row r="410" ht="14.25" spans="1:14">
      <c r="A410" s="7">
        <v>265434</v>
      </c>
      <c r="B410" s="6">
        <v>1547021</v>
      </c>
      <c r="C410" s="8">
        <v>43681</v>
      </c>
      <c r="D410" s="8">
        <v>43683</v>
      </c>
      <c r="E410" s="6" t="s">
        <v>2228</v>
      </c>
      <c r="F410" s="9">
        <v>19140</v>
      </c>
      <c r="G410" s="20">
        <v>983288.5</v>
      </c>
      <c r="H410" s="6"/>
      <c r="I410" s="12"/>
      <c r="M410" s="14"/>
      <c r="N410" s="14"/>
    </row>
    <row r="411" ht="14.25" spans="1:14">
      <c r="A411" s="7">
        <v>265432</v>
      </c>
      <c r="B411" s="6">
        <v>1547016</v>
      </c>
      <c r="C411" s="8">
        <v>43681</v>
      </c>
      <c r="D411" s="8">
        <v>43683</v>
      </c>
      <c r="E411" s="6" t="s">
        <v>1379</v>
      </c>
      <c r="F411" s="9">
        <v>19140</v>
      </c>
      <c r="G411" s="20">
        <v>1002428.5</v>
      </c>
      <c r="H411" s="6"/>
      <c r="I411" s="12"/>
      <c r="M411" s="14"/>
      <c r="N411" s="14"/>
    </row>
    <row r="412" ht="14.25" spans="1:14">
      <c r="A412" s="7">
        <v>265433</v>
      </c>
      <c r="B412" s="6">
        <v>1547019</v>
      </c>
      <c r="C412" s="8">
        <v>43681</v>
      </c>
      <c r="D412" s="8">
        <v>43683</v>
      </c>
      <c r="E412" s="6" t="s">
        <v>2229</v>
      </c>
      <c r="F412" s="9">
        <v>19140</v>
      </c>
      <c r="G412" s="20">
        <v>1021568.5</v>
      </c>
      <c r="H412" s="6"/>
      <c r="I412" s="12"/>
      <c r="M412" s="14"/>
      <c r="N412" s="14"/>
    </row>
    <row r="413" ht="14.25" spans="1:14">
      <c r="A413" s="7">
        <v>267787</v>
      </c>
      <c r="B413" s="6">
        <v>1571432</v>
      </c>
      <c r="C413" s="8">
        <v>43679</v>
      </c>
      <c r="D413" s="8">
        <v>43683</v>
      </c>
      <c r="E413" s="6" t="s">
        <v>2230</v>
      </c>
      <c r="F413" s="9">
        <v>41520</v>
      </c>
      <c r="G413" s="20">
        <v>1063088.5</v>
      </c>
      <c r="H413" s="6"/>
      <c r="I413" s="12"/>
      <c r="M413" s="14"/>
      <c r="N413" s="14"/>
    </row>
    <row r="414" ht="15" spans="1:14">
      <c r="A414" s="16"/>
      <c r="F414">
        <f>SUM(F312:F413)</f>
        <v>2313109</v>
      </c>
      <c r="H414" t="s">
        <v>2231</v>
      </c>
      <c r="M414" s="14"/>
      <c r="N414" s="14"/>
    </row>
    <row r="415" ht="15" spans="1:14">
      <c r="A415" s="21"/>
      <c r="M415" s="14"/>
      <c r="N415" s="14"/>
    </row>
    <row r="416" ht="15.75" spans="1:14">
      <c r="A416" s="10"/>
      <c r="M416" s="14"/>
      <c r="N416" s="14"/>
    </row>
    <row r="417" ht="14.25" spans="1:14">
      <c r="A417" s="2" t="s">
        <v>0</v>
      </c>
      <c r="B417" s="3" t="s">
        <v>1</v>
      </c>
      <c r="C417" s="3" t="s">
        <v>2</v>
      </c>
      <c r="D417" s="3" t="s">
        <v>3</v>
      </c>
      <c r="E417" s="3" t="s">
        <v>4</v>
      </c>
      <c r="F417" s="3" t="s">
        <v>1790</v>
      </c>
      <c r="G417" s="3" t="s">
        <v>49</v>
      </c>
      <c r="H417" s="3" t="s">
        <v>1076</v>
      </c>
      <c r="I417" s="12"/>
      <c r="M417" s="14"/>
      <c r="N417" s="14"/>
    </row>
    <row r="418" ht="14.25" spans="1:14">
      <c r="A418" s="2"/>
      <c r="B418" s="3"/>
      <c r="C418" s="3"/>
      <c r="D418" s="3"/>
      <c r="E418" s="3"/>
      <c r="F418" s="3"/>
      <c r="G418" s="3"/>
      <c r="H418" s="3"/>
      <c r="I418" s="12"/>
      <c r="M418" s="14"/>
      <c r="N418" s="14"/>
    </row>
    <row r="419" ht="14.25" spans="1:14">
      <c r="A419" s="13" t="s">
        <v>106</v>
      </c>
      <c r="B419" s="13"/>
      <c r="C419" s="13"/>
      <c r="D419" s="13"/>
      <c r="E419" s="13"/>
      <c r="F419" s="13"/>
      <c r="G419" s="5">
        <v>1063088.5</v>
      </c>
      <c r="H419" s="18" t="s">
        <v>2232</v>
      </c>
      <c r="I419" s="12"/>
      <c r="M419" s="14"/>
      <c r="N419" s="14"/>
    </row>
    <row r="420" ht="14.25" spans="1:14">
      <c r="A420" s="4" t="s">
        <v>2233</v>
      </c>
      <c r="B420" s="4"/>
      <c r="C420" s="4"/>
      <c r="D420" s="4"/>
      <c r="E420" s="4"/>
      <c r="F420" s="4"/>
      <c r="G420" s="5">
        <v>-186911.5</v>
      </c>
      <c r="H420" s="6" t="s">
        <v>2234</v>
      </c>
      <c r="I420" s="12"/>
      <c r="M420" s="14"/>
      <c r="N420" s="14"/>
    </row>
    <row r="421" ht="14.25" spans="1:14">
      <c r="A421" s="7">
        <v>263462</v>
      </c>
      <c r="B421" s="6">
        <v>1528989</v>
      </c>
      <c r="C421" s="8">
        <v>43680</v>
      </c>
      <c r="D421" s="8">
        <v>43685</v>
      </c>
      <c r="E421" s="6" t="s">
        <v>2235</v>
      </c>
      <c r="F421" s="9">
        <v>25155</v>
      </c>
      <c r="G421" s="5">
        <v>-161756.5</v>
      </c>
      <c r="H421" s="6"/>
      <c r="I421" s="12"/>
      <c r="M421" s="14"/>
      <c r="N421" s="14"/>
    </row>
    <row r="422" ht="14.25" spans="1:14">
      <c r="A422" s="7">
        <v>260879</v>
      </c>
      <c r="B422" s="6">
        <v>1508914</v>
      </c>
      <c r="C422" s="8">
        <v>43683</v>
      </c>
      <c r="D422" s="8">
        <v>43685</v>
      </c>
      <c r="E422" s="6" t="s">
        <v>2236</v>
      </c>
      <c r="F422" s="9">
        <v>10062</v>
      </c>
      <c r="G422" s="5">
        <v>-151694.5</v>
      </c>
      <c r="H422" s="6"/>
      <c r="I422" s="12"/>
      <c r="M422" s="14"/>
      <c r="N422" s="14"/>
    </row>
    <row r="423" ht="14.25" spans="1:14">
      <c r="A423" s="7" t="s">
        <v>2237</v>
      </c>
      <c r="B423" s="6">
        <v>1577515</v>
      </c>
      <c r="C423" s="8">
        <v>43682</v>
      </c>
      <c r="D423" s="8">
        <v>43685</v>
      </c>
      <c r="E423" s="6" t="s">
        <v>2238</v>
      </c>
      <c r="F423" s="9">
        <v>30186</v>
      </c>
      <c r="G423" s="5">
        <v>-121508.5</v>
      </c>
      <c r="H423" s="6"/>
      <c r="I423" s="12"/>
      <c r="M423" s="14"/>
      <c r="N423" s="14"/>
    </row>
    <row r="424" ht="14.25" spans="1:14">
      <c r="A424" s="7">
        <v>266329</v>
      </c>
      <c r="B424" s="6">
        <v>1554848</v>
      </c>
      <c r="C424" s="8">
        <v>43684</v>
      </c>
      <c r="D424" s="8">
        <v>43685</v>
      </c>
      <c r="E424" s="6" t="s">
        <v>1623</v>
      </c>
      <c r="F424" s="9">
        <v>5031</v>
      </c>
      <c r="G424" s="5">
        <v>-116477.5</v>
      </c>
      <c r="H424" s="6"/>
      <c r="I424" s="12"/>
      <c r="M424" s="14"/>
      <c r="N424" s="14"/>
    </row>
    <row r="425" ht="14.25" spans="1:14">
      <c r="A425" s="7">
        <v>267460</v>
      </c>
      <c r="B425" s="6">
        <v>1568201</v>
      </c>
      <c r="C425" s="8">
        <v>43683</v>
      </c>
      <c r="D425" s="8">
        <v>43685</v>
      </c>
      <c r="E425" s="6" t="s">
        <v>2239</v>
      </c>
      <c r="F425" s="9">
        <v>20124</v>
      </c>
      <c r="G425" s="5">
        <v>-96353.5</v>
      </c>
      <c r="H425" s="6"/>
      <c r="I425" s="12"/>
      <c r="M425" s="14"/>
      <c r="N425" s="14"/>
    </row>
    <row r="426" ht="14.25" spans="1:14">
      <c r="A426" s="7">
        <v>267360</v>
      </c>
      <c r="B426" s="6">
        <v>1567163</v>
      </c>
      <c r="C426" s="8">
        <v>43683</v>
      </c>
      <c r="D426" s="8">
        <v>43685</v>
      </c>
      <c r="E426" s="6" t="s">
        <v>2240</v>
      </c>
      <c r="F426" s="9">
        <v>10062</v>
      </c>
      <c r="G426" s="5">
        <v>-86291.5</v>
      </c>
      <c r="H426" s="6"/>
      <c r="I426" s="12"/>
      <c r="M426" s="14"/>
      <c r="N426" s="14"/>
    </row>
    <row r="427" ht="14.25" spans="1:14">
      <c r="A427" s="7">
        <v>267634</v>
      </c>
      <c r="B427" s="6">
        <v>1570175</v>
      </c>
      <c r="C427" s="8">
        <v>43683</v>
      </c>
      <c r="D427" s="8">
        <v>43686</v>
      </c>
      <c r="E427" s="6" t="s">
        <v>2241</v>
      </c>
      <c r="F427" s="9">
        <v>15093</v>
      </c>
      <c r="G427" s="5">
        <v>-71198.5</v>
      </c>
      <c r="H427" s="6"/>
      <c r="I427" s="12"/>
      <c r="M427" s="14"/>
      <c r="N427" s="14"/>
    </row>
    <row r="428" ht="14.25" spans="1:14">
      <c r="A428" s="7">
        <v>264702</v>
      </c>
      <c r="B428" s="6">
        <v>1540771</v>
      </c>
      <c r="C428" s="8">
        <v>43680</v>
      </c>
      <c r="D428" s="8">
        <v>43686</v>
      </c>
      <c r="E428" s="6" t="s">
        <v>2242</v>
      </c>
      <c r="F428" s="9">
        <v>30186</v>
      </c>
      <c r="G428" s="5">
        <v>-41012.5</v>
      </c>
      <c r="H428" s="6"/>
      <c r="I428" s="12"/>
      <c r="M428" s="14"/>
      <c r="N428" s="14"/>
    </row>
    <row r="429" ht="14.25" spans="1:14">
      <c r="A429" s="7" t="s">
        <v>2243</v>
      </c>
      <c r="B429" s="6">
        <v>1570234</v>
      </c>
      <c r="C429" s="8">
        <v>43683</v>
      </c>
      <c r="D429" s="8">
        <v>43686</v>
      </c>
      <c r="E429" s="6" t="s">
        <v>2244</v>
      </c>
      <c r="F429" s="9">
        <v>30186</v>
      </c>
      <c r="G429" s="5">
        <v>-10826.5</v>
      </c>
      <c r="H429" s="6"/>
      <c r="I429" s="12"/>
      <c r="M429" s="14"/>
      <c r="N429" s="14"/>
    </row>
    <row r="430" ht="14.25" spans="1:14">
      <c r="A430" s="7">
        <v>264446</v>
      </c>
      <c r="B430" s="6">
        <v>1539207</v>
      </c>
      <c r="C430" s="8">
        <v>43685</v>
      </c>
      <c r="D430" s="8">
        <v>43686</v>
      </c>
      <c r="E430" s="6" t="s">
        <v>2245</v>
      </c>
      <c r="F430" s="9">
        <v>5031</v>
      </c>
      <c r="G430" s="5">
        <v>-5795.5</v>
      </c>
      <c r="H430" s="6"/>
      <c r="I430" s="12"/>
      <c r="M430" s="14"/>
      <c r="N430" s="14"/>
    </row>
    <row r="431" ht="14.25" spans="1:14">
      <c r="A431" s="7">
        <v>264926</v>
      </c>
      <c r="B431" s="6">
        <v>1541937</v>
      </c>
      <c r="C431" s="8">
        <v>43685</v>
      </c>
      <c r="D431" s="8">
        <v>43686</v>
      </c>
      <c r="E431" s="6" t="s">
        <v>2246</v>
      </c>
      <c r="F431" s="9">
        <v>5031</v>
      </c>
      <c r="G431" s="19">
        <v>-764.5</v>
      </c>
      <c r="H431" s="6"/>
      <c r="I431" s="12"/>
      <c r="M431" s="14"/>
      <c r="N431" s="14"/>
    </row>
    <row r="432" ht="14.25" spans="1:14">
      <c r="A432" s="7">
        <v>265953</v>
      </c>
      <c r="B432" s="6">
        <v>1550730</v>
      </c>
      <c r="C432" s="8">
        <v>43682</v>
      </c>
      <c r="D432" s="8">
        <v>43686</v>
      </c>
      <c r="E432" s="6" t="s">
        <v>2247</v>
      </c>
      <c r="F432" s="9">
        <v>20124</v>
      </c>
      <c r="G432" s="20">
        <v>19359.5</v>
      </c>
      <c r="H432" s="6"/>
      <c r="I432" s="12"/>
      <c r="M432" s="14"/>
      <c r="N432" s="14"/>
    </row>
    <row r="433" ht="14.25" spans="1:14">
      <c r="A433" s="7">
        <v>267975</v>
      </c>
      <c r="B433" s="6">
        <v>1573046</v>
      </c>
      <c r="C433" s="8">
        <v>43683</v>
      </c>
      <c r="D433" s="8">
        <v>43686</v>
      </c>
      <c r="E433" s="6" t="s">
        <v>2248</v>
      </c>
      <c r="F433" s="9">
        <v>15093</v>
      </c>
      <c r="G433" s="20">
        <v>34452.5</v>
      </c>
      <c r="H433" s="6"/>
      <c r="I433" s="12"/>
      <c r="M433" s="14"/>
      <c r="N433" s="14"/>
    </row>
    <row r="434" ht="14.25" spans="1:14">
      <c r="A434" s="7">
        <v>269253</v>
      </c>
      <c r="B434" s="6">
        <v>1580870</v>
      </c>
      <c r="C434" s="8">
        <v>43685</v>
      </c>
      <c r="D434" s="8">
        <v>43686</v>
      </c>
      <c r="E434" s="6" t="s">
        <v>2238</v>
      </c>
      <c r="F434" s="9">
        <v>10062</v>
      </c>
      <c r="G434" s="20">
        <v>44514.5</v>
      </c>
      <c r="H434" s="6"/>
      <c r="I434" s="12"/>
      <c r="M434" s="14"/>
      <c r="N434" s="14"/>
    </row>
    <row r="435" ht="14.25" spans="1:14">
      <c r="A435" s="7">
        <v>267878</v>
      </c>
      <c r="B435" s="6">
        <v>1572401</v>
      </c>
      <c r="C435" s="8">
        <v>43684</v>
      </c>
      <c r="D435" s="8">
        <v>43686</v>
      </c>
      <c r="E435" s="6" t="s">
        <v>2249</v>
      </c>
      <c r="F435" s="9">
        <v>20124</v>
      </c>
      <c r="G435" s="20">
        <v>64638.5</v>
      </c>
      <c r="H435" s="6"/>
      <c r="I435" s="12"/>
      <c r="M435" s="14"/>
      <c r="N435" s="14"/>
    </row>
    <row r="436" ht="14.25" spans="1:14">
      <c r="A436" s="7">
        <v>263125</v>
      </c>
      <c r="B436" s="6">
        <v>1526006</v>
      </c>
      <c r="C436" s="8">
        <v>43681</v>
      </c>
      <c r="D436" s="8">
        <v>43687</v>
      </c>
      <c r="E436" s="6" t="s">
        <v>2250</v>
      </c>
      <c r="F436" s="9">
        <v>60372</v>
      </c>
      <c r="G436" s="20">
        <v>125010.5</v>
      </c>
      <c r="H436" s="6"/>
      <c r="I436" s="12"/>
      <c r="M436" s="14"/>
      <c r="N436" s="14"/>
    </row>
    <row r="437" ht="14.25" spans="1:14">
      <c r="A437" s="7" t="s">
        <v>2251</v>
      </c>
      <c r="B437" s="6">
        <v>1577930</v>
      </c>
      <c r="C437" s="8">
        <v>43685</v>
      </c>
      <c r="D437" s="8">
        <v>43687</v>
      </c>
      <c r="E437" s="6" t="s">
        <v>2252</v>
      </c>
      <c r="F437" s="9">
        <v>20124</v>
      </c>
      <c r="G437" s="20">
        <v>145134.5</v>
      </c>
      <c r="H437" s="6"/>
      <c r="I437" s="12"/>
      <c r="M437" s="14"/>
      <c r="N437" s="14"/>
    </row>
    <row r="438" ht="14.25" spans="1:14">
      <c r="A438" s="7">
        <v>263431</v>
      </c>
      <c r="B438" s="6">
        <v>1528542</v>
      </c>
      <c r="C438" s="8">
        <v>43685</v>
      </c>
      <c r="D438" s="8">
        <v>43687</v>
      </c>
      <c r="E438" s="6" t="s">
        <v>990</v>
      </c>
      <c r="F438" s="9">
        <v>15640</v>
      </c>
      <c r="G438" s="20">
        <v>160774.5</v>
      </c>
      <c r="H438" s="6"/>
      <c r="I438" s="12"/>
      <c r="M438" s="14"/>
      <c r="N438" s="14"/>
    </row>
    <row r="439" ht="14.25" spans="1:14">
      <c r="A439" s="7">
        <v>269027</v>
      </c>
      <c r="B439" s="6">
        <v>1577973</v>
      </c>
      <c r="C439" s="8">
        <v>43685</v>
      </c>
      <c r="D439" s="8">
        <v>43687</v>
      </c>
      <c r="E439" s="6" t="s">
        <v>2253</v>
      </c>
      <c r="F439" s="9">
        <v>27225</v>
      </c>
      <c r="G439" s="20">
        <v>187999.5</v>
      </c>
      <c r="H439" s="6"/>
      <c r="I439" s="12"/>
      <c r="M439" s="14"/>
      <c r="N439" s="14"/>
    </row>
    <row r="440" ht="14.25" spans="1:14">
      <c r="A440" s="7">
        <v>269213</v>
      </c>
      <c r="B440" s="6">
        <v>1580578</v>
      </c>
      <c r="C440" s="8">
        <v>43685</v>
      </c>
      <c r="D440" s="8">
        <v>43687</v>
      </c>
      <c r="E440" s="6" t="s">
        <v>2254</v>
      </c>
      <c r="F440" s="9">
        <v>10062</v>
      </c>
      <c r="G440" s="20">
        <v>198061.5</v>
      </c>
      <c r="H440" s="6"/>
      <c r="I440" s="12"/>
      <c r="M440" s="14"/>
      <c r="N440" s="14"/>
    </row>
    <row r="441" ht="14.25" spans="1:14">
      <c r="A441" s="7" t="s">
        <v>2255</v>
      </c>
      <c r="B441" s="6">
        <v>1581592</v>
      </c>
      <c r="C441" s="8">
        <v>43686</v>
      </c>
      <c r="D441" s="8">
        <v>43687</v>
      </c>
      <c r="E441" s="6" t="s">
        <v>2256</v>
      </c>
      <c r="F441" s="9">
        <v>10062</v>
      </c>
      <c r="G441" s="20">
        <v>208123.5</v>
      </c>
      <c r="H441" s="6"/>
      <c r="I441" s="12"/>
      <c r="M441" s="14"/>
      <c r="N441" s="14"/>
    </row>
    <row r="442" ht="14.25" spans="1:14">
      <c r="A442" s="7">
        <v>267413</v>
      </c>
      <c r="B442" s="6">
        <v>1567712</v>
      </c>
      <c r="C442" s="8">
        <v>43683</v>
      </c>
      <c r="D442" s="8">
        <v>43687</v>
      </c>
      <c r="E442" s="6" t="s">
        <v>2257</v>
      </c>
      <c r="F442" s="9">
        <v>20124</v>
      </c>
      <c r="G442" s="20">
        <v>228247.5</v>
      </c>
      <c r="H442" s="6"/>
      <c r="I442" s="12"/>
      <c r="M442" s="14"/>
      <c r="N442" s="14"/>
    </row>
    <row r="443" ht="14.25" spans="1:14">
      <c r="A443" s="7">
        <v>266931</v>
      </c>
      <c r="B443" s="6">
        <v>1561427</v>
      </c>
      <c r="C443" s="8">
        <v>43685</v>
      </c>
      <c r="D443" s="8">
        <v>43687</v>
      </c>
      <c r="E443" s="6" t="s">
        <v>2174</v>
      </c>
      <c r="F443" s="9">
        <v>10062</v>
      </c>
      <c r="G443" s="20">
        <v>238309.5</v>
      </c>
      <c r="H443" s="6"/>
      <c r="I443" s="12"/>
      <c r="M443" s="14"/>
      <c r="N443" s="14"/>
    </row>
    <row r="444" ht="14.25" spans="1:14">
      <c r="A444" s="7">
        <v>267855</v>
      </c>
      <c r="B444" s="6">
        <v>1571764</v>
      </c>
      <c r="C444" s="8">
        <v>43686</v>
      </c>
      <c r="D444" s="8">
        <v>43687</v>
      </c>
      <c r="E444" s="6" t="s">
        <v>2258</v>
      </c>
      <c r="F444" s="9">
        <v>15093</v>
      </c>
      <c r="G444" s="20">
        <v>253402.5</v>
      </c>
      <c r="H444" s="6"/>
      <c r="I444" s="12"/>
      <c r="M444" s="14"/>
      <c r="N444" s="14"/>
    </row>
    <row r="445" ht="14.25" spans="1:14">
      <c r="A445" s="7">
        <v>269003</v>
      </c>
      <c r="B445" s="6">
        <v>1577935</v>
      </c>
      <c r="C445" s="8">
        <v>43685</v>
      </c>
      <c r="D445" s="8">
        <v>43687</v>
      </c>
      <c r="E445" s="6" t="s">
        <v>2259</v>
      </c>
      <c r="F445" s="9">
        <v>10062</v>
      </c>
      <c r="G445" s="20">
        <v>263464.5</v>
      </c>
      <c r="H445" s="6"/>
      <c r="I445" s="12"/>
      <c r="M445" s="14"/>
      <c r="N445" s="14"/>
    </row>
    <row r="446" ht="14.25" spans="1:14">
      <c r="A446" s="7">
        <v>267749</v>
      </c>
      <c r="B446" s="6">
        <v>1571075</v>
      </c>
      <c r="C446" s="8">
        <v>43685</v>
      </c>
      <c r="D446" s="8">
        <v>43687</v>
      </c>
      <c r="E446" s="6" t="s">
        <v>2260</v>
      </c>
      <c r="F446" s="9">
        <v>10062</v>
      </c>
      <c r="G446" s="20">
        <v>273526.5</v>
      </c>
      <c r="H446" s="6"/>
      <c r="I446" s="12"/>
      <c r="M446" s="14"/>
      <c r="N446" s="14"/>
    </row>
    <row r="447" ht="14.25" spans="1:14">
      <c r="A447" s="7">
        <v>269424</v>
      </c>
      <c r="B447" s="6">
        <v>1582632</v>
      </c>
      <c r="C447" s="8">
        <v>43686</v>
      </c>
      <c r="D447" s="8">
        <v>43688</v>
      </c>
      <c r="E447" s="6" t="s">
        <v>2261</v>
      </c>
      <c r="F447" s="9">
        <v>10062</v>
      </c>
      <c r="G447" s="20">
        <v>283588.5</v>
      </c>
      <c r="H447" s="6"/>
      <c r="I447" s="12"/>
      <c r="M447" s="14"/>
      <c r="N447" s="14"/>
    </row>
    <row r="448" ht="14.25" spans="1:14">
      <c r="A448" s="7">
        <v>267659</v>
      </c>
      <c r="B448" s="6">
        <v>1570326</v>
      </c>
      <c r="C448" s="8">
        <v>43685</v>
      </c>
      <c r="D448" s="8">
        <v>43688</v>
      </c>
      <c r="E448" s="6" t="s">
        <v>2262</v>
      </c>
      <c r="F448" s="9">
        <v>15093</v>
      </c>
      <c r="G448" s="20">
        <v>298681.5</v>
      </c>
      <c r="H448" s="6"/>
      <c r="I448" s="12"/>
      <c r="M448" s="14"/>
      <c r="N448" s="14"/>
    </row>
    <row r="449" ht="14.25" spans="1:14">
      <c r="A449" s="7">
        <v>267479</v>
      </c>
      <c r="B449" s="6">
        <v>1568450</v>
      </c>
      <c r="C449" s="8">
        <v>43686</v>
      </c>
      <c r="D449" s="8">
        <v>43688</v>
      </c>
      <c r="E449" s="6" t="s">
        <v>2263</v>
      </c>
      <c r="F449" s="9">
        <v>10062</v>
      </c>
      <c r="G449" s="20">
        <v>308743.5</v>
      </c>
      <c r="H449" s="6"/>
      <c r="I449" s="12"/>
      <c r="M449" s="14"/>
      <c r="N449" s="14"/>
    </row>
    <row r="450" ht="14.25" spans="1:14">
      <c r="A450" s="7">
        <v>261187</v>
      </c>
      <c r="B450" s="6">
        <v>1512604</v>
      </c>
      <c r="C450" s="8">
        <v>43685</v>
      </c>
      <c r="D450" s="8">
        <v>43688</v>
      </c>
      <c r="E450" s="6" t="s">
        <v>2264</v>
      </c>
      <c r="F450" s="9">
        <v>15093</v>
      </c>
      <c r="G450" s="20">
        <v>323836.5</v>
      </c>
      <c r="H450" s="6"/>
      <c r="I450" s="12"/>
      <c r="M450" s="14"/>
      <c r="N450" s="14"/>
    </row>
    <row r="451" ht="14.25" spans="1:14">
      <c r="A451" s="7">
        <v>269211</v>
      </c>
      <c r="B451" s="6">
        <v>1580575</v>
      </c>
      <c r="C451" s="8">
        <v>43685</v>
      </c>
      <c r="D451" s="8">
        <v>43688</v>
      </c>
      <c r="E451" s="6" t="s">
        <v>2265</v>
      </c>
      <c r="F451" s="9">
        <v>15093</v>
      </c>
      <c r="G451" s="20">
        <v>338929.5</v>
      </c>
      <c r="H451" s="6"/>
      <c r="I451" s="12"/>
      <c r="M451" s="14"/>
      <c r="N451" s="14"/>
    </row>
    <row r="452" ht="14.25" spans="1:14">
      <c r="A452" s="7" t="s">
        <v>2266</v>
      </c>
      <c r="B452" s="6">
        <v>1569945</v>
      </c>
      <c r="C452" s="8">
        <v>43686</v>
      </c>
      <c r="D452" s="8">
        <v>43688</v>
      </c>
      <c r="E452" s="6" t="s">
        <v>2267</v>
      </c>
      <c r="F452" s="9">
        <v>20124</v>
      </c>
      <c r="G452" s="20">
        <v>359053.5</v>
      </c>
      <c r="H452" s="6"/>
      <c r="I452" s="12"/>
      <c r="M452" s="14"/>
      <c r="N452" s="14"/>
    </row>
    <row r="453" ht="14.25" spans="1:14">
      <c r="A453" s="7">
        <v>269214</v>
      </c>
      <c r="B453" s="6">
        <v>1580574</v>
      </c>
      <c r="C453" s="8">
        <v>43685</v>
      </c>
      <c r="D453" s="8">
        <v>43688</v>
      </c>
      <c r="E453" s="6" t="s">
        <v>2268</v>
      </c>
      <c r="F453" s="9">
        <v>15093</v>
      </c>
      <c r="G453" s="20">
        <v>374146.5</v>
      </c>
      <c r="H453" s="6"/>
      <c r="I453" s="12"/>
      <c r="M453" s="14"/>
      <c r="N453" s="14"/>
    </row>
    <row r="454" ht="14.25" spans="1:14">
      <c r="A454" s="7">
        <v>267971</v>
      </c>
      <c r="B454" s="6">
        <v>1573177</v>
      </c>
      <c r="C454" s="8">
        <v>43687</v>
      </c>
      <c r="D454" s="8">
        <v>43689</v>
      </c>
      <c r="E454" s="6" t="s">
        <v>2269</v>
      </c>
      <c r="F454" s="9">
        <v>10062</v>
      </c>
      <c r="G454" s="20">
        <v>384208.5</v>
      </c>
      <c r="H454" s="6"/>
      <c r="I454" s="12"/>
      <c r="M454" s="14"/>
      <c r="N454" s="14"/>
    </row>
    <row r="455" ht="14.25" spans="1:14">
      <c r="A455" s="7">
        <v>267387</v>
      </c>
      <c r="B455" s="6">
        <v>1567082</v>
      </c>
      <c r="C455" s="8">
        <v>43686</v>
      </c>
      <c r="D455" s="8">
        <v>43689</v>
      </c>
      <c r="E455" s="6" t="s">
        <v>2270</v>
      </c>
      <c r="F455" s="9">
        <v>15093</v>
      </c>
      <c r="G455" s="20">
        <v>399301.5</v>
      </c>
      <c r="H455" s="6"/>
      <c r="I455" s="12"/>
      <c r="M455" s="14"/>
      <c r="N455" s="14"/>
    </row>
    <row r="456" ht="14.25" spans="1:14">
      <c r="A456" s="7">
        <v>267389</v>
      </c>
      <c r="B456" s="6">
        <v>1567241</v>
      </c>
      <c r="C456" s="8">
        <v>43683</v>
      </c>
      <c r="D456" s="8">
        <v>43689</v>
      </c>
      <c r="E456" s="6" t="s">
        <v>2271</v>
      </c>
      <c r="F456" s="9">
        <v>30186</v>
      </c>
      <c r="G456" s="20">
        <v>429487.5</v>
      </c>
      <c r="H456" s="6"/>
      <c r="I456" s="12"/>
      <c r="M456" s="14"/>
      <c r="N456" s="14"/>
    </row>
    <row r="457" ht="14.25" spans="1:14">
      <c r="A457" s="7" t="s">
        <v>2272</v>
      </c>
      <c r="B457" s="6">
        <v>1583451</v>
      </c>
      <c r="C457" s="8">
        <v>43687</v>
      </c>
      <c r="D457" s="8">
        <v>43689</v>
      </c>
      <c r="E457" s="6" t="s">
        <v>2273</v>
      </c>
      <c r="F457" s="9">
        <v>20124</v>
      </c>
      <c r="G457" s="20">
        <v>449611.5</v>
      </c>
      <c r="H457" s="6"/>
      <c r="I457" s="12"/>
      <c r="M457" s="14"/>
      <c r="N457" s="14"/>
    </row>
    <row r="458" ht="14.25" spans="1:14">
      <c r="A458" s="7">
        <v>267195</v>
      </c>
      <c r="B458" s="6">
        <v>1565245</v>
      </c>
      <c r="C458" s="8">
        <v>43687</v>
      </c>
      <c r="D458" s="8">
        <v>43690</v>
      </c>
      <c r="E458" s="6" t="s">
        <v>2274</v>
      </c>
      <c r="F458" s="9">
        <v>60372</v>
      </c>
      <c r="G458" s="20">
        <v>509983.5</v>
      </c>
      <c r="H458" s="6"/>
      <c r="I458" s="12"/>
      <c r="M458" s="14"/>
      <c r="N458" s="14"/>
    </row>
    <row r="459" ht="14.25" spans="1:14">
      <c r="A459" s="7" t="s">
        <v>2275</v>
      </c>
      <c r="B459" s="6">
        <v>1524275</v>
      </c>
      <c r="C459" s="8">
        <v>43687</v>
      </c>
      <c r="D459" s="8">
        <v>43690</v>
      </c>
      <c r="E459" s="6" t="s">
        <v>2085</v>
      </c>
      <c r="F459" s="9">
        <v>30186</v>
      </c>
      <c r="G459" s="20">
        <v>540169.5</v>
      </c>
      <c r="H459" s="6"/>
      <c r="I459" s="12"/>
      <c r="M459" s="14"/>
      <c r="N459" s="14"/>
    </row>
    <row r="460" ht="14.25" spans="1:14">
      <c r="A460" s="7" t="s">
        <v>2276</v>
      </c>
      <c r="B460" s="6">
        <v>1514065</v>
      </c>
      <c r="C460" s="8">
        <v>43688</v>
      </c>
      <c r="D460" s="8">
        <v>43690</v>
      </c>
      <c r="E460" s="6" t="s">
        <v>2277</v>
      </c>
      <c r="F460" s="9">
        <v>38186</v>
      </c>
      <c r="G460" s="20">
        <v>578355.5</v>
      </c>
      <c r="H460" s="6"/>
      <c r="I460" s="12"/>
      <c r="M460" s="14"/>
      <c r="N460" s="14"/>
    </row>
    <row r="461" ht="14.25" spans="1:14">
      <c r="A461" s="7">
        <v>267184</v>
      </c>
      <c r="B461" s="6">
        <v>1564812</v>
      </c>
      <c r="C461" s="8">
        <v>43688</v>
      </c>
      <c r="D461" s="8">
        <v>43690</v>
      </c>
      <c r="E461" s="6" t="s">
        <v>2278</v>
      </c>
      <c r="F461" s="9">
        <v>20124</v>
      </c>
      <c r="G461" s="20">
        <v>598479.5</v>
      </c>
      <c r="H461" s="6"/>
      <c r="I461" s="12"/>
      <c r="M461" s="14"/>
      <c r="N461" s="14"/>
    </row>
    <row r="462" ht="14.25" spans="1:14">
      <c r="A462" s="7">
        <v>262722</v>
      </c>
      <c r="B462" s="6">
        <v>1522559</v>
      </c>
      <c r="C462" s="8">
        <v>43686</v>
      </c>
      <c r="D462" s="8">
        <v>43690</v>
      </c>
      <c r="E462" s="6" t="s">
        <v>2279</v>
      </c>
      <c r="F462" s="9">
        <v>20124</v>
      </c>
      <c r="G462" s="20">
        <v>618603.5</v>
      </c>
      <c r="H462" s="6"/>
      <c r="I462" s="12"/>
      <c r="M462" s="14"/>
      <c r="N462" s="14"/>
    </row>
    <row r="463" ht="14.25" spans="1:14">
      <c r="A463" s="7">
        <v>266505</v>
      </c>
      <c r="B463" s="6">
        <v>1556481</v>
      </c>
      <c r="C463" s="8">
        <v>43688</v>
      </c>
      <c r="D463" s="8">
        <v>43690</v>
      </c>
      <c r="E463" s="6" t="s">
        <v>2280</v>
      </c>
      <c r="F463" s="9">
        <v>10062</v>
      </c>
      <c r="G463" s="20">
        <v>628665.5</v>
      </c>
      <c r="H463" s="6"/>
      <c r="I463" s="12"/>
      <c r="M463" s="14"/>
      <c r="N463" s="14"/>
    </row>
    <row r="464" ht="14.25" spans="1:14">
      <c r="A464" s="7">
        <v>264703</v>
      </c>
      <c r="B464" s="6">
        <v>1540718</v>
      </c>
      <c r="C464" s="8">
        <v>43687</v>
      </c>
      <c r="D464" s="8">
        <v>43690</v>
      </c>
      <c r="E464" s="6" t="s">
        <v>2281</v>
      </c>
      <c r="F464" s="9">
        <v>15093</v>
      </c>
      <c r="G464" s="20">
        <v>643758.5</v>
      </c>
      <c r="H464" s="6"/>
      <c r="I464" s="12"/>
      <c r="M464" s="14"/>
      <c r="N464" s="14"/>
    </row>
    <row r="465" ht="14.25" spans="1:14">
      <c r="A465" s="7">
        <v>267092</v>
      </c>
      <c r="B465" s="6">
        <v>1563804</v>
      </c>
      <c r="C465" s="8">
        <v>43687</v>
      </c>
      <c r="D465" s="8">
        <v>43690</v>
      </c>
      <c r="E465" s="6" t="s">
        <v>2282</v>
      </c>
      <c r="F465" s="9">
        <v>30186</v>
      </c>
      <c r="G465" s="20">
        <v>673944.5</v>
      </c>
      <c r="H465" s="6"/>
      <c r="I465" s="12"/>
      <c r="M465" s="14"/>
      <c r="N465" s="14"/>
    </row>
    <row r="466" ht="14.25" spans="1:14">
      <c r="A466" s="7">
        <v>268065</v>
      </c>
      <c r="B466" s="6">
        <v>1574062</v>
      </c>
      <c r="C466" s="8">
        <v>43689</v>
      </c>
      <c r="D466" s="8">
        <v>43691</v>
      </c>
      <c r="E466" s="6" t="s">
        <v>1933</v>
      </c>
      <c r="F466" s="9">
        <v>10062</v>
      </c>
      <c r="G466" s="20">
        <v>684006.5</v>
      </c>
      <c r="H466" s="6"/>
      <c r="I466" s="12"/>
      <c r="M466" s="14"/>
      <c r="N466" s="14"/>
    </row>
    <row r="467" ht="14.25" spans="1:14">
      <c r="A467" s="7">
        <v>267644</v>
      </c>
      <c r="B467" s="6">
        <v>1570051</v>
      </c>
      <c r="C467" s="8">
        <v>43689</v>
      </c>
      <c r="D467" s="8">
        <v>43691</v>
      </c>
      <c r="E467" s="6" t="s">
        <v>2283</v>
      </c>
      <c r="F467" s="9">
        <v>10062</v>
      </c>
      <c r="G467" s="20">
        <v>694068.5</v>
      </c>
      <c r="H467" s="6"/>
      <c r="I467" s="12"/>
      <c r="M467" s="14"/>
      <c r="N467" s="14"/>
    </row>
    <row r="468" ht="14.25" spans="1:14">
      <c r="A468" s="7">
        <v>266789</v>
      </c>
      <c r="B468" s="6">
        <v>1560933</v>
      </c>
      <c r="C468" s="8">
        <v>43689</v>
      </c>
      <c r="D468" s="8">
        <v>43691</v>
      </c>
      <c r="E468" s="6" t="s">
        <v>2284</v>
      </c>
      <c r="F468" s="9">
        <v>10062</v>
      </c>
      <c r="G468" s="20">
        <v>704130.5</v>
      </c>
      <c r="H468" s="6"/>
      <c r="I468" s="12"/>
      <c r="M468" s="14"/>
      <c r="N468" s="14"/>
    </row>
    <row r="469" ht="14.25" spans="1:14">
      <c r="A469" s="7">
        <v>266792</v>
      </c>
      <c r="B469" s="6">
        <v>1560941</v>
      </c>
      <c r="C469" s="8">
        <v>43689</v>
      </c>
      <c r="D469" s="8">
        <v>43691</v>
      </c>
      <c r="E469" s="6" t="s">
        <v>2285</v>
      </c>
      <c r="F469" s="9">
        <v>10062</v>
      </c>
      <c r="G469" s="20">
        <v>714192.5</v>
      </c>
      <c r="H469" s="6"/>
      <c r="I469" s="12"/>
      <c r="M469" s="14"/>
      <c r="N469" s="14"/>
    </row>
    <row r="470" ht="14.25" spans="1:14">
      <c r="A470" s="7">
        <v>265959</v>
      </c>
      <c r="B470" s="6">
        <v>1550745</v>
      </c>
      <c r="C470" s="8">
        <v>43688</v>
      </c>
      <c r="D470" s="8">
        <v>43691</v>
      </c>
      <c r="E470" s="6" t="s">
        <v>2286</v>
      </c>
      <c r="F470" s="9">
        <v>15093</v>
      </c>
      <c r="G470" s="20">
        <v>729285.5</v>
      </c>
      <c r="H470" s="6"/>
      <c r="I470" s="12"/>
      <c r="M470" s="14"/>
      <c r="N470" s="14"/>
    </row>
    <row r="471" ht="14.25" spans="1:14">
      <c r="A471" s="7">
        <v>263404</v>
      </c>
      <c r="B471" s="6">
        <v>1527820</v>
      </c>
      <c r="C471" s="8">
        <v>43690</v>
      </c>
      <c r="D471" s="8">
        <v>43691</v>
      </c>
      <c r="E471" s="6" t="s">
        <v>2287</v>
      </c>
      <c r="F471" s="9">
        <v>5031</v>
      </c>
      <c r="G471" s="20">
        <v>734316.5</v>
      </c>
      <c r="H471" s="6"/>
      <c r="I471" s="12"/>
      <c r="M471" s="14"/>
      <c r="N471" s="14"/>
    </row>
    <row r="472" ht="14.25" spans="1:14">
      <c r="A472" s="7">
        <v>268151</v>
      </c>
      <c r="B472" s="6">
        <v>1575120</v>
      </c>
      <c r="C472" s="8">
        <v>43685</v>
      </c>
      <c r="D472" s="8">
        <v>43691</v>
      </c>
      <c r="E472" s="6" t="s">
        <v>2003</v>
      </c>
      <c r="F472" s="9">
        <v>50265</v>
      </c>
      <c r="G472" s="20">
        <v>784581.5</v>
      </c>
      <c r="H472" s="6"/>
      <c r="I472" s="12"/>
      <c r="M472" s="14"/>
      <c r="N472" s="14"/>
    </row>
    <row r="473" ht="14.25" spans="1:14">
      <c r="A473" s="7">
        <v>265461</v>
      </c>
      <c r="B473" s="6">
        <v>1547323</v>
      </c>
      <c r="C473" s="8">
        <v>43688</v>
      </c>
      <c r="D473" s="8">
        <v>43691</v>
      </c>
      <c r="E473" s="6" t="s">
        <v>2288</v>
      </c>
      <c r="F473" s="9">
        <v>23460</v>
      </c>
      <c r="G473" s="20">
        <v>808041.5</v>
      </c>
      <c r="H473" s="6"/>
      <c r="I473" s="12"/>
      <c r="M473" s="14"/>
      <c r="N473" s="14"/>
    </row>
    <row r="474" ht="14.25" spans="1:14">
      <c r="A474" s="7">
        <v>262983</v>
      </c>
      <c r="B474" s="6">
        <v>1524687</v>
      </c>
      <c r="C474" s="8">
        <v>43680</v>
      </c>
      <c r="D474" s="8">
        <v>43684</v>
      </c>
      <c r="E474" s="6" t="s">
        <v>2289</v>
      </c>
      <c r="F474" s="9">
        <v>20124</v>
      </c>
      <c r="G474" s="20">
        <v>828165.5</v>
      </c>
      <c r="H474" s="6"/>
      <c r="I474" s="12"/>
      <c r="M474" s="14"/>
      <c r="N474" s="14"/>
    </row>
    <row r="475" ht="14.25" spans="1:14">
      <c r="A475" s="7">
        <v>262985</v>
      </c>
      <c r="B475" s="6">
        <v>1524686</v>
      </c>
      <c r="C475" s="8">
        <v>43680</v>
      </c>
      <c r="D475" s="8">
        <v>43684</v>
      </c>
      <c r="E475" s="6" t="s">
        <v>2290</v>
      </c>
      <c r="F475" s="9">
        <v>20124</v>
      </c>
      <c r="G475" s="20">
        <v>848289.5</v>
      </c>
      <c r="H475" s="6"/>
      <c r="I475" s="12"/>
      <c r="M475" s="14"/>
      <c r="N475" s="14"/>
    </row>
    <row r="476" ht="14.25" spans="1:14">
      <c r="A476" s="7">
        <v>266516</v>
      </c>
      <c r="B476" s="6">
        <v>1556741</v>
      </c>
      <c r="C476" s="8">
        <v>43682</v>
      </c>
      <c r="D476" s="8">
        <v>43684</v>
      </c>
      <c r="E476" s="6" t="s">
        <v>2291</v>
      </c>
      <c r="F476" s="9">
        <v>10062</v>
      </c>
      <c r="G476" s="20">
        <v>858351.5</v>
      </c>
      <c r="H476" s="6"/>
      <c r="I476" s="12"/>
      <c r="M476" s="14"/>
      <c r="N476" s="14"/>
    </row>
    <row r="477" ht="14.25" spans="1:14">
      <c r="A477" s="7">
        <v>266518</v>
      </c>
      <c r="B477" s="6">
        <v>1556833</v>
      </c>
      <c r="C477" s="8">
        <v>43682</v>
      </c>
      <c r="D477" s="8">
        <v>43684</v>
      </c>
      <c r="E477" s="6" t="s">
        <v>2292</v>
      </c>
      <c r="F477" s="9">
        <v>10062</v>
      </c>
      <c r="G477" s="20">
        <v>868413.5</v>
      </c>
      <c r="H477" s="6"/>
      <c r="I477" s="12"/>
      <c r="M477" s="14"/>
      <c r="N477" s="14"/>
    </row>
    <row r="478" ht="14.25" spans="1:14">
      <c r="A478" s="7">
        <v>263085</v>
      </c>
      <c r="B478" s="6">
        <v>1525527</v>
      </c>
      <c r="C478" s="8">
        <v>43682</v>
      </c>
      <c r="D478" s="8">
        <v>43684</v>
      </c>
      <c r="E478" s="6" t="s">
        <v>2293</v>
      </c>
      <c r="F478" s="9">
        <v>10062</v>
      </c>
      <c r="G478" s="20">
        <v>878475.5</v>
      </c>
      <c r="H478" s="6"/>
      <c r="I478" s="12"/>
      <c r="M478" s="14"/>
      <c r="N478" s="14"/>
    </row>
    <row r="479" ht="14.25" spans="1:14">
      <c r="A479" s="7" t="s">
        <v>2294</v>
      </c>
      <c r="B479" s="6">
        <v>1564326</v>
      </c>
      <c r="C479" s="8">
        <v>43690</v>
      </c>
      <c r="D479" s="8">
        <v>43692</v>
      </c>
      <c r="E479" s="6" t="s">
        <v>2295</v>
      </c>
      <c r="F479" s="9">
        <v>31280</v>
      </c>
      <c r="G479" s="20">
        <v>909755.5</v>
      </c>
      <c r="H479" s="6"/>
      <c r="I479" s="12"/>
      <c r="M479" s="14"/>
      <c r="N479" s="14"/>
    </row>
    <row r="480" ht="14.25" spans="1:14">
      <c r="A480" s="7">
        <v>267361</v>
      </c>
      <c r="B480" s="6">
        <v>1567145</v>
      </c>
      <c r="C480" s="8">
        <v>43691</v>
      </c>
      <c r="D480" s="8">
        <v>43692</v>
      </c>
      <c r="E480" s="6" t="s">
        <v>2296</v>
      </c>
      <c r="F480" s="9">
        <v>8377.5</v>
      </c>
      <c r="G480" s="20">
        <v>918133</v>
      </c>
      <c r="H480" s="6"/>
      <c r="I480" s="12"/>
      <c r="M480" s="14"/>
      <c r="N480" s="14"/>
    </row>
    <row r="481" ht="14.25" spans="1:14">
      <c r="A481" s="7">
        <v>269218</v>
      </c>
      <c r="B481" s="6">
        <v>1580478</v>
      </c>
      <c r="C481" s="8">
        <v>43691</v>
      </c>
      <c r="D481" s="8">
        <v>43692</v>
      </c>
      <c r="E481" s="6" t="s">
        <v>2297</v>
      </c>
      <c r="F481" s="9">
        <v>5031</v>
      </c>
      <c r="G481" s="20">
        <v>923164</v>
      </c>
      <c r="H481" s="6"/>
      <c r="I481" s="12"/>
      <c r="M481" s="14"/>
      <c r="N481" s="14"/>
    </row>
    <row r="482" ht="14.25" spans="1:14">
      <c r="A482" s="7">
        <v>260784</v>
      </c>
      <c r="B482" s="6">
        <v>1507755</v>
      </c>
      <c r="C482" s="8">
        <v>43690</v>
      </c>
      <c r="D482" s="8">
        <v>43692</v>
      </c>
      <c r="E482" s="6" t="s">
        <v>2298</v>
      </c>
      <c r="F482" s="9">
        <v>10062</v>
      </c>
      <c r="G482" s="20">
        <v>933226</v>
      </c>
      <c r="H482" s="6"/>
      <c r="I482" s="12"/>
      <c r="M482" s="14"/>
      <c r="N482" s="14"/>
    </row>
    <row r="483" ht="14.25" spans="1:14">
      <c r="A483" s="7">
        <v>269635</v>
      </c>
      <c r="B483" s="6">
        <v>1584520</v>
      </c>
      <c r="C483" s="8">
        <v>43690</v>
      </c>
      <c r="D483" s="8">
        <v>43692</v>
      </c>
      <c r="E483" s="6" t="s">
        <v>2299</v>
      </c>
      <c r="F483" s="9">
        <v>5031</v>
      </c>
      <c r="G483" s="20">
        <v>938257</v>
      </c>
      <c r="H483" s="6"/>
      <c r="I483" s="12"/>
      <c r="M483" s="14"/>
      <c r="N483" s="14"/>
    </row>
    <row r="484" ht="14.25" spans="1:14">
      <c r="A484" s="7">
        <v>267276</v>
      </c>
      <c r="B484" s="6">
        <v>1566234</v>
      </c>
      <c r="C484" s="8">
        <v>43689</v>
      </c>
      <c r="D484" s="8">
        <v>43692</v>
      </c>
      <c r="E484" s="6" t="s">
        <v>2116</v>
      </c>
      <c r="F484" s="9">
        <v>15093</v>
      </c>
      <c r="G484" s="20">
        <v>953350</v>
      </c>
      <c r="H484" s="6"/>
      <c r="I484" s="12"/>
      <c r="M484" s="14"/>
      <c r="N484" s="14"/>
    </row>
    <row r="485" ht="14.25" spans="1:14">
      <c r="A485" s="7">
        <v>266328</v>
      </c>
      <c r="B485" s="6">
        <v>1554776</v>
      </c>
      <c r="C485" s="8">
        <v>43684</v>
      </c>
      <c r="D485" s="8">
        <v>43685</v>
      </c>
      <c r="E485" s="6" t="s">
        <v>2300</v>
      </c>
      <c r="F485" s="9">
        <v>10380</v>
      </c>
      <c r="G485" s="20">
        <v>963730</v>
      </c>
      <c r="H485" s="6"/>
      <c r="I485" s="12"/>
      <c r="M485" s="14"/>
      <c r="N485" s="14"/>
    </row>
    <row r="486" ht="14.25" spans="1:14">
      <c r="A486" s="7">
        <v>268152</v>
      </c>
      <c r="B486" s="6">
        <v>1575545</v>
      </c>
      <c r="C486" s="8">
        <v>43683</v>
      </c>
      <c r="D486" s="8">
        <v>43685</v>
      </c>
      <c r="E486" s="6" t="s">
        <v>2301</v>
      </c>
      <c r="F486" s="9">
        <v>20760</v>
      </c>
      <c r="G486" s="20">
        <v>984490</v>
      </c>
      <c r="H486" s="6"/>
      <c r="I486" s="12"/>
      <c r="M486" s="14"/>
      <c r="N486" s="14"/>
    </row>
    <row r="487" ht="14.25" spans="1:14">
      <c r="A487" s="7">
        <v>263707</v>
      </c>
      <c r="B487" s="6">
        <v>1530208</v>
      </c>
      <c r="C487" s="8">
        <v>43684</v>
      </c>
      <c r="D487" s="8">
        <v>43686</v>
      </c>
      <c r="E487" s="6" t="s">
        <v>2302</v>
      </c>
      <c r="F487" s="9">
        <v>32340</v>
      </c>
      <c r="G487" s="20">
        <v>1016830</v>
      </c>
      <c r="H487" s="6"/>
      <c r="I487" s="12"/>
      <c r="M487" s="14"/>
      <c r="N487" s="14"/>
    </row>
    <row r="488" ht="14.25" spans="1:14">
      <c r="A488" s="7">
        <v>265790</v>
      </c>
      <c r="B488" s="6">
        <v>1548756</v>
      </c>
      <c r="C488" s="8">
        <v>43685</v>
      </c>
      <c r="D488" s="8">
        <v>43687</v>
      </c>
      <c r="E488" s="6" t="s">
        <v>2303</v>
      </c>
      <c r="F488" s="9">
        <v>38340</v>
      </c>
      <c r="G488" s="20">
        <v>1055170</v>
      </c>
      <c r="H488" s="6"/>
      <c r="I488" s="12"/>
      <c r="M488" s="14"/>
      <c r="N488" s="14"/>
    </row>
    <row r="489" ht="14.25" spans="1:14">
      <c r="A489" s="7">
        <v>268409</v>
      </c>
      <c r="B489" s="6">
        <v>1576225</v>
      </c>
      <c r="C489" s="8">
        <v>43685</v>
      </c>
      <c r="D489" s="8">
        <v>43687</v>
      </c>
      <c r="E489" s="6" t="s">
        <v>2304</v>
      </c>
      <c r="F489" s="9">
        <v>20760</v>
      </c>
      <c r="G489" s="20">
        <v>1075930</v>
      </c>
      <c r="H489" s="6"/>
      <c r="I489" s="12"/>
      <c r="M489" s="14"/>
      <c r="N489" s="14"/>
    </row>
    <row r="490" ht="14.25" spans="1:14">
      <c r="A490" s="7">
        <v>261971</v>
      </c>
      <c r="B490" s="6">
        <v>1518834</v>
      </c>
      <c r="C490" s="8">
        <v>43683</v>
      </c>
      <c r="D490" s="8">
        <v>43687</v>
      </c>
      <c r="E490" s="6" t="s">
        <v>2305</v>
      </c>
      <c r="F490" s="9">
        <v>75840</v>
      </c>
      <c r="G490" s="20">
        <v>1151770</v>
      </c>
      <c r="H490" s="6"/>
      <c r="I490" s="12"/>
      <c r="M490" s="14"/>
      <c r="N490" s="14"/>
    </row>
    <row r="491" ht="14.25" spans="1:14">
      <c r="A491" s="7">
        <v>267506</v>
      </c>
      <c r="B491" s="6">
        <v>1568810</v>
      </c>
      <c r="C491" s="8">
        <v>43687</v>
      </c>
      <c r="D491" s="8">
        <v>43688</v>
      </c>
      <c r="E491" s="6" t="s">
        <v>2306</v>
      </c>
      <c r="F491" s="9">
        <v>22170</v>
      </c>
      <c r="G491" s="20">
        <v>1173940</v>
      </c>
      <c r="H491" s="6"/>
      <c r="I491" s="12"/>
      <c r="M491" s="14"/>
      <c r="N491" s="14"/>
    </row>
    <row r="492" ht="14.25" spans="1:14">
      <c r="A492" s="7">
        <v>267222</v>
      </c>
      <c r="B492" s="6">
        <v>1565465</v>
      </c>
      <c r="C492" s="8">
        <v>43686</v>
      </c>
      <c r="D492" s="8">
        <v>43689</v>
      </c>
      <c r="E492" s="6" t="s">
        <v>2307</v>
      </c>
      <c r="F492" s="9">
        <v>31140</v>
      </c>
      <c r="G492" s="20">
        <v>1205080</v>
      </c>
      <c r="H492" s="6"/>
      <c r="I492" s="12"/>
      <c r="M492" s="14"/>
      <c r="N492" s="14"/>
    </row>
    <row r="493" ht="14.25" spans="1:14">
      <c r="A493" s="7">
        <v>267306</v>
      </c>
      <c r="B493" s="6">
        <v>1566475</v>
      </c>
      <c r="C493" s="8">
        <v>43686</v>
      </c>
      <c r="D493" s="8">
        <v>43689</v>
      </c>
      <c r="E493" s="6" t="s">
        <v>2308</v>
      </c>
      <c r="F493" s="9">
        <v>68130</v>
      </c>
      <c r="G493" s="20">
        <v>1273210</v>
      </c>
      <c r="H493" s="6"/>
      <c r="I493" s="12"/>
      <c r="M493" s="14"/>
      <c r="N493" s="14"/>
    </row>
    <row r="494" ht="14.25" spans="1:14">
      <c r="A494" s="7">
        <v>267382</v>
      </c>
      <c r="B494" s="6">
        <v>1567079</v>
      </c>
      <c r="C494" s="8">
        <v>43686</v>
      </c>
      <c r="D494" s="8">
        <v>43689</v>
      </c>
      <c r="E494" s="6" t="s">
        <v>2309</v>
      </c>
      <c r="F494" s="9">
        <v>31140</v>
      </c>
      <c r="G494" s="20">
        <v>1304350</v>
      </c>
      <c r="H494" s="6"/>
      <c r="I494" s="12"/>
      <c r="M494" s="14"/>
      <c r="N494" s="14"/>
    </row>
    <row r="495" ht="14.25" spans="1:14">
      <c r="A495" s="7">
        <v>269110</v>
      </c>
      <c r="B495" s="6">
        <v>1579253</v>
      </c>
      <c r="C495" s="8">
        <v>43689</v>
      </c>
      <c r="D495" s="8">
        <v>43690</v>
      </c>
      <c r="E495" s="6" t="s">
        <v>2297</v>
      </c>
      <c r="F495" s="9">
        <v>10380</v>
      </c>
      <c r="G495" s="20">
        <v>1314730</v>
      </c>
      <c r="H495" s="6"/>
      <c r="I495" s="12"/>
      <c r="M495" s="14"/>
      <c r="N495" s="14"/>
    </row>
    <row r="496" ht="14.25" spans="1:14">
      <c r="A496" s="7">
        <v>269196</v>
      </c>
      <c r="B496" s="6">
        <v>1579884</v>
      </c>
      <c r="C496" s="8">
        <v>43689</v>
      </c>
      <c r="D496" s="8">
        <v>43690</v>
      </c>
      <c r="E496" s="6" t="s">
        <v>2310</v>
      </c>
      <c r="F496" s="9">
        <v>16170</v>
      </c>
      <c r="G496" s="20">
        <v>1330900</v>
      </c>
      <c r="H496" s="6"/>
      <c r="I496" s="12"/>
      <c r="M496" s="14"/>
      <c r="N496" s="14"/>
    </row>
    <row r="497" ht="14.25" spans="1:14">
      <c r="A497" s="7">
        <v>269507</v>
      </c>
      <c r="B497" s="6">
        <v>1583363</v>
      </c>
      <c r="C497" s="8">
        <v>43689</v>
      </c>
      <c r="D497" s="8">
        <v>43690</v>
      </c>
      <c r="E497" s="6" t="s">
        <v>2311</v>
      </c>
      <c r="F497" s="9">
        <v>10380</v>
      </c>
      <c r="G497" s="20">
        <v>1341280</v>
      </c>
      <c r="H497" s="6"/>
      <c r="I497" s="12"/>
      <c r="M497" s="14"/>
      <c r="N497" s="14"/>
    </row>
    <row r="498" ht="14.25" spans="1:14">
      <c r="A498" s="7">
        <v>269208</v>
      </c>
      <c r="B498" s="6">
        <v>1580451</v>
      </c>
      <c r="C498" s="8">
        <v>43690</v>
      </c>
      <c r="D498" s="8">
        <v>43691</v>
      </c>
      <c r="E498" s="6" t="s">
        <v>2312</v>
      </c>
      <c r="F498" s="9">
        <v>10380</v>
      </c>
      <c r="G498" s="20">
        <v>1351660</v>
      </c>
      <c r="H498" s="6"/>
      <c r="I498" s="12"/>
      <c r="M498" s="14"/>
      <c r="N498" s="14"/>
    </row>
    <row r="499" ht="14.25" spans="1:14">
      <c r="A499" s="7">
        <v>263491</v>
      </c>
      <c r="B499" s="6">
        <v>1529266</v>
      </c>
      <c r="C499" s="8">
        <v>43680</v>
      </c>
      <c r="D499" s="8">
        <v>43684</v>
      </c>
      <c r="E499" s="6" t="s">
        <v>2313</v>
      </c>
      <c r="F499" s="9">
        <v>75840</v>
      </c>
      <c r="G499" s="20">
        <v>1427500</v>
      </c>
      <c r="H499" s="6"/>
      <c r="I499" s="12"/>
      <c r="M499" s="14"/>
      <c r="N499" s="14"/>
    </row>
    <row r="500" ht="14.25" spans="1:14">
      <c r="A500" s="7">
        <v>266326</v>
      </c>
      <c r="B500" s="6">
        <v>1554772</v>
      </c>
      <c r="C500" s="8">
        <v>43683</v>
      </c>
      <c r="D500" s="8">
        <v>43684</v>
      </c>
      <c r="E500" s="6" t="s">
        <v>1623</v>
      </c>
      <c r="F500" s="9">
        <v>16170</v>
      </c>
      <c r="G500" s="20">
        <v>1443670</v>
      </c>
      <c r="H500" s="6"/>
      <c r="I500" s="12"/>
      <c r="M500" s="14"/>
      <c r="N500" s="14"/>
    </row>
    <row r="501" ht="14.25" spans="1:14">
      <c r="A501" s="7">
        <v>268901</v>
      </c>
      <c r="B501" s="6">
        <v>1577167</v>
      </c>
      <c r="C501" s="8">
        <v>43681</v>
      </c>
      <c r="D501" s="8">
        <v>43684</v>
      </c>
      <c r="E501" s="6" t="s">
        <v>2314</v>
      </c>
      <c r="F501" s="9">
        <v>48510</v>
      </c>
      <c r="G501" s="20">
        <v>1492180</v>
      </c>
      <c r="H501" s="6"/>
      <c r="I501" s="12"/>
      <c r="M501" s="14"/>
      <c r="N501" s="14"/>
    </row>
    <row r="502" ht="14.25" spans="1:14">
      <c r="A502" s="7">
        <v>262655</v>
      </c>
      <c r="B502" s="6">
        <v>1521933</v>
      </c>
      <c r="C502" s="8">
        <v>43683</v>
      </c>
      <c r="D502" s="8">
        <v>43684</v>
      </c>
      <c r="E502" s="6" t="s">
        <v>2226</v>
      </c>
      <c r="F502" s="9">
        <v>10380</v>
      </c>
      <c r="G502" s="20">
        <v>1502560</v>
      </c>
      <c r="H502" s="6"/>
      <c r="I502" s="12"/>
      <c r="M502" s="14"/>
      <c r="N502" s="14"/>
    </row>
    <row r="503" ht="14.25" spans="1:14">
      <c r="A503" s="7">
        <v>266318</v>
      </c>
      <c r="B503" s="6">
        <v>1554615</v>
      </c>
      <c r="C503" s="8">
        <v>43688</v>
      </c>
      <c r="D503" s="8">
        <v>43692</v>
      </c>
      <c r="E503" s="6" t="s">
        <v>2315</v>
      </c>
      <c r="F503" s="9">
        <v>75840</v>
      </c>
      <c r="G503" s="20">
        <v>1578400</v>
      </c>
      <c r="H503" s="6"/>
      <c r="I503" s="12"/>
      <c r="M503" s="14"/>
      <c r="N503" s="14"/>
    </row>
    <row r="504" ht="14.25" spans="1:14">
      <c r="A504" s="7">
        <v>269542</v>
      </c>
      <c r="B504" s="6">
        <v>1584007</v>
      </c>
      <c r="C504" s="8">
        <v>43689</v>
      </c>
      <c r="D504" s="8">
        <v>43692</v>
      </c>
      <c r="E504" s="6" t="s">
        <v>2316</v>
      </c>
      <c r="F504" s="9">
        <v>48510</v>
      </c>
      <c r="G504" s="20">
        <v>1626910</v>
      </c>
      <c r="H504" s="6"/>
      <c r="I504" s="12"/>
      <c r="M504" s="14"/>
      <c r="N504" s="14"/>
    </row>
    <row r="505" ht="14.25" spans="1:14">
      <c r="A505" s="7">
        <v>269514</v>
      </c>
      <c r="B505" s="6">
        <v>1583743</v>
      </c>
      <c r="C505" s="8">
        <v>43688</v>
      </c>
      <c r="D505" s="8">
        <v>43692</v>
      </c>
      <c r="E505" s="6" t="s">
        <v>2317</v>
      </c>
      <c r="F505" s="9">
        <v>41520</v>
      </c>
      <c r="G505" s="20">
        <v>1668430</v>
      </c>
      <c r="H505" s="6"/>
      <c r="I505" s="12"/>
      <c r="M505" s="14"/>
      <c r="N505" s="14"/>
    </row>
    <row r="506" ht="15" spans="1:14">
      <c r="A506" s="10"/>
      <c r="F506">
        <f>SUM(F421:F505)</f>
        <v>1855341.5</v>
      </c>
      <c r="G506" s="11" t="s">
        <v>2318</v>
      </c>
      <c r="M506" s="14"/>
      <c r="N506" s="14"/>
    </row>
    <row r="507" ht="15.75" spans="1:14">
      <c r="A507" s="16"/>
      <c r="M507" s="14"/>
      <c r="N507" s="14"/>
    </row>
    <row r="508" ht="14.25" spans="1:14">
      <c r="A508" s="2" t="s">
        <v>0</v>
      </c>
      <c r="B508" s="3" t="s">
        <v>1</v>
      </c>
      <c r="C508" s="3" t="s">
        <v>2</v>
      </c>
      <c r="D508" s="3" t="s">
        <v>3</v>
      </c>
      <c r="E508" s="3" t="s">
        <v>4</v>
      </c>
      <c r="F508" s="3" t="s">
        <v>1790</v>
      </c>
      <c r="G508" s="3" t="s">
        <v>49</v>
      </c>
      <c r="H508" s="3" t="s">
        <v>1076</v>
      </c>
      <c r="I508" s="12"/>
      <c r="M508" s="14"/>
      <c r="N508" s="14"/>
    </row>
    <row r="509" ht="14.25" spans="1:14">
      <c r="A509" s="2"/>
      <c r="B509" s="3"/>
      <c r="C509" s="3"/>
      <c r="D509" s="3"/>
      <c r="E509" s="3"/>
      <c r="F509" s="3"/>
      <c r="G509" s="3"/>
      <c r="H509" s="3"/>
      <c r="I509" s="12"/>
      <c r="M509" s="14"/>
      <c r="N509" s="14"/>
    </row>
    <row r="510" ht="14.25" spans="1:14">
      <c r="A510" s="13" t="s">
        <v>106</v>
      </c>
      <c r="B510" s="13"/>
      <c r="C510" s="13"/>
      <c r="D510" s="13"/>
      <c r="E510" s="13"/>
      <c r="F510" s="13"/>
      <c r="G510" s="20">
        <v>1668430</v>
      </c>
      <c r="H510" s="18" t="s">
        <v>2232</v>
      </c>
      <c r="I510" s="12"/>
      <c r="M510" s="14"/>
      <c r="N510" s="14"/>
    </row>
    <row r="511" ht="14.25" spans="1:14">
      <c r="A511" s="4" t="s">
        <v>2319</v>
      </c>
      <c r="B511" s="4"/>
      <c r="C511" s="4"/>
      <c r="D511" s="4"/>
      <c r="E511" s="4"/>
      <c r="F511" s="4"/>
      <c r="G511" s="20">
        <v>418430</v>
      </c>
      <c r="H511" s="6" t="s">
        <v>2320</v>
      </c>
      <c r="I511" s="12"/>
      <c r="M511" s="14"/>
      <c r="N511" s="14"/>
    </row>
    <row r="512" ht="14.25" spans="1:14">
      <c r="A512" s="7">
        <v>264348</v>
      </c>
      <c r="B512" s="6">
        <v>1538478</v>
      </c>
      <c r="C512" s="8">
        <v>43691</v>
      </c>
      <c r="D512" s="8">
        <v>43694</v>
      </c>
      <c r="E512" s="6" t="s">
        <v>2321</v>
      </c>
      <c r="F512" s="9">
        <v>15093</v>
      </c>
      <c r="G512" s="20">
        <v>433523</v>
      </c>
      <c r="H512" s="6"/>
      <c r="I512" s="12"/>
      <c r="M512" s="14"/>
      <c r="N512" s="14"/>
    </row>
    <row r="513" ht="14.25" spans="1:14">
      <c r="A513" s="7">
        <v>264299</v>
      </c>
      <c r="B513" s="6">
        <v>1537931</v>
      </c>
      <c r="C513" s="8">
        <v>43690</v>
      </c>
      <c r="D513" s="8">
        <v>43693</v>
      </c>
      <c r="E513" s="6" t="s">
        <v>2322</v>
      </c>
      <c r="F513" s="9">
        <v>45279</v>
      </c>
      <c r="G513" s="20">
        <v>478802</v>
      </c>
      <c r="H513" s="6"/>
      <c r="I513" s="12"/>
      <c r="M513" s="14"/>
      <c r="N513" s="14"/>
    </row>
    <row r="514" ht="14.25" spans="1:14">
      <c r="A514" s="7">
        <v>266431</v>
      </c>
      <c r="B514" s="6">
        <v>1555836</v>
      </c>
      <c r="C514" s="8">
        <v>43691</v>
      </c>
      <c r="D514" s="8">
        <v>43693</v>
      </c>
      <c r="E514" s="6" t="s">
        <v>2323</v>
      </c>
      <c r="F514" s="9">
        <v>20124</v>
      </c>
      <c r="G514" s="20">
        <v>498926</v>
      </c>
      <c r="H514" s="6"/>
      <c r="I514" s="12"/>
      <c r="M514" s="14"/>
      <c r="N514" s="14"/>
    </row>
    <row r="515" ht="14.25" spans="1:14">
      <c r="A515" s="7">
        <v>267161</v>
      </c>
      <c r="B515" s="6">
        <v>1564626</v>
      </c>
      <c r="C515" s="8">
        <v>43692</v>
      </c>
      <c r="D515" s="8">
        <v>43694</v>
      </c>
      <c r="E515" s="6" t="s">
        <v>2324</v>
      </c>
      <c r="F515" s="9">
        <v>10062</v>
      </c>
      <c r="G515" s="20">
        <v>508988</v>
      </c>
      <c r="H515" s="6"/>
      <c r="I515" s="12"/>
      <c r="M515" s="14"/>
      <c r="N515" s="14"/>
    </row>
    <row r="516" ht="14.25" spans="1:14">
      <c r="A516" s="7">
        <v>269246</v>
      </c>
      <c r="B516" s="6">
        <v>1580595</v>
      </c>
      <c r="C516" s="8">
        <v>43693</v>
      </c>
      <c r="D516" s="8">
        <v>43694</v>
      </c>
      <c r="E516" s="6" t="s">
        <v>2325</v>
      </c>
      <c r="F516" s="9">
        <v>5031</v>
      </c>
      <c r="G516" s="20">
        <v>514019</v>
      </c>
      <c r="H516" s="6"/>
      <c r="I516" s="12"/>
      <c r="M516" s="14"/>
      <c r="N516" s="14"/>
    </row>
    <row r="517" ht="14.25" spans="1:14">
      <c r="A517" s="7" t="s">
        <v>2326</v>
      </c>
      <c r="B517" s="6">
        <v>1522548</v>
      </c>
      <c r="C517" s="8">
        <v>43692</v>
      </c>
      <c r="D517" s="8">
        <v>43694</v>
      </c>
      <c r="E517" s="6" t="s">
        <v>2327</v>
      </c>
      <c r="F517" s="9">
        <v>30186</v>
      </c>
      <c r="G517" s="20">
        <v>544205</v>
      </c>
      <c r="H517" s="6"/>
      <c r="I517" s="12"/>
      <c r="M517" s="14"/>
      <c r="N517" s="14"/>
    </row>
    <row r="518" ht="14.25" spans="1:14">
      <c r="A518" s="7">
        <v>268003</v>
      </c>
      <c r="B518" s="6">
        <v>1573448</v>
      </c>
      <c r="C518" s="8">
        <v>43692</v>
      </c>
      <c r="D518" s="8">
        <v>43694</v>
      </c>
      <c r="E518" s="6" t="s">
        <v>2328</v>
      </c>
      <c r="F518" s="9">
        <v>16755</v>
      </c>
      <c r="G518" s="20">
        <v>560960</v>
      </c>
      <c r="H518" s="6"/>
      <c r="I518" s="12"/>
      <c r="M518" s="14"/>
      <c r="N518" s="14"/>
    </row>
    <row r="519" ht="14.25" spans="1:14">
      <c r="A519" s="7">
        <v>267004</v>
      </c>
      <c r="B519" s="6">
        <v>1562606</v>
      </c>
      <c r="C519" s="8">
        <v>43693</v>
      </c>
      <c r="D519" s="8">
        <v>43694</v>
      </c>
      <c r="E519" s="6" t="s">
        <v>2329</v>
      </c>
      <c r="F519" s="9">
        <v>5031</v>
      </c>
      <c r="G519" s="20">
        <v>565991</v>
      </c>
      <c r="H519" s="6"/>
      <c r="I519" s="12"/>
      <c r="M519" s="14"/>
      <c r="N519" s="14"/>
    </row>
    <row r="520" ht="14.25" spans="1:14">
      <c r="A520" s="7">
        <v>269415</v>
      </c>
      <c r="B520" s="6">
        <v>1582370</v>
      </c>
      <c r="C520" s="8">
        <v>43692</v>
      </c>
      <c r="D520" s="8">
        <v>43694</v>
      </c>
      <c r="E520" s="6" t="s">
        <v>2330</v>
      </c>
      <c r="F520" s="9">
        <v>10062</v>
      </c>
      <c r="G520" s="20">
        <v>576053</v>
      </c>
      <c r="H520" s="6"/>
      <c r="I520" s="12"/>
      <c r="M520" s="14"/>
      <c r="N520" s="14"/>
    </row>
    <row r="521" ht="14.25" spans="1:14">
      <c r="A521" s="7" t="s">
        <v>2331</v>
      </c>
      <c r="B521" s="6">
        <v>1545287</v>
      </c>
      <c r="C521" s="8">
        <v>43692</v>
      </c>
      <c r="D521" s="8">
        <v>43694</v>
      </c>
      <c r="E521" s="6" t="s">
        <v>2332</v>
      </c>
      <c r="F521" s="9">
        <v>20124</v>
      </c>
      <c r="G521" s="20">
        <v>596177</v>
      </c>
      <c r="H521" s="6"/>
      <c r="I521" s="12"/>
      <c r="M521" s="14"/>
      <c r="N521" s="14"/>
    </row>
    <row r="522" ht="14.25" spans="1:14">
      <c r="A522" s="7">
        <v>267778</v>
      </c>
      <c r="B522" s="6">
        <v>1571357</v>
      </c>
      <c r="C522" s="8">
        <v>43692</v>
      </c>
      <c r="D522" s="8">
        <v>43694</v>
      </c>
      <c r="E522" s="6" t="s">
        <v>2333</v>
      </c>
      <c r="F522" s="9">
        <v>10062</v>
      </c>
      <c r="G522" s="20">
        <v>606239</v>
      </c>
      <c r="H522" s="6"/>
      <c r="I522" s="12"/>
      <c r="M522" s="14"/>
      <c r="N522" s="14"/>
    </row>
    <row r="523" ht="14.25" spans="1:14">
      <c r="A523" s="7">
        <v>270150</v>
      </c>
      <c r="B523" s="6">
        <v>1586823</v>
      </c>
      <c r="C523" s="8">
        <v>43692</v>
      </c>
      <c r="D523" s="8">
        <v>43694</v>
      </c>
      <c r="E523" s="6" t="s">
        <v>2297</v>
      </c>
      <c r="F523" s="9">
        <v>10062</v>
      </c>
      <c r="G523" s="20">
        <v>616301</v>
      </c>
      <c r="H523" s="6"/>
      <c r="I523" s="12"/>
      <c r="M523" s="14"/>
      <c r="N523" s="14"/>
    </row>
    <row r="524" ht="14.25" spans="1:14">
      <c r="A524" s="7">
        <v>267885</v>
      </c>
      <c r="B524" s="6">
        <v>1572277</v>
      </c>
      <c r="C524" s="8">
        <v>43692</v>
      </c>
      <c r="D524" s="8">
        <v>43694</v>
      </c>
      <c r="E524" s="6" t="s">
        <v>2334</v>
      </c>
      <c r="F524" s="9">
        <v>10062</v>
      </c>
      <c r="G524" s="20">
        <v>626363</v>
      </c>
      <c r="H524" s="6"/>
      <c r="I524" s="12"/>
      <c r="M524" s="14"/>
      <c r="N524" s="14"/>
    </row>
    <row r="525" ht="14.25" spans="1:14">
      <c r="A525" s="7" t="s">
        <v>2335</v>
      </c>
      <c r="B525" s="6">
        <v>1571297</v>
      </c>
      <c r="C525" s="8">
        <v>43694</v>
      </c>
      <c r="D525" s="8">
        <v>43695</v>
      </c>
      <c r="E525" s="6" t="s">
        <v>2336</v>
      </c>
      <c r="F525" s="9">
        <v>10062</v>
      </c>
      <c r="G525" s="20">
        <v>636425</v>
      </c>
      <c r="H525" s="6"/>
      <c r="I525" s="12"/>
      <c r="M525" s="14"/>
      <c r="N525" s="14"/>
    </row>
    <row r="526" ht="14.25" spans="1:14">
      <c r="A526" s="7">
        <v>264443</v>
      </c>
      <c r="B526" s="6">
        <v>1539147</v>
      </c>
      <c r="C526" s="8">
        <v>43691</v>
      </c>
      <c r="D526" s="8">
        <v>43695</v>
      </c>
      <c r="E526" s="6" t="s">
        <v>1984</v>
      </c>
      <c r="F526" s="9">
        <v>20124</v>
      </c>
      <c r="G526" s="20">
        <v>656549</v>
      </c>
      <c r="H526" s="6"/>
      <c r="I526" s="12"/>
      <c r="M526" s="14"/>
      <c r="N526" s="14"/>
    </row>
    <row r="527" ht="14.25" spans="1:14">
      <c r="A527" s="7">
        <v>270225</v>
      </c>
      <c r="B527" s="6">
        <v>1588105</v>
      </c>
      <c r="C527" s="8">
        <v>43693</v>
      </c>
      <c r="D527" s="8">
        <v>43695</v>
      </c>
      <c r="E527" s="6" t="s">
        <v>2337</v>
      </c>
      <c r="F527" s="9">
        <v>10062</v>
      </c>
      <c r="G527" s="20">
        <v>666611</v>
      </c>
      <c r="H527" s="6"/>
      <c r="I527" s="12"/>
      <c r="M527" s="14"/>
      <c r="N527" s="14"/>
    </row>
    <row r="528" ht="14.25" spans="1:14">
      <c r="A528" s="7">
        <v>269359</v>
      </c>
      <c r="B528" s="6">
        <v>1581994</v>
      </c>
      <c r="C528" s="8">
        <v>43693</v>
      </c>
      <c r="D528" s="8">
        <v>43695</v>
      </c>
      <c r="E528" s="6" t="s">
        <v>1254</v>
      </c>
      <c r="F528" s="9">
        <v>10062</v>
      </c>
      <c r="G528" s="20">
        <v>676673</v>
      </c>
      <c r="H528" s="6"/>
      <c r="I528" s="12"/>
      <c r="M528" s="14"/>
      <c r="N528" s="14"/>
    </row>
    <row r="529" ht="14.25" spans="1:14">
      <c r="A529" s="7">
        <v>269147</v>
      </c>
      <c r="B529" s="6">
        <v>1579740</v>
      </c>
      <c r="C529" s="8">
        <v>43692</v>
      </c>
      <c r="D529" s="8">
        <v>43695</v>
      </c>
      <c r="E529" s="6" t="s">
        <v>2338</v>
      </c>
      <c r="F529" s="9">
        <v>23460</v>
      </c>
      <c r="G529" s="20">
        <v>700133</v>
      </c>
      <c r="H529" s="6"/>
      <c r="I529" s="12"/>
      <c r="M529" s="14"/>
      <c r="N529" s="14"/>
    </row>
    <row r="530" ht="14.25" spans="1:14">
      <c r="A530" s="7">
        <v>265765</v>
      </c>
      <c r="B530" s="6">
        <v>1548635</v>
      </c>
      <c r="C530" s="8">
        <v>43692</v>
      </c>
      <c r="D530" s="8">
        <v>43696</v>
      </c>
      <c r="E530" s="6" t="s">
        <v>2339</v>
      </c>
      <c r="F530" s="9">
        <v>20124</v>
      </c>
      <c r="G530" s="20">
        <v>720257</v>
      </c>
      <c r="H530" s="6"/>
      <c r="I530" s="12"/>
      <c r="M530" s="14"/>
      <c r="N530" s="14"/>
    </row>
    <row r="531" ht="14.25" spans="1:14">
      <c r="A531" s="7">
        <v>270414</v>
      </c>
      <c r="B531" s="6">
        <v>1590234</v>
      </c>
      <c r="C531" s="8">
        <v>43695</v>
      </c>
      <c r="D531" s="8">
        <v>43696</v>
      </c>
      <c r="E531" s="6" t="s">
        <v>2340</v>
      </c>
      <c r="F531" s="9">
        <v>5031</v>
      </c>
      <c r="G531" s="20">
        <v>725288</v>
      </c>
      <c r="H531" s="6"/>
      <c r="I531" s="12"/>
      <c r="M531" s="14"/>
      <c r="N531" s="14"/>
    </row>
    <row r="532" ht="14.25" spans="1:14">
      <c r="A532" s="7">
        <v>267359</v>
      </c>
      <c r="B532" s="6">
        <v>1566993</v>
      </c>
      <c r="C532" s="8">
        <v>43692</v>
      </c>
      <c r="D532" s="8">
        <v>43696</v>
      </c>
      <c r="E532" s="6" t="s">
        <v>2341</v>
      </c>
      <c r="F532" s="9">
        <v>20124</v>
      </c>
      <c r="G532" s="20">
        <v>745412</v>
      </c>
      <c r="H532" s="6"/>
      <c r="I532" s="12"/>
      <c r="M532" s="14"/>
      <c r="N532" s="14"/>
    </row>
    <row r="533" ht="14.25" spans="1:14">
      <c r="A533" s="7">
        <v>270336</v>
      </c>
      <c r="B533" s="6">
        <v>1589084</v>
      </c>
      <c r="C533" s="8">
        <v>43695</v>
      </c>
      <c r="D533" s="8">
        <v>43697</v>
      </c>
      <c r="E533" s="6" t="s">
        <v>2342</v>
      </c>
      <c r="F533" s="9">
        <v>10062</v>
      </c>
      <c r="G533" s="20">
        <v>755474</v>
      </c>
      <c r="H533" s="6"/>
      <c r="I533" s="12"/>
      <c r="M533" s="14"/>
      <c r="N533" s="14"/>
    </row>
    <row r="534" ht="14.25" spans="1:14">
      <c r="A534" s="7">
        <v>268407</v>
      </c>
      <c r="B534" s="6">
        <v>1576299</v>
      </c>
      <c r="C534" s="8">
        <v>43695</v>
      </c>
      <c r="D534" s="8">
        <v>43697</v>
      </c>
      <c r="E534" s="6" t="s">
        <v>2343</v>
      </c>
      <c r="F534" s="9">
        <v>10062</v>
      </c>
      <c r="G534" s="20">
        <v>765536</v>
      </c>
      <c r="H534" s="6"/>
      <c r="I534" s="12"/>
      <c r="M534" s="14"/>
      <c r="N534" s="14"/>
    </row>
    <row r="535" ht="14.25" spans="1:14">
      <c r="A535" s="7">
        <v>268411</v>
      </c>
      <c r="B535" s="6">
        <v>1576300</v>
      </c>
      <c r="C535" s="8">
        <v>43695</v>
      </c>
      <c r="D535" s="8">
        <v>43697</v>
      </c>
      <c r="E535" s="6" t="s">
        <v>2344</v>
      </c>
      <c r="F535" s="9">
        <v>10062</v>
      </c>
      <c r="G535" s="20">
        <v>775598</v>
      </c>
      <c r="H535" s="6"/>
      <c r="I535" s="12"/>
      <c r="M535" s="14"/>
      <c r="N535" s="14"/>
    </row>
    <row r="536" ht="14.25" spans="1:14">
      <c r="A536" s="7">
        <v>269310</v>
      </c>
      <c r="B536" s="6">
        <v>1581481</v>
      </c>
      <c r="C536" s="8">
        <v>43695</v>
      </c>
      <c r="D536" s="8">
        <v>43697</v>
      </c>
      <c r="E536" s="6" t="s">
        <v>2345</v>
      </c>
      <c r="F536" s="9">
        <v>10062</v>
      </c>
      <c r="G536" s="20">
        <v>785660</v>
      </c>
      <c r="H536" s="6"/>
      <c r="I536" s="12"/>
      <c r="M536" s="14"/>
      <c r="N536" s="14"/>
    </row>
    <row r="537" ht="14.25" spans="1:14">
      <c r="A537" s="7">
        <v>270379</v>
      </c>
      <c r="B537" s="6">
        <v>1589720</v>
      </c>
      <c r="C537" s="8">
        <v>43695</v>
      </c>
      <c r="D537" s="8">
        <v>43697</v>
      </c>
      <c r="E537" s="6" t="s">
        <v>2346</v>
      </c>
      <c r="F537" s="9">
        <v>10062</v>
      </c>
      <c r="G537" s="20">
        <v>795722</v>
      </c>
      <c r="H537" s="6"/>
      <c r="I537" s="12"/>
      <c r="M537" s="14"/>
      <c r="N537" s="14"/>
    </row>
    <row r="538" ht="14.25" spans="1:14">
      <c r="A538" s="7" t="s">
        <v>2347</v>
      </c>
      <c r="B538" s="6">
        <v>1579655</v>
      </c>
      <c r="C538" s="8">
        <v>43694</v>
      </c>
      <c r="D538" s="8">
        <v>43697</v>
      </c>
      <c r="E538" s="6" t="s">
        <v>2348</v>
      </c>
      <c r="F538" s="9">
        <v>75465</v>
      </c>
      <c r="G538" s="20">
        <v>871187</v>
      </c>
      <c r="H538" s="6"/>
      <c r="I538" s="12"/>
      <c r="M538" s="14"/>
      <c r="N538" s="14"/>
    </row>
    <row r="539" ht="14.25" spans="1:14">
      <c r="A539" s="7">
        <v>267006</v>
      </c>
      <c r="B539" s="6">
        <v>1562616</v>
      </c>
      <c r="C539" s="8">
        <v>43693</v>
      </c>
      <c r="D539" s="8">
        <v>43694</v>
      </c>
      <c r="E539" s="6" t="s">
        <v>2349</v>
      </c>
      <c r="F539" s="9">
        <v>5031</v>
      </c>
      <c r="G539" s="20">
        <v>876218</v>
      </c>
      <c r="H539" s="6"/>
      <c r="I539" s="12"/>
      <c r="M539" s="14"/>
      <c r="N539" s="14"/>
    </row>
    <row r="540" ht="14.25" spans="1:14">
      <c r="A540" s="7">
        <v>267191</v>
      </c>
      <c r="B540" s="6">
        <v>1565104</v>
      </c>
      <c r="C540" s="8">
        <v>43690</v>
      </c>
      <c r="D540" s="8">
        <v>43693</v>
      </c>
      <c r="E540" s="6" t="s">
        <v>2350</v>
      </c>
      <c r="F540" s="9">
        <v>31140</v>
      </c>
      <c r="G540" s="20">
        <v>907358</v>
      </c>
      <c r="H540" s="6"/>
      <c r="I540" s="12"/>
      <c r="M540" s="14"/>
      <c r="N540" s="14"/>
    </row>
    <row r="541" ht="14.25" spans="1:14">
      <c r="A541" s="7">
        <v>269004</v>
      </c>
      <c r="B541" s="6">
        <v>1577996</v>
      </c>
      <c r="C541" s="8">
        <v>43691</v>
      </c>
      <c r="D541" s="8">
        <v>43693</v>
      </c>
      <c r="E541" s="6" t="s">
        <v>2351</v>
      </c>
      <c r="F541" s="9">
        <v>26760</v>
      </c>
      <c r="G541" s="20">
        <v>934118</v>
      </c>
      <c r="H541" s="6"/>
      <c r="I541" s="12"/>
      <c r="M541" s="14"/>
      <c r="N541" s="14"/>
    </row>
    <row r="542" ht="14.25" spans="1:14">
      <c r="A542" s="7">
        <v>267637</v>
      </c>
      <c r="B542" s="6">
        <v>1569901</v>
      </c>
      <c r="C542" s="8">
        <v>43692</v>
      </c>
      <c r="D542" s="8">
        <v>43693</v>
      </c>
      <c r="E542" s="6" t="s">
        <v>2352</v>
      </c>
      <c r="F542" s="9">
        <v>10380</v>
      </c>
      <c r="G542" s="20">
        <v>944498</v>
      </c>
      <c r="H542" s="6"/>
      <c r="I542" s="12"/>
      <c r="M542" s="14"/>
      <c r="N542" s="14"/>
    </row>
    <row r="543" ht="14.25" spans="1:14">
      <c r="A543" s="7">
        <v>268933</v>
      </c>
      <c r="B543" s="6">
        <v>1577416</v>
      </c>
      <c r="C543" s="8">
        <v>43691</v>
      </c>
      <c r="D543" s="8">
        <v>43694</v>
      </c>
      <c r="E543" s="6" t="s">
        <v>2353</v>
      </c>
      <c r="F543" s="9">
        <v>31140</v>
      </c>
      <c r="G543" s="20">
        <v>975638</v>
      </c>
      <c r="H543" s="6"/>
      <c r="I543" s="12"/>
      <c r="M543" s="14"/>
      <c r="N543" s="14"/>
    </row>
    <row r="544" ht="14.25" spans="1:14">
      <c r="A544" s="7">
        <v>268004</v>
      </c>
      <c r="B544" s="6">
        <v>1573454</v>
      </c>
      <c r="C544" s="8">
        <v>43692</v>
      </c>
      <c r="D544" s="8">
        <v>43694</v>
      </c>
      <c r="E544" s="6" t="s">
        <v>2354</v>
      </c>
      <c r="F544" s="9">
        <v>32340</v>
      </c>
      <c r="G544" s="20">
        <v>1007978</v>
      </c>
      <c r="H544" s="6"/>
      <c r="I544" s="12"/>
      <c r="M544" s="14"/>
      <c r="N544" s="14"/>
    </row>
    <row r="545" ht="14.25" spans="1:14">
      <c r="A545" s="7">
        <v>267889</v>
      </c>
      <c r="B545" s="6">
        <v>1572286</v>
      </c>
      <c r="C545" s="8">
        <v>43694</v>
      </c>
      <c r="D545" s="8">
        <v>43696</v>
      </c>
      <c r="E545" s="6" t="s">
        <v>2334</v>
      </c>
      <c r="F545" s="9">
        <v>20760</v>
      </c>
      <c r="G545" s="20">
        <v>1028738</v>
      </c>
      <c r="H545" s="6"/>
      <c r="I545" s="12"/>
      <c r="M545" s="14"/>
      <c r="N545" s="14"/>
    </row>
    <row r="546" ht="14.25" spans="1:14">
      <c r="A546" s="7">
        <v>270167</v>
      </c>
      <c r="B546" s="6">
        <v>1587502</v>
      </c>
      <c r="C546" s="8">
        <v>43693</v>
      </c>
      <c r="D546" s="8">
        <v>43696</v>
      </c>
      <c r="E546" s="6" t="s">
        <v>2355</v>
      </c>
      <c r="F546" s="9">
        <v>31140</v>
      </c>
      <c r="G546" s="20">
        <v>1059878</v>
      </c>
      <c r="H546" s="6"/>
      <c r="I546" s="12"/>
      <c r="M546" s="14"/>
      <c r="N546" s="14"/>
    </row>
    <row r="547" ht="14.25" spans="1:14">
      <c r="A547" s="7">
        <v>263780</v>
      </c>
      <c r="B547" s="6">
        <v>1531411</v>
      </c>
      <c r="C547" s="8">
        <v>43692</v>
      </c>
      <c r="D547" s="8">
        <v>43697</v>
      </c>
      <c r="E547" s="6" t="s">
        <v>2356</v>
      </c>
      <c r="F547" s="9">
        <v>51900</v>
      </c>
      <c r="G547" s="20">
        <v>1111778</v>
      </c>
      <c r="H547" s="6"/>
      <c r="I547" s="12"/>
      <c r="M547" s="14"/>
      <c r="N547" s="14"/>
    </row>
    <row r="548" ht="14.25" spans="1:14">
      <c r="A548" s="7">
        <v>267663</v>
      </c>
      <c r="B548" s="6">
        <v>1570351</v>
      </c>
      <c r="C548" s="8">
        <v>43693</v>
      </c>
      <c r="D548" s="8">
        <v>43697</v>
      </c>
      <c r="E548" s="6" t="s">
        <v>2357</v>
      </c>
      <c r="F548" s="9">
        <v>41520</v>
      </c>
      <c r="G548" s="20">
        <v>1153298</v>
      </c>
      <c r="H548" s="6"/>
      <c r="I548" s="12"/>
      <c r="M548" s="14"/>
      <c r="N548" s="14"/>
    </row>
    <row r="549" ht="14.25" spans="1:14">
      <c r="A549" s="7">
        <v>268088</v>
      </c>
      <c r="B549" s="6">
        <v>1574005</v>
      </c>
      <c r="C549" s="8">
        <v>43693</v>
      </c>
      <c r="D549" s="8">
        <v>43697</v>
      </c>
      <c r="E549" s="6" t="s">
        <v>2358</v>
      </c>
      <c r="F549" s="9">
        <v>41520</v>
      </c>
      <c r="G549" s="20">
        <v>1194818</v>
      </c>
      <c r="H549" s="6"/>
      <c r="I549" s="12"/>
      <c r="M549" s="14"/>
      <c r="N549" s="14"/>
    </row>
    <row r="550" ht="15" spans="1:14">
      <c r="A550" s="16"/>
      <c r="F550">
        <f>SUM(F512:F549)</f>
        <v>776388</v>
      </c>
      <c r="G550" t="s">
        <v>2359</v>
      </c>
      <c r="M550" s="14"/>
      <c r="N550" s="14"/>
    </row>
    <row r="551" spans="13:14">
      <c r="M551" s="14"/>
      <c r="N551" s="14"/>
    </row>
    <row r="552" ht="15.75" spans="1:14">
      <c r="A552" s="17"/>
      <c r="M552" s="14"/>
      <c r="N552" s="14"/>
    </row>
    <row r="553" ht="15.75" spans="1:14">
      <c r="A553" s="16"/>
      <c r="M553" s="14"/>
      <c r="N553" s="14"/>
    </row>
    <row r="554" ht="14.25" spans="1:14">
      <c r="A554" s="2" t="s">
        <v>0</v>
      </c>
      <c r="B554" s="3" t="s">
        <v>1</v>
      </c>
      <c r="C554" s="3" t="s">
        <v>2</v>
      </c>
      <c r="D554" s="3" t="s">
        <v>3</v>
      </c>
      <c r="E554" s="3" t="s">
        <v>4</v>
      </c>
      <c r="F554" s="3" t="s">
        <v>1790</v>
      </c>
      <c r="G554" s="3" t="s">
        <v>49</v>
      </c>
      <c r="H554" s="3" t="s">
        <v>1076</v>
      </c>
      <c r="I554" s="12"/>
      <c r="M554" s="14"/>
      <c r="N554" s="14"/>
    </row>
    <row r="555" ht="14.25" spans="1:14">
      <c r="A555" s="2"/>
      <c r="B555" s="3"/>
      <c r="C555" s="3"/>
      <c r="D555" s="3"/>
      <c r="E555" s="3"/>
      <c r="F555" s="3"/>
      <c r="G555" s="3"/>
      <c r="H555" s="3"/>
      <c r="I555" s="12"/>
      <c r="M555" s="14"/>
      <c r="N555" s="14"/>
    </row>
    <row r="556" ht="14.25" spans="1:14">
      <c r="A556" s="13" t="s">
        <v>106</v>
      </c>
      <c r="B556" s="13"/>
      <c r="C556" s="13"/>
      <c r="D556" s="13"/>
      <c r="E556" s="13"/>
      <c r="F556" s="13"/>
      <c r="G556" s="20">
        <v>1194818</v>
      </c>
      <c r="H556" s="18" t="s">
        <v>2232</v>
      </c>
      <c r="I556" s="12"/>
      <c r="M556" s="14"/>
      <c r="N556" s="14"/>
    </row>
    <row r="557" ht="14.25" spans="1:14">
      <c r="A557" s="4" t="s">
        <v>2360</v>
      </c>
      <c r="B557" s="4"/>
      <c r="C557" s="4"/>
      <c r="D557" s="4"/>
      <c r="E557" s="4"/>
      <c r="F557" s="4"/>
      <c r="G557" s="5">
        <v>-1250000</v>
      </c>
      <c r="H557" s="6" t="s">
        <v>2361</v>
      </c>
      <c r="I557" s="12"/>
      <c r="M557" s="14"/>
      <c r="N557" s="14"/>
    </row>
    <row r="558" ht="14.25" spans="1:14">
      <c r="A558" s="7">
        <v>270763</v>
      </c>
      <c r="B558" s="6">
        <v>1591975</v>
      </c>
      <c r="C558" s="8">
        <v>43696</v>
      </c>
      <c r="D558" s="8">
        <v>43698</v>
      </c>
      <c r="E558" s="6" t="s">
        <v>2362</v>
      </c>
      <c r="F558" s="9">
        <v>10062</v>
      </c>
      <c r="G558" s="5">
        <v>-1239938</v>
      </c>
      <c r="H558" s="6"/>
      <c r="I558" s="12"/>
      <c r="M558" s="14"/>
      <c r="N558" s="14"/>
    </row>
    <row r="559" ht="14.25" spans="1:14">
      <c r="A559" s="7">
        <v>270660</v>
      </c>
      <c r="B559" s="6">
        <v>1590952</v>
      </c>
      <c r="C559" s="8">
        <v>43696</v>
      </c>
      <c r="D559" s="8">
        <v>43698</v>
      </c>
      <c r="E559" s="6" t="s">
        <v>2363</v>
      </c>
      <c r="F559" s="9">
        <v>10062</v>
      </c>
      <c r="G559" s="5">
        <v>-1229876</v>
      </c>
      <c r="H559" s="6"/>
      <c r="I559" s="12"/>
      <c r="M559" s="14"/>
      <c r="N559" s="14"/>
    </row>
    <row r="560" ht="14.25" spans="1:14">
      <c r="A560" s="7">
        <v>266785</v>
      </c>
      <c r="B560" s="6">
        <v>1560703</v>
      </c>
      <c r="C560" s="8">
        <v>43697</v>
      </c>
      <c r="D560" s="8">
        <v>43698</v>
      </c>
      <c r="E560" s="6" t="s">
        <v>2364</v>
      </c>
      <c r="F560" s="9">
        <v>5031</v>
      </c>
      <c r="G560" s="5">
        <v>-1224845</v>
      </c>
      <c r="H560" s="6"/>
      <c r="I560" s="12"/>
      <c r="M560" s="14"/>
      <c r="N560" s="14"/>
    </row>
    <row r="561" ht="14.25" spans="1:14">
      <c r="A561" s="7">
        <v>266776</v>
      </c>
      <c r="B561" s="6">
        <v>1560498</v>
      </c>
      <c r="C561" s="8">
        <v>43697</v>
      </c>
      <c r="D561" s="8">
        <v>43698</v>
      </c>
      <c r="E561" s="6" t="s">
        <v>2365</v>
      </c>
      <c r="F561" s="9">
        <v>5031</v>
      </c>
      <c r="G561" s="5">
        <v>-1219814</v>
      </c>
      <c r="H561" s="6"/>
      <c r="I561" s="12"/>
      <c r="M561" s="14"/>
      <c r="N561" s="14"/>
    </row>
    <row r="562" ht="14.25" spans="1:14">
      <c r="A562" s="7">
        <v>267028</v>
      </c>
      <c r="B562" s="6">
        <v>1563008</v>
      </c>
      <c r="C562" s="8">
        <v>43697</v>
      </c>
      <c r="D562" s="8">
        <v>43698</v>
      </c>
      <c r="E562" s="6" t="s">
        <v>2366</v>
      </c>
      <c r="F562" s="9">
        <v>5031</v>
      </c>
      <c r="G562" s="5">
        <v>-1214783</v>
      </c>
      <c r="H562" s="6"/>
      <c r="I562" s="12"/>
      <c r="M562" s="14"/>
      <c r="N562" s="14"/>
    </row>
    <row r="563" ht="14.25" spans="1:14">
      <c r="A563" s="7">
        <v>267093</v>
      </c>
      <c r="B563" s="6">
        <v>1563826</v>
      </c>
      <c r="C563" s="8">
        <v>43696</v>
      </c>
      <c r="D563" s="8">
        <v>43698</v>
      </c>
      <c r="E563" s="6" t="s">
        <v>2367</v>
      </c>
      <c r="F563" s="9">
        <v>10062</v>
      </c>
      <c r="G563" s="5">
        <v>-1204721</v>
      </c>
      <c r="H563" s="6"/>
      <c r="I563" s="12"/>
      <c r="M563" s="14"/>
      <c r="N563" s="14"/>
    </row>
    <row r="564" ht="14.25" spans="1:14">
      <c r="A564" s="7">
        <v>270873</v>
      </c>
      <c r="B564" s="6">
        <v>1592832</v>
      </c>
      <c r="C564" s="8">
        <v>43697</v>
      </c>
      <c r="D564" s="8">
        <v>43698</v>
      </c>
      <c r="E564" s="6" t="s">
        <v>2368</v>
      </c>
      <c r="F564" s="9">
        <v>5031</v>
      </c>
      <c r="G564" s="5">
        <v>-1199690</v>
      </c>
      <c r="H564" s="6"/>
      <c r="I564" s="12"/>
      <c r="M564" s="14"/>
      <c r="N564" s="14"/>
    </row>
    <row r="565" ht="14.25" spans="1:14">
      <c r="A565" s="7">
        <v>269343</v>
      </c>
      <c r="B565" s="6">
        <v>1581891</v>
      </c>
      <c r="C565" s="8">
        <v>43697</v>
      </c>
      <c r="D565" s="8">
        <v>43699</v>
      </c>
      <c r="E565" s="6" t="s">
        <v>2369</v>
      </c>
      <c r="F565" s="9">
        <v>10062</v>
      </c>
      <c r="G565" s="5">
        <v>-1189628</v>
      </c>
      <c r="H565" s="6"/>
      <c r="I565" s="12"/>
      <c r="M565" s="14"/>
      <c r="N565" s="14"/>
    </row>
    <row r="566" ht="14.25" spans="1:14">
      <c r="A566" s="7">
        <v>267478</v>
      </c>
      <c r="B566" s="6">
        <v>1568351</v>
      </c>
      <c r="C566" s="8">
        <v>43696</v>
      </c>
      <c r="D566" s="8">
        <v>43699</v>
      </c>
      <c r="E566" s="6" t="s">
        <v>2370</v>
      </c>
      <c r="F566" s="9">
        <v>15093</v>
      </c>
      <c r="G566" s="5">
        <v>-1174535</v>
      </c>
      <c r="H566" s="6"/>
      <c r="I566" s="12"/>
      <c r="M566" s="14"/>
      <c r="N566" s="14"/>
    </row>
    <row r="567" ht="14.25" spans="1:14">
      <c r="A567" s="7">
        <v>270784</v>
      </c>
      <c r="B567" s="6">
        <v>1592124</v>
      </c>
      <c r="C567" s="8">
        <v>43697</v>
      </c>
      <c r="D567" s="8">
        <v>43699</v>
      </c>
      <c r="E567" s="6" t="s">
        <v>2342</v>
      </c>
      <c r="F567" s="9">
        <v>10062</v>
      </c>
      <c r="G567" s="5">
        <v>-1164473</v>
      </c>
      <c r="H567" s="6"/>
      <c r="I567" s="12"/>
      <c r="M567" s="14"/>
      <c r="N567" s="14"/>
    </row>
    <row r="568" ht="14.25" spans="1:14">
      <c r="A568" s="7">
        <v>266029</v>
      </c>
      <c r="B568" s="6">
        <v>1551867</v>
      </c>
      <c r="C568" s="8">
        <v>43696</v>
      </c>
      <c r="D568" s="8">
        <v>43699</v>
      </c>
      <c r="E568" s="6" t="s">
        <v>1554</v>
      </c>
      <c r="F568" s="9">
        <v>15093</v>
      </c>
      <c r="G568" s="5">
        <v>-1149380</v>
      </c>
      <c r="H568" s="6"/>
      <c r="I568" s="12"/>
      <c r="M568" s="14"/>
      <c r="N568" s="14"/>
    </row>
    <row r="569" ht="14.25" spans="1:14">
      <c r="A569" s="7">
        <v>268455</v>
      </c>
      <c r="B569" s="6">
        <v>1576872</v>
      </c>
      <c r="C569" s="8">
        <v>43697</v>
      </c>
      <c r="D569" s="8">
        <v>43699</v>
      </c>
      <c r="E569" s="6" t="s">
        <v>2371</v>
      </c>
      <c r="F569" s="9">
        <v>10062</v>
      </c>
      <c r="G569" s="5">
        <v>-1139318</v>
      </c>
      <c r="H569" s="6"/>
      <c r="I569" s="12"/>
      <c r="M569" s="14"/>
      <c r="N569" s="14"/>
    </row>
    <row r="570" ht="14.25" spans="1:14">
      <c r="A570" s="7" t="s">
        <v>2372</v>
      </c>
      <c r="B570" s="6">
        <v>1574310</v>
      </c>
      <c r="C570" s="8">
        <v>43696</v>
      </c>
      <c r="D570" s="8">
        <v>43699</v>
      </c>
      <c r="E570" s="6" t="s">
        <v>2373</v>
      </c>
      <c r="F570" s="9">
        <v>30186</v>
      </c>
      <c r="G570" s="5">
        <v>-1109132</v>
      </c>
      <c r="H570" s="6"/>
      <c r="I570" s="12"/>
      <c r="M570" s="14"/>
      <c r="N570" s="14"/>
    </row>
    <row r="571" ht="14.25" spans="1:14">
      <c r="A571" s="7">
        <v>266981</v>
      </c>
      <c r="B571" s="6">
        <v>1562190</v>
      </c>
      <c r="C571" s="8">
        <v>43696</v>
      </c>
      <c r="D571" s="8">
        <v>43699</v>
      </c>
      <c r="E571" s="6" t="s">
        <v>2374</v>
      </c>
      <c r="F571" s="9">
        <v>15093</v>
      </c>
      <c r="G571" s="5">
        <v>-1094039</v>
      </c>
      <c r="H571" s="6"/>
      <c r="I571" s="12"/>
      <c r="M571" s="14"/>
      <c r="N571" s="14"/>
    </row>
    <row r="572" ht="14.25" spans="1:14">
      <c r="A572" s="7">
        <v>265954</v>
      </c>
      <c r="B572" s="6">
        <v>1550743</v>
      </c>
      <c r="C572" s="8">
        <v>43696</v>
      </c>
      <c r="D572" s="8">
        <v>43699</v>
      </c>
      <c r="E572" s="6" t="s">
        <v>2375</v>
      </c>
      <c r="F572" s="9">
        <v>15093</v>
      </c>
      <c r="G572" s="5">
        <v>-1078946</v>
      </c>
      <c r="H572" s="6"/>
      <c r="I572" s="12"/>
      <c r="M572" s="14"/>
      <c r="N572" s="14"/>
    </row>
    <row r="573" ht="14.25" spans="1:14">
      <c r="A573" s="7">
        <v>268115</v>
      </c>
      <c r="B573" s="6">
        <v>1574555</v>
      </c>
      <c r="C573" s="8">
        <v>43699</v>
      </c>
      <c r="D573" s="8">
        <v>43700</v>
      </c>
      <c r="E573" s="6" t="s">
        <v>2376</v>
      </c>
      <c r="F573" s="9">
        <v>5031</v>
      </c>
      <c r="G573" s="5">
        <v>-1073915</v>
      </c>
      <c r="H573" s="6"/>
      <c r="I573" s="12"/>
      <c r="M573" s="14"/>
      <c r="N573" s="14"/>
    </row>
    <row r="574" ht="14.25" spans="1:14">
      <c r="A574" s="7">
        <v>269059</v>
      </c>
      <c r="B574" s="6">
        <v>1578612</v>
      </c>
      <c r="C574" s="8">
        <v>43696</v>
      </c>
      <c r="D574" s="8">
        <v>43700</v>
      </c>
      <c r="E574" s="6" t="s">
        <v>2377</v>
      </c>
      <c r="F574" s="9">
        <v>80496</v>
      </c>
      <c r="G574" s="5">
        <v>-993419</v>
      </c>
      <c r="H574" s="6"/>
      <c r="I574" s="12"/>
      <c r="M574" s="14"/>
      <c r="N574" s="14"/>
    </row>
    <row r="575" ht="14.25" spans="1:14">
      <c r="A575" s="7">
        <v>263742</v>
      </c>
      <c r="B575" s="6">
        <v>1530816</v>
      </c>
      <c r="C575" s="8">
        <v>43698</v>
      </c>
      <c r="D575" s="8">
        <v>43700</v>
      </c>
      <c r="E575" s="6" t="s">
        <v>405</v>
      </c>
      <c r="F575" s="9">
        <v>10062</v>
      </c>
      <c r="G575" s="5">
        <v>-983357</v>
      </c>
      <c r="H575" s="6"/>
      <c r="I575" s="12"/>
      <c r="M575" s="14"/>
      <c r="N575" s="14"/>
    </row>
    <row r="576" ht="14.25" spans="1:14">
      <c r="A576" s="7">
        <v>261420</v>
      </c>
      <c r="B576" s="6">
        <v>1515444</v>
      </c>
      <c r="C576" s="8">
        <v>43698</v>
      </c>
      <c r="D576" s="8">
        <v>43700</v>
      </c>
      <c r="E576" s="6" t="s">
        <v>2378</v>
      </c>
      <c r="F576" s="9">
        <v>10062</v>
      </c>
      <c r="G576" s="5">
        <v>-973295</v>
      </c>
      <c r="H576" s="6"/>
      <c r="I576" s="12"/>
      <c r="M576" s="14"/>
      <c r="N576" s="14"/>
    </row>
    <row r="577" ht="14.25" spans="1:14">
      <c r="A577" s="7">
        <v>265801</v>
      </c>
      <c r="B577" s="6">
        <v>1549215</v>
      </c>
      <c r="C577" s="8">
        <v>43696</v>
      </c>
      <c r="D577" s="8">
        <v>43700</v>
      </c>
      <c r="E577" s="6" t="s">
        <v>2379</v>
      </c>
      <c r="F577" s="9">
        <v>20124</v>
      </c>
      <c r="G577" s="5">
        <v>-953171</v>
      </c>
      <c r="H577" s="6"/>
      <c r="I577" s="12"/>
      <c r="M577" s="14"/>
      <c r="N577" s="14"/>
    </row>
    <row r="578" ht="14.25" spans="1:14">
      <c r="A578" s="7">
        <v>266435</v>
      </c>
      <c r="B578" s="6">
        <v>1556020</v>
      </c>
      <c r="C578" s="8">
        <v>43700</v>
      </c>
      <c r="D578" s="8">
        <v>43701</v>
      </c>
      <c r="E578" s="6" t="s">
        <v>2380</v>
      </c>
      <c r="F578" s="9">
        <v>5031</v>
      </c>
      <c r="G578" s="5">
        <v>-948140</v>
      </c>
      <c r="H578" s="6"/>
      <c r="I578" s="12"/>
      <c r="M578" s="14"/>
      <c r="N578" s="14"/>
    </row>
    <row r="579" ht="14.25" spans="1:14">
      <c r="A579" s="7">
        <v>270946</v>
      </c>
      <c r="B579" s="6">
        <v>1593495</v>
      </c>
      <c r="C579" s="8">
        <v>43700</v>
      </c>
      <c r="D579" s="8">
        <v>43701</v>
      </c>
      <c r="E579" s="6" t="s">
        <v>2376</v>
      </c>
      <c r="F579" s="9">
        <v>5031</v>
      </c>
      <c r="G579" s="5">
        <v>-943109</v>
      </c>
      <c r="H579" s="6"/>
      <c r="I579" s="12"/>
      <c r="M579" s="14"/>
      <c r="N579" s="14"/>
    </row>
    <row r="580" ht="14.25" spans="1:14">
      <c r="A580" s="7">
        <v>270165</v>
      </c>
      <c r="B580" s="6">
        <v>1587494</v>
      </c>
      <c r="C580" s="8">
        <v>43697</v>
      </c>
      <c r="D580" s="8">
        <v>43701</v>
      </c>
      <c r="E580" s="6" t="s">
        <v>2381</v>
      </c>
      <c r="F580" s="9">
        <v>40248</v>
      </c>
      <c r="G580" s="5">
        <v>-902861</v>
      </c>
      <c r="H580" s="6"/>
      <c r="I580" s="12"/>
      <c r="M580" s="14"/>
      <c r="N580" s="14"/>
    </row>
    <row r="581" ht="14.25" spans="1:14">
      <c r="A581" s="7">
        <v>268122</v>
      </c>
      <c r="B581" s="6">
        <v>1574338</v>
      </c>
      <c r="C581" s="8">
        <v>43699</v>
      </c>
      <c r="D581" s="8">
        <v>43701</v>
      </c>
      <c r="E581" s="6" t="s">
        <v>1350</v>
      </c>
      <c r="F581" s="9">
        <v>30186</v>
      </c>
      <c r="G581" s="5">
        <v>-872675</v>
      </c>
      <c r="H581" s="6"/>
      <c r="I581" s="12"/>
      <c r="M581" s="14"/>
      <c r="N581" s="14"/>
    </row>
    <row r="582" ht="14.25" spans="1:14">
      <c r="A582" s="7">
        <v>267511</v>
      </c>
      <c r="B582" s="6">
        <v>1568866</v>
      </c>
      <c r="C582" s="8">
        <v>43699</v>
      </c>
      <c r="D582" s="8">
        <v>43701</v>
      </c>
      <c r="E582" s="6" t="s">
        <v>2382</v>
      </c>
      <c r="F582" s="9">
        <v>20124</v>
      </c>
      <c r="G582" s="5">
        <v>-852551</v>
      </c>
      <c r="H582" s="6"/>
      <c r="I582" s="12"/>
      <c r="M582" s="14"/>
      <c r="N582" s="14"/>
    </row>
    <row r="583" ht="14.25" spans="1:14">
      <c r="A583" s="7">
        <v>268404</v>
      </c>
      <c r="B583" s="6">
        <v>1576077</v>
      </c>
      <c r="C583" s="8">
        <v>43698</v>
      </c>
      <c r="D583" s="8">
        <v>43701</v>
      </c>
      <c r="E583" s="6" t="s">
        <v>2383</v>
      </c>
      <c r="F583" s="9">
        <v>15093</v>
      </c>
      <c r="G583" s="5">
        <v>-837458</v>
      </c>
      <c r="H583" s="6"/>
      <c r="I583" s="12"/>
      <c r="M583" s="14"/>
      <c r="N583" s="14"/>
    </row>
    <row r="584" ht="14.25" spans="1:14">
      <c r="A584" s="7">
        <v>270332</v>
      </c>
      <c r="B584" s="6">
        <v>1589028</v>
      </c>
      <c r="C584" s="8">
        <v>43699</v>
      </c>
      <c r="D584" s="8">
        <v>43701</v>
      </c>
      <c r="E584" s="6" t="s">
        <v>2384</v>
      </c>
      <c r="F584" s="9">
        <v>10062</v>
      </c>
      <c r="G584" s="5">
        <v>-827396</v>
      </c>
      <c r="H584" s="6"/>
      <c r="I584" s="12"/>
      <c r="M584" s="14"/>
      <c r="N584" s="14"/>
    </row>
    <row r="585" ht="14.25" spans="1:14">
      <c r="A585" s="7">
        <v>268405</v>
      </c>
      <c r="B585" s="6">
        <v>1576169</v>
      </c>
      <c r="C585" s="8">
        <v>43701</v>
      </c>
      <c r="D585" s="8">
        <v>43702</v>
      </c>
      <c r="E585" s="6" t="s">
        <v>2385</v>
      </c>
      <c r="F585" s="9">
        <v>5031</v>
      </c>
      <c r="G585" s="5">
        <v>-822365</v>
      </c>
      <c r="H585" s="6"/>
      <c r="I585" s="12"/>
      <c r="M585" s="14"/>
      <c r="N585" s="14"/>
    </row>
    <row r="586" ht="14.25" spans="1:14">
      <c r="A586" s="7">
        <v>268412</v>
      </c>
      <c r="B586" s="6">
        <v>1576363</v>
      </c>
      <c r="C586" s="8">
        <v>43701</v>
      </c>
      <c r="D586" s="8">
        <v>43702</v>
      </c>
      <c r="E586" s="6" t="s">
        <v>2386</v>
      </c>
      <c r="F586" s="9">
        <v>5031</v>
      </c>
      <c r="G586" s="5">
        <v>-817334</v>
      </c>
      <c r="H586" s="6"/>
      <c r="I586" s="12"/>
      <c r="M586" s="14"/>
      <c r="N586" s="14"/>
    </row>
    <row r="587" ht="14.25" spans="1:14">
      <c r="A587" s="7">
        <v>269247</v>
      </c>
      <c r="B587" s="6">
        <v>1580638</v>
      </c>
      <c r="C587" s="8">
        <v>43700</v>
      </c>
      <c r="D587" s="8">
        <v>43702</v>
      </c>
      <c r="E587" s="6" t="s">
        <v>2387</v>
      </c>
      <c r="F587" s="9">
        <v>10062</v>
      </c>
      <c r="G587" s="5">
        <v>-807272</v>
      </c>
      <c r="H587" s="6"/>
      <c r="I587" s="12"/>
      <c r="M587" s="14"/>
      <c r="N587" s="14"/>
    </row>
    <row r="588" ht="14.25" spans="1:14">
      <c r="A588" s="7">
        <v>264690</v>
      </c>
      <c r="B588" s="6">
        <v>1540435</v>
      </c>
      <c r="C588" s="8">
        <v>43699</v>
      </c>
      <c r="D588" s="8">
        <v>43702</v>
      </c>
      <c r="E588" s="6" t="s">
        <v>2388</v>
      </c>
      <c r="F588" s="9">
        <v>30186</v>
      </c>
      <c r="G588" s="5">
        <v>-777086</v>
      </c>
      <c r="H588" s="6"/>
      <c r="I588" s="12"/>
      <c r="M588" s="14"/>
      <c r="N588" s="14"/>
    </row>
    <row r="589" ht="14.25" spans="1:14">
      <c r="A589" s="7">
        <v>271189</v>
      </c>
      <c r="B589" s="6">
        <v>1594954</v>
      </c>
      <c r="C589" s="8">
        <v>43701</v>
      </c>
      <c r="D589" s="8">
        <v>43702</v>
      </c>
      <c r="E589" s="6" t="s">
        <v>2389</v>
      </c>
      <c r="F589" s="9">
        <v>5031</v>
      </c>
      <c r="G589" s="5">
        <v>-772055</v>
      </c>
      <c r="H589" s="6"/>
      <c r="I589" s="12"/>
      <c r="M589" s="14"/>
      <c r="N589" s="14"/>
    </row>
    <row r="590" ht="14.25" spans="1:14">
      <c r="A590" s="7">
        <v>266436</v>
      </c>
      <c r="B590" s="6">
        <v>1556027</v>
      </c>
      <c r="C590" s="8">
        <v>43701</v>
      </c>
      <c r="D590" s="8">
        <v>43702</v>
      </c>
      <c r="E590" s="6" t="s">
        <v>2380</v>
      </c>
      <c r="F590" s="9">
        <v>5031</v>
      </c>
      <c r="G590" s="5">
        <v>-767024</v>
      </c>
      <c r="H590" s="6"/>
      <c r="I590" s="12"/>
      <c r="M590" s="14"/>
      <c r="N590" s="14"/>
    </row>
    <row r="591" ht="14.25" spans="1:14">
      <c r="A591" s="7">
        <v>269903</v>
      </c>
      <c r="B591" s="6">
        <v>1585048</v>
      </c>
      <c r="C591" s="8">
        <v>43701</v>
      </c>
      <c r="D591" s="8">
        <v>43702</v>
      </c>
      <c r="E591" s="6" t="s">
        <v>2390</v>
      </c>
      <c r="F591" s="9">
        <v>10062</v>
      </c>
      <c r="G591" s="5">
        <v>-756962</v>
      </c>
      <c r="H591" s="6"/>
      <c r="I591" s="12"/>
      <c r="M591" s="14"/>
      <c r="N591" s="14"/>
    </row>
    <row r="592" ht="14.25" spans="1:14">
      <c r="A592" s="7">
        <v>266784</v>
      </c>
      <c r="B592" s="6">
        <v>1560657</v>
      </c>
      <c r="C592" s="8">
        <v>43697</v>
      </c>
      <c r="D592" s="8">
        <v>43698</v>
      </c>
      <c r="E592" s="6" t="s">
        <v>2391</v>
      </c>
      <c r="F592" s="9">
        <v>10380</v>
      </c>
      <c r="G592" s="5">
        <v>-746582</v>
      </c>
      <c r="H592" s="6"/>
      <c r="I592" s="12"/>
      <c r="M592" s="14"/>
      <c r="N592" s="14"/>
    </row>
    <row r="593" ht="14.25" spans="1:14">
      <c r="A593" s="7">
        <v>267108</v>
      </c>
      <c r="B593" s="6">
        <v>1564132</v>
      </c>
      <c r="C593" s="8">
        <v>43694</v>
      </c>
      <c r="D593" s="8">
        <v>43698</v>
      </c>
      <c r="E593" s="6" t="s">
        <v>2392</v>
      </c>
      <c r="F593" s="9">
        <v>33510</v>
      </c>
      <c r="G593" s="5">
        <v>-713072</v>
      </c>
      <c r="H593" s="6"/>
      <c r="I593" s="12"/>
      <c r="M593" s="14"/>
      <c r="N593" s="14"/>
    </row>
    <row r="594" ht="14.25" spans="1:14">
      <c r="A594" s="7">
        <v>267983</v>
      </c>
      <c r="B594" s="6">
        <v>1573321</v>
      </c>
      <c r="C594" s="8">
        <v>43695</v>
      </c>
      <c r="D594" s="8">
        <v>43698</v>
      </c>
      <c r="E594" s="6" t="s">
        <v>2393</v>
      </c>
      <c r="F594" s="9">
        <v>48510</v>
      </c>
      <c r="G594" s="5">
        <v>-664562</v>
      </c>
      <c r="H594" s="6"/>
      <c r="I594" s="12"/>
      <c r="M594" s="14"/>
      <c r="N594" s="14"/>
    </row>
    <row r="595" ht="14.25" spans="1:14">
      <c r="A595" s="7">
        <v>270028</v>
      </c>
      <c r="B595" s="6">
        <v>1586454</v>
      </c>
      <c r="C595" s="8">
        <v>43697</v>
      </c>
      <c r="D595" s="8">
        <v>43698</v>
      </c>
      <c r="E595" s="6" t="s">
        <v>2394</v>
      </c>
      <c r="F595" s="9">
        <v>10380</v>
      </c>
      <c r="G595" s="5">
        <v>-654182</v>
      </c>
      <c r="H595" s="6"/>
      <c r="I595" s="12"/>
      <c r="M595" s="14"/>
      <c r="N595" s="14"/>
    </row>
    <row r="596" ht="14.25" spans="1:14">
      <c r="A596" s="7">
        <v>270027</v>
      </c>
      <c r="B596" s="6">
        <v>1586453</v>
      </c>
      <c r="C596" s="8">
        <v>43698</v>
      </c>
      <c r="D596" s="8">
        <v>43699</v>
      </c>
      <c r="E596" s="6" t="s">
        <v>2394</v>
      </c>
      <c r="F596" s="9">
        <v>9570</v>
      </c>
      <c r="G596" s="5">
        <v>-644612</v>
      </c>
      <c r="H596" s="6"/>
      <c r="I596" s="12"/>
      <c r="M596" s="14"/>
      <c r="N596" s="14"/>
    </row>
    <row r="597" ht="14.25" spans="1:14">
      <c r="A597" s="7" t="s">
        <v>2395</v>
      </c>
      <c r="B597" s="6">
        <v>1569128</v>
      </c>
      <c r="C597" s="8">
        <v>43697</v>
      </c>
      <c r="D597" s="8">
        <v>43699</v>
      </c>
      <c r="E597" s="6" t="s">
        <v>2396</v>
      </c>
      <c r="F597" s="9">
        <v>41520</v>
      </c>
      <c r="G597" s="5">
        <v>-603092</v>
      </c>
      <c r="H597" s="6"/>
      <c r="I597" s="12"/>
      <c r="M597" s="14"/>
      <c r="N597" s="14"/>
    </row>
    <row r="598" ht="14.25" spans="1:14">
      <c r="A598" s="7">
        <v>265369</v>
      </c>
      <c r="B598" s="6">
        <v>1545894</v>
      </c>
      <c r="C598" s="8">
        <v>43696</v>
      </c>
      <c r="D598" s="8">
        <v>43699</v>
      </c>
      <c r="E598" s="6" t="s">
        <v>2397</v>
      </c>
      <c r="F598" s="9">
        <v>57510</v>
      </c>
      <c r="G598" s="5">
        <v>-545582</v>
      </c>
      <c r="H598" s="6"/>
      <c r="I598" s="12"/>
      <c r="M598" s="14"/>
      <c r="N598" s="14"/>
    </row>
    <row r="599" ht="14.25" spans="1:14">
      <c r="A599" s="7">
        <v>269939</v>
      </c>
      <c r="B599" s="6">
        <v>1585393</v>
      </c>
      <c r="C599" s="8">
        <v>43697</v>
      </c>
      <c r="D599" s="8">
        <v>43699</v>
      </c>
      <c r="E599" s="6" t="s">
        <v>2398</v>
      </c>
      <c r="F599" s="9">
        <v>20760</v>
      </c>
      <c r="G599" s="5">
        <v>-524822</v>
      </c>
      <c r="H599" s="6"/>
      <c r="I599" s="12"/>
      <c r="M599" s="14"/>
      <c r="N599" s="14"/>
    </row>
    <row r="600" ht="14.25" spans="1:14">
      <c r="A600" s="7">
        <v>268406</v>
      </c>
      <c r="B600" s="6">
        <v>1576301</v>
      </c>
      <c r="C600" s="8">
        <v>43697</v>
      </c>
      <c r="D600" s="8">
        <v>43699</v>
      </c>
      <c r="E600" s="6" t="s">
        <v>2399</v>
      </c>
      <c r="F600" s="9">
        <v>20760</v>
      </c>
      <c r="G600" s="5">
        <v>-504062</v>
      </c>
      <c r="H600" s="6"/>
      <c r="I600" s="12"/>
      <c r="M600" s="14"/>
      <c r="N600" s="14"/>
    </row>
    <row r="601" ht="14.25" spans="1:14">
      <c r="A601" s="7">
        <v>266675</v>
      </c>
      <c r="B601" s="6">
        <v>1558961</v>
      </c>
      <c r="C601" s="8">
        <v>43698</v>
      </c>
      <c r="D601" s="8">
        <v>43700</v>
      </c>
      <c r="E601" s="6" t="s">
        <v>2400</v>
      </c>
      <c r="F601" s="9">
        <v>20760</v>
      </c>
      <c r="G601" s="5">
        <v>-483302</v>
      </c>
      <c r="H601" s="6"/>
      <c r="I601" s="12"/>
      <c r="M601" s="14"/>
      <c r="N601" s="14"/>
    </row>
    <row r="602" ht="14.25" spans="1:14">
      <c r="A602" s="7">
        <v>267029</v>
      </c>
      <c r="B602" s="6">
        <v>1562994</v>
      </c>
      <c r="C602" s="8">
        <v>43698</v>
      </c>
      <c r="D602" s="8">
        <v>43700</v>
      </c>
      <c r="E602" s="6" t="s">
        <v>2168</v>
      </c>
      <c r="F602" s="9">
        <v>20760</v>
      </c>
      <c r="G602" s="5">
        <v>-462542</v>
      </c>
      <c r="H602" s="6"/>
      <c r="I602" s="12"/>
      <c r="M602" s="14"/>
      <c r="N602" s="14"/>
    </row>
    <row r="603" ht="14.25" spans="1:14">
      <c r="A603" s="7">
        <v>264321</v>
      </c>
      <c r="B603" s="6">
        <v>1537999</v>
      </c>
      <c r="C603" s="8">
        <v>43696</v>
      </c>
      <c r="D603" s="8">
        <v>43700</v>
      </c>
      <c r="E603" s="6" t="s">
        <v>2401</v>
      </c>
      <c r="F603" s="9">
        <v>54450</v>
      </c>
      <c r="G603" s="5">
        <v>-408092</v>
      </c>
      <c r="H603" s="6"/>
      <c r="I603" s="12"/>
      <c r="M603" s="14"/>
      <c r="N603" s="14"/>
    </row>
    <row r="604" ht="14.25" spans="1:14">
      <c r="A604" s="7">
        <v>269900</v>
      </c>
      <c r="B604" s="6">
        <v>1585041</v>
      </c>
      <c r="C604" s="8">
        <v>43700</v>
      </c>
      <c r="D604" s="8">
        <v>43701</v>
      </c>
      <c r="E604" s="6" t="s">
        <v>1098</v>
      </c>
      <c r="F604" s="9">
        <v>16170</v>
      </c>
      <c r="G604" s="5">
        <v>-391922</v>
      </c>
      <c r="H604" s="6"/>
      <c r="I604" s="12"/>
      <c r="M604" s="14"/>
      <c r="N604" s="14"/>
    </row>
    <row r="605" ht="14.25" spans="1:14">
      <c r="A605" s="7">
        <v>270406</v>
      </c>
      <c r="B605" s="6">
        <v>1590000</v>
      </c>
      <c r="C605" s="8">
        <v>43697</v>
      </c>
      <c r="D605" s="8">
        <v>43701</v>
      </c>
      <c r="E605" s="6" t="s">
        <v>2402</v>
      </c>
      <c r="F605" s="9">
        <v>64680</v>
      </c>
      <c r="G605" s="5">
        <v>-327242</v>
      </c>
      <c r="H605" s="6"/>
      <c r="I605" s="12"/>
      <c r="M605" s="14"/>
      <c r="N605" s="14"/>
    </row>
    <row r="606" ht="14.25" spans="1:14">
      <c r="A606" s="7">
        <v>269961</v>
      </c>
      <c r="B606" s="6">
        <v>1585733</v>
      </c>
      <c r="C606" s="8">
        <v>43700</v>
      </c>
      <c r="D606" s="8">
        <v>43702</v>
      </c>
      <c r="E606" s="6" t="s">
        <v>2403</v>
      </c>
      <c r="F606" s="9">
        <v>37920</v>
      </c>
      <c r="G606" s="5">
        <v>-289322</v>
      </c>
      <c r="H606" s="6"/>
      <c r="I606" s="12"/>
      <c r="M606" s="14"/>
      <c r="N606" s="14"/>
    </row>
    <row r="607" ht="14.25" spans="1:14">
      <c r="A607" s="7">
        <v>269297</v>
      </c>
      <c r="B607" s="6">
        <v>1581452</v>
      </c>
      <c r="C607" s="8">
        <v>43702</v>
      </c>
      <c r="D607" s="8">
        <v>43703</v>
      </c>
      <c r="E607" s="6" t="s">
        <v>2404</v>
      </c>
      <c r="F607" s="9">
        <v>10380</v>
      </c>
      <c r="G607" s="5">
        <v>-278942</v>
      </c>
      <c r="H607" s="6"/>
      <c r="I607" s="12"/>
      <c r="M607" s="14"/>
      <c r="N607" s="14"/>
    </row>
    <row r="608" ht="14.25" spans="1:14">
      <c r="A608" s="7">
        <v>269204</v>
      </c>
      <c r="B608" s="6">
        <v>1580355</v>
      </c>
      <c r="C608" s="8">
        <v>43702</v>
      </c>
      <c r="D608" s="8">
        <v>43703</v>
      </c>
      <c r="E608" s="6" t="s">
        <v>2405</v>
      </c>
      <c r="F608" s="9">
        <v>10380</v>
      </c>
      <c r="G608" s="5">
        <v>-268562</v>
      </c>
      <c r="H608" s="6"/>
      <c r="I608" s="12"/>
      <c r="M608" s="14"/>
      <c r="N608" s="14"/>
    </row>
    <row r="609" ht="14.25" spans="1:14">
      <c r="A609" s="7">
        <v>270788</v>
      </c>
      <c r="B609" s="6">
        <v>1592169</v>
      </c>
      <c r="C609" s="8">
        <v>43701</v>
      </c>
      <c r="D609" s="8">
        <v>43703</v>
      </c>
      <c r="E609" s="6" t="s">
        <v>2406</v>
      </c>
      <c r="F609" s="9">
        <v>20760</v>
      </c>
      <c r="G609" s="5">
        <v>-247802</v>
      </c>
      <c r="H609" s="6"/>
      <c r="I609" s="12"/>
      <c r="M609" s="14"/>
      <c r="N609" s="14"/>
    </row>
    <row r="610" ht="14.25" spans="1:14">
      <c r="A610" s="7">
        <v>267558</v>
      </c>
      <c r="B610" s="6">
        <v>1569358</v>
      </c>
      <c r="C610" s="8">
        <v>43701</v>
      </c>
      <c r="D610" s="8">
        <v>43703</v>
      </c>
      <c r="E610" s="6" t="s">
        <v>2407</v>
      </c>
      <c r="F610" s="9">
        <v>20760</v>
      </c>
      <c r="G610" s="5">
        <v>-227042</v>
      </c>
      <c r="H610" s="6"/>
      <c r="I610" s="12"/>
      <c r="M610" s="14"/>
      <c r="N610" s="14"/>
    </row>
    <row r="611" ht="14.25" spans="1:14">
      <c r="A611" s="7">
        <v>266678</v>
      </c>
      <c r="B611" s="6">
        <v>1559111</v>
      </c>
      <c r="C611" s="8">
        <v>43698</v>
      </c>
      <c r="D611" s="8">
        <v>43703</v>
      </c>
      <c r="E611" s="6" t="s">
        <v>2408</v>
      </c>
      <c r="F611" s="9">
        <v>25155</v>
      </c>
      <c r="G611" s="5">
        <v>-201887</v>
      </c>
      <c r="H611" s="6"/>
      <c r="I611" s="12"/>
      <c r="M611" s="14"/>
      <c r="N611" s="14"/>
    </row>
    <row r="612" ht="14.25" spans="1:14">
      <c r="A612" s="7">
        <v>266679</v>
      </c>
      <c r="B612" s="6">
        <v>1559181</v>
      </c>
      <c r="C612" s="8">
        <v>43698</v>
      </c>
      <c r="D612" s="8">
        <v>43703</v>
      </c>
      <c r="E612" s="6" t="s">
        <v>2409</v>
      </c>
      <c r="F612" s="9">
        <v>25155</v>
      </c>
      <c r="G612" s="5">
        <v>-176732</v>
      </c>
      <c r="H612" s="6"/>
      <c r="I612" s="12"/>
      <c r="M612" s="14"/>
      <c r="N612" s="14"/>
    </row>
    <row r="613" ht="14.25" spans="1:14">
      <c r="A613" s="7">
        <v>266677</v>
      </c>
      <c r="B613" s="6">
        <v>1559178</v>
      </c>
      <c r="C613" s="8">
        <v>43698</v>
      </c>
      <c r="D613" s="8">
        <v>43703</v>
      </c>
      <c r="E613" s="6" t="s">
        <v>2410</v>
      </c>
      <c r="F613" s="9">
        <v>25155</v>
      </c>
      <c r="G613" s="5">
        <v>-151577</v>
      </c>
      <c r="H613" s="6"/>
      <c r="I613" s="12"/>
      <c r="M613" s="14"/>
      <c r="N613" s="14"/>
    </row>
    <row r="614" ht="14.25" spans="1:14">
      <c r="A614" s="7">
        <v>269199</v>
      </c>
      <c r="B614" s="6">
        <v>1579885</v>
      </c>
      <c r="C614" s="8">
        <v>43697</v>
      </c>
      <c r="D614" s="8">
        <v>43703</v>
      </c>
      <c r="E614" s="6" t="s">
        <v>2411</v>
      </c>
      <c r="F614" s="9">
        <v>30186</v>
      </c>
      <c r="G614" s="5">
        <v>-121391</v>
      </c>
      <c r="H614" s="6"/>
      <c r="I614" s="12"/>
      <c r="M614" s="14"/>
      <c r="N614" s="14"/>
    </row>
    <row r="615" ht="14.25" spans="1:14">
      <c r="A615" s="7">
        <v>264192</v>
      </c>
      <c r="B615" s="6">
        <v>1536545</v>
      </c>
      <c r="C615" s="8">
        <v>43700</v>
      </c>
      <c r="D615" s="8">
        <v>43703</v>
      </c>
      <c r="E615" s="6" t="s">
        <v>2412</v>
      </c>
      <c r="F615" s="9">
        <v>23460</v>
      </c>
      <c r="G615" s="5">
        <v>-97931</v>
      </c>
      <c r="H615" s="6"/>
      <c r="I615" s="12"/>
      <c r="M615" s="14"/>
      <c r="N615" s="14"/>
    </row>
    <row r="616" ht="14.25" spans="1:14">
      <c r="A616" s="7" t="s">
        <v>2413</v>
      </c>
      <c r="B616" s="6">
        <v>1580705</v>
      </c>
      <c r="C616" s="8">
        <v>43699</v>
      </c>
      <c r="D616" s="8">
        <v>43703</v>
      </c>
      <c r="E616" s="6" t="s">
        <v>2414</v>
      </c>
      <c r="F616" s="9">
        <v>88496</v>
      </c>
      <c r="G616" s="5">
        <v>-9435</v>
      </c>
      <c r="H616" s="6"/>
      <c r="I616" s="12"/>
      <c r="M616" s="14"/>
      <c r="N616" s="14"/>
    </row>
    <row r="617" ht="14.25" spans="1:14">
      <c r="A617" s="7">
        <v>271302</v>
      </c>
      <c r="B617" s="6">
        <v>1596163</v>
      </c>
      <c r="C617" s="8">
        <v>43702</v>
      </c>
      <c r="D617" s="8">
        <v>43703</v>
      </c>
      <c r="E617" s="6" t="s">
        <v>2415</v>
      </c>
      <c r="F617" s="9">
        <v>5031</v>
      </c>
      <c r="G617" s="5">
        <v>-4404</v>
      </c>
      <c r="H617" s="6"/>
      <c r="I617" s="12"/>
      <c r="M617" s="14"/>
      <c r="N617" s="14"/>
    </row>
    <row r="618" ht="15.75" spans="1:14">
      <c r="A618" s="16"/>
      <c r="F618">
        <f>SUM(F558:F617)</f>
        <v>1245596</v>
      </c>
      <c r="G618" s="22" t="s">
        <v>2416</v>
      </c>
      <c r="M618" s="14"/>
      <c r="N618" s="14"/>
    </row>
    <row r="619" spans="13:14">
      <c r="M619" s="14"/>
      <c r="N619" s="14"/>
    </row>
    <row r="620" ht="14.25" spans="13:14">
      <c r="M620" s="14"/>
      <c r="N620" s="14"/>
    </row>
    <row r="621" ht="15" spans="1:14">
      <c r="A621" s="23" t="s">
        <v>0</v>
      </c>
      <c r="B621" s="24" t="s">
        <v>1</v>
      </c>
      <c r="C621" s="24" t="s">
        <v>2</v>
      </c>
      <c r="D621" s="24" t="s">
        <v>3</v>
      </c>
      <c r="E621" s="24" t="s">
        <v>4</v>
      </c>
      <c r="F621" s="24" t="s">
        <v>1790</v>
      </c>
      <c r="G621" s="24" t="s">
        <v>49</v>
      </c>
      <c r="H621" s="24" t="s">
        <v>1076</v>
      </c>
      <c r="I621" s="32"/>
      <c r="M621" s="14"/>
      <c r="N621" s="14"/>
    </row>
    <row r="622" ht="15" spans="1:14">
      <c r="A622" s="23"/>
      <c r="B622" s="24"/>
      <c r="C622" s="24"/>
      <c r="D622" s="24"/>
      <c r="E622" s="24"/>
      <c r="F622" s="24"/>
      <c r="G622" s="24"/>
      <c r="H622" s="24"/>
      <c r="I622" s="32"/>
      <c r="M622" s="14"/>
      <c r="N622" s="14"/>
    </row>
    <row r="623" ht="15" spans="1:14">
      <c r="A623" s="25" t="s">
        <v>106</v>
      </c>
      <c r="B623" s="25"/>
      <c r="C623" s="25"/>
      <c r="D623" s="25"/>
      <c r="E623" s="25"/>
      <c r="F623" s="25"/>
      <c r="G623" s="26">
        <v>4404</v>
      </c>
      <c r="H623" s="27" t="s">
        <v>2417</v>
      </c>
      <c r="I623" s="32"/>
      <c r="M623" s="14"/>
      <c r="N623" s="14"/>
    </row>
    <row r="624" ht="15" spans="1:14">
      <c r="A624" s="28" t="s">
        <v>2418</v>
      </c>
      <c r="B624" s="28"/>
      <c r="C624" s="28"/>
      <c r="D624" s="28"/>
      <c r="E624" s="28"/>
      <c r="F624" s="28"/>
      <c r="G624" s="26">
        <v>-1254404</v>
      </c>
      <c r="H624" s="27" t="s">
        <v>2234</v>
      </c>
      <c r="I624" s="32"/>
      <c r="M624" s="14"/>
      <c r="N624" s="14"/>
    </row>
    <row r="625" ht="15" spans="1:14">
      <c r="A625" s="29">
        <v>268912</v>
      </c>
      <c r="B625" s="27">
        <v>1576931</v>
      </c>
      <c r="C625" s="30">
        <v>43701</v>
      </c>
      <c r="D625" s="30">
        <v>43703</v>
      </c>
      <c r="E625" s="27" t="s">
        <v>2419</v>
      </c>
      <c r="F625" s="31">
        <v>10062</v>
      </c>
      <c r="G625" s="26">
        <v>-1244342</v>
      </c>
      <c r="H625" s="27"/>
      <c r="I625" s="32"/>
      <c r="M625" s="14"/>
      <c r="N625" s="14"/>
    </row>
    <row r="626" ht="15" spans="1:14">
      <c r="A626" s="29">
        <v>266676</v>
      </c>
      <c r="B626" s="27">
        <v>1558974</v>
      </c>
      <c r="C626" s="30">
        <v>43700</v>
      </c>
      <c r="D626" s="30">
        <v>43703</v>
      </c>
      <c r="E626" s="27" t="s">
        <v>2400</v>
      </c>
      <c r="F626" s="31">
        <v>15093</v>
      </c>
      <c r="G626" s="26">
        <v>-1229249</v>
      </c>
      <c r="H626" s="27"/>
      <c r="I626" s="32"/>
      <c r="M626" s="14"/>
      <c r="N626" s="14"/>
    </row>
    <row r="627" ht="15" spans="1:14">
      <c r="A627" s="29">
        <v>269203</v>
      </c>
      <c r="B627" s="27">
        <v>1580353</v>
      </c>
      <c r="C627" s="30">
        <v>43703</v>
      </c>
      <c r="D627" s="30">
        <v>43704</v>
      </c>
      <c r="E627" s="27" t="s">
        <v>2420</v>
      </c>
      <c r="F627" s="31">
        <v>5031</v>
      </c>
      <c r="G627" s="26">
        <v>-1224218</v>
      </c>
      <c r="H627" s="27"/>
      <c r="I627" s="32"/>
      <c r="M627" s="14"/>
      <c r="N627" s="14"/>
    </row>
    <row r="628" ht="15" spans="1:14">
      <c r="A628" s="29" t="s">
        <v>2421</v>
      </c>
      <c r="B628" s="27">
        <v>1558067</v>
      </c>
      <c r="C628" s="30">
        <v>43703</v>
      </c>
      <c r="D628" s="30">
        <v>43704</v>
      </c>
      <c r="E628" s="27" t="s">
        <v>2422</v>
      </c>
      <c r="F628" s="31">
        <v>10062</v>
      </c>
      <c r="G628" s="26">
        <v>-1214156</v>
      </c>
      <c r="H628" s="27"/>
      <c r="I628" s="32"/>
      <c r="M628" s="14"/>
      <c r="N628" s="14"/>
    </row>
    <row r="629" ht="15" spans="1:14">
      <c r="A629" s="29">
        <v>265373</v>
      </c>
      <c r="B629" s="27">
        <v>1545959</v>
      </c>
      <c r="C629" s="30">
        <v>43703</v>
      </c>
      <c r="D629" s="30">
        <v>43704</v>
      </c>
      <c r="E629" s="27" t="s">
        <v>2423</v>
      </c>
      <c r="F629" s="31">
        <v>5031</v>
      </c>
      <c r="G629" s="26">
        <v>-1209125</v>
      </c>
      <c r="H629" s="27"/>
      <c r="I629" s="32"/>
      <c r="M629" s="14"/>
      <c r="N629" s="14"/>
    </row>
    <row r="630" ht="15" spans="1:14">
      <c r="A630" s="29">
        <v>270995</v>
      </c>
      <c r="B630" s="27">
        <v>1593892</v>
      </c>
      <c r="C630" s="30">
        <v>43701</v>
      </c>
      <c r="D630" s="30">
        <v>43704</v>
      </c>
      <c r="E630" s="27" t="s">
        <v>2424</v>
      </c>
      <c r="F630" s="31">
        <v>15093</v>
      </c>
      <c r="G630" s="26">
        <v>-1194032</v>
      </c>
      <c r="H630" s="27"/>
      <c r="I630" s="32"/>
      <c r="M630" s="14"/>
      <c r="N630" s="14"/>
    </row>
    <row r="631" ht="15" spans="1:14">
      <c r="A631" s="29">
        <v>270412</v>
      </c>
      <c r="B631" s="27">
        <v>1590131</v>
      </c>
      <c r="C631" s="30">
        <v>43699</v>
      </c>
      <c r="D631" s="30">
        <v>43704</v>
      </c>
      <c r="E631" s="27" t="s">
        <v>2425</v>
      </c>
      <c r="F631" s="31">
        <v>25155</v>
      </c>
      <c r="G631" s="26">
        <v>-1168877</v>
      </c>
      <c r="H631" s="27"/>
      <c r="I631" s="32"/>
      <c r="M631" s="14"/>
      <c r="N631" s="14"/>
    </row>
    <row r="632" ht="15" spans="1:14">
      <c r="A632" s="29">
        <v>265455</v>
      </c>
      <c r="B632" s="27">
        <v>1547193</v>
      </c>
      <c r="C632" s="30">
        <v>43701</v>
      </c>
      <c r="D632" s="30">
        <v>43704</v>
      </c>
      <c r="E632" s="27" t="s">
        <v>2426</v>
      </c>
      <c r="F632" s="31">
        <v>15093</v>
      </c>
      <c r="G632" s="26">
        <v>-1153784</v>
      </c>
      <c r="H632" s="27"/>
      <c r="I632" s="32"/>
      <c r="M632" s="14"/>
      <c r="N632" s="14"/>
    </row>
    <row r="633" ht="15" spans="1:14">
      <c r="A633" s="29">
        <v>265445</v>
      </c>
      <c r="B633" s="27">
        <v>1547245</v>
      </c>
      <c r="C633" s="30">
        <v>43701</v>
      </c>
      <c r="D633" s="30">
        <v>43704</v>
      </c>
      <c r="E633" s="27" t="s">
        <v>2427</v>
      </c>
      <c r="F633" s="31">
        <v>15093</v>
      </c>
      <c r="G633" s="26">
        <v>-1138691</v>
      </c>
      <c r="H633" s="27"/>
      <c r="I633" s="32"/>
      <c r="M633" s="14"/>
      <c r="N633" s="14"/>
    </row>
    <row r="634" ht="15" spans="1:14">
      <c r="A634" s="29">
        <v>265793</v>
      </c>
      <c r="B634" s="27">
        <v>1549198</v>
      </c>
      <c r="C634" s="30">
        <v>43701</v>
      </c>
      <c r="D634" s="30">
        <v>43704</v>
      </c>
      <c r="E634" s="27" t="s">
        <v>2428</v>
      </c>
      <c r="F634" s="31">
        <v>15093</v>
      </c>
      <c r="G634" s="26">
        <v>-1123598</v>
      </c>
      <c r="H634" s="27"/>
      <c r="I634" s="32"/>
      <c r="M634" s="14"/>
      <c r="N634" s="14"/>
    </row>
    <row r="635" ht="15" spans="1:14">
      <c r="A635" s="29">
        <v>267202</v>
      </c>
      <c r="B635" s="27">
        <v>1565309</v>
      </c>
      <c r="C635" s="30">
        <v>43702</v>
      </c>
      <c r="D635" s="30">
        <v>43704</v>
      </c>
      <c r="E635" s="27" t="s">
        <v>228</v>
      </c>
      <c r="F635" s="31">
        <v>10062</v>
      </c>
      <c r="G635" s="26">
        <v>-1113536</v>
      </c>
      <c r="H635" s="27"/>
      <c r="I635" s="32"/>
      <c r="M635" s="14"/>
      <c r="N635" s="14"/>
    </row>
    <row r="636" ht="15" spans="1:14">
      <c r="A636" s="29">
        <v>270768</v>
      </c>
      <c r="B636" s="27">
        <v>1591860</v>
      </c>
      <c r="C636" s="30">
        <v>43701</v>
      </c>
      <c r="D636" s="30">
        <v>43704</v>
      </c>
      <c r="E636" s="27" t="s">
        <v>2429</v>
      </c>
      <c r="F636" s="31">
        <v>15093</v>
      </c>
      <c r="G636" s="26">
        <v>-1098443</v>
      </c>
      <c r="H636" s="27"/>
      <c r="I636" s="32"/>
      <c r="M636" s="14"/>
      <c r="N636" s="14"/>
    </row>
    <row r="637" ht="15" spans="1:14">
      <c r="A637" s="29">
        <v>270298</v>
      </c>
      <c r="B637" s="27">
        <v>1588637</v>
      </c>
      <c r="C637" s="30">
        <v>43700</v>
      </c>
      <c r="D637" s="30">
        <v>43704</v>
      </c>
      <c r="E637" s="27" t="s">
        <v>2430</v>
      </c>
      <c r="F637" s="31">
        <v>54450</v>
      </c>
      <c r="G637" s="26">
        <v>-1043993</v>
      </c>
      <c r="H637" s="27"/>
      <c r="I637" s="32"/>
      <c r="M637" s="14"/>
      <c r="N637" s="14"/>
    </row>
    <row r="638" ht="15" spans="1:14">
      <c r="A638" s="29">
        <v>270904</v>
      </c>
      <c r="B638" s="27">
        <v>1593087</v>
      </c>
      <c r="C638" s="30">
        <v>43699</v>
      </c>
      <c r="D638" s="30">
        <v>43704</v>
      </c>
      <c r="E638" s="27" t="s">
        <v>2431</v>
      </c>
      <c r="F638" s="31">
        <v>25155</v>
      </c>
      <c r="G638" s="26">
        <v>-1018838</v>
      </c>
      <c r="H638" s="27"/>
      <c r="I638" s="32"/>
      <c r="M638" s="14"/>
      <c r="N638" s="14"/>
    </row>
    <row r="639" ht="15" spans="1:14">
      <c r="A639" s="29">
        <v>267013</v>
      </c>
      <c r="B639" s="27">
        <v>1562843</v>
      </c>
      <c r="C639" s="30">
        <v>43700</v>
      </c>
      <c r="D639" s="30">
        <v>43704</v>
      </c>
      <c r="E639" s="27" t="s">
        <v>2432</v>
      </c>
      <c r="F639" s="31">
        <v>40248</v>
      </c>
      <c r="G639" s="26">
        <v>-978590</v>
      </c>
      <c r="H639" s="27"/>
      <c r="I639" s="32"/>
      <c r="M639" s="14"/>
      <c r="N639" s="14"/>
    </row>
    <row r="640" ht="15" spans="1:14">
      <c r="A640" s="29">
        <v>265932</v>
      </c>
      <c r="B640" s="27">
        <v>1550306</v>
      </c>
      <c r="C640" s="30">
        <v>43703</v>
      </c>
      <c r="D640" s="30">
        <v>43706</v>
      </c>
      <c r="E640" s="27" t="s">
        <v>2433</v>
      </c>
      <c r="F640" s="31">
        <v>24093</v>
      </c>
      <c r="G640" s="26">
        <v>-954497</v>
      </c>
      <c r="H640" s="27"/>
      <c r="I640" s="32"/>
      <c r="M640" s="14"/>
      <c r="N640" s="14"/>
    </row>
    <row r="641" ht="15" spans="1:14">
      <c r="A641" s="29">
        <v>267638</v>
      </c>
      <c r="B641" s="27">
        <v>1569912</v>
      </c>
      <c r="C641" s="30">
        <v>43703</v>
      </c>
      <c r="D641" s="30">
        <v>43706</v>
      </c>
      <c r="E641" s="27" t="s">
        <v>2434</v>
      </c>
      <c r="F641" s="31">
        <v>15093</v>
      </c>
      <c r="G641" s="26">
        <v>-939404</v>
      </c>
      <c r="H641" s="27"/>
      <c r="I641" s="32"/>
      <c r="M641" s="14"/>
      <c r="N641" s="14"/>
    </row>
    <row r="642" ht="15" spans="1:14">
      <c r="A642" s="29">
        <v>266239</v>
      </c>
      <c r="B642" s="27">
        <v>1553958</v>
      </c>
      <c r="C642" s="30">
        <v>43703</v>
      </c>
      <c r="D642" s="30">
        <v>43706</v>
      </c>
      <c r="E642" s="27" t="s">
        <v>2435</v>
      </c>
      <c r="F642" s="31">
        <v>15093</v>
      </c>
      <c r="G642" s="26">
        <v>-924311</v>
      </c>
      <c r="H642" s="27"/>
      <c r="I642" s="32"/>
      <c r="M642" s="14"/>
      <c r="N642" s="14"/>
    </row>
    <row r="643" ht="15" spans="1:14">
      <c r="A643" s="29">
        <v>267190</v>
      </c>
      <c r="B643" s="27">
        <v>1564878</v>
      </c>
      <c r="C643" s="30">
        <v>43706</v>
      </c>
      <c r="D643" s="30">
        <v>43707</v>
      </c>
      <c r="E643" s="27" t="s">
        <v>2436</v>
      </c>
      <c r="F643" s="31">
        <v>5031</v>
      </c>
      <c r="G643" s="26">
        <v>-919280</v>
      </c>
      <c r="H643" s="27"/>
      <c r="I643" s="32"/>
      <c r="M643" s="14"/>
      <c r="N643" s="14"/>
    </row>
    <row r="644" ht="15" spans="1:14">
      <c r="A644" s="29">
        <v>269201</v>
      </c>
      <c r="B644" s="27">
        <v>1580286</v>
      </c>
      <c r="C644" s="30">
        <v>43704</v>
      </c>
      <c r="D644" s="30">
        <v>43707</v>
      </c>
      <c r="E644" s="27" t="s">
        <v>2437</v>
      </c>
      <c r="F644" s="31">
        <v>30186</v>
      </c>
      <c r="G644" s="26">
        <v>-889094</v>
      </c>
      <c r="H644" s="27"/>
      <c r="I644" s="32"/>
      <c r="M644" s="14"/>
      <c r="N644" s="14"/>
    </row>
    <row r="645" ht="15" spans="1:14">
      <c r="A645" s="29">
        <v>267862</v>
      </c>
      <c r="B645" s="27">
        <v>1572010</v>
      </c>
      <c r="C645" s="30">
        <v>43703</v>
      </c>
      <c r="D645" s="30">
        <v>43707</v>
      </c>
      <c r="E645" s="27" t="s">
        <v>2438</v>
      </c>
      <c r="F645" s="31">
        <v>20124</v>
      </c>
      <c r="G645" s="26">
        <v>-868970</v>
      </c>
      <c r="H645" s="27"/>
      <c r="I645" s="32"/>
      <c r="M645" s="14"/>
      <c r="N645" s="14"/>
    </row>
    <row r="646" ht="15" spans="1:14">
      <c r="A646" s="29">
        <v>267549</v>
      </c>
      <c r="B646" s="27">
        <v>1568983</v>
      </c>
      <c r="C646" s="30">
        <v>43705</v>
      </c>
      <c r="D646" s="30">
        <v>43707</v>
      </c>
      <c r="E646" s="27" t="s">
        <v>2439</v>
      </c>
      <c r="F646" s="31">
        <v>10062</v>
      </c>
      <c r="G646" s="26">
        <v>-858908</v>
      </c>
      <c r="H646" s="27"/>
      <c r="I646" s="32"/>
      <c r="M646" s="14"/>
      <c r="N646" s="14"/>
    </row>
    <row r="647" ht="15" spans="1:14">
      <c r="A647" s="29">
        <v>265021</v>
      </c>
      <c r="B647" s="27">
        <v>1542713</v>
      </c>
      <c r="C647" s="30">
        <v>43704</v>
      </c>
      <c r="D647" s="30">
        <v>43707</v>
      </c>
      <c r="E647" s="27" t="s">
        <v>2440</v>
      </c>
      <c r="F647" s="31">
        <v>30186</v>
      </c>
      <c r="G647" s="26">
        <v>-828722</v>
      </c>
      <c r="H647" s="27"/>
      <c r="I647" s="32"/>
      <c r="M647" s="14"/>
      <c r="N647" s="14"/>
    </row>
    <row r="648" ht="15" spans="1:14">
      <c r="A648" s="29">
        <v>266197</v>
      </c>
      <c r="B648" s="27">
        <v>1553459</v>
      </c>
      <c r="C648" s="30">
        <v>43700</v>
      </c>
      <c r="D648" s="30">
        <v>43704</v>
      </c>
      <c r="E648" s="27" t="s">
        <v>2441</v>
      </c>
      <c r="F648" s="31">
        <v>41520</v>
      </c>
      <c r="G648" s="26">
        <v>-787202</v>
      </c>
      <c r="H648" s="27"/>
      <c r="I648" s="32"/>
      <c r="M648" s="14"/>
      <c r="N648" s="14"/>
    </row>
    <row r="649" ht="15" spans="1:14">
      <c r="A649" s="29">
        <v>266447</v>
      </c>
      <c r="B649" s="27">
        <v>1556228</v>
      </c>
      <c r="C649" s="30">
        <v>43702</v>
      </c>
      <c r="D649" s="30">
        <v>43704</v>
      </c>
      <c r="E649" s="27" t="s">
        <v>2442</v>
      </c>
      <c r="F649" s="31">
        <v>45420</v>
      </c>
      <c r="G649" s="26">
        <v>-741782</v>
      </c>
      <c r="H649" s="27"/>
      <c r="I649" s="32"/>
      <c r="M649" s="14"/>
      <c r="N649" s="14"/>
    </row>
    <row r="650" ht="15" spans="1:14">
      <c r="A650" s="29">
        <v>267090</v>
      </c>
      <c r="B650" s="27">
        <v>1563696</v>
      </c>
      <c r="C650" s="30">
        <v>43705</v>
      </c>
      <c r="D650" s="30">
        <v>43707</v>
      </c>
      <c r="E650" s="27" t="s">
        <v>2443</v>
      </c>
      <c r="F650" s="31">
        <v>10380</v>
      </c>
      <c r="G650" s="26">
        <v>-731402</v>
      </c>
      <c r="H650" s="27"/>
      <c r="I650" s="32"/>
      <c r="M650" s="14"/>
      <c r="N650" s="14"/>
    </row>
    <row r="651" ht="15" spans="1:14">
      <c r="A651" s="29">
        <v>268092</v>
      </c>
      <c r="B651" s="27">
        <v>1573695</v>
      </c>
      <c r="C651" s="30">
        <v>43705</v>
      </c>
      <c r="D651" s="30">
        <v>43707</v>
      </c>
      <c r="E651" s="27" t="s">
        <v>2444</v>
      </c>
      <c r="F651" s="31">
        <v>20760</v>
      </c>
      <c r="G651" s="26">
        <v>-710642</v>
      </c>
      <c r="H651" s="27"/>
      <c r="I651" s="32"/>
      <c r="M651" s="14"/>
      <c r="N651" s="14"/>
    </row>
    <row r="652" ht="15" spans="1:14">
      <c r="A652" s="29" t="s">
        <v>2445</v>
      </c>
      <c r="B652" s="27">
        <v>1571740</v>
      </c>
      <c r="C652" s="30">
        <v>43705</v>
      </c>
      <c r="D652" s="30">
        <v>43708</v>
      </c>
      <c r="E652" s="27" t="s">
        <v>2446</v>
      </c>
      <c r="F652" s="31">
        <v>45279</v>
      </c>
      <c r="G652" s="26">
        <v>-665363</v>
      </c>
      <c r="H652" s="27"/>
      <c r="I652" s="32"/>
      <c r="M652" s="14"/>
      <c r="N652" s="14"/>
    </row>
    <row r="653" ht="15" spans="1:14">
      <c r="A653" s="29">
        <v>270235</v>
      </c>
      <c r="B653" s="27">
        <v>1588021</v>
      </c>
      <c r="C653" s="30">
        <v>43705</v>
      </c>
      <c r="D653" s="30">
        <v>43708</v>
      </c>
      <c r="E653" s="27" t="s">
        <v>2447</v>
      </c>
      <c r="F653" s="31">
        <v>31140</v>
      </c>
      <c r="G653" s="26">
        <v>-634223</v>
      </c>
      <c r="H653" s="27"/>
      <c r="I653" s="32"/>
      <c r="M653" s="14"/>
      <c r="N653" s="14"/>
    </row>
    <row r="654" ht="15" spans="1:14">
      <c r="A654" s="29">
        <v>270385</v>
      </c>
      <c r="B654" s="27">
        <v>1589802</v>
      </c>
      <c r="C654" s="30">
        <v>43703</v>
      </c>
      <c r="D654" s="30">
        <v>43708</v>
      </c>
      <c r="E654" s="27" t="s">
        <v>2448</v>
      </c>
      <c r="F654" s="31">
        <v>25155</v>
      </c>
      <c r="G654" s="26">
        <v>-609068</v>
      </c>
      <c r="H654" s="27"/>
      <c r="I654" s="32"/>
      <c r="M654" s="14"/>
      <c r="N654" s="14"/>
    </row>
    <row r="655" ht="15" spans="1:14">
      <c r="A655" s="29">
        <v>269024</v>
      </c>
      <c r="B655" s="27">
        <v>1578136</v>
      </c>
      <c r="C655" s="30">
        <v>43705</v>
      </c>
      <c r="D655" s="30">
        <v>43708</v>
      </c>
      <c r="E655" s="27" t="s">
        <v>2449</v>
      </c>
      <c r="F655" s="31">
        <v>15093</v>
      </c>
      <c r="G655" s="26">
        <v>-593975</v>
      </c>
      <c r="H655" s="27"/>
      <c r="I655" s="32"/>
      <c r="M655" s="14"/>
      <c r="N655" s="14"/>
    </row>
    <row r="656" ht="15" spans="1:14">
      <c r="A656" s="29">
        <v>266162</v>
      </c>
      <c r="B656" s="27">
        <v>1552825</v>
      </c>
      <c r="C656" s="30">
        <v>43705</v>
      </c>
      <c r="D656" s="30">
        <v>43711</v>
      </c>
      <c r="E656" s="27" t="s">
        <v>2450</v>
      </c>
      <c r="F656" s="31">
        <v>29627</v>
      </c>
      <c r="G656" s="26">
        <v>-564348</v>
      </c>
      <c r="H656" s="27"/>
      <c r="I656" s="32"/>
      <c r="M656" s="14"/>
      <c r="N656" s="14"/>
    </row>
    <row r="657" ht="15" spans="1:14">
      <c r="A657" s="33">
        <v>271374</v>
      </c>
      <c r="B657" s="27">
        <v>1596636</v>
      </c>
      <c r="C657" s="30">
        <v>43708</v>
      </c>
      <c r="D657" s="30">
        <v>43710</v>
      </c>
      <c r="E657" s="27" t="s">
        <v>2451</v>
      </c>
      <c r="F657" s="31">
        <v>9782.5</v>
      </c>
      <c r="G657" s="26">
        <v>-554565.5</v>
      </c>
      <c r="H657" s="27"/>
      <c r="I657" s="32"/>
      <c r="M657" s="14"/>
      <c r="N657" s="14"/>
    </row>
    <row r="658" ht="15" spans="1:14">
      <c r="A658" s="29">
        <v>270770</v>
      </c>
      <c r="B658" s="27">
        <v>1572392</v>
      </c>
      <c r="C658" s="30">
        <v>43711</v>
      </c>
      <c r="D658" s="30">
        <v>43715</v>
      </c>
      <c r="E658" s="27" t="s">
        <v>2452</v>
      </c>
      <c r="F658" s="31">
        <v>19006</v>
      </c>
      <c r="G658" s="26">
        <v>-535559.5</v>
      </c>
      <c r="H658" s="27"/>
      <c r="I658" s="32"/>
      <c r="M658" s="14"/>
      <c r="N658" s="14"/>
    </row>
    <row r="659" ht="15" spans="1:14">
      <c r="A659" s="29">
        <v>270771</v>
      </c>
      <c r="B659" s="27">
        <v>1578116</v>
      </c>
      <c r="C659" s="30">
        <v>43718</v>
      </c>
      <c r="D659" s="30">
        <v>43719</v>
      </c>
      <c r="E659" s="27" t="s">
        <v>2453</v>
      </c>
      <c r="F659" s="31">
        <v>4751.5</v>
      </c>
      <c r="G659" s="26">
        <v>-530808</v>
      </c>
      <c r="H659" s="27"/>
      <c r="I659" s="32"/>
      <c r="M659" s="14"/>
      <c r="N659" s="14"/>
    </row>
    <row r="660" ht="15" spans="1:14">
      <c r="A660" s="29">
        <v>271176</v>
      </c>
      <c r="B660" s="27">
        <v>1594848</v>
      </c>
      <c r="C660" s="30">
        <v>43723</v>
      </c>
      <c r="D660" s="30">
        <v>43724</v>
      </c>
      <c r="E660" s="27" t="s">
        <v>2454</v>
      </c>
      <c r="F660" s="31">
        <v>4751.5</v>
      </c>
      <c r="G660" s="26">
        <v>-526056.5</v>
      </c>
      <c r="H660" s="27"/>
      <c r="I660" s="32"/>
      <c r="M660" s="14"/>
      <c r="N660" s="14"/>
    </row>
    <row r="661" ht="15" spans="1:14">
      <c r="A661" s="29">
        <v>270728</v>
      </c>
      <c r="B661" s="27">
        <v>1591513</v>
      </c>
      <c r="C661" s="30">
        <v>43725</v>
      </c>
      <c r="D661" s="30">
        <v>43726</v>
      </c>
      <c r="E661" s="27" t="s">
        <v>2455</v>
      </c>
      <c r="F661" s="31">
        <v>4751.5</v>
      </c>
      <c r="G661" s="26">
        <v>-521305</v>
      </c>
      <c r="H661" s="27"/>
      <c r="I661" s="32"/>
      <c r="M661" s="14"/>
      <c r="N661" s="14"/>
    </row>
    <row r="662" ht="15" spans="1:14">
      <c r="A662" s="29">
        <v>270887</v>
      </c>
      <c r="B662" s="27">
        <v>1592309</v>
      </c>
      <c r="C662" s="30">
        <v>43738</v>
      </c>
      <c r="D662" s="30">
        <v>43739</v>
      </c>
      <c r="E662" s="27" t="s">
        <v>2456</v>
      </c>
      <c r="F662" s="31">
        <v>4751.5</v>
      </c>
      <c r="G662" s="26">
        <v>-516553.5</v>
      </c>
      <c r="H662" s="27"/>
      <c r="I662" s="32"/>
      <c r="M662" s="14"/>
      <c r="N662" s="14"/>
    </row>
    <row r="663" ht="15" spans="1:14">
      <c r="A663" s="29">
        <v>266670</v>
      </c>
      <c r="B663" s="27">
        <v>1558863</v>
      </c>
      <c r="C663" s="30">
        <v>43707</v>
      </c>
      <c r="D663" s="30">
        <v>43710</v>
      </c>
      <c r="E663" s="27" t="s">
        <v>2457</v>
      </c>
      <c r="F663" s="31">
        <v>14813.5</v>
      </c>
      <c r="G663" s="26">
        <v>-501740</v>
      </c>
      <c r="H663" s="27"/>
      <c r="I663" s="32"/>
      <c r="M663" s="14"/>
      <c r="N663" s="14"/>
    </row>
    <row r="664" ht="15" spans="1:14">
      <c r="A664" s="29">
        <v>270239</v>
      </c>
      <c r="B664" s="27">
        <v>1588038</v>
      </c>
      <c r="C664" s="30">
        <v>43708</v>
      </c>
      <c r="D664" s="30">
        <v>43713</v>
      </c>
      <c r="E664" s="27" t="s">
        <v>2458</v>
      </c>
      <c r="F664" s="31">
        <v>24037</v>
      </c>
      <c r="G664" s="26">
        <v>-477703</v>
      </c>
      <c r="H664" s="27"/>
      <c r="I664" s="32"/>
      <c r="M664" s="14"/>
      <c r="N664" s="14"/>
    </row>
    <row r="665" ht="15" spans="1:14">
      <c r="A665" s="29">
        <v>270240</v>
      </c>
      <c r="B665" s="27">
        <v>1588147</v>
      </c>
      <c r="C665" s="30">
        <v>43708</v>
      </c>
      <c r="D665" s="30">
        <v>43710</v>
      </c>
      <c r="E665" s="27" t="s">
        <v>2459</v>
      </c>
      <c r="F665" s="31">
        <v>10621</v>
      </c>
      <c r="G665" s="26">
        <v>-467082</v>
      </c>
      <c r="H665" s="27"/>
      <c r="I665" s="32"/>
      <c r="M665" s="14"/>
      <c r="N665" s="14"/>
    </row>
    <row r="666" ht="15" spans="1:14">
      <c r="A666" s="29">
        <v>270242</v>
      </c>
      <c r="B666" s="27">
        <v>1588152</v>
      </c>
      <c r="C666" s="30">
        <v>43708</v>
      </c>
      <c r="D666" s="30">
        <v>43710</v>
      </c>
      <c r="E666" s="27" t="s">
        <v>1070</v>
      </c>
      <c r="F666" s="31">
        <v>10621</v>
      </c>
      <c r="G666" s="26">
        <v>-456461</v>
      </c>
      <c r="H666" s="27"/>
      <c r="I666" s="32"/>
      <c r="M666" s="14"/>
      <c r="N666" s="14"/>
    </row>
    <row r="667" ht="15" spans="1:14">
      <c r="A667" s="29">
        <v>270241</v>
      </c>
      <c r="B667" s="27">
        <v>1588150</v>
      </c>
      <c r="C667" s="30">
        <v>43708</v>
      </c>
      <c r="D667" s="30">
        <v>43710</v>
      </c>
      <c r="E667" s="27" t="s">
        <v>2460</v>
      </c>
      <c r="F667" s="31">
        <v>10621</v>
      </c>
      <c r="G667" s="26">
        <v>-445840</v>
      </c>
      <c r="H667" s="27"/>
      <c r="I667" s="32"/>
      <c r="M667" s="14"/>
      <c r="N667" s="14"/>
    </row>
    <row r="668" ht="15" spans="1:14">
      <c r="A668" s="29">
        <v>271506</v>
      </c>
      <c r="B668" s="27">
        <v>1598136</v>
      </c>
      <c r="C668" s="30">
        <v>43710</v>
      </c>
      <c r="D668" s="30">
        <v>43713</v>
      </c>
      <c r="E668" s="27" t="s">
        <v>2461</v>
      </c>
      <c r="F668" s="31">
        <v>14254.5</v>
      </c>
      <c r="G668" s="26">
        <v>-431585.5</v>
      </c>
      <c r="H668" s="27"/>
      <c r="I668" s="32"/>
      <c r="M668" s="14"/>
      <c r="N668" s="14"/>
    </row>
    <row r="669" ht="15" spans="1:14">
      <c r="A669" s="29" t="s">
        <v>2462</v>
      </c>
      <c r="B669" s="27">
        <v>1542168</v>
      </c>
      <c r="C669" s="30">
        <v>43708</v>
      </c>
      <c r="D669" s="30">
        <v>43711</v>
      </c>
      <c r="E669" s="27" t="s">
        <v>2463</v>
      </c>
      <c r="F669" s="31">
        <v>29068</v>
      </c>
      <c r="G669" s="26">
        <v>-402517.5</v>
      </c>
      <c r="H669" s="27"/>
      <c r="I669" s="32"/>
      <c r="M669" s="14"/>
      <c r="N669" s="14"/>
    </row>
    <row r="670" ht="15" spans="1:14">
      <c r="A670" s="29">
        <v>267465</v>
      </c>
      <c r="B670" s="27">
        <v>1568038</v>
      </c>
      <c r="C670" s="30">
        <v>43708</v>
      </c>
      <c r="D670" s="30">
        <v>43711</v>
      </c>
      <c r="E670" s="27" t="s">
        <v>2464</v>
      </c>
      <c r="F670" s="31">
        <v>14534</v>
      </c>
      <c r="G670" s="26">
        <v>-387983.5</v>
      </c>
      <c r="H670" s="27"/>
      <c r="I670" s="32"/>
      <c r="M670" s="14"/>
      <c r="N670" s="14"/>
    </row>
    <row r="671" ht="15" spans="1:14">
      <c r="A671" s="29">
        <v>270377</v>
      </c>
      <c r="B671" s="27">
        <v>1588779</v>
      </c>
      <c r="C671" s="30">
        <v>43708</v>
      </c>
      <c r="D671" s="30">
        <v>43711</v>
      </c>
      <c r="E671" s="27" t="s">
        <v>2465</v>
      </c>
      <c r="F671" s="31">
        <v>14534</v>
      </c>
      <c r="G671" s="26">
        <v>-373449.5</v>
      </c>
      <c r="H671" s="27"/>
      <c r="I671" s="32"/>
      <c r="M671" s="14"/>
      <c r="N671" s="14"/>
    </row>
    <row r="672" ht="15" spans="1:14">
      <c r="A672" s="29">
        <v>269287</v>
      </c>
      <c r="B672" s="27">
        <v>1581190</v>
      </c>
      <c r="C672" s="30">
        <v>43709</v>
      </c>
      <c r="D672" s="30">
        <v>43712</v>
      </c>
      <c r="E672" s="27" t="s">
        <v>2466</v>
      </c>
      <c r="F672" s="31">
        <v>14254.5</v>
      </c>
      <c r="G672" s="26">
        <v>-359195</v>
      </c>
      <c r="H672" s="27"/>
      <c r="I672" s="32"/>
      <c r="M672" s="14"/>
      <c r="N672" s="14"/>
    </row>
    <row r="673" ht="15" spans="1:14">
      <c r="A673" s="29">
        <v>271307</v>
      </c>
      <c r="B673" s="27">
        <v>1595980</v>
      </c>
      <c r="C673" s="30">
        <v>43710</v>
      </c>
      <c r="D673" s="30">
        <v>43713</v>
      </c>
      <c r="E673" s="27" t="s">
        <v>2467</v>
      </c>
      <c r="F673" s="31">
        <v>14254.5</v>
      </c>
      <c r="G673" s="26">
        <v>-344940.5</v>
      </c>
      <c r="H673" s="27"/>
      <c r="I673" s="32"/>
      <c r="M673" s="14"/>
      <c r="N673" s="14"/>
    </row>
    <row r="674" ht="15" spans="1:14">
      <c r="A674" s="29">
        <v>271308</v>
      </c>
      <c r="B674" s="27">
        <v>1595981</v>
      </c>
      <c r="C674" s="30">
        <v>43710</v>
      </c>
      <c r="D674" s="30">
        <v>43713</v>
      </c>
      <c r="E674" s="27" t="s">
        <v>2468</v>
      </c>
      <c r="F674" s="31">
        <v>14254.5</v>
      </c>
      <c r="G674" s="26">
        <v>-330686</v>
      </c>
      <c r="H674" s="27"/>
      <c r="I674" s="32"/>
      <c r="M674" s="14"/>
      <c r="N674" s="14"/>
    </row>
    <row r="675" ht="15" spans="1:14">
      <c r="A675" s="29">
        <v>270775</v>
      </c>
      <c r="B675" s="27">
        <v>1591987</v>
      </c>
      <c r="C675" s="30">
        <v>43736</v>
      </c>
      <c r="D675" s="30">
        <v>43739</v>
      </c>
      <c r="E675" s="27" t="s">
        <v>2469</v>
      </c>
      <c r="F675" s="31">
        <v>31140</v>
      </c>
      <c r="G675" s="26">
        <v>-299546</v>
      </c>
      <c r="H675" s="27"/>
      <c r="I675" s="32"/>
      <c r="M675" s="14"/>
      <c r="N675" s="14"/>
    </row>
    <row r="676" ht="15" spans="1:14">
      <c r="A676" s="29">
        <v>270670</v>
      </c>
      <c r="B676" s="27">
        <v>1590832</v>
      </c>
      <c r="C676" s="30">
        <v>43707</v>
      </c>
      <c r="D676" s="30">
        <v>43708</v>
      </c>
      <c r="E676" s="27" t="s">
        <v>2470</v>
      </c>
      <c r="F676" s="31">
        <v>10380</v>
      </c>
      <c r="G676" s="26">
        <v>-289166</v>
      </c>
      <c r="H676" s="27"/>
      <c r="I676" s="32"/>
      <c r="M676" s="14"/>
      <c r="N676" s="14"/>
    </row>
    <row r="677" ht="15" spans="1:14">
      <c r="A677" s="29">
        <v>271372</v>
      </c>
      <c r="B677" s="27">
        <v>1596891</v>
      </c>
      <c r="C677" s="30">
        <v>43707</v>
      </c>
      <c r="D677" s="30">
        <v>43708</v>
      </c>
      <c r="E677" s="27" t="s">
        <v>2471</v>
      </c>
      <c r="F677" s="31">
        <v>10380</v>
      </c>
      <c r="G677" s="26">
        <v>-278786</v>
      </c>
      <c r="H677" s="27"/>
      <c r="I677" s="32"/>
      <c r="M677" s="14"/>
      <c r="N677" s="14"/>
    </row>
    <row r="678" ht="15" spans="1:14">
      <c r="A678" s="29">
        <v>268456</v>
      </c>
      <c r="B678" s="27">
        <v>1576882</v>
      </c>
      <c r="C678" s="30">
        <v>43708</v>
      </c>
      <c r="D678" s="30">
        <v>43711</v>
      </c>
      <c r="E678" s="27" t="s">
        <v>2472</v>
      </c>
      <c r="F678" s="31">
        <v>68130</v>
      </c>
      <c r="G678" s="26">
        <v>-210656</v>
      </c>
      <c r="H678" s="27"/>
      <c r="I678" s="32"/>
      <c r="M678" s="14"/>
      <c r="N678" s="14"/>
    </row>
    <row r="679" ht="15" spans="1:14">
      <c r="A679" s="29">
        <v>271305</v>
      </c>
      <c r="B679" s="27">
        <v>1595961</v>
      </c>
      <c r="C679" s="30">
        <v>43708</v>
      </c>
      <c r="D679" s="30">
        <v>43710</v>
      </c>
      <c r="E679" s="27" t="s">
        <v>2473</v>
      </c>
      <c r="F679" s="31">
        <v>20760</v>
      </c>
      <c r="G679" s="26">
        <v>-189896</v>
      </c>
      <c r="H679" s="27"/>
      <c r="I679" s="32"/>
      <c r="M679" s="14"/>
      <c r="N679" s="14"/>
    </row>
    <row r="680" ht="14.25" spans="6:14">
      <c r="F680">
        <f>SUM(F625:F679)</f>
        <v>1064508</v>
      </c>
      <c r="G680" s="34" t="s">
        <v>2474</v>
      </c>
      <c r="M680" s="14"/>
      <c r="N680" s="14"/>
    </row>
    <row r="681" spans="1:14">
      <c r="A681" s="35"/>
      <c r="M681" s="14"/>
      <c r="N681" s="14"/>
    </row>
    <row r="682" ht="15.75" spans="1:14">
      <c r="A682" s="16"/>
      <c r="M682" s="14"/>
      <c r="N682" s="14"/>
    </row>
    <row r="683" ht="14.25" spans="1:14">
      <c r="A683" s="2" t="s">
        <v>0</v>
      </c>
      <c r="B683" s="3" t="s">
        <v>1</v>
      </c>
      <c r="C683" s="3" t="s">
        <v>2</v>
      </c>
      <c r="D683" s="3" t="s">
        <v>3</v>
      </c>
      <c r="E683" s="3" t="s">
        <v>4</v>
      </c>
      <c r="F683" s="3" t="s">
        <v>1790</v>
      </c>
      <c r="G683" s="3" t="s">
        <v>49</v>
      </c>
      <c r="H683" s="3" t="s">
        <v>1076</v>
      </c>
      <c r="I683" s="12"/>
      <c r="M683" s="14"/>
      <c r="N683" s="14"/>
    </row>
    <row r="684" ht="14.25" spans="1:14">
      <c r="A684" s="2"/>
      <c r="B684" s="3"/>
      <c r="C684" s="3"/>
      <c r="D684" s="3"/>
      <c r="E684" s="3"/>
      <c r="F684" s="3"/>
      <c r="G684" s="3"/>
      <c r="H684" s="3"/>
      <c r="I684" s="12"/>
      <c r="M684" s="14"/>
      <c r="N684" s="14"/>
    </row>
    <row r="685" ht="14.25" spans="1:14">
      <c r="A685" s="13" t="s">
        <v>106</v>
      </c>
      <c r="B685" s="13"/>
      <c r="C685" s="13"/>
      <c r="D685" s="13"/>
      <c r="E685" s="13"/>
      <c r="F685" s="13"/>
      <c r="G685" s="5">
        <v>189896</v>
      </c>
      <c r="H685" s="6" t="s">
        <v>2417</v>
      </c>
      <c r="I685" s="12"/>
      <c r="M685" s="14"/>
      <c r="N685" s="14"/>
    </row>
    <row r="686" ht="14.25" spans="1:14">
      <c r="A686" s="4" t="s">
        <v>2475</v>
      </c>
      <c r="B686" s="4"/>
      <c r="C686" s="4"/>
      <c r="D686" s="4"/>
      <c r="E686" s="4"/>
      <c r="F686" s="4"/>
      <c r="G686" s="5">
        <v>1439896</v>
      </c>
      <c r="H686" s="6" t="s">
        <v>2234</v>
      </c>
      <c r="I686" s="12"/>
      <c r="M686" s="14"/>
      <c r="N686" s="14"/>
    </row>
    <row r="687" ht="14.25" spans="1:14">
      <c r="A687" s="7">
        <v>271157</v>
      </c>
      <c r="B687" s="6">
        <v>1594399</v>
      </c>
      <c r="C687" s="8">
        <v>43712</v>
      </c>
      <c r="D687" s="8">
        <v>43714</v>
      </c>
      <c r="E687" s="6" t="s">
        <v>2476</v>
      </c>
      <c r="F687" s="9">
        <v>9503</v>
      </c>
      <c r="G687" s="5">
        <v>1430393</v>
      </c>
      <c r="H687" s="6"/>
      <c r="I687" s="12"/>
      <c r="M687" s="14"/>
      <c r="N687" s="14"/>
    </row>
    <row r="688" ht="14.25" spans="1:14">
      <c r="A688" s="7">
        <v>263005</v>
      </c>
      <c r="B688" s="6">
        <v>1525036</v>
      </c>
      <c r="C688" s="8">
        <v>43711</v>
      </c>
      <c r="D688" s="8">
        <v>43714</v>
      </c>
      <c r="E688" s="6" t="s">
        <v>2477</v>
      </c>
      <c r="F688" s="9">
        <v>14254.5</v>
      </c>
      <c r="G688" s="5">
        <v>1416138.5</v>
      </c>
      <c r="H688" s="6"/>
      <c r="I688" s="12"/>
      <c r="M688" s="14"/>
      <c r="N688" s="14"/>
    </row>
    <row r="689" ht="14.25" spans="1:14">
      <c r="A689" s="7">
        <v>261337</v>
      </c>
      <c r="B689" s="6">
        <v>1514336</v>
      </c>
      <c r="C689" s="8">
        <v>43712</v>
      </c>
      <c r="D689" s="8">
        <v>43714</v>
      </c>
      <c r="E689" s="6" t="s">
        <v>2478</v>
      </c>
      <c r="F689" s="9">
        <v>22360</v>
      </c>
      <c r="G689" s="5">
        <v>1393778.5</v>
      </c>
      <c r="H689" s="6"/>
      <c r="I689" s="12"/>
      <c r="M689" s="14"/>
      <c r="N689" s="14"/>
    </row>
    <row r="690" ht="14.25" spans="1:14">
      <c r="A690" s="7">
        <v>271644</v>
      </c>
      <c r="B690" s="6">
        <v>1600030</v>
      </c>
      <c r="C690" s="8">
        <v>43713</v>
      </c>
      <c r="D690" s="8">
        <v>43715</v>
      </c>
      <c r="E690" s="6" t="s">
        <v>2479</v>
      </c>
      <c r="F690" s="9">
        <v>9503</v>
      </c>
      <c r="G690" s="5">
        <v>1384275.5</v>
      </c>
      <c r="H690" s="6"/>
      <c r="I690" s="12"/>
      <c r="M690" s="14"/>
      <c r="N690" s="14"/>
    </row>
    <row r="691" ht="14.25" spans="1:14">
      <c r="A691" s="7">
        <v>270335</v>
      </c>
      <c r="B691" s="6">
        <v>1585505</v>
      </c>
      <c r="C691" s="8">
        <v>43711</v>
      </c>
      <c r="D691" s="8">
        <v>43715</v>
      </c>
      <c r="E691" s="6" t="s">
        <v>2480</v>
      </c>
      <c r="F691" s="9">
        <v>19006</v>
      </c>
      <c r="G691" s="5">
        <v>1365269.5</v>
      </c>
      <c r="H691" s="6"/>
      <c r="I691" s="12"/>
      <c r="M691" s="14"/>
      <c r="N691" s="14"/>
    </row>
    <row r="692" ht="14.25" spans="1:14">
      <c r="A692" s="7">
        <v>270333</v>
      </c>
      <c r="B692" s="6">
        <v>1585506</v>
      </c>
      <c r="C692" s="8">
        <v>43711</v>
      </c>
      <c r="D692" s="8">
        <v>43715</v>
      </c>
      <c r="E692" s="6" t="s">
        <v>2481</v>
      </c>
      <c r="F692" s="9">
        <v>19006</v>
      </c>
      <c r="G692" s="5">
        <v>1346263.5</v>
      </c>
      <c r="H692" s="6"/>
      <c r="I692" s="12"/>
      <c r="M692" s="14"/>
      <c r="N692" s="14"/>
    </row>
    <row r="693" ht="14.25" spans="1:14">
      <c r="A693" s="7" t="s">
        <v>2482</v>
      </c>
      <c r="B693" s="6">
        <v>1550441</v>
      </c>
      <c r="C693" s="8">
        <v>43714</v>
      </c>
      <c r="D693" s="8">
        <v>43715</v>
      </c>
      <c r="E693" s="6" t="s">
        <v>2483</v>
      </c>
      <c r="F693" s="9">
        <v>11180</v>
      </c>
      <c r="G693" s="5">
        <v>1335083.5</v>
      </c>
      <c r="H693" s="6"/>
      <c r="I693" s="12"/>
      <c r="M693" s="14"/>
      <c r="N693" s="14"/>
    </row>
    <row r="694" ht="14.25" spans="1:14">
      <c r="A694" s="7">
        <v>270383</v>
      </c>
      <c r="B694" s="6">
        <v>1580469</v>
      </c>
      <c r="C694" s="8">
        <v>43711</v>
      </c>
      <c r="D694" s="8">
        <v>43715</v>
      </c>
      <c r="E694" s="6" t="s">
        <v>2484</v>
      </c>
      <c r="F694" s="9">
        <v>19006</v>
      </c>
      <c r="G694" s="5">
        <v>1316077.5</v>
      </c>
      <c r="H694" s="6"/>
      <c r="I694" s="12"/>
      <c r="M694" s="14"/>
      <c r="N694" s="14"/>
    </row>
    <row r="695" ht="14.25" spans="1:14">
      <c r="A695" s="7">
        <v>269626</v>
      </c>
      <c r="B695" s="6">
        <v>1570429</v>
      </c>
      <c r="C695" s="8">
        <v>43712</v>
      </c>
      <c r="D695" s="8">
        <v>43715</v>
      </c>
      <c r="E695" s="6" t="s">
        <v>2485</v>
      </c>
      <c r="F695" s="9">
        <v>14254.5</v>
      </c>
      <c r="G695" s="5">
        <v>1301823</v>
      </c>
      <c r="H695" s="6"/>
      <c r="I695" s="12"/>
      <c r="M695" s="14"/>
      <c r="N695" s="14"/>
    </row>
    <row r="696" ht="14.25" spans="1:14">
      <c r="A696" s="7">
        <v>270419</v>
      </c>
      <c r="B696" s="6">
        <v>1576302</v>
      </c>
      <c r="C696" s="8">
        <v>43711</v>
      </c>
      <c r="D696" s="8">
        <v>43715</v>
      </c>
      <c r="E696" s="6" t="s">
        <v>2486</v>
      </c>
      <c r="F696" s="9">
        <v>19006</v>
      </c>
      <c r="G696" s="5">
        <v>1282817</v>
      </c>
      <c r="H696" s="6"/>
      <c r="I696" s="12"/>
      <c r="M696" s="14"/>
      <c r="N696" s="14"/>
    </row>
    <row r="697" ht="14.25" spans="1:14">
      <c r="A697" s="7">
        <v>270325</v>
      </c>
      <c r="B697" s="6">
        <v>1585296</v>
      </c>
      <c r="C697" s="8">
        <v>43715</v>
      </c>
      <c r="D697" s="8">
        <v>43716</v>
      </c>
      <c r="E697" s="6" t="s">
        <v>2487</v>
      </c>
      <c r="F697" s="9">
        <v>4751.5</v>
      </c>
      <c r="G697" s="5">
        <v>1278065.5</v>
      </c>
      <c r="H697" s="6"/>
      <c r="I697" s="12"/>
      <c r="M697" s="14"/>
      <c r="N697" s="14"/>
    </row>
    <row r="698" ht="14.25" spans="1:14">
      <c r="A698" s="7">
        <v>270409</v>
      </c>
      <c r="B698" s="6">
        <v>1584700</v>
      </c>
      <c r="C698" s="8">
        <v>43714</v>
      </c>
      <c r="D698" s="8">
        <v>43716</v>
      </c>
      <c r="E698" s="6" t="s">
        <v>2488</v>
      </c>
      <c r="F698" s="9">
        <v>9503</v>
      </c>
      <c r="G698" s="5">
        <v>1268562.5</v>
      </c>
      <c r="H698" s="6"/>
      <c r="I698" s="12"/>
      <c r="M698" s="14"/>
      <c r="N698" s="14"/>
    </row>
    <row r="699" ht="14.25" spans="1:14">
      <c r="A699" s="7">
        <v>270410</v>
      </c>
      <c r="B699" s="6">
        <v>1584704</v>
      </c>
      <c r="C699" s="8">
        <v>43714</v>
      </c>
      <c r="D699" s="8">
        <v>43716</v>
      </c>
      <c r="E699" s="6" t="s">
        <v>2489</v>
      </c>
      <c r="F699" s="9">
        <v>9503</v>
      </c>
      <c r="G699" s="5">
        <v>1259059.5</v>
      </c>
      <c r="H699" s="6"/>
      <c r="I699" s="12"/>
      <c r="M699" s="14"/>
      <c r="N699" s="14"/>
    </row>
    <row r="700" ht="14.25" spans="1:14">
      <c r="A700" s="7">
        <v>266190</v>
      </c>
      <c r="B700" s="6">
        <v>1553261</v>
      </c>
      <c r="C700" s="8">
        <v>43715</v>
      </c>
      <c r="D700" s="8">
        <v>43716</v>
      </c>
      <c r="E700" s="6" t="s">
        <v>2490</v>
      </c>
      <c r="F700" s="9">
        <v>5590</v>
      </c>
      <c r="G700" s="5">
        <v>1253469.5</v>
      </c>
      <c r="H700" s="6"/>
      <c r="I700" s="12"/>
      <c r="M700" s="14"/>
      <c r="N700" s="14"/>
    </row>
    <row r="701" ht="14.25" spans="1:14">
      <c r="A701" s="7">
        <v>271925</v>
      </c>
      <c r="B701" s="6">
        <v>1603512</v>
      </c>
      <c r="C701" s="8">
        <v>43711</v>
      </c>
      <c r="D701" s="8">
        <v>43713</v>
      </c>
      <c r="E701" s="6" t="s">
        <v>2491</v>
      </c>
      <c r="F701" s="9">
        <v>15640</v>
      </c>
      <c r="G701" s="5">
        <v>1237829.5</v>
      </c>
      <c r="H701" s="6"/>
      <c r="I701" s="12"/>
      <c r="M701" s="14"/>
      <c r="N701" s="14"/>
    </row>
    <row r="702" ht="14.25" spans="1:14">
      <c r="A702" s="7">
        <v>271336</v>
      </c>
      <c r="B702" s="6">
        <v>1596390</v>
      </c>
      <c r="C702" s="8">
        <v>43711</v>
      </c>
      <c r="D702" s="8">
        <v>43713</v>
      </c>
      <c r="E702" s="6" t="s">
        <v>2492</v>
      </c>
      <c r="F702" s="9">
        <v>9503</v>
      </c>
      <c r="G702" s="5">
        <v>1228326.5</v>
      </c>
      <c r="H702" s="6"/>
      <c r="I702" s="12"/>
      <c r="M702" s="14"/>
      <c r="N702" s="14"/>
    </row>
    <row r="703" ht="14.25" spans="1:14">
      <c r="A703" s="7">
        <v>270949</v>
      </c>
      <c r="B703" s="6">
        <v>1593573</v>
      </c>
      <c r="C703" s="8">
        <v>43712</v>
      </c>
      <c r="D703" s="8">
        <v>43713</v>
      </c>
      <c r="E703" s="6" t="s">
        <v>2493</v>
      </c>
      <c r="F703" s="9">
        <v>9503</v>
      </c>
      <c r="G703" s="5">
        <v>1218823.5</v>
      </c>
      <c r="H703" s="6"/>
      <c r="I703" s="12"/>
      <c r="M703" s="14"/>
      <c r="N703" s="14"/>
    </row>
    <row r="704" ht="14.25" spans="1:14">
      <c r="A704" s="7">
        <v>270343</v>
      </c>
      <c r="B704" s="6">
        <v>1589414</v>
      </c>
      <c r="C704" s="8">
        <v>43715</v>
      </c>
      <c r="D704" s="8">
        <v>43718</v>
      </c>
      <c r="E704" s="6" t="s">
        <v>2494</v>
      </c>
      <c r="F704" s="9">
        <v>14254.5</v>
      </c>
      <c r="G704" s="5">
        <v>1204569</v>
      </c>
      <c r="H704" s="6"/>
      <c r="I704" s="12"/>
      <c r="M704" s="14"/>
      <c r="N704" s="14"/>
    </row>
    <row r="705" ht="14.25" spans="1:14">
      <c r="A705" s="7">
        <v>270345</v>
      </c>
      <c r="B705" s="6">
        <v>1589415</v>
      </c>
      <c r="C705" s="8">
        <v>43715</v>
      </c>
      <c r="D705" s="8">
        <v>43718</v>
      </c>
      <c r="E705" s="6" t="s">
        <v>2495</v>
      </c>
      <c r="F705" s="9">
        <v>14254.5</v>
      </c>
      <c r="G705" s="5">
        <v>1190314.5</v>
      </c>
      <c r="H705" s="6"/>
      <c r="I705" s="12"/>
      <c r="M705" s="14"/>
      <c r="N705" s="14"/>
    </row>
    <row r="706" ht="14.25" spans="1:14">
      <c r="A706" s="7" t="s">
        <v>2496</v>
      </c>
      <c r="B706" s="6">
        <v>1594963</v>
      </c>
      <c r="C706" s="8">
        <v>43714</v>
      </c>
      <c r="D706" s="8">
        <v>43718</v>
      </c>
      <c r="E706" s="6" t="s">
        <v>2497</v>
      </c>
      <c r="F706" s="9">
        <v>162400</v>
      </c>
      <c r="G706" s="5">
        <v>1027914.5</v>
      </c>
      <c r="H706" s="6"/>
      <c r="I706" s="12"/>
      <c r="M706" s="14"/>
      <c r="N706" s="14"/>
    </row>
    <row r="707" ht="14.25" spans="1:14">
      <c r="A707" s="7" t="s">
        <v>2498</v>
      </c>
      <c r="B707" s="6">
        <v>1603846</v>
      </c>
      <c r="C707" s="8">
        <v>43714</v>
      </c>
      <c r="D707" s="8">
        <v>43717</v>
      </c>
      <c r="E707" s="6" t="s">
        <v>2499</v>
      </c>
      <c r="F707" s="9">
        <v>28509</v>
      </c>
      <c r="G707" s="5">
        <v>999405.5</v>
      </c>
      <c r="H707" s="6"/>
      <c r="I707" s="12"/>
      <c r="M707" s="14"/>
      <c r="N707" s="14"/>
    </row>
    <row r="708" ht="14.25" spans="1:14">
      <c r="A708" s="7">
        <v>269658</v>
      </c>
      <c r="B708" s="6">
        <v>1584877</v>
      </c>
      <c r="C708" s="8">
        <v>43716</v>
      </c>
      <c r="D708" s="8">
        <v>43718</v>
      </c>
      <c r="E708" s="6" t="s">
        <v>2487</v>
      </c>
      <c r="F708" s="9">
        <v>20760</v>
      </c>
      <c r="G708" s="5">
        <v>978645.5</v>
      </c>
      <c r="H708" s="36"/>
      <c r="I708" s="12"/>
      <c r="M708" s="14"/>
      <c r="N708" s="14"/>
    </row>
    <row r="709" ht="14.25" spans="1:14">
      <c r="A709" s="7">
        <v>272250</v>
      </c>
      <c r="B709" s="6">
        <v>1604520</v>
      </c>
      <c r="C709" s="8">
        <v>43714</v>
      </c>
      <c r="D709" s="8">
        <v>43716</v>
      </c>
      <c r="E709" s="6" t="s">
        <v>2500</v>
      </c>
      <c r="F709" s="9">
        <v>19140</v>
      </c>
      <c r="G709" s="5">
        <v>959505.5</v>
      </c>
      <c r="H709" s="36"/>
      <c r="I709" s="12"/>
      <c r="M709" s="14"/>
      <c r="N709" s="14"/>
    </row>
    <row r="710" ht="14.25" spans="1:14">
      <c r="A710" s="7">
        <v>271376</v>
      </c>
      <c r="B710" s="6">
        <v>1596842</v>
      </c>
      <c r="C710" s="8">
        <v>43716</v>
      </c>
      <c r="D710" s="8">
        <v>43719</v>
      </c>
      <c r="E710" s="6" t="s">
        <v>2501</v>
      </c>
      <c r="F710" s="9">
        <v>14254.5</v>
      </c>
      <c r="G710" s="5">
        <v>945251</v>
      </c>
      <c r="H710" s="6"/>
      <c r="I710" s="12"/>
      <c r="M710" s="14"/>
      <c r="N710" s="14"/>
    </row>
    <row r="711" ht="14.25" spans="1:14">
      <c r="A711" s="7">
        <v>272407</v>
      </c>
      <c r="B711" s="6">
        <v>1605044</v>
      </c>
      <c r="C711" s="8">
        <v>43718</v>
      </c>
      <c r="D711" s="8">
        <v>43720</v>
      </c>
      <c r="E711" s="6" t="s">
        <v>2502</v>
      </c>
      <c r="F711" s="9">
        <v>11180</v>
      </c>
      <c r="G711" s="5">
        <v>934071</v>
      </c>
      <c r="H711" s="6"/>
      <c r="I711" s="12"/>
      <c r="M711" s="14"/>
      <c r="N711" s="14"/>
    </row>
    <row r="712" ht="14.25" spans="1:9">
      <c r="A712" s="7">
        <v>270422</v>
      </c>
      <c r="B712" s="6">
        <v>1566580</v>
      </c>
      <c r="C712" s="8">
        <v>43717</v>
      </c>
      <c r="D712" s="8">
        <v>43720</v>
      </c>
      <c r="E712" s="6" t="s">
        <v>2503</v>
      </c>
      <c r="F712" s="9">
        <v>14254.5</v>
      </c>
      <c r="G712" s="5">
        <v>919816.5</v>
      </c>
      <c r="H712" s="6"/>
      <c r="I712" s="12"/>
    </row>
    <row r="713" ht="14.25" spans="1:9">
      <c r="A713" s="7">
        <v>268458</v>
      </c>
      <c r="B713" s="6">
        <v>1576893</v>
      </c>
      <c r="C713" s="8">
        <v>43719</v>
      </c>
      <c r="D713" s="8">
        <v>43721</v>
      </c>
      <c r="E713" s="6" t="s">
        <v>1004</v>
      </c>
      <c r="F713" s="9">
        <v>20760</v>
      </c>
      <c r="G713" s="5">
        <v>899056.5</v>
      </c>
      <c r="H713" s="6"/>
      <c r="I713" s="12"/>
    </row>
    <row r="714" ht="14.25" spans="1:9">
      <c r="A714" s="7">
        <v>269673</v>
      </c>
      <c r="B714" s="6">
        <v>1584903</v>
      </c>
      <c r="C714" s="8">
        <v>43724</v>
      </c>
      <c r="D714" s="8">
        <v>43725</v>
      </c>
      <c r="E714" s="6" t="s">
        <v>2504</v>
      </c>
      <c r="F714" s="9">
        <v>10380</v>
      </c>
      <c r="G714" s="5">
        <v>888676.5</v>
      </c>
      <c r="H714" s="6"/>
      <c r="I714" s="12"/>
    </row>
    <row r="715" ht="14.25" spans="1:9">
      <c r="A715" s="7">
        <v>268166</v>
      </c>
      <c r="B715" s="6">
        <v>1575577</v>
      </c>
      <c r="C715" s="8">
        <v>43724</v>
      </c>
      <c r="D715" s="8">
        <v>43726</v>
      </c>
      <c r="E715" s="6" t="s">
        <v>1845</v>
      </c>
      <c r="F715" s="9">
        <v>19140</v>
      </c>
      <c r="G715" s="5">
        <v>869536.5</v>
      </c>
      <c r="H715" s="6"/>
      <c r="I715" s="12"/>
    </row>
    <row r="716" ht="14.25" spans="1:9">
      <c r="A716" s="7">
        <v>267955</v>
      </c>
      <c r="B716" s="6">
        <v>1572937</v>
      </c>
      <c r="C716" s="8">
        <v>43721</v>
      </c>
      <c r="D716" s="8">
        <v>43723</v>
      </c>
      <c r="E716" s="6" t="s">
        <v>2505</v>
      </c>
      <c r="F716" s="9">
        <v>19140</v>
      </c>
      <c r="G716" s="5">
        <v>850396.5</v>
      </c>
      <c r="H716" s="6"/>
      <c r="I716" s="12"/>
    </row>
    <row r="717" ht="14.25" spans="1:9">
      <c r="A717" s="7">
        <v>262810</v>
      </c>
      <c r="B717" s="6">
        <v>1523177</v>
      </c>
      <c r="C717" s="8">
        <v>43717</v>
      </c>
      <c r="D717" s="8">
        <v>43721</v>
      </c>
      <c r="E717" s="6" t="s">
        <v>2506</v>
      </c>
      <c r="F717" s="9">
        <v>19006</v>
      </c>
      <c r="G717" s="5">
        <v>831390.5</v>
      </c>
      <c r="H717" s="6"/>
      <c r="I717" s="12"/>
    </row>
    <row r="718" ht="14.25" spans="1:9">
      <c r="A718" s="7">
        <v>270424</v>
      </c>
      <c r="B718" s="6">
        <v>1587890</v>
      </c>
      <c r="C718" s="8">
        <v>43718</v>
      </c>
      <c r="D718" s="8">
        <v>43721</v>
      </c>
      <c r="E718" s="6" t="s">
        <v>2507</v>
      </c>
      <c r="F718" s="9">
        <v>14254.5</v>
      </c>
      <c r="G718" s="5">
        <v>817136</v>
      </c>
      <c r="H718" s="6"/>
      <c r="I718" s="12"/>
    </row>
    <row r="719" ht="14.25" spans="1:9">
      <c r="A719" s="7">
        <v>271698</v>
      </c>
      <c r="B719" s="6">
        <v>1601030</v>
      </c>
      <c r="C719" s="8">
        <v>43719</v>
      </c>
      <c r="D719" s="8">
        <v>43722</v>
      </c>
      <c r="E719" s="6" t="s">
        <v>2508</v>
      </c>
      <c r="F719" s="9">
        <v>14254.5</v>
      </c>
      <c r="G719" s="5">
        <v>802881.5</v>
      </c>
      <c r="H719" s="6"/>
      <c r="I719" s="12"/>
    </row>
    <row r="720" ht="14.25" spans="1:9">
      <c r="A720" s="7">
        <v>271696</v>
      </c>
      <c r="B720" s="6">
        <v>1601004</v>
      </c>
      <c r="C720" s="8">
        <v>43719</v>
      </c>
      <c r="D720" s="8">
        <v>43722</v>
      </c>
      <c r="E720" s="6" t="s">
        <v>2509</v>
      </c>
      <c r="F720" s="9">
        <v>14254.5</v>
      </c>
      <c r="G720" s="5">
        <v>788627</v>
      </c>
      <c r="H720" s="6"/>
      <c r="I720" s="12"/>
    </row>
    <row r="721" ht="14.25" spans="1:9">
      <c r="A721" s="7" t="s">
        <v>2510</v>
      </c>
      <c r="B721" s="6">
        <v>1597235</v>
      </c>
      <c r="C721" s="8">
        <v>43721</v>
      </c>
      <c r="D721" s="8">
        <v>43722</v>
      </c>
      <c r="E721" s="6" t="s">
        <v>2511</v>
      </c>
      <c r="F721" s="9">
        <v>9503</v>
      </c>
      <c r="G721" s="5">
        <v>779124</v>
      </c>
      <c r="H721" s="6"/>
      <c r="I721" s="12"/>
    </row>
    <row r="722" ht="14.25" spans="1:9">
      <c r="A722" s="7">
        <v>259494</v>
      </c>
      <c r="B722" s="6">
        <v>1497237</v>
      </c>
      <c r="C722" s="8">
        <v>43720</v>
      </c>
      <c r="D722" s="8">
        <v>43722</v>
      </c>
      <c r="E722" s="6" t="s">
        <v>1874</v>
      </c>
      <c r="F722" s="9">
        <v>11180</v>
      </c>
      <c r="G722" s="5">
        <v>767944</v>
      </c>
      <c r="H722" s="6"/>
      <c r="I722" s="12"/>
    </row>
    <row r="723" ht="14.25" spans="1:9">
      <c r="A723" s="7">
        <v>270948</v>
      </c>
      <c r="B723" s="6">
        <v>1593567</v>
      </c>
      <c r="C723" s="8">
        <v>43720</v>
      </c>
      <c r="D723" s="8">
        <v>43723</v>
      </c>
      <c r="E723" s="6" t="s">
        <v>2512</v>
      </c>
      <c r="F723" s="9">
        <v>14254.5</v>
      </c>
      <c r="G723" s="5">
        <v>753689.5</v>
      </c>
      <c r="H723" s="6"/>
      <c r="I723" s="12"/>
    </row>
    <row r="724" ht="14.25" spans="1:9">
      <c r="A724" s="7">
        <v>271587</v>
      </c>
      <c r="B724" s="6">
        <v>1599341</v>
      </c>
      <c r="C724" s="8">
        <v>43721</v>
      </c>
      <c r="D724" s="8">
        <v>43723</v>
      </c>
      <c r="E724" s="6" t="s">
        <v>2513</v>
      </c>
      <c r="F724" s="9">
        <v>9503</v>
      </c>
      <c r="G724" s="5">
        <v>744186.5</v>
      </c>
      <c r="H724" s="6"/>
      <c r="I724" s="12"/>
    </row>
    <row r="725" ht="14.25" spans="1:9">
      <c r="A725" s="7">
        <v>271373</v>
      </c>
      <c r="B725" s="6">
        <v>1596896</v>
      </c>
      <c r="C725" s="8">
        <v>43720</v>
      </c>
      <c r="D725" s="8">
        <v>43723</v>
      </c>
      <c r="E725" s="6" t="s">
        <v>2514</v>
      </c>
      <c r="F725" s="9">
        <v>14254.5</v>
      </c>
      <c r="G725" s="5">
        <v>729932</v>
      </c>
      <c r="H725" s="6"/>
      <c r="I725" s="12"/>
    </row>
    <row r="726" ht="14.25" spans="1:9">
      <c r="A726" s="7">
        <v>258659</v>
      </c>
      <c r="B726" s="6">
        <v>1492504</v>
      </c>
      <c r="C726" s="8">
        <v>43721</v>
      </c>
      <c r="D726" s="8">
        <v>43723</v>
      </c>
      <c r="E726" s="6" t="s">
        <v>2515</v>
      </c>
      <c r="F726" s="9">
        <v>11180</v>
      </c>
      <c r="G726" s="5">
        <v>718752</v>
      </c>
      <c r="H726" s="6"/>
      <c r="I726" s="12"/>
    </row>
    <row r="727" ht="14.25" spans="1:9">
      <c r="A727" s="7">
        <v>272862</v>
      </c>
      <c r="B727" s="6">
        <v>1608684</v>
      </c>
      <c r="C727" s="8">
        <v>43721</v>
      </c>
      <c r="D727" s="8">
        <v>43723</v>
      </c>
      <c r="E727" s="6" t="s">
        <v>2516</v>
      </c>
      <c r="F727" s="9">
        <v>17180</v>
      </c>
      <c r="G727" s="5">
        <v>701572</v>
      </c>
      <c r="H727" s="6"/>
      <c r="I727" s="12"/>
    </row>
    <row r="728" ht="14.25" spans="1:9">
      <c r="A728" s="7">
        <v>271616</v>
      </c>
      <c r="B728" s="6">
        <v>1599707</v>
      </c>
      <c r="C728" s="8">
        <v>43723</v>
      </c>
      <c r="D728" s="8">
        <v>43724</v>
      </c>
      <c r="E728" s="6" t="s">
        <v>2517</v>
      </c>
      <c r="F728" s="9">
        <v>4751.5</v>
      </c>
      <c r="G728" s="5">
        <v>696820.5</v>
      </c>
      <c r="H728" s="6"/>
      <c r="I728" s="12"/>
    </row>
    <row r="729" ht="14.25" spans="1:9">
      <c r="A729" s="7">
        <v>269667</v>
      </c>
      <c r="B729" s="6">
        <v>1584901</v>
      </c>
      <c r="C729" s="8">
        <v>43721</v>
      </c>
      <c r="D729" s="8">
        <v>43724</v>
      </c>
      <c r="E729" s="6" t="s">
        <v>2518</v>
      </c>
      <c r="F729" s="9">
        <v>14254.5</v>
      </c>
      <c r="G729" s="5">
        <v>682566</v>
      </c>
      <c r="H729" s="6"/>
      <c r="I729" s="12"/>
    </row>
    <row r="730" ht="14.25" spans="1:9">
      <c r="A730" s="7">
        <v>270384</v>
      </c>
      <c r="B730" s="6">
        <v>1575522</v>
      </c>
      <c r="C730" s="8">
        <v>43722</v>
      </c>
      <c r="D730" s="8">
        <v>43724</v>
      </c>
      <c r="E730" s="6" t="s">
        <v>1845</v>
      </c>
      <c r="F730" s="9">
        <v>9503</v>
      </c>
      <c r="G730" s="5">
        <v>673063</v>
      </c>
      <c r="H730" s="6"/>
      <c r="I730" s="12"/>
    </row>
    <row r="731" ht="14.25" spans="1:9">
      <c r="A731" s="7">
        <v>270895</v>
      </c>
      <c r="B731" s="6">
        <v>1571675</v>
      </c>
      <c r="C731" s="8">
        <v>43720</v>
      </c>
      <c r="D731" s="8">
        <v>43725</v>
      </c>
      <c r="E731" s="6" t="s">
        <v>2519</v>
      </c>
      <c r="F731" s="9">
        <v>23757.5</v>
      </c>
      <c r="G731" s="5">
        <v>649305.5</v>
      </c>
      <c r="H731" s="6"/>
      <c r="I731" s="12"/>
    </row>
    <row r="732" ht="14.25" spans="1:9">
      <c r="A732" s="7">
        <v>273143</v>
      </c>
      <c r="B732" s="6">
        <v>1611537</v>
      </c>
      <c r="C732" s="8">
        <v>43721</v>
      </c>
      <c r="D732" s="8">
        <v>43725</v>
      </c>
      <c r="E732" s="6" t="s">
        <v>2520</v>
      </c>
      <c r="F732" s="9">
        <v>19006</v>
      </c>
      <c r="G732" s="5">
        <v>630299.5</v>
      </c>
      <c r="H732" s="6"/>
      <c r="I732" s="12"/>
    </row>
    <row r="733" ht="14.25" spans="1:9">
      <c r="A733" s="7">
        <v>264406</v>
      </c>
      <c r="B733" s="6">
        <v>1538963</v>
      </c>
      <c r="C733" s="8">
        <v>43723</v>
      </c>
      <c r="D733" s="8">
        <v>43725</v>
      </c>
      <c r="E733" s="6" t="s">
        <v>2521</v>
      </c>
      <c r="F733" s="9">
        <v>11180</v>
      </c>
      <c r="G733" s="5">
        <v>619119.5</v>
      </c>
      <c r="H733" s="6"/>
      <c r="I733" s="12"/>
    </row>
    <row r="734" ht="14.25" spans="1:9">
      <c r="A734" s="7">
        <v>270679</v>
      </c>
      <c r="B734" s="6">
        <v>1591178</v>
      </c>
      <c r="C734" s="8">
        <v>43724</v>
      </c>
      <c r="D734" s="8">
        <v>43726</v>
      </c>
      <c r="E734" s="6" t="s">
        <v>2522</v>
      </c>
      <c r="F734" s="9">
        <v>9503</v>
      </c>
      <c r="G734" s="5">
        <v>609616.5</v>
      </c>
      <c r="H734" s="6"/>
      <c r="I734" s="12"/>
    </row>
    <row r="735" ht="14.25" spans="1:9">
      <c r="A735" s="7">
        <v>272255</v>
      </c>
      <c r="B735" s="6">
        <v>1604559</v>
      </c>
      <c r="C735" s="8">
        <v>43724</v>
      </c>
      <c r="D735" s="8">
        <v>43727</v>
      </c>
      <c r="E735" s="6" t="s">
        <v>2523</v>
      </c>
      <c r="F735" s="9">
        <v>14254.5</v>
      </c>
      <c r="G735" s="5">
        <v>595362</v>
      </c>
      <c r="H735" s="6"/>
      <c r="I735" s="12"/>
    </row>
    <row r="736" ht="14.25" spans="1:9">
      <c r="A736" s="7">
        <v>266500</v>
      </c>
      <c r="B736" s="6">
        <v>1556470</v>
      </c>
      <c r="C736" s="8">
        <v>43722</v>
      </c>
      <c r="D736" s="8">
        <v>43727</v>
      </c>
      <c r="E736" s="6" t="s">
        <v>2524</v>
      </c>
      <c r="F736" s="9">
        <v>23757.5</v>
      </c>
      <c r="G736" s="5">
        <v>571604.5</v>
      </c>
      <c r="H736" s="6"/>
      <c r="I736" s="12"/>
    </row>
    <row r="737" ht="14.25" spans="1:9">
      <c r="A737" s="7">
        <v>267784</v>
      </c>
      <c r="B737" s="6">
        <v>1570693</v>
      </c>
      <c r="C737" s="8">
        <v>43729</v>
      </c>
      <c r="D737" s="8">
        <v>43730</v>
      </c>
      <c r="E737" s="6" t="s">
        <v>2525</v>
      </c>
      <c r="F737" s="9">
        <v>22710</v>
      </c>
      <c r="G737" s="5">
        <v>548894.5</v>
      </c>
      <c r="H737" s="6"/>
      <c r="I737" s="12"/>
    </row>
    <row r="738" ht="14.25" spans="1:9">
      <c r="A738" s="7">
        <v>269639</v>
      </c>
      <c r="B738" s="6">
        <v>1584724</v>
      </c>
      <c r="C738" s="8">
        <v>43728</v>
      </c>
      <c r="D738" s="8">
        <v>43730</v>
      </c>
      <c r="E738" s="6" t="s">
        <v>2526</v>
      </c>
      <c r="F738" s="9">
        <v>20760</v>
      </c>
      <c r="G738" s="5">
        <v>528134.5</v>
      </c>
      <c r="H738" s="6"/>
      <c r="I738" s="12"/>
    </row>
    <row r="739" ht="14.25" spans="1:9">
      <c r="A739" s="7">
        <v>271636</v>
      </c>
      <c r="B739" s="6">
        <v>1599858</v>
      </c>
      <c r="C739" s="8">
        <v>43730</v>
      </c>
      <c r="D739" s="8">
        <v>43733</v>
      </c>
      <c r="E739" s="6" t="s">
        <v>2527</v>
      </c>
      <c r="F739" s="9">
        <v>31140</v>
      </c>
      <c r="G739" s="5">
        <v>496994.5</v>
      </c>
      <c r="H739" s="6"/>
      <c r="I739" s="12"/>
    </row>
    <row r="740" ht="14.25" spans="1:9">
      <c r="A740" s="7">
        <v>272262</v>
      </c>
      <c r="B740" s="6">
        <v>1604856</v>
      </c>
      <c r="C740" s="8">
        <v>43727</v>
      </c>
      <c r="D740" s="8">
        <v>43732</v>
      </c>
      <c r="E740" s="6" t="s">
        <v>2528</v>
      </c>
      <c r="F740" s="9">
        <v>23757.5</v>
      </c>
      <c r="G740" s="5">
        <v>473237</v>
      </c>
      <c r="H740" s="6"/>
      <c r="I740" s="12"/>
    </row>
    <row r="741" ht="14.25" spans="1:9">
      <c r="A741" s="7">
        <v>271668</v>
      </c>
      <c r="B741" s="6">
        <v>1600543</v>
      </c>
      <c r="C741" s="8">
        <v>43729</v>
      </c>
      <c r="D741" s="8">
        <v>43731</v>
      </c>
      <c r="E741" s="6" t="s">
        <v>2529</v>
      </c>
      <c r="F741" s="9">
        <v>9503</v>
      </c>
      <c r="G741" s="5">
        <v>463734</v>
      </c>
      <c r="H741" s="6"/>
      <c r="I741" s="12"/>
    </row>
    <row r="742" ht="14.25" spans="1:9">
      <c r="A742" s="7">
        <v>273123</v>
      </c>
      <c r="B742" s="6">
        <v>1611191</v>
      </c>
      <c r="C742" s="8">
        <v>43728</v>
      </c>
      <c r="D742" s="8">
        <v>43730</v>
      </c>
      <c r="E742" s="6" t="s">
        <v>2530</v>
      </c>
      <c r="F742" s="9">
        <v>11180</v>
      </c>
      <c r="G742" s="5">
        <v>452554</v>
      </c>
      <c r="H742" s="6"/>
      <c r="I742" s="12"/>
    </row>
    <row r="743" ht="14.25" spans="1:9">
      <c r="A743" s="7">
        <v>270984</v>
      </c>
      <c r="B743" s="6">
        <v>1570691</v>
      </c>
      <c r="C743" s="8">
        <v>43725</v>
      </c>
      <c r="D743" s="8">
        <v>43729</v>
      </c>
      <c r="E743" s="6" t="s">
        <v>2525</v>
      </c>
      <c r="F743" s="9">
        <v>19006</v>
      </c>
      <c r="G743" s="5">
        <v>433548</v>
      </c>
      <c r="H743" s="6"/>
      <c r="I743" s="12"/>
    </row>
    <row r="744" ht="14.25" spans="1:9">
      <c r="A744" s="7">
        <v>270896</v>
      </c>
      <c r="B744" s="6">
        <v>1570694</v>
      </c>
      <c r="C744" s="8">
        <v>43725</v>
      </c>
      <c r="D744" s="8">
        <v>43729</v>
      </c>
      <c r="E744" s="6" t="s">
        <v>1195</v>
      </c>
      <c r="F744" s="9">
        <v>19006</v>
      </c>
      <c r="G744" s="5">
        <v>414542</v>
      </c>
      <c r="H744" s="6"/>
      <c r="I744" s="12"/>
    </row>
    <row r="745" ht="14.25" spans="1:9">
      <c r="A745" s="7">
        <v>270985</v>
      </c>
      <c r="B745" s="6">
        <v>1570689</v>
      </c>
      <c r="C745" s="8">
        <v>43725</v>
      </c>
      <c r="D745" s="8">
        <v>43729</v>
      </c>
      <c r="E745" s="6" t="s">
        <v>2531</v>
      </c>
      <c r="F745" s="9">
        <v>19006</v>
      </c>
      <c r="G745" s="5">
        <v>395536</v>
      </c>
      <c r="H745" s="6"/>
      <c r="I745" s="12"/>
    </row>
    <row r="746" ht="14.25" spans="1:9">
      <c r="A746" s="7">
        <v>271000</v>
      </c>
      <c r="B746" s="6">
        <v>1585841</v>
      </c>
      <c r="C746" s="8">
        <v>43723</v>
      </c>
      <c r="D746" s="8">
        <v>43729</v>
      </c>
      <c r="E746" s="6" t="s">
        <v>2532</v>
      </c>
      <c r="F746" s="9">
        <v>28509</v>
      </c>
      <c r="G746" s="5">
        <v>367027</v>
      </c>
      <c r="H746" s="6"/>
      <c r="I746" s="12"/>
    </row>
    <row r="747" ht="14.25" spans="1:9">
      <c r="A747" s="7">
        <v>272189</v>
      </c>
      <c r="B747" s="6">
        <v>1604051</v>
      </c>
      <c r="C747" s="8">
        <v>43725</v>
      </c>
      <c r="D747" s="8">
        <v>43729</v>
      </c>
      <c r="E747" s="6" t="s">
        <v>2533</v>
      </c>
      <c r="F747" s="9">
        <v>19006</v>
      </c>
      <c r="G747" s="5">
        <v>348021</v>
      </c>
      <c r="H747" s="6"/>
      <c r="I747" s="12"/>
    </row>
    <row r="748" ht="14.25" spans="1:9">
      <c r="A748" s="7">
        <v>270850</v>
      </c>
      <c r="B748" s="6">
        <v>1579930</v>
      </c>
      <c r="C748" s="8">
        <v>43724</v>
      </c>
      <c r="D748" s="8">
        <v>43728</v>
      </c>
      <c r="E748" s="6" t="s">
        <v>2534</v>
      </c>
      <c r="F748" s="9">
        <v>19006</v>
      </c>
      <c r="G748" s="5">
        <v>329015</v>
      </c>
      <c r="H748" s="6"/>
      <c r="I748" s="12"/>
    </row>
    <row r="749" ht="14.25" spans="1:9">
      <c r="A749" s="7">
        <v>273081</v>
      </c>
      <c r="B749" s="6">
        <v>1610672</v>
      </c>
      <c r="C749" s="8">
        <v>43726</v>
      </c>
      <c r="D749" s="8">
        <v>43728</v>
      </c>
      <c r="E749" s="6" t="s">
        <v>2535</v>
      </c>
      <c r="F749" s="9">
        <v>11180</v>
      </c>
      <c r="G749" s="5">
        <v>317835</v>
      </c>
      <c r="H749" s="6"/>
      <c r="I749" s="12"/>
    </row>
    <row r="750" ht="14.25" spans="1:9">
      <c r="A750" s="7" t="s">
        <v>2536</v>
      </c>
      <c r="B750" s="6">
        <v>1602614</v>
      </c>
      <c r="C750" s="8">
        <v>43733</v>
      </c>
      <c r="D750" s="8">
        <v>43736</v>
      </c>
      <c r="E750" s="6" t="s">
        <v>2537</v>
      </c>
      <c r="F750" s="9">
        <v>28509</v>
      </c>
      <c r="G750" s="5">
        <v>289326</v>
      </c>
      <c r="H750" s="6"/>
      <c r="I750" s="12"/>
    </row>
    <row r="751" ht="14.25" spans="1:9">
      <c r="A751" s="7">
        <v>274000</v>
      </c>
      <c r="B751" s="6">
        <v>1617218</v>
      </c>
      <c r="C751" s="8">
        <v>43732</v>
      </c>
      <c r="D751" s="8">
        <v>43735</v>
      </c>
      <c r="E751" s="6" t="s">
        <v>2538</v>
      </c>
      <c r="F751" s="9">
        <v>14254.5</v>
      </c>
      <c r="G751" s="5">
        <v>275071.5</v>
      </c>
      <c r="H751" s="6"/>
      <c r="I751" s="12"/>
    </row>
    <row r="752" ht="14.25" spans="1:9">
      <c r="A752" s="7">
        <v>274151</v>
      </c>
      <c r="B752" s="6">
        <v>1619230</v>
      </c>
      <c r="C752" s="8">
        <v>43732</v>
      </c>
      <c r="D752" s="8">
        <v>43735</v>
      </c>
      <c r="E752" s="6" t="s">
        <v>2539</v>
      </c>
      <c r="F752" s="9">
        <v>19006</v>
      </c>
      <c r="G752" s="5">
        <v>256065.5</v>
      </c>
      <c r="H752" s="6"/>
      <c r="I752" s="12"/>
    </row>
    <row r="753" ht="14.25" spans="1:9">
      <c r="A753" s="7">
        <v>274028</v>
      </c>
      <c r="B753" s="6">
        <v>1617985</v>
      </c>
      <c r="C753" s="8">
        <v>43736</v>
      </c>
      <c r="D753" s="8">
        <v>43739</v>
      </c>
      <c r="E753" s="6" t="s">
        <v>2540</v>
      </c>
      <c r="F753" s="9">
        <v>14254.5</v>
      </c>
      <c r="G753" s="5">
        <v>241811</v>
      </c>
      <c r="H753" s="6"/>
      <c r="I753" s="12"/>
    </row>
    <row r="754" ht="14.25" spans="1:9">
      <c r="A754" s="7">
        <v>274183</v>
      </c>
      <c r="B754" s="6">
        <v>1619525</v>
      </c>
      <c r="C754" s="8">
        <v>43736</v>
      </c>
      <c r="D754" s="8">
        <v>43739</v>
      </c>
      <c r="E754" s="6" t="s">
        <v>2541</v>
      </c>
      <c r="F754" s="9">
        <v>14254.5</v>
      </c>
      <c r="G754" s="5">
        <v>227556.5</v>
      </c>
      <c r="H754" s="6"/>
      <c r="I754" s="12"/>
    </row>
    <row r="755" ht="14.25" spans="1:9">
      <c r="A755" s="7">
        <v>273740</v>
      </c>
      <c r="B755" s="6">
        <v>1615796</v>
      </c>
      <c r="C755" s="8">
        <v>43736</v>
      </c>
      <c r="D755" s="8">
        <v>43739</v>
      </c>
      <c r="E755" s="6" t="s">
        <v>2542</v>
      </c>
      <c r="F755" s="9">
        <v>14254.5</v>
      </c>
      <c r="G755" s="5">
        <v>213302</v>
      </c>
      <c r="H755" s="6"/>
      <c r="I755" s="12"/>
    </row>
    <row r="756" ht="14.25" spans="1:9">
      <c r="A756" s="7">
        <v>272660</v>
      </c>
      <c r="B756" s="6">
        <v>1606013</v>
      </c>
      <c r="C756" s="8">
        <v>43736</v>
      </c>
      <c r="D756" s="8">
        <v>43739</v>
      </c>
      <c r="E756" s="6" t="s">
        <v>2543</v>
      </c>
      <c r="F756" s="9">
        <v>14254.5</v>
      </c>
      <c r="G756" s="5">
        <v>199047.5</v>
      </c>
      <c r="H756" s="6"/>
      <c r="I756" s="12"/>
    </row>
    <row r="757" ht="14.25" spans="1:9">
      <c r="A757" s="7">
        <v>273293</v>
      </c>
      <c r="B757" s="6">
        <v>1612662</v>
      </c>
      <c r="C757" s="8">
        <v>43734</v>
      </c>
      <c r="D757" s="8">
        <v>43738</v>
      </c>
      <c r="E757" s="6" t="s">
        <v>2544</v>
      </c>
      <c r="F757" s="9">
        <v>19006</v>
      </c>
      <c r="G757" s="5">
        <v>180041.5</v>
      </c>
      <c r="H757" s="6"/>
      <c r="I757" s="12"/>
    </row>
    <row r="758" ht="14.25" spans="1:9">
      <c r="A758" s="7">
        <v>267973</v>
      </c>
      <c r="B758" s="6">
        <v>1566997</v>
      </c>
      <c r="C758" s="8">
        <v>43738</v>
      </c>
      <c r="D758" s="8">
        <v>43739</v>
      </c>
      <c r="E758" s="6" t="s">
        <v>2545</v>
      </c>
      <c r="F758" s="9">
        <v>5590</v>
      </c>
      <c r="G758" s="5">
        <v>174451.5</v>
      </c>
      <c r="H758" s="6"/>
      <c r="I758" s="12"/>
    </row>
    <row r="759" ht="14.25" spans="1:9">
      <c r="A759" s="7">
        <v>265685</v>
      </c>
      <c r="B759" s="6">
        <v>1548141</v>
      </c>
      <c r="C759" s="8">
        <v>43738</v>
      </c>
      <c r="D759" s="8">
        <v>43740</v>
      </c>
      <c r="E759" s="6" t="s">
        <v>2546</v>
      </c>
      <c r="F759" s="9">
        <v>11180</v>
      </c>
      <c r="G759" s="5">
        <v>163271.5</v>
      </c>
      <c r="H759" s="6"/>
      <c r="I759" s="12"/>
    </row>
    <row r="760" ht="14.25" spans="1:9">
      <c r="A760" s="7" t="s">
        <v>2547</v>
      </c>
      <c r="B760" s="6">
        <v>1491825</v>
      </c>
      <c r="C760" s="8">
        <v>43738</v>
      </c>
      <c r="D760" s="8">
        <v>43740</v>
      </c>
      <c r="E760" s="6" t="s">
        <v>2548</v>
      </c>
      <c r="F760" s="9">
        <v>22360</v>
      </c>
      <c r="G760" s="5">
        <v>140911.5</v>
      </c>
      <c r="H760" s="6"/>
      <c r="I760" s="12"/>
    </row>
    <row r="761" ht="14.25" spans="1:9">
      <c r="A761" s="7">
        <v>262459</v>
      </c>
      <c r="B761" s="6">
        <v>1521529</v>
      </c>
      <c r="C761" s="8">
        <v>43739</v>
      </c>
      <c r="D761" s="8">
        <v>43740</v>
      </c>
      <c r="E761" s="6" t="s">
        <v>2549</v>
      </c>
      <c r="F761" s="9">
        <v>5590</v>
      </c>
      <c r="G761" s="5">
        <v>135321.5</v>
      </c>
      <c r="H761" s="6"/>
      <c r="I761" s="12"/>
    </row>
    <row r="762" ht="14.25" spans="1:9">
      <c r="A762" s="7">
        <v>267507</v>
      </c>
      <c r="B762" s="6">
        <v>1568852</v>
      </c>
      <c r="C762" s="8">
        <v>43739</v>
      </c>
      <c r="D762" s="8">
        <v>43740</v>
      </c>
      <c r="E762" s="6" t="s">
        <v>2550</v>
      </c>
      <c r="F762" s="9">
        <v>5590</v>
      </c>
      <c r="G762" s="5">
        <v>129731.5</v>
      </c>
      <c r="H762" s="6"/>
      <c r="I762" s="12"/>
    </row>
    <row r="763" ht="14.25" spans="1:9">
      <c r="A763" s="7" t="s">
        <v>2551</v>
      </c>
      <c r="B763" s="6">
        <v>1544075</v>
      </c>
      <c r="C763" s="8">
        <v>43740</v>
      </c>
      <c r="D763" s="8">
        <v>43741</v>
      </c>
      <c r="E763" s="6" t="s">
        <v>2552</v>
      </c>
      <c r="F763" s="9">
        <v>11180</v>
      </c>
      <c r="G763" s="5">
        <v>118551.5</v>
      </c>
      <c r="H763" s="6"/>
      <c r="I763" s="12"/>
    </row>
    <row r="764" ht="14.25" spans="1:9">
      <c r="A764" s="7">
        <v>261217</v>
      </c>
      <c r="B764" s="6">
        <v>1513010</v>
      </c>
      <c r="C764" s="8">
        <v>43740</v>
      </c>
      <c r="D764" s="8">
        <v>43741</v>
      </c>
      <c r="E764" s="6" t="s">
        <v>343</v>
      </c>
      <c r="F764" s="9">
        <v>5590</v>
      </c>
      <c r="G764" s="5">
        <v>112961.5</v>
      </c>
      <c r="H764" s="6"/>
      <c r="I764" s="12"/>
    </row>
    <row r="765" ht="14.25" spans="1:9">
      <c r="A765" s="7">
        <v>269144</v>
      </c>
      <c r="B765" s="6">
        <v>1579709</v>
      </c>
      <c r="C765" s="8">
        <v>43740</v>
      </c>
      <c r="D765" s="8">
        <v>43741</v>
      </c>
      <c r="E765" s="6" t="s">
        <v>2553</v>
      </c>
      <c r="F765" s="9">
        <v>5590</v>
      </c>
      <c r="G765" s="5">
        <v>107371.5</v>
      </c>
      <c r="H765" s="6"/>
      <c r="I765" s="12"/>
    </row>
    <row r="766" ht="14.25" spans="1:9">
      <c r="A766" s="7">
        <v>267752</v>
      </c>
      <c r="B766" s="6">
        <v>1571045</v>
      </c>
      <c r="C766" s="8">
        <v>43739</v>
      </c>
      <c r="D766" s="8">
        <v>43741</v>
      </c>
      <c r="E766" s="6" t="s">
        <v>2554</v>
      </c>
      <c r="F766" s="9">
        <v>11180</v>
      </c>
      <c r="G766" s="5">
        <v>96191.5</v>
      </c>
      <c r="H766" s="6"/>
      <c r="I766" s="12"/>
    </row>
    <row r="767" ht="14.25" spans="1:9">
      <c r="A767" s="7">
        <v>266245</v>
      </c>
      <c r="B767" s="6">
        <v>1553504</v>
      </c>
      <c r="C767" s="8">
        <v>43739</v>
      </c>
      <c r="D767" s="8">
        <v>43741</v>
      </c>
      <c r="E767" s="6" t="s">
        <v>2555</v>
      </c>
      <c r="F767" s="9">
        <v>15640</v>
      </c>
      <c r="G767" s="5">
        <v>80551.5</v>
      </c>
      <c r="H767" s="6"/>
      <c r="I767" s="12"/>
    </row>
    <row r="768" ht="14.25" spans="1:9">
      <c r="A768" s="7">
        <v>270382</v>
      </c>
      <c r="B768" s="6">
        <v>1589763</v>
      </c>
      <c r="C768" s="8">
        <v>43739</v>
      </c>
      <c r="D768" s="8">
        <v>43742</v>
      </c>
      <c r="E768" s="6" t="s">
        <v>2556</v>
      </c>
      <c r="F768" s="9">
        <v>16770</v>
      </c>
      <c r="G768" s="5">
        <v>63781.5</v>
      </c>
      <c r="H768" s="6"/>
      <c r="I768" s="12"/>
    </row>
    <row r="769" ht="14.25" spans="1:9">
      <c r="A769" s="7">
        <v>266991</v>
      </c>
      <c r="B769" s="6">
        <v>1562426</v>
      </c>
      <c r="C769" s="8">
        <v>43739</v>
      </c>
      <c r="D769" s="8">
        <v>43742</v>
      </c>
      <c r="E769" s="6" t="s">
        <v>2557</v>
      </c>
      <c r="F769" s="9">
        <v>16770</v>
      </c>
      <c r="G769" s="5">
        <v>47011.5</v>
      </c>
      <c r="H769" s="6"/>
      <c r="I769" s="12"/>
    </row>
    <row r="770" ht="14.25" spans="1:9">
      <c r="A770" s="7">
        <v>259106</v>
      </c>
      <c r="B770" s="6">
        <v>1495123</v>
      </c>
      <c r="C770" s="8">
        <v>43739</v>
      </c>
      <c r="D770" s="8">
        <v>43742</v>
      </c>
      <c r="E770" s="6" t="s">
        <v>2558</v>
      </c>
      <c r="F770" s="9">
        <v>16770</v>
      </c>
      <c r="G770" s="5">
        <v>30241.5</v>
      </c>
      <c r="H770" s="6"/>
      <c r="I770" s="12"/>
    </row>
    <row r="771" ht="14.25" spans="1:9">
      <c r="A771" s="7">
        <v>274048</v>
      </c>
      <c r="B771" s="6">
        <v>1618234</v>
      </c>
      <c r="C771" s="8">
        <v>43741</v>
      </c>
      <c r="D771" s="8">
        <v>43743</v>
      </c>
      <c r="E771" s="6" t="s">
        <v>2559</v>
      </c>
      <c r="F771" s="9">
        <v>27225</v>
      </c>
      <c r="G771" s="5">
        <v>3016.5</v>
      </c>
      <c r="H771" s="6"/>
      <c r="I771" s="12"/>
    </row>
    <row r="772" ht="15" spans="1:8">
      <c r="A772" s="16"/>
      <c r="F772">
        <f>SUM(F687:F771)</f>
        <v>1436879.5</v>
      </c>
      <c r="H772" s="11" t="s">
        <v>2560</v>
      </c>
    </row>
    <row r="774" ht="15.75" spans="1:1">
      <c r="A774" s="10"/>
    </row>
    <row r="775" ht="14.25" spans="1:9">
      <c r="A775" s="2" t="s">
        <v>0</v>
      </c>
      <c r="B775" s="3" t="s">
        <v>1</v>
      </c>
      <c r="C775" s="3" t="s">
        <v>2</v>
      </c>
      <c r="D775" s="3" t="s">
        <v>3</v>
      </c>
      <c r="E775" s="3" t="s">
        <v>4</v>
      </c>
      <c r="F775" s="3" t="s">
        <v>1790</v>
      </c>
      <c r="G775" s="3" t="s">
        <v>49</v>
      </c>
      <c r="H775" s="3" t="s">
        <v>1076</v>
      </c>
      <c r="I775" s="12"/>
    </row>
    <row r="776" ht="14.25" spans="1:9">
      <c r="A776" s="2"/>
      <c r="B776" s="3"/>
      <c r="C776" s="3"/>
      <c r="D776" s="3"/>
      <c r="E776" s="3"/>
      <c r="F776" s="3"/>
      <c r="G776" s="3"/>
      <c r="H776" s="3"/>
      <c r="I776" s="12"/>
    </row>
    <row r="777" ht="14.25" spans="1:9">
      <c r="A777" s="13" t="s">
        <v>106</v>
      </c>
      <c r="B777" s="13"/>
      <c r="C777" s="13"/>
      <c r="D777" s="13"/>
      <c r="E777" s="13"/>
      <c r="F777" s="13"/>
      <c r="G777" s="37" t="s">
        <v>2561</v>
      </c>
      <c r="H777" s="6" t="s">
        <v>2417</v>
      </c>
      <c r="I777" s="12"/>
    </row>
    <row r="778" ht="14.25" spans="1:9">
      <c r="A778" s="4" t="s">
        <v>2562</v>
      </c>
      <c r="B778" s="4"/>
      <c r="C778" s="4"/>
      <c r="D778" s="4"/>
      <c r="E778" s="4"/>
      <c r="F778" s="4"/>
      <c r="G778" s="37" t="s">
        <v>2563</v>
      </c>
      <c r="H778" s="6" t="s">
        <v>2564</v>
      </c>
      <c r="I778" s="12"/>
    </row>
    <row r="779" ht="14.25" spans="1:9">
      <c r="A779" s="7">
        <v>274052</v>
      </c>
      <c r="B779" s="6">
        <v>1618278</v>
      </c>
      <c r="C779" s="8">
        <v>43739</v>
      </c>
      <c r="D779" s="8">
        <v>43741</v>
      </c>
      <c r="E779" s="6" t="s">
        <v>2565</v>
      </c>
      <c r="F779" s="9">
        <v>32340</v>
      </c>
      <c r="G779" s="37" t="s">
        <v>2566</v>
      </c>
      <c r="H779" s="6"/>
      <c r="I779" s="12"/>
    </row>
    <row r="780" ht="14.25" spans="1:9">
      <c r="A780" s="7">
        <v>273303</v>
      </c>
      <c r="B780" s="6">
        <v>1612812</v>
      </c>
      <c r="C780" s="8">
        <v>43741</v>
      </c>
      <c r="D780" s="8">
        <v>43744</v>
      </c>
      <c r="E780" s="6" t="s">
        <v>2567</v>
      </c>
      <c r="F780" s="9">
        <v>40140</v>
      </c>
      <c r="G780" s="37" t="s">
        <v>2568</v>
      </c>
      <c r="H780" s="6"/>
      <c r="I780" s="12"/>
    </row>
    <row r="781" ht="14.25" spans="1:9">
      <c r="A781" s="7">
        <v>274790</v>
      </c>
      <c r="B781" s="6">
        <v>1626004</v>
      </c>
      <c r="C781" s="8">
        <v>43741</v>
      </c>
      <c r="D781" s="8">
        <v>43742</v>
      </c>
      <c r="E781" s="6" t="s">
        <v>2569</v>
      </c>
      <c r="F781" s="9">
        <v>16170</v>
      </c>
      <c r="G781" s="37" t="s">
        <v>2570</v>
      </c>
      <c r="H781" s="6"/>
      <c r="I781" s="12"/>
    </row>
    <row r="782" ht="14.25" spans="1:9">
      <c r="A782" s="7">
        <v>270355</v>
      </c>
      <c r="B782" s="6">
        <v>1588840</v>
      </c>
      <c r="C782" s="8">
        <v>43738</v>
      </c>
      <c r="D782" s="8">
        <v>43739</v>
      </c>
      <c r="E782" s="6" t="s">
        <v>2571</v>
      </c>
      <c r="F782" s="9">
        <v>16170</v>
      </c>
      <c r="G782" s="37" t="s">
        <v>2572</v>
      </c>
      <c r="H782" s="6"/>
      <c r="I782" s="12"/>
    </row>
    <row r="783" ht="14.25" spans="1:9">
      <c r="A783" s="7">
        <v>271231</v>
      </c>
      <c r="B783" s="6">
        <v>1595323</v>
      </c>
      <c r="C783" s="8">
        <v>43738</v>
      </c>
      <c r="D783" s="8">
        <v>43740</v>
      </c>
      <c r="E783" s="6" t="s">
        <v>2573</v>
      </c>
      <c r="F783" s="9">
        <v>20760</v>
      </c>
      <c r="G783" s="37" t="s">
        <v>2574</v>
      </c>
      <c r="H783" s="6"/>
      <c r="I783" s="12"/>
    </row>
    <row r="784" ht="14.25" spans="1:9">
      <c r="A784" s="7">
        <v>273170</v>
      </c>
      <c r="B784" s="6">
        <v>1611268</v>
      </c>
      <c r="C784" s="8">
        <v>43740</v>
      </c>
      <c r="D784" s="8">
        <v>43744</v>
      </c>
      <c r="E784" s="6" t="s">
        <v>2575</v>
      </c>
      <c r="F784" s="9">
        <v>41520</v>
      </c>
      <c r="G784" s="37" t="s">
        <v>2576</v>
      </c>
      <c r="H784" s="6"/>
      <c r="I784" s="12"/>
    </row>
    <row r="785" ht="14.25" spans="1:9">
      <c r="A785" s="7">
        <v>274406</v>
      </c>
      <c r="B785" s="6">
        <v>1620032</v>
      </c>
      <c r="C785" s="8">
        <v>43743</v>
      </c>
      <c r="D785" s="8">
        <v>43744</v>
      </c>
      <c r="E785" s="6" t="s">
        <v>2577</v>
      </c>
      <c r="F785" s="9">
        <v>10380</v>
      </c>
      <c r="G785" s="37" t="s">
        <v>2578</v>
      </c>
      <c r="H785" s="6"/>
      <c r="I785" s="12"/>
    </row>
    <row r="786" ht="14.25" spans="1:9">
      <c r="A786" s="7">
        <v>274793</v>
      </c>
      <c r="B786" s="6">
        <v>1625911</v>
      </c>
      <c r="C786" s="8">
        <v>43742</v>
      </c>
      <c r="D786" s="8">
        <v>43744</v>
      </c>
      <c r="E786" s="6" t="s">
        <v>2579</v>
      </c>
      <c r="F786" s="9">
        <v>32340</v>
      </c>
      <c r="G786" s="37" t="s">
        <v>2580</v>
      </c>
      <c r="H786" s="6"/>
      <c r="I786" s="12"/>
    </row>
    <row r="787" ht="14.25" spans="1:9">
      <c r="A787" s="7">
        <v>271250</v>
      </c>
      <c r="B787" s="6">
        <v>1595192</v>
      </c>
      <c r="C787" s="8">
        <v>43739</v>
      </c>
      <c r="D787" s="8">
        <v>43741</v>
      </c>
      <c r="E787" s="6" t="s">
        <v>2581</v>
      </c>
      <c r="F787" s="9">
        <v>20760</v>
      </c>
      <c r="G787" s="37" t="s">
        <v>2582</v>
      </c>
      <c r="H787" s="6"/>
      <c r="I787" s="12"/>
    </row>
    <row r="788" ht="14.25" spans="1:9">
      <c r="A788" s="7">
        <v>275177</v>
      </c>
      <c r="B788" s="6">
        <v>1627787</v>
      </c>
      <c r="C788" s="8">
        <v>43743</v>
      </c>
      <c r="D788" s="8">
        <v>43744</v>
      </c>
      <c r="E788" s="6" t="s">
        <v>2583</v>
      </c>
      <c r="F788" s="9">
        <v>10380</v>
      </c>
      <c r="G788" s="37" t="s">
        <v>2584</v>
      </c>
      <c r="H788" s="6"/>
      <c r="I788" s="12"/>
    </row>
    <row r="789" ht="14.25" spans="1:9">
      <c r="A789" s="7">
        <v>273158</v>
      </c>
      <c r="B789" s="6">
        <v>1611266</v>
      </c>
      <c r="C789" s="8">
        <v>43743</v>
      </c>
      <c r="D789" s="8">
        <v>43744</v>
      </c>
      <c r="E789" s="6" t="s">
        <v>2585</v>
      </c>
      <c r="F789" s="9">
        <v>10380</v>
      </c>
      <c r="G789" s="37" t="s">
        <v>2586</v>
      </c>
      <c r="H789" s="6"/>
      <c r="I789" s="12"/>
    </row>
    <row r="790" ht="14.25" spans="1:9">
      <c r="A790" s="7">
        <v>264921</v>
      </c>
      <c r="B790" s="6">
        <v>1541874</v>
      </c>
      <c r="C790" s="8">
        <v>43740</v>
      </c>
      <c r="D790" s="8">
        <v>43743</v>
      </c>
      <c r="E790" s="6" t="s">
        <v>2587</v>
      </c>
      <c r="F790" s="9">
        <v>31140</v>
      </c>
      <c r="G790" s="37" t="s">
        <v>2588</v>
      </c>
      <c r="H790" s="6"/>
      <c r="I790" s="12"/>
    </row>
    <row r="791" ht="14.25" spans="1:9">
      <c r="A791" s="7">
        <v>265287</v>
      </c>
      <c r="B791" s="6">
        <v>1544640</v>
      </c>
      <c r="C791" s="8">
        <v>43741</v>
      </c>
      <c r="D791" s="8">
        <v>43743</v>
      </c>
      <c r="E791" s="6" t="s">
        <v>2589</v>
      </c>
      <c r="F791" s="9">
        <v>32340</v>
      </c>
      <c r="G791" s="37" t="s">
        <v>2590</v>
      </c>
      <c r="H791" s="6"/>
      <c r="I791" s="12"/>
    </row>
    <row r="792" ht="14.25" spans="1:9">
      <c r="A792" s="7">
        <v>273161</v>
      </c>
      <c r="B792" s="6">
        <v>1611470</v>
      </c>
      <c r="C792" s="8">
        <v>43740</v>
      </c>
      <c r="D792" s="8">
        <v>43743</v>
      </c>
      <c r="E792" s="6" t="s">
        <v>2591</v>
      </c>
      <c r="F792" s="9">
        <v>31140</v>
      </c>
      <c r="G792" s="37" t="s">
        <v>2592</v>
      </c>
      <c r="H792" s="6"/>
      <c r="I792" s="12"/>
    </row>
    <row r="793" ht="14.25" spans="1:9">
      <c r="A793" s="7">
        <v>274530</v>
      </c>
      <c r="B793" s="6">
        <v>1622434</v>
      </c>
      <c r="C793" s="8">
        <v>43744</v>
      </c>
      <c r="D793" s="8">
        <v>43745</v>
      </c>
      <c r="E793" s="6" t="s">
        <v>2593</v>
      </c>
      <c r="F793" s="9">
        <v>10380</v>
      </c>
      <c r="G793" s="37" t="s">
        <v>2594</v>
      </c>
      <c r="H793" s="6"/>
      <c r="I793" s="12"/>
    </row>
    <row r="794" ht="14.25" spans="1:9">
      <c r="A794" s="7">
        <v>274458</v>
      </c>
      <c r="B794" s="6">
        <v>1620939</v>
      </c>
      <c r="C794" s="8">
        <v>43744</v>
      </c>
      <c r="D794" s="8">
        <v>43745</v>
      </c>
      <c r="E794" s="6" t="s">
        <v>2595</v>
      </c>
      <c r="F794" s="9">
        <v>10380</v>
      </c>
      <c r="G794" s="37" t="s">
        <v>2596</v>
      </c>
      <c r="H794" s="6"/>
      <c r="I794" s="12"/>
    </row>
    <row r="795" ht="14.25" spans="1:9">
      <c r="A795" s="7">
        <v>274456</v>
      </c>
      <c r="B795" s="6">
        <v>1621055</v>
      </c>
      <c r="C795" s="8">
        <v>43742</v>
      </c>
      <c r="D795" s="8">
        <v>43745</v>
      </c>
      <c r="E795" s="6" t="s">
        <v>2597</v>
      </c>
      <c r="F795" s="9">
        <v>31140</v>
      </c>
      <c r="G795" s="37" t="s">
        <v>2598</v>
      </c>
      <c r="H795" s="6"/>
      <c r="I795" s="12"/>
    </row>
    <row r="796" ht="14.25" spans="1:9">
      <c r="A796" s="7">
        <v>263970</v>
      </c>
      <c r="B796" s="6">
        <v>1533115</v>
      </c>
      <c r="C796" s="8">
        <v>43740</v>
      </c>
      <c r="D796" s="8">
        <v>43743</v>
      </c>
      <c r="E796" s="6" t="s">
        <v>2599</v>
      </c>
      <c r="F796" s="9">
        <v>16770</v>
      </c>
      <c r="G796" s="37" t="s">
        <v>2600</v>
      </c>
      <c r="H796" s="6"/>
      <c r="I796" s="12"/>
    </row>
    <row r="797" ht="14.25" spans="1:9">
      <c r="A797" s="7">
        <v>263972</v>
      </c>
      <c r="B797" s="6">
        <v>1533116</v>
      </c>
      <c r="C797" s="8">
        <v>43740</v>
      </c>
      <c r="D797" s="8">
        <v>43743</v>
      </c>
      <c r="E797" s="6" t="s">
        <v>2601</v>
      </c>
      <c r="F797" s="9">
        <v>16770</v>
      </c>
      <c r="G797" s="37" t="s">
        <v>2602</v>
      </c>
      <c r="H797" s="6"/>
      <c r="I797" s="12"/>
    </row>
    <row r="798" ht="14.25" spans="1:9">
      <c r="A798" s="7">
        <v>262460</v>
      </c>
      <c r="B798" s="6">
        <v>1521525</v>
      </c>
      <c r="C798" s="8">
        <v>43740</v>
      </c>
      <c r="D798" s="8">
        <v>43744</v>
      </c>
      <c r="E798" s="6" t="s">
        <v>2549</v>
      </c>
      <c r="F798" s="9">
        <v>31280</v>
      </c>
      <c r="G798" s="37" t="s">
        <v>2603</v>
      </c>
      <c r="H798" s="6"/>
      <c r="I798" s="12"/>
    </row>
    <row r="799" ht="14.25" spans="1:9">
      <c r="A799" s="7" t="s">
        <v>2604</v>
      </c>
      <c r="B799" s="6">
        <v>1596957</v>
      </c>
      <c r="C799" s="8">
        <v>43741</v>
      </c>
      <c r="D799" s="8">
        <v>43744</v>
      </c>
      <c r="E799" s="6" t="s">
        <v>2605</v>
      </c>
      <c r="F799" s="9">
        <v>33540</v>
      </c>
      <c r="G799" s="37" t="s">
        <v>2606</v>
      </c>
      <c r="H799" s="6"/>
      <c r="I799" s="12"/>
    </row>
    <row r="800" ht="14.25" spans="1:9">
      <c r="A800" s="7">
        <v>271158</v>
      </c>
      <c r="B800" s="6">
        <v>1594656</v>
      </c>
      <c r="C800" s="8">
        <v>43741</v>
      </c>
      <c r="D800" s="8">
        <v>43744</v>
      </c>
      <c r="E800" s="6" t="s">
        <v>2607</v>
      </c>
      <c r="F800" s="9">
        <v>16770</v>
      </c>
      <c r="G800" s="37" t="s">
        <v>2608</v>
      </c>
      <c r="H800" s="6"/>
      <c r="I800" s="12"/>
    </row>
    <row r="801" ht="14.25" spans="1:9">
      <c r="A801" s="7">
        <v>274666</v>
      </c>
      <c r="B801" s="6">
        <v>1624456</v>
      </c>
      <c r="C801" s="8">
        <v>43742</v>
      </c>
      <c r="D801" s="8">
        <v>43744</v>
      </c>
      <c r="E801" s="6" t="s">
        <v>2609</v>
      </c>
      <c r="F801" s="9">
        <v>11180</v>
      </c>
      <c r="G801" s="37" t="s">
        <v>2610</v>
      </c>
      <c r="H801" s="6"/>
      <c r="I801" s="12"/>
    </row>
    <row r="802" ht="14.25" spans="1:9">
      <c r="A802" s="7">
        <v>274665</v>
      </c>
      <c r="B802" s="6">
        <v>1624296</v>
      </c>
      <c r="C802" s="8">
        <v>43743</v>
      </c>
      <c r="D802" s="8">
        <v>43745</v>
      </c>
      <c r="E802" s="6" t="s">
        <v>2611</v>
      </c>
      <c r="F802" s="9">
        <v>11180</v>
      </c>
      <c r="G802" s="37" t="s">
        <v>2612</v>
      </c>
      <c r="H802" s="6"/>
      <c r="I802" s="12"/>
    </row>
    <row r="803" ht="14.25" spans="1:9">
      <c r="A803" s="7">
        <v>274846</v>
      </c>
      <c r="B803" s="6">
        <v>1626475</v>
      </c>
      <c r="C803" s="8">
        <v>43745</v>
      </c>
      <c r="D803" s="8">
        <v>43746</v>
      </c>
      <c r="E803" s="6" t="s">
        <v>2613</v>
      </c>
      <c r="F803" s="9">
        <v>5590</v>
      </c>
      <c r="G803" s="37" t="s">
        <v>2614</v>
      </c>
      <c r="H803" s="6"/>
      <c r="I803" s="12"/>
    </row>
    <row r="804" ht="14.25" spans="1:9">
      <c r="A804" s="7">
        <v>273745</v>
      </c>
      <c r="B804" s="6">
        <v>1615893</v>
      </c>
      <c r="C804" s="8">
        <v>43742</v>
      </c>
      <c r="D804" s="8">
        <v>43746</v>
      </c>
      <c r="E804" s="6" t="s">
        <v>2615</v>
      </c>
      <c r="F804" s="9">
        <v>22360</v>
      </c>
      <c r="G804" s="37" t="s">
        <v>2616</v>
      </c>
      <c r="H804" s="6"/>
      <c r="I804" s="12"/>
    </row>
    <row r="805" ht="14.25" spans="1:9">
      <c r="A805" s="7" t="s">
        <v>2617</v>
      </c>
      <c r="B805" s="6">
        <v>1620405</v>
      </c>
      <c r="C805" s="8">
        <v>43742</v>
      </c>
      <c r="D805" s="8">
        <v>43746</v>
      </c>
      <c r="E805" s="6" t="s">
        <v>2618</v>
      </c>
      <c r="F805" s="9">
        <v>44720</v>
      </c>
      <c r="G805" s="37" t="s">
        <v>2619</v>
      </c>
      <c r="H805" s="6"/>
      <c r="I805" s="12"/>
    </row>
    <row r="806" ht="14.25" spans="1:9">
      <c r="A806" s="7">
        <v>269541</v>
      </c>
      <c r="B806" s="6">
        <v>1584006</v>
      </c>
      <c r="C806" s="8">
        <v>43746</v>
      </c>
      <c r="D806" s="8">
        <v>43747</v>
      </c>
      <c r="E806" s="6" t="s">
        <v>2620</v>
      </c>
      <c r="F806" s="9">
        <v>7820</v>
      </c>
      <c r="G806" s="37" t="s">
        <v>2621</v>
      </c>
      <c r="H806" s="6"/>
      <c r="I806" s="12"/>
    </row>
    <row r="807" ht="14.25" spans="1:9">
      <c r="A807" s="7">
        <v>272795</v>
      </c>
      <c r="B807" s="6">
        <v>1607428</v>
      </c>
      <c r="C807" s="8">
        <v>43746</v>
      </c>
      <c r="D807" s="8">
        <v>43747</v>
      </c>
      <c r="E807" s="6" t="s">
        <v>2622</v>
      </c>
      <c r="F807" s="9">
        <v>5590</v>
      </c>
      <c r="G807" s="37" t="s">
        <v>2623</v>
      </c>
      <c r="H807" s="6"/>
      <c r="I807" s="12"/>
    </row>
    <row r="808" ht="14.25" spans="1:9">
      <c r="A808" s="7" t="s">
        <v>2624</v>
      </c>
      <c r="B808" s="6">
        <v>1626386</v>
      </c>
      <c r="C808" s="8">
        <v>43745</v>
      </c>
      <c r="D808" s="8">
        <v>43748</v>
      </c>
      <c r="E808" s="6" t="s">
        <v>2625</v>
      </c>
      <c r="F808" s="9">
        <v>33540</v>
      </c>
      <c r="G808" s="37" t="s">
        <v>2626</v>
      </c>
      <c r="H808" s="6"/>
      <c r="I808" s="12"/>
    </row>
    <row r="809" ht="14.25" spans="1:9">
      <c r="A809" s="7">
        <v>270943</v>
      </c>
      <c r="B809" s="6">
        <v>1593480</v>
      </c>
      <c r="C809" s="8">
        <v>43746</v>
      </c>
      <c r="D809" s="8">
        <v>43748</v>
      </c>
      <c r="E809" s="6" t="s">
        <v>2627</v>
      </c>
      <c r="F809" s="9">
        <v>11180</v>
      </c>
      <c r="G809" s="37" t="s">
        <v>2628</v>
      </c>
      <c r="H809" s="6"/>
      <c r="I809" s="12"/>
    </row>
    <row r="810" ht="14.25" spans="1:9">
      <c r="A810" s="7">
        <v>271155</v>
      </c>
      <c r="B810" s="6">
        <v>1594548</v>
      </c>
      <c r="C810" s="8">
        <v>43746</v>
      </c>
      <c r="D810" s="8">
        <v>43750</v>
      </c>
      <c r="E810" s="6" t="s">
        <v>2629</v>
      </c>
      <c r="F810" s="9">
        <v>21560</v>
      </c>
      <c r="G810" s="37" t="s">
        <v>2630</v>
      </c>
      <c r="H810" s="6"/>
      <c r="I810" s="12"/>
    </row>
    <row r="811" ht="14.25" spans="1:9">
      <c r="A811" s="7">
        <v>275524</v>
      </c>
      <c r="B811" s="6">
        <v>1629928</v>
      </c>
      <c r="C811" s="8">
        <v>43748</v>
      </c>
      <c r="D811" s="8">
        <v>43750</v>
      </c>
      <c r="E811" s="6" t="s">
        <v>2631</v>
      </c>
      <c r="F811" s="9">
        <v>11180</v>
      </c>
      <c r="G811" s="37" t="s">
        <v>2632</v>
      </c>
      <c r="H811" s="6"/>
      <c r="I811" s="12"/>
    </row>
    <row r="812" ht="14.25" spans="1:9">
      <c r="A812" s="38">
        <v>273680</v>
      </c>
      <c r="B812" s="6">
        <v>1615119</v>
      </c>
      <c r="C812" s="8">
        <v>43750</v>
      </c>
      <c r="D812" s="8">
        <v>43753</v>
      </c>
      <c r="E812" s="6" t="s">
        <v>2633</v>
      </c>
      <c r="F812" s="9">
        <v>16770</v>
      </c>
      <c r="G812" s="37" t="s">
        <v>2634</v>
      </c>
      <c r="H812" s="6"/>
      <c r="I812" s="12"/>
    </row>
    <row r="813" ht="14.25" spans="1:9">
      <c r="A813" s="7">
        <v>276411</v>
      </c>
      <c r="B813" s="6">
        <v>1634567</v>
      </c>
      <c r="C813" s="8">
        <v>43750</v>
      </c>
      <c r="D813" s="8">
        <v>43753</v>
      </c>
      <c r="E813" s="6" t="s">
        <v>2223</v>
      </c>
      <c r="F813" s="9">
        <v>25132.5</v>
      </c>
      <c r="G813" s="37" t="s">
        <v>2635</v>
      </c>
      <c r="H813" s="6"/>
      <c r="I813" s="12"/>
    </row>
    <row r="814" ht="14.25" spans="1:9">
      <c r="A814" s="7">
        <v>274796</v>
      </c>
      <c r="B814" s="6">
        <v>1625954</v>
      </c>
      <c r="C814" s="8">
        <v>43743</v>
      </c>
      <c r="D814" s="8">
        <v>43746</v>
      </c>
      <c r="E814" s="6" t="s">
        <v>2636</v>
      </c>
      <c r="F814" s="9">
        <v>31140</v>
      </c>
      <c r="G814" s="37" t="s">
        <v>2637</v>
      </c>
      <c r="H814" s="6"/>
      <c r="I814" s="12"/>
    </row>
    <row r="815" ht="14.25" spans="1:9">
      <c r="A815" s="7">
        <v>274645</v>
      </c>
      <c r="B815" s="6">
        <v>1623808</v>
      </c>
      <c r="C815" s="8">
        <v>43744</v>
      </c>
      <c r="D815" s="8">
        <v>43747</v>
      </c>
      <c r="E815" s="6" t="s">
        <v>2638</v>
      </c>
      <c r="F815" s="9">
        <v>31140</v>
      </c>
      <c r="G815" s="37" t="s">
        <v>2639</v>
      </c>
      <c r="H815" s="6"/>
      <c r="I815" s="12"/>
    </row>
    <row r="816" ht="14.25" spans="1:9">
      <c r="A816" s="7">
        <v>274572</v>
      </c>
      <c r="B816" s="6">
        <v>1622931</v>
      </c>
      <c r="C816" s="8">
        <v>43743</v>
      </c>
      <c r="D816" s="8">
        <v>43748</v>
      </c>
      <c r="E816" s="6" t="s">
        <v>2640</v>
      </c>
      <c r="F816" s="9">
        <v>51900</v>
      </c>
      <c r="G816" s="37" t="s">
        <v>2641</v>
      </c>
      <c r="H816" s="6"/>
      <c r="I816" s="12"/>
    </row>
    <row r="817" ht="14.25" spans="1:9">
      <c r="A817" s="7">
        <v>271477</v>
      </c>
      <c r="B817" s="6">
        <v>1597793</v>
      </c>
      <c r="C817" s="8">
        <v>43746</v>
      </c>
      <c r="D817" s="8">
        <v>43748</v>
      </c>
      <c r="E817" s="6" t="s">
        <v>583</v>
      </c>
      <c r="F817" s="9">
        <v>20760</v>
      </c>
      <c r="G817" s="37" t="s">
        <v>2642</v>
      </c>
      <c r="H817" s="6"/>
      <c r="I817" s="12"/>
    </row>
    <row r="818" ht="14.25" spans="1:9">
      <c r="A818" s="7">
        <v>272727</v>
      </c>
      <c r="B818" s="6">
        <v>1606998</v>
      </c>
      <c r="C818" s="8">
        <v>43747</v>
      </c>
      <c r="D818" s="8">
        <v>43749</v>
      </c>
      <c r="E818" s="6" t="s">
        <v>2643</v>
      </c>
      <c r="F818" s="9">
        <v>11180</v>
      </c>
      <c r="G818" s="37" t="s">
        <v>2644</v>
      </c>
      <c r="H818" s="6"/>
      <c r="I818" s="12"/>
    </row>
    <row r="819" ht="14.25" spans="1:9">
      <c r="A819" s="7">
        <v>273082</v>
      </c>
      <c r="B819" s="6">
        <v>1610657</v>
      </c>
      <c r="C819" s="8">
        <v>43749</v>
      </c>
      <c r="D819" s="8">
        <v>43750</v>
      </c>
      <c r="E819" s="6" t="s">
        <v>2645</v>
      </c>
      <c r="F819" s="9">
        <v>10380</v>
      </c>
      <c r="G819" s="37" t="s">
        <v>2646</v>
      </c>
      <c r="H819" s="6"/>
      <c r="I819" s="12"/>
    </row>
    <row r="820" ht="14.25" spans="1:9">
      <c r="A820" s="7">
        <v>266748</v>
      </c>
      <c r="B820" s="6">
        <v>1559938</v>
      </c>
      <c r="C820" s="8">
        <v>43749</v>
      </c>
      <c r="D820" s="8">
        <v>43751</v>
      </c>
      <c r="E820" s="6" t="s">
        <v>2647</v>
      </c>
      <c r="F820" s="9">
        <v>20760</v>
      </c>
      <c r="G820" s="37" t="s">
        <v>2648</v>
      </c>
      <c r="H820" s="6"/>
      <c r="I820" s="12"/>
    </row>
    <row r="821" ht="14.25" spans="1:9">
      <c r="A821" s="7">
        <v>275927</v>
      </c>
      <c r="B821" s="6">
        <v>1632040</v>
      </c>
      <c r="C821" s="8">
        <v>43753</v>
      </c>
      <c r="D821" s="8">
        <v>43757</v>
      </c>
      <c r="E821" s="6" t="s">
        <v>2649</v>
      </c>
      <c r="F821" s="9">
        <v>22360</v>
      </c>
      <c r="G821" s="37" t="s">
        <v>2650</v>
      </c>
      <c r="H821" s="6"/>
      <c r="I821" s="12"/>
    </row>
    <row r="822" ht="14.25" spans="1:9">
      <c r="A822" s="7">
        <v>274639</v>
      </c>
      <c r="B822" s="6">
        <v>1623743</v>
      </c>
      <c r="C822" s="8">
        <v>43760</v>
      </c>
      <c r="D822" s="8">
        <v>43761</v>
      </c>
      <c r="E822" s="6" t="s">
        <v>2651</v>
      </c>
      <c r="F822" s="9">
        <v>5590</v>
      </c>
      <c r="G822" s="37" t="s">
        <v>2652</v>
      </c>
      <c r="H822" s="6"/>
      <c r="I822" s="12"/>
    </row>
    <row r="823" ht="14.25" spans="1:9">
      <c r="A823" s="7">
        <v>274742</v>
      </c>
      <c r="B823" s="6">
        <v>1625519</v>
      </c>
      <c r="C823" s="8">
        <v>43758</v>
      </c>
      <c r="D823" s="8">
        <v>43762</v>
      </c>
      <c r="E823" s="6" t="s">
        <v>2653</v>
      </c>
      <c r="F823" s="9">
        <v>54450</v>
      </c>
      <c r="G823" s="37" t="s">
        <v>2654</v>
      </c>
      <c r="H823" s="6"/>
      <c r="I823" s="12"/>
    </row>
    <row r="824" ht="14.25" spans="1:9">
      <c r="A824" s="7">
        <v>275521</v>
      </c>
      <c r="B824" s="6">
        <v>1629942</v>
      </c>
      <c r="C824" s="8">
        <v>43760</v>
      </c>
      <c r="D824" s="8">
        <v>43762</v>
      </c>
      <c r="E824" s="6" t="s">
        <v>2655</v>
      </c>
      <c r="F824" s="9">
        <v>11180</v>
      </c>
      <c r="G824" s="37" t="s">
        <v>2656</v>
      </c>
      <c r="H824" s="6"/>
      <c r="I824" s="12"/>
    </row>
    <row r="825" ht="14.25" spans="1:9">
      <c r="A825" s="7">
        <v>271793</v>
      </c>
      <c r="B825" s="6">
        <v>1602290</v>
      </c>
      <c r="C825" s="8">
        <v>43761</v>
      </c>
      <c r="D825" s="8">
        <v>43762</v>
      </c>
      <c r="E825" s="6" t="s">
        <v>2657</v>
      </c>
      <c r="F825" s="9">
        <v>16770</v>
      </c>
      <c r="G825" s="37" t="s">
        <v>2658</v>
      </c>
      <c r="H825" s="6"/>
      <c r="I825" s="12"/>
    </row>
    <row r="826" ht="14.25" spans="1:9">
      <c r="A826" s="7">
        <v>273663</v>
      </c>
      <c r="B826" s="6">
        <v>1614621</v>
      </c>
      <c r="C826" s="8">
        <v>43753</v>
      </c>
      <c r="D826" s="8">
        <v>43757</v>
      </c>
      <c r="E826" s="6" t="s">
        <v>2659</v>
      </c>
      <c r="F826" s="9">
        <v>41520</v>
      </c>
      <c r="G826" s="37" t="s">
        <v>2660</v>
      </c>
      <c r="H826" s="6"/>
      <c r="I826" s="12"/>
    </row>
    <row r="827" ht="14.25" spans="1:9">
      <c r="A827" s="7">
        <v>273433</v>
      </c>
      <c r="B827" s="6">
        <v>1613758</v>
      </c>
      <c r="C827" s="8">
        <v>43757</v>
      </c>
      <c r="D827" s="8">
        <v>43760</v>
      </c>
      <c r="E827" s="6" t="s">
        <v>2661</v>
      </c>
      <c r="F827" s="9">
        <v>48510</v>
      </c>
      <c r="G827" s="37" t="s">
        <v>2662</v>
      </c>
      <c r="H827" s="6"/>
      <c r="I827" s="12"/>
    </row>
    <row r="828" ht="14.25" spans="1:9">
      <c r="A828" s="7">
        <v>277168</v>
      </c>
      <c r="B828" s="6">
        <v>1640629</v>
      </c>
      <c r="C828" s="8">
        <v>43757</v>
      </c>
      <c r="D828" s="8">
        <v>43760</v>
      </c>
      <c r="E828" s="6" t="s">
        <v>2663</v>
      </c>
      <c r="F828" s="9">
        <v>31140</v>
      </c>
      <c r="G828" s="37" t="s">
        <v>2664</v>
      </c>
      <c r="H828" s="6"/>
      <c r="I828" s="12"/>
    </row>
    <row r="829" ht="14.25" spans="1:9">
      <c r="A829" s="7">
        <v>277057</v>
      </c>
      <c r="B829" s="6">
        <v>1638826</v>
      </c>
      <c r="C829" s="8">
        <v>43760</v>
      </c>
      <c r="D829" s="8">
        <v>43762</v>
      </c>
      <c r="E829" s="6" t="s">
        <v>2665</v>
      </c>
      <c r="F829" s="9">
        <v>32340</v>
      </c>
      <c r="G829" s="37" t="s">
        <v>2666</v>
      </c>
      <c r="H829" s="6"/>
      <c r="I829" s="12"/>
    </row>
    <row r="830" ht="15" spans="1:8">
      <c r="A830" s="10"/>
      <c r="F830">
        <f>SUM(F779:F829)</f>
        <v>1181912.5</v>
      </c>
      <c r="H830" s="11" t="s">
        <v>2667</v>
      </c>
    </row>
    <row r="831" ht="15" spans="1:1">
      <c r="A831" s="39"/>
    </row>
    <row r="832" ht="63" spans="1:1">
      <c r="A832" s="40" t="s">
        <v>2668</v>
      </c>
    </row>
    <row r="833" ht="16.5" spans="1:8">
      <c r="A833" s="40"/>
      <c r="B833"/>
      <c r="C833"/>
      <c r="D833"/>
      <c r="E833"/>
      <c r="F833"/>
      <c r="G833"/>
      <c r="H833" t="s">
        <v>1841</v>
      </c>
    </row>
    <row r="834" ht="14.25" spans="1:9">
      <c r="A834" s="41" t="s">
        <v>0</v>
      </c>
      <c r="B834" s="42" t="s">
        <v>1</v>
      </c>
      <c r="C834" s="42" t="s">
        <v>2</v>
      </c>
      <c r="D834" s="42" t="s">
        <v>3</v>
      </c>
      <c r="E834" s="42" t="s">
        <v>4</v>
      </c>
      <c r="F834" s="42" t="s">
        <v>1790</v>
      </c>
      <c r="G834" s="42" t="s">
        <v>49</v>
      </c>
      <c r="H834" s="42" t="s">
        <v>1076</v>
      </c>
      <c r="I834" s="52"/>
    </row>
    <row r="835" ht="14.25" spans="1:9">
      <c r="A835" s="41"/>
      <c r="B835" s="42"/>
      <c r="C835" s="42"/>
      <c r="D835" s="42"/>
      <c r="E835" s="42"/>
      <c r="F835" s="42"/>
      <c r="G835" s="42"/>
      <c r="H835" s="42"/>
      <c r="I835" s="52"/>
    </row>
    <row r="836" ht="14.25" spans="1:9">
      <c r="A836" s="43" t="s">
        <v>106</v>
      </c>
      <c r="B836" s="43"/>
      <c r="C836" s="43"/>
      <c r="D836" s="43"/>
      <c r="E836" s="43"/>
      <c r="F836" s="43"/>
      <c r="G836" s="44" t="s">
        <v>2669</v>
      </c>
      <c r="H836" s="45" t="s">
        <v>2417</v>
      </c>
      <c r="I836" s="52"/>
    </row>
    <row r="837" ht="14.25" spans="1:9">
      <c r="A837" s="46" t="s">
        <v>2670</v>
      </c>
      <c r="B837" s="46"/>
      <c r="C837" s="46"/>
      <c r="D837" s="46"/>
      <c r="E837" s="46"/>
      <c r="F837" s="46"/>
      <c r="G837" s="44" t="s">
        <v>2671</v>
      </c>
      <c r="H837" s="45" t="s">
        <v>2234</v>
      </c>
      <c r="I837" s="52"/>
    </row>
    <row r="838" ht="14.25" spans="1:9">
      <c r="A838" s="47">
        <v>263092</v>
      </c>
      <c r="B838" s="45">
        <v>1525607</v>
      </c>
      <c r="C838" s="48">
        <v>43764</v>
      </c>
      <c r="D838" s="48">
        <v>43768</v>
      </c>
      <c r="E838" s="45" t="s">
        <v>2672</v>
      </c>
      <c r="F838" s="49">
        <v>21560</v>
      </c>
      <c r="G838" s="44" t="s">
        <v>2673</v>
      </c>
      <c r="H838" s="45"/>
      <c r="I838" s="52"/>
    </row>
    <row r="839" ht="14.25" spans="1:9">
      <c r="A839" s="47">
        <v>275653</v>
      </c>
      <c r="B839" s="45">
        <v>1630930</v>
      </c>
      <c r="C839" s="48">
        <v>43762</v>
      </c>
      <c r="D839" s="48">
        <v>43766</v>
      </c>
      <c r="E839" s="45" t="s">
        <v>2674</v>
      </c>
      <c r="F839" s="49">
        <v>22360</v>
      </c>
      <c r="G839" s="44" t="s">
        <v>2675</v>
      </c>
      <c r="H839" s="45"/>
      <c r="I839" s="52"/>
    </row>
    <row r="840" ht="14.25" spans="1:9">
      <c r="A840" s="47">
        <v>277694</v>
      </c>
      <c r="B840" s="45">
        <v>1644251</v>
      </c>
      <c r="C840" s="48">
        <v>43762</v>
      </c>
      <c r="D840" s="48">
        <v>43763</v>
      </c>
      <c r="E840" s="45" t="s">
        <v>2676</v>
      </c>
      <c r="F840" s="49">
        <v>5590</v>
      </c>
      <c r="G840" s="44" t="s">
        <v>2677</v>
      </c>
      <c r="H840" s="45"/>
      <c r="I840" s="52"/>
    </row>
    <row r="841" ht="14.25" spans="1:9">
      <c r="A841" s="47">
        <v>275261</v>
      </c>
      <c r="B841" s="45">
        <v>1628313</v>
      </c>
      <c r="C841" s="48">
        <v>43761</v>
      </c>
      <c r="D841" s="48">
        <v>43764</v>
      </c>
      <c r="E841" s="45" t="s">
        <v>2678</v>
      </c>
      <c r="F841" s="49">
        <v>16770</v>
      </c>
      <c r="G841" s="44" t="s">
        <v>2679</v>
      </c>
      <c r="H841" s="45"/>
      <c r="I841" s="52"/>
    </row>
    <row r="842" ht="14.25" spans="1:9">
      <c r="A842" s="47">
        <v>275705</v>
      </c>
      <c r="B842" s="45">
        <v>1631091</v>
      </c>
      <c r="C842" s="48">
        <v>43760</v>
      </c>
      <c r="D842" s="48">
        <v>43763</v>
      </c>
      <c r="E842" s="45" t="s">
        <v>2680</v>
      </c>
      <c r="F842" s="49">
        <v>16770</v>
      </c>
      <c r="G842" s="44" t="s">
        <v>2681</v>
      </c>
      <c r="H842" s="45"/>
      <c r="I842" s="52"/>
    </row>
    <row r="843" ht="14.25" spans="1:9">
      <c r="A843" s="47">
        <v>273920</v>
      </c>
      <c r="B843" s="45">
        <v>1616502</v>
      </c>
      <c r="C843" s="48">
        <v>43764</v>
      </c>
      <c r="D843" s="48">
        <v>43768</v>
      </c>
      <c r="E843" s="45" t="s">
        <v>2682</v>
      </c>
      <c r="F843" s="49">
        <v>64680</v>
      </c>
      <c r="G843" s="44" t="s">
        <v>2683</v>
      </c>
      <c r="H843" s="45"/>
      <c r="I843" s="52"/>
    </row>
    <row r="844" ht="14.25" spans="1:9">
      <c r="A844" s="47">
        <v>274541</v>
      </c>
      <c r="B844" s="45">
        <v>1622545</v>
      </c>
      <c r="C844" s="48">
        <v>43766</v>
      </c>
      <c r="D844" s="48">
        <v>43768</v>
      </c>
      <c r="E844" s="45" t="s">
        <v>275</v>
      </c>
      <c r="F844" s="49">
        <v>45420</v>
      </c>
      <c r="G844" s="44" t="s">
        <v>2684</v>
      </c>
      <c r="H844" s="45"/>
      <c r="I844" s="52"/>
    </row>
    <row r="845" ht="14.25" spans="1:9">
      <c r="A845" s="47">
        <v>277045</v>
      </c>
      <c r="B845" s="45">
        <v>1638538</v>
      </c>
      <c r="C845" s="48">
        <v>43791</v>
      </c>
      <c r="D845" s="48">
        <v>43793</v>
      </c>
      <c r="E845" s="45" t="s">
        <v>2685</v>
      </c>
      <c r="F845" s="49">
        <v>25960</v>
      </c>
      <c r="G845" s="44" t="s">
        <v>2686</v>
      </c>
      <c r="H845" s="45"/>
      <c r="I845" s="52"/>
    </row>
    <row r="846" ht="14.25" spans="1:9">
      <c r="A846" s="47">
        <v>267411</v>
      </c>
      <c r="B846" s="45">
        <v>1567681</v>
      </c>
      <c r="C846" s="48">
        <v>43790</v>
      </c>
      <c r="D846" s="48">
        <v>43794</v>
      </c>
      <c r="E846" s="45" t="s">
        <v>2687</v>
      </c>
      <c r="F846" s="49">
        <v>123360</v>
      </c>
      <c r="G846" s="44" t="s">
        <v>2688</v>
      </c>
      <c r="H846" s="45"/>
      <c r="I846" s="52"/>
    </row>
    <row r="847" ht="18" spans="1:8">
      <c r="A847" s="50"/>
      <c r="B847"/>
      <c r="C847"/>
      <c r="D847"/>
      <c r="E847"/>
      <c r="F847">
        <f>SUM(F838:F846)</f>
        <v>342470</v>
      </c>
      <c r="H847" s="51" t="s">
        <v>2689</v>
      </c>
    </row>
  </sheetData>
  <mergeCells count="118">
    <mergeCell ref="A3:F3"/>
    <mergeCell ref="A63:F63"/>
    <mergeCell ref="A64:F64"/>
    <mergeCell ref="A175:F175"/>
    <mergeCell ref="A176:F176"/>
    <mergeCell ref="A245:F245"/>
    <mergeCell ref="A246:F246"/>
    <mergeCell ref="A310:F310"/>
    <mergeCell ref="A311:F311"/>
    <mergeCell ref="A419:F419"/>
    <mergeCell ref="A420:F420"/>
    <mergeCell ref="A510:F510"/>
    <mergeCell ref="A511:F511"/>
    <mergeCell ref="A556:F556"/>
    <mergeCell ref="A557:F557"/>
    <mergeCell ref="A623:F623"/>
    <mergeCell ref="A624:F624"/>
    <mergeCell ref="A685:F685"/>
    <mergeCell ref="A686:F686"/>
    <mergeCell ref="A777:F777"/>
    <mergeCell ref="A778:F778"/>
    <mergeCell ref="A836:F836"/>
    <mergeCell ref="A837:F837"/>
    <mergeCell ref="A1:A2"/>
    <mergeCell ref="A61:A62"/>
    <mergeCell ref="A173:A174"/>
    <mergeCell ref="A243:A244"/>
    <mergeCell ref="A308:A309"/>
    <mergeCell ref="A417:A418"/>
    <mergeCell ref="A508:A509"/>
    <mergeCell ref="A554:A555"/>
    <mergeCell ref="A621:A622"/>
    <mergeCell ref="A683:A684"/>
    <mergeCell ref="A775:A776"/>
    <mergeCell ref="A834:A835"/>
    <mergeCell ref="B1:B2"/>
    <mergeCell ref="B61:B62"/>
    <mergeCell ref="B173:B174"/>
    <mergeCell ref="B243:B244"/>
    <mergeCell ref="B308:B309"/>
    <mergeCell ref="B417:B418"/>
    <mergeCell ref="B508:B509"/>
    <mergeCell ref="B554:B555"/>
    <mergeCell ref="B621:B622"/>
    <mergeCell ref="B683:B684"/>
    <mergeCell ref="B775:B776"/>
    <mergeCell ref="B834:B835"/>
    <mergeCell ref="C1:C2"/>
    <mergeCell ref="C61:C62"/>
    <mergeCell ref="C173:C174"/>
    <mergeCell ref="C243:C244"/>
    <mergeCell ref="C308:C309"/>
    <mergeCell ref="C417:C418"/>
    <mergeCell ref="C508:C509"/>
    <mergeCell ref="C554:C555"/>
    <mergeCell ref="C621:C622"/>
    <mergeCell ref="C683:C684"/>
    <mergeCell ref="C775:C776"/>
    <mergeCell ref="C834:C835"/>
    <mergeCell ref="D1:D2"/>
    <mergeCell ref="D61:D62"/>
    <mergeCell ref="D173:D174"/>
    <mergeCell ref="D243:D244"/>
    <mergeCell ref="D308:D309"/>
    <mergeCell ref="D417:D418"/>
    <mergeCell ref="D508:D509"/>
    <mergeCell ref="D554:D555"/>
    <mergeCell ref="D621:D622"/>
    <mergeCell ref="D683:D684"/>
    <mergeCell ref="D775:D776"/>
    <mergeCell ref="D834:D835"/>
    <mergeCell ref="E1:E2"/>
    <mergeCell ref="E61:E62"/>
    <mergeCell ref="E173:E174"/>
    <mergeCell ref="E243:E244"/>
    <mergeCell ref="E308:E309"/>
    <mergeCell ref="E417:E418"/>
    <mergeCell ref="E508:E509"/>
    <mergeCell ref="E554:E555"/>
    <mergeCell ref="E621:E622"/>
    <mergeCell ref="E683:E684"/>
    <mergeCell ref="E775:E776"/>
    <mergeCell ref="E834:E835"/>
    <mergeCell ref="F1:F2"/>
    <mergeCell ref="F61:F62"/>
    <mergeCell ref="F173:F174"/>
    <mergeCell ref="F243:F244"/>
    <mergeCell ref="F308:F309"/>
    <mergeCell ref="F417:F418"/>
    <mergeCell ref="F508:F509"/>
    <mergeCell ref="F554:F555"/>
    <mergeCell ref="F621:F622"/>
    <mergeCell ref="F683:F684"/>
    <mergeCell ref="F775:F776"/>
    <mergeCell ref="F834:F835"/>
    <mergeCell ref="G1:G2"/>
    <mergeCell ref="G61:G62"/>
    <mergeCell ref="G173:G174"/>
    <mergeCell ref="G243:G244"/>
    <mergeCell ref="G308:G309"/>
    <mergeCell ref="G417:G418"/>
    <mergeCell ref="G508:G509"/>
    <mergeCell ref="G554:G555"/>
    <mergeCell ref="G621:G622"/>
    <mergeCell ref="G683:G684"/>
    <mergeCell ref="G775:G776"/>
    <mergeCell ref="G834:G835"/>
    <mergeCell ref="H1:H2"/>
    <mergeCell ref="H173:H174"/>
    <mergeCell ref="H243:H244"/>
    <mergeCell ref="H308:H309"/>
    <mergeCell ref="H417:H418"/>
    <mergeCell ref="H508:H509"/>
    <mergeCell ref="H554:H555"/>
    <mergeCell ref="H621:H622"/>
    <mergeCell ref="H683:H684"/>
    <mergeCell ref="H775:H776"/>
    <mergeCell ref="H834:H835"/>
  </mergeCells>
  <conditionalFormatting sqref="B512:B549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预付款</vt:lpstr>
      <vt:lpstr>18年包房</vt:lpstr>
      <vt:lpstr>19年包房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2017-05-15T08:47:00Z</dcterms:created>
  <dcterms:modified xsi:type="dcterms:W3CDTF">2019-12-10T03:04:46Z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