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3050" activeTab="7"/>
  </bookViews>
  <sheets>
    <sheet name="Sheet1" sheetId="1" r:id="rId1"/>
    <sheet name="10.8" sheetId="2" r:id="rId2"/>
    <sheet name="1015" sheetId="3" r:id="rId3"/>
    <sheet name="1025" sheetId="4" r:id="rId4"/>
    <sheet name="1104" sheetId="5" r:id="rId5"/>
    <sheet name="11.25" sheetId="6" r:id="rId6"/>
    <sheet name="1203" sheetId="7" r:id="rId7"/>
    <sheet name="1211" sheetId="8" r:id="rId8"/>
  </sheets>
  <externalReferences>
    <externalReference r:id="rId9"/>
  </externalReferences>
  <definedNames>
    <definedName name="_xlnm._FilterDatabase" localSheetId="7" hidden="1">'1211'!$A$1:$G$25</definedName>
  </definedNames>
  <calcPr calcId="144525"/>
</workbook>
</file>

<file path=xl/sharedStrings.xml><?xml version="1.0" encoding="utf-8"?>
<sst xmlns="http://schemas.openxmlformats.org/spreadsheetml/2006/main" count="522" uniqueCount="358">
  <si>
    <t>上期预付款余额</t>
  </si>
  <si>
    <t>订单金额</t>
  </si>
  <si>
    <t>预付款余额</t>
  </si>
  <si>
    <t>确定应付款金额：4635</t>
  </si>
  <si>
    <t>付款单编号： P190907155814535</t>
  </si>
  <si>
    <t>剩余预付款</t>
  </si>
  <si>
    <r>
      <rPr>
        <sz val="10"/>
        <rFont val="Trebuchet MS"/>
        <charset val="134"/>
      </rPr>
      <t>CIT Floating Deposit Deduction List (2019.09.09</t>
    </r>
    <r>
      <rPr>
        <sz val="10"/>
        <rFont val="MingLiU"/>
        <charset val="134"/>
      </rPr>
      <t>〜</t>
    </r>
    <r>
      <rPr>
        <sz val="10"/>
        <rFont val="Trebuchet MS"/>
        <charset val="134"/>
      </rPr>
      <t>2010.10.07)</t>
    </r>
  </si>
  <si>
    <t>上期余额</t>
  </si>
  <si>
    <t>2019.09.09</t>
  </si>
  <si>
    <t>deposit on 09sep</t>
  </si>
  <si>
    <t>2</t>
  </si>
  <si>
    <t>2019.09.10</t>
  </si>
  <si>
    <t>1131351</t>
  </si>
  <si>
    <t>$4,680.00</t>
  </si>
  <si>
    <t>1606030</t>
  </si>
  <si>
    <t>3</t>
  </si>
  <si>
    <t>2019.09.11</t>
  </si>
  <si>
    <t>1131808</t>
  </si>
  <si>
    <t>1608353</t>
  </si>
  <si>
    <t>4</t>
  </si>
  <si>
    <t>1132075</t>
  </si>
  <si>
    <t>1609993</t>
  </si>
  <si>
    <t>5</t>
  </si>
  <si>
    <t>2019.09.12</t>
  </si>
  <si>
    <t>1131201</t>
  </si>
  <si>
    <t>1605113</t>
  </si>
  <si>
    <t>6</t>
  </si>
  <si>
    <t>2019.09.16</t>
  </si>
  <si>
    <t>1130610</t>
  </si>
  <si>
    <t>1601142</t>
  </si>
  <si>
    <t>7</t>
  </si>
  <si>
    <t>1129885</t>
  </si>
  <si>
    <t>1597156</t>
  </si>
  <si>
    <t>8</t>
  </si>
  <si>
    <t>1129747</t>
  </si>
  <si>
    <t>1595859</t>
  </si>
  <si>
    <t>9</t>
  </si>
  <si>
    <t>1129549</t>
  </si>
  <si>
    <t>1594908</t>
  </si>
  <si>
    <t>10</t>
  </si>
  <si>
    <t>1128657</t>
  </si>
  <si>
    <t>1588947</t>
  </si>
  <si>
    <t>11</t>
  </si>
  <si>
    <t>2019.09.19</t>
  </si>
  <si>
    <t>1132833</t>
  </si>
  <si>
    <t>1614515</t>
  </si>
  <si>
    <t>12</t>
  </si>
  <si>
    <t>1132648</t>
  </si>
  <si>
    <t>1611173</t>
  </si>
  <si>
    <t>13</t>
  </si>
  <si>
    <t>2019.09.23</t>
  </si>
  <si>
    <t>1133269</t>
  </si>
  <si>
    <t>1610343</t>
  </si>
  <si>
    <t>14</t>
  </si>
  <si>
    <t>2019.09.24</t>
  </si>
  <si>
    <t>1133411</t>
  </si>
  <si>
    <t>1618863</t>
  </si>
  <si>
    <t>15</t>
  </si>
  <si>
    <t>1133412</t>
  </si>
  <si>
    <t>1619251</t>
  </si>
  <si>
    <t>16</t>
  </si>
  <si>
    <t>OFFSET</t>
  </si>
  <si>
    <t>1127986</t>
  </si>
  <si>
    <t>1583066</t>
  </si>
  <si>
    <t>免费取消</t>
  </si>
  <si>
    <t>17</t>
  </si>
  <si>
    <t>1127985</t>
  </si>
  <si>
    <t>1583048</t>
  </si>
  <si>
    <t>18</t>
  </si>
  <si>
    <t>1127983</t>
  </si>
  <si>
    <t>1583032</t>
  </si>
  <si>
    <t>19</t>
  </si>
  <si>
    <t>1127982</t>
  </si>
  <si>
    <t>1583026</t>
  </si>
  <si>
    <t>20</t>
  </si>
  <si>
    <t>1127981</t>
  </si>
  <si>
    <t>1583023</t>
  </si>
  <si>
    <t>21</t>
  </si>
  <si>
    <t>1130344</t>
  </si>
  <si>
    <t>i599722</t>
  </si>
  <si>
    <t>22</t>
  </si>
  <si>
    <t>1130343</t>
  </si>
  <si>
    <t>1599718</t>
  </si>
  <si>
    <t>23</t>
  </si>
  <si>
    <t>1130342</t>
  </si>
  <si>
    <t>1599713</t>
  </si>
  <si>
    <t>24</t>
  </si>
  <si>
    <t>1130341</t>
  </si>
  <si>
    <t>1599709</t>
  </si>
  <si>
    <t>25</t>
  </si>
  <si>
    <t>1130339</t>
  </si>
  <si>
    <t>1599680</t>
  </si>
  <si>
    <t>26</t>
  </si>
  <si>
    <t>1130445</t>
  </si>
  <si>
    <t>1600520</t>
  </si>
  <si>
    <t>27</t>
  </si>
  <si>
    <t>1130446</t>
  </si>
  <si>
    <t>1600522</t>
  </si>
  <si>
    <t>28</t>
  </si>
  <si>
    <t>29</t>
  </si>
  <si>
    <t>2019.09.25</t>
  </si>
  <si>
    <t>1133616</t>
  </si>
  <si>
    <t>1620243</t>
  </si>
  <si>
    <t>30</t>
  </si>
  <si>
    <t>2019.09.26</t>
  </si>
  <si>
    <t>1133793</t>
  </si>
  <si>
    <t>1621368</t>
  </si>
  <si>
    <t>31</t>
  </si>
  <si>
    <t>1133787</t>
  </si>
  <si>
    <t>1620989</t>
  </si>
  <si>
    <t>32</t>
  </si>
  <si>
    <t>2019.09.27</t>
  </si>
  <si>
    <t>1133963</t>
  </si>
  <si>
    <t>1621490</t>
  </si>
  <si>
    <t>33</t>
  </si>
  <si>
    <t>1132831</t>
  </si>
  <si>
    <t>1614681</t>
  </si>
  <si>
    <t>34</t>
  </si>
  <si>
    <t>2019.10.01</t>
  </si>
  <si>
    <t>1134275</t>
  </si>
  <si>
    <t>1624621</t>
  </si>
  <si>
    <t>35</t>
  </si>
  <si>
    <t>1134171</t>
  </si>
  <si>
    <t>1623738</t>
  </si>
  <si>
    <t>36</t>
  </si>
  <si>
    <t>1131202</t>
  </si>
  <si>
    <t>1605350</t>
  </si>
  <si>
    <t>37</t>
  </si>
  <si>
    <t>2019.10.02</t>
  </si>
  <si>
    <t>1134273</t>
  </si>
  <si>
    <t>1625572</t>
  </si>
  <si>
    <t>38</t>
  </si>
  <si>
    <t>1130345</t>
  </si>
  <si>
    <t>1599727</t>
  </si>
  <si>
    <t>39</t>
  </si>
  <si>
    <t>1127984</t>
  </si>
  <si>
    <t>1583033</t>
  </si>
  <si>
    <t>40</t>
  </si>
  <si>
    <t>1129201</t>
  </si>
  <si>
    <t>1592955</t>
  </si>
  <si>
    <t>41</t>
  </si>
  <si>
    <t>1129203</t>
  </si>
  <si>
    <t>1592958</t>
  </si>
  <si>
    <t>42</t>
  </si>
  <si>
    <t>2019.10.07</t>
  </si>
  <si>
    <t>1134274</t>
  </si>
  <si>
    <t>1625478</t>
  </si>
  <si>
    <t>43</t>
  </si>
  <si>
    <t>1134873</t>
  </si>
  <si>
    <t>1629083</t>
  </si>
  <si>
    <t>合计</t>
  </si>
  <si>
    <t>P191008142252489</t>
  </si>
  <si>
    <t>扣预付款（免费取消）</t>
  </si>
  <si>
    <t>，</t>
  </si>
  <si>
    <t>1134618</t>
  </si>
  <si>
    <t>1627550</t>
  </si>
  <si>
    <t>Advanced Deduction List</t>
  </si>
  <si>
    <t>1134600</t>
  </si>
  <si>
    <t>1627401</t>
  </si>
  <si>
    <t>1133788</t>
  </si>
  <si>
    <t>1621037</t>
  </si>
  <si>
    <t>1134870</t>
  </si>
  <si>
    <t>1629268</t>
  </si>
  <si>
    <t>1127118</t>
  </si>
  <si>
    <t>1577593</t>
  </si>
  <si>
    <t>余额</t>
  </si>
  <si>
    <t>Required top up amount    $6,745.00</t>
  </si>
  <si>
    <r>
      <rPr>
        <b/>
        <sz val="13.5"/>
        <rFont val="Malgun Gothic"/>
        <charset val="134"/>
      </rPr>
      <t>CEBU BLUEJEAN AIR TOUR SERVICES INC</t>
    </r>
  </si>
  <si>
    <r>
      <rPr>
        <b/>
        <sz val="11"/>
        <rFont val="Verdana"/>
        <charset val="134"/>
      </rPr>
      <t>(Global Air System)</t>
    </r>
  </si>
  <si>
    <r>
      <rPr>
        <sz val="8.5"/>
        <rFont val="Malgun Gothic"/>
        <charset val="134"/>
      </rPr>
      <t>TEL</t>
    </r>
  </si>
  <si>
    <r>
      <rPr>
        <sz val="8.5"/>
        <rFont val="Malgun Gothic"/>
        <charset val="134"/>
      </rPr>
      <t>: +63 32)236-9050/9051/9052</t>
    </r>
  </si>
  <si>
    <r>
      <rPr>
        <sz val="8.5"/>
        <rFont val="Malgun Gothic"/>
        <charset val="134"/>
      </rPr>
      <t>FAX</t>
    </r>
  </si>
  <si>
    <r>
      <rPr>
        <sz val="8.5"/>
        <rFont val="Malgun Gothic"/>
        <charset val="134"/>
      </rPr>
      <t>: +63 32)236-9054(Receive-Only)</t>
    </r>
  </si>
  <si>
    <r>
      <rPr>
        <sz val="8.5"/>
        <rFont val="Malgun Gothic"/>
        <charset val="134"/>
      </rPr>
      <t>PlantationBay Marigondon, Mactan Island Cebu, Philippines 6015</t>
    </r>
  </si>
  <si>
    <r>
      <rPr>
        <sz val="11"/>
        <rFont val="Malgun Gothic"/>
        <charset val="134"/>
      </rPr>
      <t>TO</t>
    </r>
  </si>
  <si>
    <r>
      <rPr>
        <sz val="11"/>
        <rFont val="Malgun Gothic"/>
        <charset val="134"/>
      </rPr>
      <t>: CONVERGENT INTERNATIONAL TRAVEL DEVELOPMENT</t>
    </r>
  </si>
  <si>
    <r>
      <rPr>
        <sz val="11"/>
        <rFont val="Malgun Gothic"/>
        <charset val="134"/>
      </rPr>
      <t>DATE</t>
    </r>
  </si>
  <si>
    <r>
      <rPr>
        <sz val="11"/>
        <rFont val="Malgun Gothic"/>
        <charset val="134"/>
      </rPr>
      <t>: 2019-10-15</t>
    </r>
  </si>
  <si>
    <r>
      <rPr>
        <b/>
        <sz val="13.5"/>
        <rFont val="Malgun Gothic"/>
        <charset val="134"/>
      </rPr>
      <t>BOOKING STATEMENT</t>
    </r>
  </si>
  <si>
    <r>
      <rPr>
        <sz val="11"/>
        <rFont val="Malgun Gothic"/>
        <charset val="134"/>
      </rPr>
      <t>1. NAME</t>
    </r>
  </si>
  <si>
    <r>
      <rPr>
        <sz val="11"/>
        <rFont val="Malgun Gothic"/>
        <charset val="134"/>
      </rPr>
      <t>CONVERGENT INTERNATIOANL TRAVEL DEVELOPMENT</t>
    </r>
  </si>
  <si>
    <r>
      <rPr>
        <sz val="11"/>
        <rFont val="Malgun Gothic"/>
        <charset val="134"/>
      </rPr>
      <t>2. DATE</t>
    </r>
  </si>
  <si>
    <r>
      <rPr>
        <sz val="11"/>
        <rFont val="Malgun Gothic"/>
        <charset val="134"/>
      </rPr>
      <t>3. ROOM TYPE</t>
    </r>
  </si>
  <si>
    <r>
      <rPr>
        <sz val="11"/>
        <rFont val="Malgun Gothic"/>
        <charset val="134"/>
      </rPr>
      <t>Refer to the booking details</t>
    </r>
  </si>
  <si>
    <r>
      <rPr>
        <sz val="11"/>
        <rFont val="Malgun Gothic"/>
        <charset val="134"/>
      </rPr>
      <t>4. ROOM RATE</t>
    </r>
  </si>
  <si>
    <r>
      <rPr>
        <sz val="11"/>
        <rFont val="Malgun Gothic"/>
        <charset val="134"/>
      </rPr>
      <t>Pool Side Room $160.00</t>
    </r>
  </si>
  <si>
    <r>
      <rPr>
        <sz val="11"/>
        <rFont val="Malgun Gothic"/>
        <charset val="134"/>
      </rPr>
      <t>Lagoon View Room $170.00</t>
    </r>
  </si>
  <si>
    <r>
      <rPr>
        <sz val="11"/>
        <rFont val="Malgun Gothic"/>
        <charset val="134"/>
      </rPr>
      <t>Lagoon Side Room $185.00</t>
    </r>
  </si>
  <si>
    <r>
      <rPr>
        <sz val="11"/>
        <rFont val="Malgun Gothic"/>
        <charset val="134"/>
      </rPr>
      <t>Water Edge Room $185.00</t>
    </r>
  </si>
  <si>
    <r>
      <rPr>
        <sz val="11"/>
        <rFont val="Malgun Gothic"/>
        <charset val="134"/>
      </rPr>
      <t>Family Room $230.00</t>
    </r>
  </si>
  <si>
    <r>
      <rPr>
        <sz val="11"/>
        <rFont val="Malgun Gothic"/>
        <charset val="134"/>
      </rPr>
      <t>One Bedroom $255.00</t>
    </r>
  </si>
  <si>
    <r>
      <rPr>
        <sz val="11"/>
        <rFont val="Malgun Gothic"/>
        <charset val="134"/>
      </rPr>
      <t>Two Bedroom $420.00</t>
    </r>
  </si>
  <si>
    <r>
      <rPr>
        <sz val="11"/>
        <rFont val="Malgun Gothic"/>
        <charset val="134"/>
      </rPr>
      <t>Riverboat $490.00</t>
    </r>
  </si>
  <si>
    <r>
      <rPr>
        <sz val="11"/>
        <rFont val="Malgun Gothic"/>
        <charset val="134"/>
      </rPr>
      <t>Quantum Villa $770.00</t>
    </r>
  </si>
  <si>
    <r>
      <rPr>
        <sz val="11"/>
        <rFont val="Malgun Gothic"/>
        <charset val="134"/>
      </rPr>
      <t>SPA Indulgence $225.00</t>
    </r>
  </si>
  <si>
    <r>
      <rPr>
        <b/>
        <sz val="11"/>
        <rFont val="Malgun Gothic"/>
        <charset val="134"/>
      </rPr>
      <t xml:space="preserve">BOOKING DETAILS    </t>
    </r>
    <r>
      <rPr>
        <sz val="11"/>
        <rFont val="Malgun Gothic"/>
        <charset val="134"/>
      </rPr>
      <t>(2019.10.08~2019.10.15)</t>
    </r>
  </si>
  <si>
    <r>
      <rPr>
        <sz val="11"/>
        <rFont val="Malgun Gothic"/>
        <charset val="134"/>
      </rPr>
      <t>CFM NO</t>
    </r>
  </si>
  <si>
    <r>
      <rPr>
        <sz val="11"/>
        <rFont val="Malgun Gothic"/>
        <charset val="134"/>
      </rPr>
      <t>CIT NO</t>
    </r>
  </si>
  <si>
    <r>
      <rPr>
        <sz val="11"/>
        <rFont val="Malgun Gothic"/>
        <charset val="134"/>
      </rPr>
      <t>AMOUNT</t>
    </r>
  </si>
  <si>
    <r>
      <rPr>
        <sz val="11"/>
        <rFont val="Malgun Gothic"/>
        <charset val="134"/>
      </rPr>
      <t>BALANCE</t>
    </r>
  </si>
  <si>
    <r>
      <rPr>
        <sz val="11"/>
        <rFont val="Malgun Gothic"/>
        <charset val="134"/>
      </rPr>
      <t>MEMO</t>
    </r>
  </si>
  <si>
    <r>
      <rPr>
        <sz val="11"/>
        <rFont val="Malgun Gothic"/>
        <charset val="134"/>
      </rPr>
      <t>TOP UP</t>
    </r>
  </si>
  <si>
    <t>P191015144448589</t>
  </si>
  <si>
    <r>
      <rPr>
        <sz val="11"/>
        <rFont val="Malgun Gothic"/>
        <charset val="134"/>
      </rPr>
      <t>: 2019-10-25</t>
    </r>
  </si>
  <si>
    <r>
      <rPr>
        <b/>
        <sz val="11"/>
        <rFont val="Malgun Gothic"/>
        <charset val="134"/>
      </rPr>
      <t xml:space="preserve">BOOKING DETAILS    </t>
    </r>
    <r>
      <rPr>
        <sz val="11"/>
        <rFont val="Malgun Gothic"/>
        <charset val="134"/>
      </rPr>
      <t>(2019.10.16~2019.10.25)</t>
    </r>
  </si>
  <si>
    <r>
      <rPr>
        <sz val="11"/>
        <rFont val="Calibri"/>
        <charset val="134"/>
      </rPr>
      <t>TOP UP</t>
    </r>
  </si>
  <si>
    <t>P191025170826589</t>
  </si>
  <si>
    <t>DATE</t>
  </si>
  <si>
    <t>CFM NO</t>
  </si>
  <si>
    <t>CITNO</t>
  </si>
  <si>
    <t>AMOUNT</t>
  </si>
  <si>
    <t>BALANCE</t>
  </si>
  <si>
    <t>MEMO</t>
  </si>
  <si>
    <t>2019.10.28</t>
  </si>
  <si>
    <t>TOP UP</t>
  </si>
  <si>
    <t>2019.10.29</t>
  </si>
  <si>
    <t>2019.10.31</t>
  </si>
  <si>
    <t>2019.11.04</t>
  </si>
  <si>
    <t>P191104153836589</t>
  </si>
  <si>
    <t>CIT NO</t>
  </si>
  <si>
    <t>2019.11.05</t>
  </si>
  <si>
    <t>$8,000.00</t>
  </si>
  <si>
    <t>Top Up</t>
  </si>
  <si>
    <t>1136170</t>
  </si>
  <si>
    <t>$7,580.00</t>
  </si>
  <si>
    <t>1138324</t>
  </si>
  <si>
    <t>$7,240.00</t>
  </si>
  <si>
    <t>1138326</t>
  </si>
  <si>
    <t>$7,045.00</t>
  </si>
  <si>
    <t>1138329</t>
  </si>
  <si>
    <t>$6,845.00</t>
  </si>
  <si>
    <t>1137337</t>
  </si>
  <si>
    <t>$6,395.00</t>
  </si>
  <si>
    <t>1138719</t>
  </si>
  <si>
    <t>$5,715.00</t>
  </si>
  <si>
    <t>2019.11.11</t>
  </si>
  <si>
    <t>1138951</t>
  </si>
  <si>
    <t>$5,375.00</t>
  </si>
  <si>
    <t>1138725</t>
  </si>
  <si>
    <t>$5,215.00</t>
  </si>
  <si>
    <t>2019.11.13</t>
  </si>
  <si>
    <t>1139593</t>
  </si>
  <si>
    <t>$5,005.00</t>
  </si>
  <si>
    <t>2019.11.14</t>
  </si>
  <si>
    <t>1139556</t>
  </si>
  <si>
    <t>$4,805.00</t>
  </si>
  <si>
    <t>1139857</t>
  </si>
  <si>
    <t>$4,635.00</t>
  </si>
  <si>
    <t>2019.11.15</t>
  </si>
  <si>
    <t>1139088</t>
  </si>
  <si>
    <t>$4,295.00</t>
  </si>
  <si>
    <t>1140162</t>
  </si>
  <si>
    <t>$3,955.00</t>
  </si>
  <si>
    <t>2019.11.18</t>
  </si>
  <si>
    <t>114004</t>
  </si>
  <si>
    <t>$3,115.00</t>
  </si>
  <si>
    <t>2019.11.25</t>
  </si>
  <si>
    <t>1141200</t>
  </si>
  <si>
    <t>$2,745.00</t>
  </si>
  <si>
    <t>1141202</t>
  </si>
  <si>
    <t>$2,585.00</t>
  </si>
  <si>
    <t>1141070</t>
  </si>
  <si>
    <t>$2,265.00</t>
  </si>
  <si>
    <t>1141069</t>
  </si>
  <si>
    <t>$2,115.00</t>
  </si>
  <si>
    <t>1141067</t>
  </si>
  <si>
    <t>$1,920.00</t>
  </si>
  <si>
    <t>1135565</t>
  </si>
  <si>
    <t>$1,500.00</t>
  </si>
  <si>
    <t>1130829</t>
  </si>
  <si>
    <t>$1,280.00</t>
  </si>
  <si>
    <t>P191125173508589</t>
  </si>
  <si>
    <t>Total Deducted Amount : $ 6,720.00</t>
  </si>
  <si>
    <t>Required Top-up Amount : $ 6,720.00</t>
  </si>
  <si>
    <t>2019.11.26</t>
  </si>
  <si>
    <t>$6,730.00</t>
  </si>
  <si>
    <t>1141379</t>
  </si>
  <si>
    <t>$7,840.00</t>
  </si>
  <si>
    <t>2019.11.27</t>
  </si>
  <si>
    <t>1141540</t>
  </si>
  <si>
    <t>$7,660.00</t>
  </si>
  <si>
    <t>1141542</t>
  </si>
  <si>
    <t>2019.11.28</t>
  </si>
  <si>
    <t>1141640</t>
  </si>
  <si>
    <t>$7,080.00</t>
  </si>
  <si>
    <t>1141590</t>
  </si>
  <si>
    <t>$6,900.00</t>
  </si>
  <si>
    <t>1136865</t>
  </si>
  <si>
    <t>$6,490.00</t>
  </si>
  <si>
    <t>1136605</t>
  </si>
  <si>
    <t>$6,295.00</t>
  </si>
  <si>
    <t>2019.11.29</t>
  </si>
  <si>
    <t>1141789</t>
  </si>
  <si>
    <t>$5,975.00</t>
  </si>
  <si>
    <t>1141788</t>
  </si>
  <si>
    <t>$5,655.00</t>
  </si>
  <si>
    <t>1141787</t>
  </si>
  <si>
    <t>$5,485.00</t>
  </si>
  <si>
    <t>1141786</t>
  </si>
  <si>
    <t>$5,115.00</t>
  </si>
  <si>
    <t>1141709</t>
  </si>
  <si>
    <t>2019.12.02</t>
  </si>
  <si>
    <t>1142069</t>
  </si>
  <si>
    <t>1142044</t>
  </si>
  <si>
    <t>$3,815.00</t>
  </si>
  <si>
    <t>1142022</t>
  </si>
  <si>
    <t>$3,630.00</t>
  </si>
  <si>
    <t>1141940</t>
  </si>
  <si>
    <t>$3,310.00</t>
  </si>
  <si>
    <t>1141944</t>
  </si>
  <si>
    <t>$2,670.00</t>
  </si>
  <si>
    <t>1127564</t>
  </si>
  <si>
    <t>$1,950.00</t>
  </si>
  <si>
    <t>2019.12.03</t>
  </si>
  <si>
    <t>1142521</t>
  </si>
  <si>
    <t>$1,750.00</t>
  </si>
  <si>
    <t>1142517</t>
  </si>
  <si>
    <t>$1,240.00</t>
  </si>
  <si>
    <t>1142516</t>
  </si>
  <si>
    <t>$1,080.00</t>
  </si>
  <si>
    <t>1142520</t>
  </si>
  <si>
    <t>$570.00</t>
  </si>
  <si>
    <t>1142519</t>
  </si>
  <si>
    <t>$60.00</t>
  </si>
  <si>
    <t>P191203140123589</t>
  </si>
  <si>
    <t>Total Deducted Amount : $7,940.00</t>
  </si>
  <si>
    <t>Required Top-up Amount: $7,940.00</t>
  </si>
  <si>
    <t>2019.12.04</t>
  </si>
  <si>
    <t>1142518</t>
  </si>
  <si>
    <t>1142699</t>
  </si>
  <si>
    <t>1142942</t>
  </si>
  <si>
    <t>1690651</t>
  </si>
  <si>
    <t>2019.12.06</t>
  </si>
  <si>
    <t>1142986</t>
  </si>
  <si>
    <t>1142732</t>
  </si>
  <si>
    <t>2019.12.09</t>
  </si>
  <si>
    <t>1143358</t>
  </si>
  <si>
    <t>1143357</t>
  </si>
  <si>
    <t>1142863</t>
  </si>
  <si>
    <t>1140843</t>
  </si>
  <si>
    <t>2019.12.10</t>
  </si>
  <si>
    <t>1143519</t>
  </si>
  <si>
    <t>1143497</t>
  </si>
  <si>
    <t>1138731</t>
  </si>
  <si>
    <t>1143681</t>
  </si>
  <si>
    <t>2019.12.11</t>
  </si>
  <si>
    <t>1143762</t>
  </si>
  <si>
    <t>1143684</t>
  </si>
  <si>
    <t>1141644</t>
  </si>
  <si>
    <t>1141641</t>
  </si>
  <si>
    <t>1141150</t>
  </si>
  <si>
    <t>1141017</t>
  </si>
  <si>
    <t>1141018</t>
  </si>
  <si>
    <t>1140845</t>
  </si>
  <si>
    <t>1140844</t>
  </si>
  <si>
    <t>P191212115410589</t>
  </si>
  <si>
    <t>Total Deducted Amount : $7,670.00</t>
  </si>
  <si>
    <t>Required Top-up Amount: $7,670.00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</si>
</sst>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26" formatCode="\$#,##0.00_);[Red]\(\$#,##0.00\)"/>
    <numFmt numFmtId="176" formatCode="mm/dd/yyyy;@"/>
    <numFmt numFmtId="177" formatCode="yyyy\.mm\.dd;@"/>
    <numFmt numFmtId="178" formatCode="\$#,##0.00"/>
    <numFmt numFmtId="179" formatCode="\$0.00"/>
  </numFmts>
  <fonts count="47">
    <font>
      <sz val="11"/>
      <color theme="1"/>
      <name val="宋体"/>
      <charset val="134"/>
      <scheme val="minor"/>
    </font>
    <font>
      <sz val="10"/>
      <name val="Calibri"/>
      <charset val="0"/>
    </font>
    <font>
      <sz val="10"/>
      <name val="Arial"/>
      <charset val="0"/>
    </font>
    <font>
      <sz val="10.5"/>
      <color rgb="FF333333"/>
      <name val="Helvetica"/>
      <charset val="134"/>
    </font>
    <font>
      <b/>
      <sz val="12.5"/>
      <name val="Calibri"/>
      <charset val="0"/>
    </font>
    <font>
      <sz val="8.5"/>
      <color rgb="FF000000"/>
      <name val="Calibri"/>
      <charset val="134"/>
    </font>
    <font>
      <sz val="5"/>
      <color rgb="FF000000"/>
      <name val="Courier New"/>
      <charset val="134"/>
    </font>
    <font>
      <b/>
      <sz val="13.5"/>
      <name val="Times New Roman"/>
      <charset val="134"/>
    </font>
    <font>
      <sz val="10"/>
      <color rgb="FF000000"/>
      <name val="Times New Roman"/>
      <charset val="204"/>
    </font>
    <font>
      <b/>
      <sz val="11"/>
      <name val="Times New Roman"/>
      <charset val="134"/>
    </font>
    <font>
      <sz val="8.5"/>
      <name val="Times New Roman"/>
      <charset val="134"/>
    </font>
    <font>
      <sz val="11"/>
      <name val="Times New Roman"/>
      <charset val="134"/>
    </font>
    <font>
      <sz val="11"/>
      <color rgb="FF000000"/>
      <name val="Times New Roman"/>
      <charset val="134"/>
    </font>
    <font>
      <sz val="10"/>
      <color rgb="FF000000"/>
      <name val="宋体"/>
      <charset val="204"/>
    </font>
    <font>
      <sz val="10"/>
      <name val="Arial"/>
      <charset val="134"/>
    </font>
    <font>
      <sz val="10"/>
      <name val="Trebuchet MS"/>
      <charset val="134"/>
    </font>
    <font>
      <sz val="10"/>
      <name val="宋体"/>
      <charset val="134"/>
    </font>
    <font>
      <sz val="10"/>
      <name val="Palatino Linotype"/>
      <charset val="134"/>
    </font>
    <font>
      <b/>
      <sz val="16"/>
      <name val="Palatino Linotype"/>
      <charset val="134"/>
    </font>
    <font>
      <sz val="11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.5"/>
      <name val="Malgun Gothic"/>
      <charset val="134"/>
    </font>
    <font>
      <b/>
      <sz val="11"/>
      <name val="Verdana"/>
      <charset val="134"/>
    </font>
    <font>
      <sz val="8.5"/>
      <name val="Malgun Gothic"/>
      <charset val="134"/>
    </font>
    <font>
      <sz val="11"/>
      <name val="Malgun Gothic"/>
      <charset val="134"/>
    </font>
    <font>
      <b/>
      <sz val="11"/>
      <name val="Malgun Gothic"/>
      <charset val="134"/>
    </font>
    <font>
      <sz val="11"/>
      <name val="Calibri"/>
      <charset val="134"/>
    </font>
    <font>
      <sz val="10"/>
      <name val="MingLiU"/>
      <charset val="134"/>
    </font>
  </fonts>
  <fills count="37">
    <fill>
      <patternFill patternType="none"/>
    </fill>
    <fill>
      <patternFill patternType="gray125"/>
    </fill>
    <fill>
      <patternFill patternType="solid">
        <fgColor rgb="FFF7F0F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1" fillId="6" borderId="2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15" borderId="23" applyNumberFormat="0" applyFont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24" applyNumberFormat="0" applyFill="0" applyAlignment="0" applyProtection="0">
      <alignment vertical="center"/>
    </xf>
    <xf numFmtId="0" fontId="33" fillId="0" borderId="24" applyNumberFormat="0" applyFill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8" fillId="0" borderId="26" applyNumberFormat="0" applyFill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4" borderId="22" applyNumberFormat="0" applyAlignment="0" applyProtection="0">
      <alignment vertical="center"/>
    </xf>
    <xf numFmtId="0" fontId="35" fillId="14" borderId="21" applyNumberFormat="0" applyAlignment="0" applyProtection="0">
      <alignment vertical="center"/>
    </xf>
    <xf numFmtId="0" fontId="36" fillId="22" borderId="27" applyNumberFormat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34" fillId="0" borderId="25" applyNumberFormat="0" applyFill="0" applyAlignment="0" applyProtection="0">
      <alignment vertical="center"/>
    </xf>
    <xf numFmtId="0" fontId="37" fillId="0" borderId="28" applyNumberFormat="0" applyFill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</cellStyleXfs>
  <cellXfs count="119">
    <xf numFmtId="0" fontId="0" fillId="0" borderId="0" xfId="0">
      <alignment vertical="center"/>
    </xf>
    <xf numFmtId="0" fontId="1" fillId="0" borderId="1" xfId="0" applyNumberFormat="1" applyFont="1" applyFill="1" applyBorder="1" applyAlignment="1" applyProtection="1">
      <alignment horizontal="center" vertical="top"/>
    </xf>
    <xf numFmtId="0" fontId="1" fillId="0" borderId="1" xfId="0" applyNumberFormat="1" applyFont="1" applyFill="1" applyBorder="1" applyAlignment="1" applyProtection="1">
      <alignment horizontal="left" vertical="top" indent="1"/>
    </xf>
    <xf numFmtId="0" fontId="2" fillId="0" borderId="1" xfId="0" applyNumberFormat="1" applyFont="1" applyFill="1" applyBorder="1" applyAlignment="1" applyProtection="1">
      <alignment horizontal="left" vertical="top" indent="1"/>
    </xf>
    <xf numFmtId="26" fontId="1" fillId="0" borderId="1" xfId="0" applyNumberFormat="1" applyFont="1" applyFill="1" applyBorder="1" applyAlignment="1" applyProtection="1">
      <alignment horizontal="center" vertical="top"/>
    </xf>
    <xf numFmtId="0" fontId="2" fillId="0" borderId="1" xfId="0" applyNumberFormat="1" applyFont="1" applyFill="1" applyBorder="1" applyAlignment="1" applyProtection="1">
      <alignment horizontal="left" vertical="top" indent="4"/>
    </xf>
    <xf numFmtId="0" fontId="2" fillId="0" borderId="0" xfId="0" applyFont="1" applyFill="1" applyBorder="1" applyAlignment="1"/>
    <xf numFmtId="0" fontId="1" fillId="0" borderId="1" xfId="0" applyNumberFormat="1" applyFont="1" applyFill="1" applyBorder="1" applyAlignment="1" applyProtection="1">
      <alignment horizontal="left" vertical="top"/>
    </xf>
    <xf numFmtId="0" fontId="2" fillId="0" borderId="1" xfId="0" applyNumberFormat="1" applyFont="1" applyFill="1" applyBorder="1" applyAlignment="1" applyProtection="1">
      <alignment horizontal="left" vertical="top"/>
    </xf>
    <xf numFmtId="0" fontId="2" fillId="0" borderId="0" xfId="0" applyNumberFormat="1" applyFont="1" applyFill="1" applyBorder="1" applyAlignment="1" applyProtection="1">
      <alignment vertical="top"/>
    </xf>
    <xf numFmtId="0" fontId="3" fillId="0" borderId="0" xfId="0" applyFont="1">
      <alignment vertical="center"/>
    </xf>
    <xf numFmtId="0" fontId="4" fillId="0" borderId="0" xfId="0" applyNumberFormat="1" applyFont="1" applyFill="1" applyBorder="1" applyAlignment="1" applyProtection="1">
      <alignment vertical="top"/>
    </xf>
    <xf numFmtId="0" fontId="3" fillId="0" borderId="0" xfId="0" applyFont="1">
      <alignment vertical="center"/>
    </xf>
    <xf numFmtId="0" fontId="3" fillId="2" borderId="2" xfId="0" applyFont="1" applyFill="1" applyBorder="1" applyAlignment="1">
      <alignment vertical="top" wrapText="1"/>
    </xf>
    <xf numFmtId="0" fontId="2" fillId="0" borderId="1" xfId="0" applyNumberFormat="1" applyFont="1" applyFill="1" applyBorder="1" applyAlignment="1" applyProtection="1">
      <alignment horizontal="left" vertical="top" indent="5"/>
    </xf>
    <xf numFmtId="0" fontId="5" fillId="3" borderId="3" xfId="0" applyFont="1" applyFill="1" applyBorder="1" applyAlignment="1">
      <alignment horizontal="center" vertical="top" wrapText="1"/>
    </xf>
    <xf numFmtId="0" fontId="5" fillId="3" borderId="3" xfId="0" applyFont="1" applyFill="1" applyBorder="1" applyAlignment="1">
      <alignment horizontal="left" vertical="top" wrapText="1"/>
    </xf>
    <xf numFmtId="0" fontId="5" fillId="3" borderId="4" xfId="0" applyFont="1" applyFill="1" applyBorder="1" applyAlignment="1">
      <alignment horizontal="center" vertical="top" wrapText="1"/>
    </xf>
    <xf numFmtId="0" fontId="6" fillId="3" borderId="3" xfId="0" applyFont="1" applyFill="1" applyBorder="1" applyAlignment="1">
      <alignment vertical="top" wrapText="1"/>
    </xf>
    <xf numFmtId="26" fontId="5" fillId="3" borderId="3" xfId="0" applyNumberFormat="1" applyFont="1" applyFill="1" applyBorder="1" applyAlignment="1">
      <alignment horizontal="center" vertical="top" wrapText="1"/>
    </xf>
    <xf numFmtId="0" fontId="6" fillId="3" borderId="4" xfId="0" applyFont="1" applyFill="1" applyBorder="1" applyAlignment="1">
      <alignment vertical="top" wrapText="1"/>
    </xf>
    <xf numFmtId="0" fontId="5" fillId="3" borderId="5" xfId="0" applyFont="1" applyFill="1" applyBorder="1" applyAlignment="1">
      <alignment horizontal="center" vertical="top" wrapText="1"/>
    </xf>
    <xf numFmtId="0" fontId="5" fillId="3" borderId="5" xfId="0" applyFont="1" applyFill="1" applyBorder="1" applyAlignment="1">
      <alignment horizontal="left" vertical="top" wrapText="1"/>
    </xf>
    <xf numFmtId="26" fontId="5" fillId="3" borderId="5" xfId="0" applyNumberFormat="1" applyFont="1" applyFill="1" applyBorder="1" applyAlignment="1">
      <alignment horizontal="center" vertical="top" wrapText="1"/>
    </xf>
    <xf numFmtId="0" fontId="0" fillId="3" borderId="6" xfId="0" applyFill="1" applyBorder="1">
      <alignment vertical="center"/>
    </xf>
    <xf numFmtId="0" fontId="7" fillId="0" borderId="0" xfId="0" applyFont="1" applyFill="1" applyBorder="1" applyAlignment="1">
      <alignment horizontal="left" vertical="top" wrapText="1" indent="1"/>
    </xf>
    <xf numFmtId="0" fontId="8" fillId="0" borderId="0" xfId="0" applyFont="1" applyFill="1" applyBorder="1" applyAlignment="1">
      <alignment horizontal="left" vertical="top"/>
    </xf>
    <xf numFmtId="0" fontId="9" fillId="0" borderId="0" xfId="0" applyFont="1" applyFill="1" applyBorder="1" applyAlignment="1">
      <alignment horizontal="left" vertical="top" wrapText="1" indent="1"/>
    </xf>
    <xf numFmtId="0" fontId="10" fillId="0" borderId="0" xfId="0" applyFont="1" applyFill="1" applyBorder="1" applyAlignment="1">
      <alignment horizontal="left" vertical="top" wrapText="1" indent="1"/>
    </xf>
    <xf numFmtId="0" fontId="10" fillId="0" borderId="0" xfId="0" applyFont="1" applyFill="1" applyBorder="1" applyAlignment="1">
      <alignment horizontal="left" vertical="top" wrapText="1" indent="2"/>
    </xf>
    <xf numFmtId="0" fontId="11" fillId="0" borderId="0" xfId="0" applyFont="1" applyFill="1" applyBorder="1" applyAlignment="1">
      <alignment horizontal="left" vertical="top" wrapText="1" indent="1"/>
    </xf>
    <xf numFmtId="0" fontId="11" fillId="0" borderId="0" xfId="0" applyFont="1" applyFill="1" applyBorder="1" applyAlignment="1">
      <alignment horizontal="left" vertical="top" wrapText="1" indent="2"/>
    </xf>
    <xf numFmtId="0" fontId="7" fillId="0" borderId="0" xfId="0" applyFont="1" applyFill="1" applyBorder="1" applyAlignment="1">
      <alignment horizontal="center" vertical="top" wrapText="1"/>
    </xf>
    <xf numFmtId="0" fontId="11" fillId="0" borderId="7" xfId="0" applyFont="1" applyFill="1" applyBorder="1" applyAlignment="1">
      <alignment horizontal="left" vertical="top" wrapText="1"/>
    </xf>
    <xf numFmtId="0" fontId="11" fillId="0" borderId="8" xfId="0" applyFont="1" applyFill="1" applyBorder="1" applyAlignment="1">
      <alignment horizontal="left" vertical="top" wrapText="1"/>
    </xf>
    <xf numFmtId="0" fontId="11" fillId="0" borderId="9" xfId="0" applyFont="1" applyFill="1" applyBorder="1" applyAlignment="1">
      <alignment horizontal="left" vertical="top" wrapText="1"/>
    </xf>
    <xf numFmtId="176" fontId="12" fillId="0" borderId="7" xfId="0" applyNumberFormat="1" applyFont="1" applyFill="1" applyBorder="1" applyAlignment="1">
      <alignment horizontal="left" vertical="top" shrinkToFit="1"/>
    </xf>
    <xf numFmtId="176" fontId="12" fillId="0" borderId="8" xfId="0" applyNumberFormat="1" applyFont="1" applyFill="1" applyBorder="1" applyAlignment="1">
      <alignment horizontal="left" vertical="top" shrinkToFit="1"/>
    </xf>
    <xf numFmtId="0" fontId="11" fillId="0" borderId="10" xfId="0" applyFont="1" applyFill="1" applyBorder="1" applyAlignment="1">
      <alignment horizontal="left" vertical="center" wrapText="1"/>
    </xf>
    <xf numFmtId="0" fontId="11" fillId="0" borderId="11" xfId="0" applyFont="1" applyFill="1" applyBorder="1" applyAlignment="1">
      <alignment horizontal="left" vertical="center" wrapText="1"/>
    </xf>
    <xf numFmtId="0" fontId="11" fillId="0" borderId="12" xfId="0" applyFont="1" applyFill="1" applyBorder="1" applyAlignment="1">
      <alignment horizontal="left" vertical="center" wrapText="1"/>
    </xf>
    <xf numFmtId="0" fontId="11" fillId="0" borderId="10" xfId="0" applyFont="1" applyFill="1" applyBorder="1" applyAlignment="1">
      <alignment horizontal="left" vertical="top" wrapText="1"/>
    </xf>
    <xf numFmtId="0" fontId="11" fillId="0" borderId="11" xfId="0" applyFont="1" applyFill="1" applyBorder="1" applyAlignment="1">
      <alignment horizontal="left" vertical="top" wrapText="1"/>
    </xf>
    <xf numFmtId="0" fontId="11" fillId="0" borderId="13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11" fillId="0" borderId="14" xfId="0" applyFont="1" applyFill="1" applyBorder="1" applyAlignment="1">
      <alignment horizontal="left" vertical="center" wrapText="1"/>
    </xf>
    <xf numFmtId="0" fontId="11" fillId="0" borderId="13" xfId="0" applyFont="1" applyFill="1" applyBorder="1" applyAlignment="1">
      <alignment horizontal="left" vertical="top" wrapText="1"/>
    </xf>
    <xf numFmtId="0" fontId="11" fillId="0" borderId="0" xfId="0" applyFont="1" applyFill="1" applyBorder="1" applyAlignment="1">
      <alignment horizontal="left" vertical="top" wrapText="1"/>
    </xf>
    <xf numFmtId="0" fontId="11" fillId="0" borderId="15" xfId="0" applyFont="1" applyFill="1" applyBorder="1" applyAlignment="1">
      <alignment horizontal="left" vertical="center" wrapText="1"/>
    </xf>
    <xf numFmtId="0" fontId="11" fillId="0" borderId="16" xfId="0" applyFont="1" applyFill="1" applyBorder="1" applyAlignment="1">
      <alignment horizontal="left" vertical="center" wrapText="1"/>
    </xf>
    <xf numFmtId="0" fontId="11" fillId="0" borderId="17" xfId="0" applyFont="1" applyFill="1" applyBorder="1" applyAlignment="1">
      <alignment horizontal="left" vertical="center" wrapText="1"/>
    </xf>
    <xf numFmtId="0" fontId="11" fillId="0" borderId="15" xfId="0" applyFont="1" applyFill="1" applyBorder="1" applyAlignment="1">
      <alignment horizontal="left" vertical="top" wrapText="1"/>
    </xf>
    <xf numFmtId="0" fontId="11" fillId="0" borderId="16" xfId="0" applyFont="1" applyFill="1" applyBorder="1" applyAlignment="1">
      <alignment horizontal="left" vertical="top" wrapText="1"/>
    </xf>
    <xf numFmtId="0" fontId="8" fillId="0" borderId="0" xfId="0" applyFont="1" applyFill="1" applyBorder="1" applyAlignment="1">
      <alignment horizontal="left" vertical="top" wrapText="1" indent="2"/>
    </xf>
    <xf numFmtId="0" fontId="11" fillId="0" borderId="7" xfId="0" applyFont="1" applyFill="1" applyBorder="1" applyAlignment="1">
      <alignment horizontal="center" vertical="top" wrapText="1"/>
    </xf>
    <xf numFmtId="0" fontId="11" fillId="0" borderId="8" xfId="0" applyFont="1" applyFill="1" applyBorder="1" applyAlignment="1">
      <alignment horizontal="center" vertical="top" wrapText="1"/>
    </xf>
    <xf numFmtId="0" fontId="11" fillId="0" borderId="9" xfId="0" applyFont="1" applyFill="1" applyBorder="1" applyAlignment="1">
      <alignment horizontal="center" vertical="top" wrapText="1"/>
    </xf>
    <xf numFmtId="0" fontId="11" fillId="0" borderId="18" xfId="0" applyFont="1" applyFill="1" applyBorder="1" applyAlignment="1">
      <alignment horizontal="center" vertical="top" wrapText="1"/>
    </xf>
    <xf numFmtId="0" fontId="11" fillId="0" borderId="18" xfId="0" applyFont="1" applyFill="1" applyBorder="1" applyAlignment="1">
      <alignment horizontal="left" vertical="top" wrapText="1" indent="1"/>
    </xf>
    <xf numFmtId="0" fontId="11" fillId="0" borderId="18" xfId="0" applyFont="1" applyFill="1" applyBorder="1" applyAlignment="1">
      <alignment horizontal="left" vertical="top" wrapText="1" indent="4"/>
    </xf>
    <xf numFmtId="0" fontId="11" fillId="0" borderId="7" xfId="0" applyFont="1" applyFill="1" applyBorder="1" applyAlignment="1">
      <alignment horizontal="right" vertical="top" wrapText="1" indent="4"/>
    </xf>
    <xf numFmtId="0" fontId="11" fillId="0" borderId="8" xfId="0" applyFont="1" applyFill="1" applyBorder="1" applyAlignment="1">
      <alignment horizontal="right" vertical="top" wrapText="1" indent="4"/>
    </xf>
    <xf numFmtId="177" fontId="12" fillId="0" borderId="7" xfId="0" applyNumberFormat="1" applyFont="1" applyFill="1" applyBorder="1" applyAlignment="1">
      <alignment horizontal="center" vertical="top" shrinkToFit="1"/>
    </xf>
    <xf numFmtId="177" fontId="12" fillId="0" borderId="8" xfId="0" applyNumberFormat="1" applyFont="1" applyFill="1" applyBorder="1" applyAlignment="1">
      <alignment horizontal="center" vertical="top" shrinkToFit="1"/>
    </xf>
    <xf numFmtId="177" fontId="12" fillId="0" borderId="9" xfId="0" applyNumberFormat="1" applyFont="1" applyFill="1" applyBorder="1" applyAlignment="1">
      <alignment horizontal="center" vertical="top" shrinkToFit="1"/>
    </xf>
    <xf numFmtId="0" fontId="8" fillId="0" borderId="18" xfId="0" applyFont="1" applyFill="1" applyBorder="1" applyAlignment="1">
      <alignment horizontal="left" wrapText="1"/>
    </xf>
    <xf numFmtId="178" fontId="12" fillId="0" borderId="18" xfId="0" applyNumberFormat="1" applyFont="1" applyFill="1" applyBorder="1" applyAlignment="1">
      <alignment horizontal="left" vertical="top" indent="4" shrinkToFit="1"/>
    </xf>
    <xf numFmtId="178" fontId="12" fillId="0" borderId="7" xfId="0" applyNumberFormat="1" applyFont="1" applyFill="1" applyBorder="1" applyAlignment="1">
      <alignment horizontal="right" vertical="top" indent="4" shrinkToFit="1"/>
    </xf>
    <xf numFmtId="178" fontId="12" fillId="0" borderId="8" xfId="0" applyNumberFormat="1" applyFont="1" applyFill="1" applyBorder="1" applyAlignment="1">
      <alignment horizontal="right" vertical="top" indent="4" shrinkToFit="1"/>
    </xf>
    <xf numFmtId="1" fontId="12" fillId="0" borderId="18" xfId="0" applyNumberFormat="1" applyFont="1" applyFill="1" applyBorder="1" applyAlignment="1">
      <alignment horizontal="center" vertical="top" shrinkToFit="1"/>
    </xf>
    <xf numFmtId="1" fontId="12" fillId="0" borderId="18" xfId="0" applyNumberFormat="1" applyFont="1" applyFill="1" applyBorder="1" applyAlignment="1">
      <alignment horizontal="left" vertical="top" indent="1" shrinkToFit="1"/>
    </xf>
    <xf numFmtId="179" fontId="12" fillId="0" borderId="18" xfId="0" applyNumberFormat="1" applyFont="1" applyFill="1" applyBorder="1" applyAlignment="1">
      <alignment horizontal="left" vertical="top" indent="4" shrinkToFit="1"/>
    </xf>
    <xf numFmtId="179" fontId="12" fillId="0" borderId="7" xfId="0" applyNumberFormat="1" applyFont="1" applyFill="1" applyBorder="1" applyAlignment="1">
      <alignment horizontal="right" vertical="top" indent="4" shrinkToFit="1"/>
    </xf>
    <xf numFmtId="179" fontId="12" fillId="0" borderId="8" xfId="0" applyNumberFormat="1" applyFont="1" applyFill="1" applyBorder="1" applyAlignment="1">
      <alignment horizontal="right" vertical="top" indent="4" shrinkToFit="1"/>
    </xf>
    <xf numFmtId="0" fontId="3" fillId="3" borderId="2" xfId="0" applyFont="1" applyFill="1" applyBorder="1" applyAlignment="1">
      <alignment vertical="center" wrapText="1"/>
    </xf>
    <xf numFmtId="176" fontId="12" fillId="0" borderId="9" xfId="0" applyNumberFormat="1" applyFont="1" applyFill="1" applyBorder="1" applyAlignment="1">
      <alignment horizontal="left" vertical="top" shrinkToFit="1"/>
    </xf>
    <xf numFmtId="0" fontId="11" fillId="0" borderId="12" xfId="0" applyFont="1" applyFill="1" applyBorder="1" applyAlignment="1">
      <alignment horizontal="left" vertical="top" wrapText="1"/>
    </xf>
    <xf numFmtId="0" fontId="11" fillId="0" borderId="14" xfId="0" applyFont="1" applyFill="1" applyBorder="1" applyAlignment="1">
      <alignment horizontal="left" vertical="top" wrapText="1"/>
    </xf>
    <xf numFmtId="0" fontId="11" fillId="0" borderId="17" xfId="0" applyFont="1" applyFill="1" applyBorder="1" applyAlignment="1">
      <alignment horizontal="left" vertical="top" wrapText="1"/>
    </xf>
    <xf numFmtId="0" fontId="11" fillId="0" borderId="9" xfId="0" applyFont="1" applyFill="1" applyBorder="1" applyAlignment="1">
      <alignment horizontal="right" vertical="top" wrapText="1" indent="4"/>
    </xf>
    <xf numFmtId="0" fontId="11" fillId="0" borderId="18" xfId="0" applyFont="1" applyFill="1" applyBorder="1" applyAlignment="1">
      <alignment horizontal="right" vertical="top" wrapText="1" indent="4"/>
    </xf>
    <xf numFmtId="178" fontId="12" fillId="0" borderId="9" xfId="0" applyNumberFormat="1" applyFont="1" applyFill="1" applyBorder="1" applyAlignment="1">
      <alignment horizontal="right" vertical="top" indent="4" shrinkToFit="1"/>
    </xf>
    <xf numFmtId="0" fontId="13" fillId="0" borderId="0" xfId="0" applyFont="1" applyFill="1" applyBorder="1" applyAlignment="1">
      <alignment horizontal="left" vertical="top"/>
    </xf>
    <xf numFmtId="179" fontId="12" fillId="0" borderId="9" xfId="0" applyNumberFormat="1" applyFont="1" applyFill="1" applyBorder="1" applyAlignment="1">
      <alignment horizontal="right" vertical="top" indent="4" shrinkToFit="1"/>
    </xf>
    <xf numFmtId="0" fontId="11" fillId="0" borderId="7" xfId="0" applyFont="1" applyFill="1" applyBorder="1" applyAlignment="1">
      <alignment horizontal="left" vertical="top" wrapText="1" indent="4"/>
    </xf>
    <xf numFmtId="0" fontId="11" fillId="0" borderId="8" xfId="0" applyFont="1" applyFill="1" applyBorder="1" applyAlignment="1">
      <alignment horizontal="left" vertical="top" wrapText="1" indent="4"/>
    </xf>
    <xf numFmtId="0" fontId="8" fillId="0" borderId="18" xfId="0" applyFont="1" applyFill="1" applyBorder="1" applyAlignment="1">
      <alignment horizontal="left" vertical="center" wrapText="1"/>
    </xf>
    <xf numFmtId="178" fontId="12" fillId="0" borderId="7" xfId="0" applyNumberFormat="1" applyFont="1" applyFill="1" applyBorder="1" applyAlignment="1">
      <alignment horizontal="left" vertical="top" indent="4" shrinkToFit="1"/>
    </xf>
    <xf numFmtId="178" fontId="12" fillId="0" borderId="8" xfId="0" applyNumberFormat="1" applyFont="1" applyFill="1" applyBorder="1" applyAlignment="1">
      <alignment horizontal="left" vertical="top" indent="4" shrinkToFit="1"/>
    </xf>
    <xf numFmtId="0" fontId="11" fillId="0" borderId="9" xfId="0" applyFont="1" applyFill="1" applyBorder="1" applyAlignment="1">
      <alignment horizontal="left" vertical="top" wrapText="1" indent="4"/>
    </xf>
    <xf numFmtId="178" fontId="12" fillId="0" borderId="9" xfId="0" applyNumberFormat="1" applyFont="1" applyFill="1" applyBorder="1" applyAlignment="1">
      <alignment horizontal="left" vertical="top" indent="4" shrinkToFit="1"/>
    </xf>
    <xf numFmtId="0" fontId="14" fillId="0" borderId="0" xfId="0" applyFont="1" applyFill="1" applyAlignment="1">
      <alignment vertical="center"/>
    </xf>
    <xf numFmtId="0" fontId="15" fillId="0" borderId="0" xfId="0" applyFont="1" applyFill="1" applyAlignment="1">
      <alignment vertical="top"/>
    </xf>
    <xf numFmtId="0" fontId="14" fillId="0" borderId="1" xfId="0" applyFont="1" applyFill="1" applyBorder="1" applyAlignment="1">
      <alignment vertical="center"/>
    </xf>
    <xf numFmtId="0" fontId="16" fillId="0" borderId="1" xfId="0" applyFont="1" applyFill="1" applyBorder="1" applyAlignment="1">
      <alignment vertical="center"/>
    </xf>
    <xf numFmtId="0" fontId="14" fillId="0" borderId="1" xfId="0" applyFont="1" applyFill="1" applyBorder="1" applyAlignment="1">
      <alignment horizontal="left" vertical="top" indent="3"/>
    </xf>
    <xf numFmtId="0" fontId="17" fillId="0" borderId="1" xfId="0" applyFont="1" applyFill="1" applyBorder="1" applyAlignment="1">
      <alignment horizontal="center" vertical="top"/>
    </xf>
    <xf numFmtId="0" fontId="14" fillId="0" borderId="1" xfId="0" applyFont="1" applyFill="1" applyBorder="1" applyAlignment="1">
      <alignment horizontal="left" vertical="top" indent="2"/>
    </xf>
    <xf numFmtId="0" fontId="14" fillId="0" borderId="1" xfId="0" applyFont="1" applyFill="1" applyBorder="1" applyAlignment="1">
      <alignment vertical="top"/>
    </xf>
    <xf numFmtId="0" fontId="17" fillId="0" borderId="1" xfId="0" applyFont="1" applyFill="1" applyBorder="1" applyAlignment="1">
      <alignment horizontal="center" vertical="center"/>
    </xf>
    <xf numFmtId="26" fontId="17" fillId="4" borderId="1" xfId="0" applyNumberFormat="1" applyFont="1" applyFill="1" applyBorder="1" applyAlignment="1">
      <alignment horizontal="center" vertical="top"/>
    </xf>
    <xf numFmtId="0" fontId="17" fillId="0" borderId="1" xfId="0" applyFont="1" applyFill="1" applyBorder="1" applyAlignment="1">
      <alignment horizontal="center"/>
    </xf>
    <xf numFmtId="26" fontId="17" fillId="4" borderId="1" xfId="0" applyNumberFormat="1" applyFont="1" applyFill="1" applyBorder="1" applyAlignment="1">
      <alignment horizontal="center" vertical="center"/>
    </xf>
    <xf numFmtId="26" fontId="17" fillId="0" borderId="1" xfId="0" applyNumberFormat="1" applyFont="1" applyFill="1" applyBorder="1" applyAlignment="1">
      <alignment horizontal="center" vertical="top"/>
    </xf>
    <xf numFmtId="0" fontId="16" fillId="0" borderId="0" xfId="0" applyFont="1" applyFill="1" applyAlignment="1">
      <alignment vertical="center"/>
    </xf>
    <xf numFmtId="26" fontId="17" fillId="0" borderId="1" xfId="0" applyNumberFormat="1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top"/>
    </xf>
    <xf numFmtId="0" fontId="15" fillId="0" borderId="6" xfId="0" applyFont="1" applyFill="1" applyBorder="1" applyAlignment="1">
      <alignment horizontal="left"/>
    </xf>
    <xf numFmtId="26" fontId="15" fillId="0" borderId="6" xfId="0" applyNumberFormat="1" applyFont="1" applyFill="1" applyBorder="1" applyAlignment="1">
      <alignment horizontal="left"/>
    </xf>
    <xf numFmtId="0" fontId="15" fillId="0" borderId="4" xfId="0" applyFont="1" applyFill="1" applyBorder="1" applyAlignment="1">
      <alignment horizontal="left" vertical="center"/>
    </xf>
    <xf numFmtId="0" fontId="14" fillId="0" borderId="19" xfId="0" applyFont="1" applyFill="1" applyBorder="1" applyAlignment="1">
      <alignment horizontal="left" vertical="center"/>
    </xf>
    <xf numFmtId="0" fontId="15" fillId="0" borderId="6" xfId="0" applyFont="1" applyFill="1" applyBorder="1" applyAlignment="1">
      <alignment horizontal="left" vertical="top"/>
    </xf>
    <xf numFmtId="26" fontId="15" fillId="0" borderId="6" xfId="0" applyNumberFormat="1" applyFont="1" applyFill="1" applyBorder="1" applyAlignment="1">
      <alignment horizontal="left" vertical="top"/>
    </xf>
    <xf numFmtId="0" fontId="14" fillId="0" borderId="20" xfId="0" applyFont="1" applyFill="1" applyBorder="1" applyAlignment="1">
      <alignment horizontal="left" vertical="center"/>
    </xf>
    <xf numFmtId="0" fontId="0" fillId="0" borderId="0" xfId="0" applyFill="1" applyAlignment="1">
      <alignment vertical="center"/>
    </xf>
    <xf numFmtId="0" fontId="0" fillId="5" borderId="0" xfId="0" applyFill="1" applyAlignment="1">
      <alignment vertical="center"/>
    </xf>
    <xf numFmtId="0" fontId="19" fillId="0" borderId="0" xfId="0" applyFont="1">
      <alignment vertical="center"/>
    </xf>
    <xf numFmtId="0" fontId="20" fillId="5" borderId="0" xfId="0" applyFont="1" applyFill="1" applyAlignment="1">
      <alignment vertical="center"/>
    </xf>
    <xf numFmtId="0" fontId="0" fillId="5" borderId="0" xfId="0" applyFill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haredStrings" Target="sharedStrings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227965</xdr:colOff>
      <xdr:row>0</xdr:row>
      <xdr:rowOff>635</xdr:rowOff>
    </xdr:from>
    <xdr:to>
      <xdr:col>10</xdr:col>
      <xdr:colOff>25400</xdr:colOff>
      <xdr:row>16</xdr:row>
      <xdr:rowOff>30480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7965" y="635"/>
          <a:ext cx="6264910" cy="2773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264160</xdr:colOff>
      <xdr:row>16</xdr:row>
      <xdr:rowOff>15240</xdr:rowOff>
    </xdr:from>
    <xdr:to>
      <xdr:col>10</xdr:col>
      <xdr:colOff>4445</xdr:colOff>
      <xdr:row>31</xdr:row>
      <xdr:rowOff>7620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49960" y="2758440"/>
          <a:ext cx="5521960" cy="256413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16</xdr:row>
      <xdr:rowOff>171450</xdr:rowOff>
    </xdr:from>
    <xdr:to>
      <xdr:col>4</xdr:col>
      <xdr:colOff>572770</xdr:colOff>
      <xdr:row>16</xdr:row>
      <xdr:rowOff>171450</xdr:rowOff>
    </xdr:to>
    <xdr:sp>
      <xdr:nvSpPr>
        <xdr:cNvPr id="2" name="Shape 2"/>
        <xdr:cNvSpPr/>
      </xdr:nvSpPr>
      <xdr:spPr>
        <a:xfrm>
          <a:off x="0" y="4905375"/>
          <a:ext cx="2084070" cy="0"/>
        </a:xfrm>
        <a:custGeom>
          <a:avLst/>
          <a:gdLst/>
          <a:ahLst/>
          <a:cxnLst/>
          <a:pathLst>
            <a:path w="2036445">
              <a:moveTo>
                <a:pt x="0" y="0"/>
              </a:moveTo>
              <a:lnTo>
                <a:pt x="2036318" y="0"/>
              </a:lnTo>
            </a:path>
          </a:pathLst>
        </a:custGeom>
        <a:ln w="12191">
          <a:solidFill>
            <a:srgbClr val="000000"/>
          </a:solidFill>
        </a:ln>
      </xdr:spPr>
    </xdr:sp>
    <xdr:clientData/>
  </xdr:twoCellAnchor>
  <xdr:twoCellAnchor editAs="oneCell">
    <xdr:from>
      <xdr:col>0</xdr:col>
      <xdr:colOff>0</xdr:colOff>
      <xdr:row>38</xdr:row>
      <xdr:rowOff>216407</xdr:rowOff>
    </xdr:from>
    <xdr:to>
      <xdr:col>4</xdr:col>
      <xdr:colOff>572770</xdr:colOff>
      <xdr:row>38</xdr:row>
      <xdr:rowOff>216407</xdr:rowOff>
    </xdr:to>
    <xdr:sp>
      <xdr:nvSpPr>
        <xdr:cNvPr id="3" name="Shape 2"/>
        <xdr:cNvSpPr/>
      </xdr:nvSpPr>
      <xdr:spPr>
        <a:xfrm>
          <a:off x="0" y="11655425"/>
          <a:ext cx="2084070" cy="0"/>
        </a:xfrm>
        <a:custGeom>
          <a:avLst/>
          <a:gdLst/>
          <a:ahLst/>
          <a:cxnLst/>
          <a:pathLst>
            <a:path w="2036445">
              <a:moveTo>
                <a:pt x="0" y="0"/>
              </a:moveTo>
              <a:lnTo>
                <a:pt x="2036318" y="0"/>
              </a:lnTo>
            </a:path>
          </a:pathLst>
        </a:custGeom>
        <a:ln w="12191">
          <a:solidFill>
            <a:srgbClr val="000000"/>
          </a:solidFill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4212;&#20184;&#27454;&#31649;&#29702;&#25968;&#25454;_20191211162856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应付款管理"/>
    </sheetNames>
    <sheetDataSet>
      <sheetData sheetId="0">
        <row r="1">
          <cell r="A1" t="str">
            <v>单号</v>
          </cell>
          <cell r="B1" t="str">
            <v>酒店名</v>
          </cell>
          <cell r="C1" t="str">
            <v>采购单号</v>
          </cell>
          <cell r="D1" t="str">
            <v>酒店确认号</v>
          </cell>
          <cell r="E1" t="str">
            <v>出账银行</v>
          </cell>
          <cell r="F1" t="str">
            <v>出账金额</v>
          </cell>
          <cell r="G1" t="str">
            <v>出账币种</v>
          </cell>
          <cell r="H1" t="str">
            <v>出账汇率</v>
          </cell>
          <cell r="I1" t="str">
            <v>原币金额</v>
          </cell>
        </row>
        <row r="2">
          <cell r="A2">
            <v>1679882</v>
          </cell>
          <cell r="B2" t="str">
            <v>种植园湾温泉度假村</v>
          </cell>
          <cell r="C2" t="str">
            <v/>
          </cell>
          <cell r="D2" t="str">
            <v>1140845</v>
          </cell>
          <cell r="E2" t="str">
            <v/>
          </cell>
          <cell r="F2" t="str">
            <v>3379.92</v>
          </cell>
          <cell r="G2" t="str">
            <v>RMB</v>
          </cell>
          <cell r="H2" t="str">
            <v>1</v>
          </cell>
          <cell r="I2" t="str">
            <v>480</v>
          </cell>
        </row>
        <row r="3">
          <cell r="A3">
            <v>1679871</v>
          </cell>
          <cell r="B3" t="str">
            <v>种植园湾温泉度假村</v>
          </cell>
          <cell r="C3" t="str">
            <v/>
          </cell>
          <cell r="D3" t="str">
            <v>1140844</v>
          </cell>
          <cell r="E3" t="str">
            <v/>
          </cell>
          <cell r="F3" t="str">
            <v>3379.92</v>
          </cell>
          <cell r="G3" t="str">
            <v>RMB</v>
          </cell>
          <cell r="H3" t="str">
            <v>1</v>
          </cell>
          <cell r="I3" t="str">
            <v>480</v>
          </cell>
        </row>
        <row r="4">
          <cell r="A4">
            <v>1679870</v>
          </cell>
          <cell r="B4" t="str">
            <v>种植园湾温泉度假村</v>
          </cell>
          <cell r="C4" t="str">
            <v/>
          </cell>
          <cell r="D4" t="str">
            <v>150952</v>
          </cell>
          <cell r="E4" t="str">
            <v/>
          </cell>
          <cell r="F4" t="str">
            <v>3379.92</v>
          </cell>
          <cell r="G4" t="str">
            <v>RMB</v>
          </cell>
          <cell r="H4" t="str">
            <v>1</v>
          </cell>
          <cell r="I4" t="str">
            <v>480</v>
          </cell>
        </row>
        <row r="5">
          <cell r="A5">
            <v>1687613</v>
          </cell>
          <cell r="B5" t="str">
            <v>种植园湾温泉度假村</v>
          </cell>
          <cell r="C5" t="str">
            <v/>
          </cell>
          <cell r="D5" t="str">
            <v>1141644</v>
          </cell>
          <cell r="E5" t="str">
            <v/>
          </cell>
          <cell r="F5" t="str">
            <v>1269.36</v>
          </cell>
          <cell r="G5" t="str">
            <v>RMB</v>
          </cell>
          <cell r="H5" t="str">
            <v>1</v>
          </cell>
          <cell r="I5" t="str">
            <v>180</v>
          </cell>
        </row>
        <row r="6">
          <cell r="A6">
            <v>1687594</v>
          </cell>
          <cell r="B6" t="str">
            <v>种植园湾温泉度假村</v>
          </cell>
          <cell r="C6" t="str">
            <v/>
          </cell>
          <cell r="D6" t="str">
            <v>151113</v>
          </cell>
          <cell r="E6" t="str">
            <v/>
          </cell>
          <cell r="F6" t="str">
            <v>1269.36</v>
          </cell>
          <cell r="G6" t="str">
            <v>RMB</v>
          </cell>
          <cell r="H6" t="str">
            <v>1</v>
          </cell>
          <cell r="I6" t="str">
            <v>180</v>
          </cell>
        </row>
        <row r="7">
          <cell r="A7">
            <v>1699042</v>
          </cell>
          <cell r="B7" t="str">
            <v>种植园湾温泉度假村</v>
          </cell>
          <cell r="C7" t="str">
            <v/>
          </cell>
          <cell r="D7" t="str">
            <v>1142986</v>
          </cell>
          <cell r="E7" t="str">
            <v/>
          </cell>
          <cell r="F7" t="str">
            <v>2393.43</v>
          </cell>
          <cell r="G7" t="str">
            <v>RMB</v>
          </cell>
          <cell r="H7" t="str">
            <v>1</v>
          </cell>
          <cell r="I7" t="str">
            <v>340</v>
          </cell>
        </row>
        <row r="8">
          <cell r="A8">
            <v>1699254</v>
          </cell>
          <cell r="B8" t="str">
            <v>种植园湾温泉度假村</v>
          </cell>
          <cell r="C8" t="str">
            <v/>
          </cell>
          <cell r="D8" t="str">
            <v>1142987</v>
          </cell>
          <cell r="E8" t="str">
            <v/>
          </cell>
          <cell r="F8" t="str">
            <v>2745.41</v>
          </cell>
          <cell r="G8" t="str">
            <v>RMB</v>
          </cell>
          <cell r="H8" t="str">
            <v>1</v>
          </cell>
          <cell r="I8" t="str">
            <v>390</v>
          </cell>
        </row>
        <row r="9">
          <cell r="A9">
            <v>1705663</v>
          </cell>
          <cell r="B9" t="str">
            <v>种植园湾温泉度假村</v>
          </cell>
          <cell r="C9" t="str">
            <v/>
          </cell>
          <cell r="D9" t="str">
            <v>1143684</v>
          </cell>
          <cell r="E9" t="str">
            <v/>
          </cell>
          <cell r="F9" t="str">
            <v>4364.49</v>
          </cell>
          <cell r="G9" t="str">
            <v>RMB</v>
          </cell>
          <cell r="H9" t="str">
            <v>1</v>
          </cell>
          <cell r="I9" t="str">
            <v>620</v>
          </cell>
        </row>
        <row r="10">
          <cell r="A10">
            <v>1706389</v>
          </cell>
          <cell r="B10" t="str">
            <v>种植园湾温泉度假村</v>
          </cell>
          <cell r="C10" t="str">
            <v/>
          </cell>
          <cell r="D10" t="str">
            <v>1143762</v>
          </cell>
          <cell r="E10" t="str">
            <v/>
          </cell>
          <cell r="F10" t="str">
            <v>1407.9</v>
          </cell>
          <cell r="G10" t="str">
            <v>RMB</v>
          </cell>
          <cell r="H10" t="str">
            <v>1</v>
          </cell>
          <cell r="I10" t="str">
            <v>200</v>
          </cell>
        </row>
        <row r="11">
          <cell r="A11">
            <v>1702281</v>
          </cell>
          <cell r="B11" t="str">
            <v>种植园湾温泉度假村</v>
          </cell>
          <cell r="C11" t="str">
            <v/>
          </cell>
          <cell r="D11" t="str">
            <v/>
          </cell>
          <cell r="E11" t="str">
            <v/>
          </cell>
          <cell r="F11" t="str">
            <v>3590.15</v>
          </cell>
          <cell r="G11" t="str">
            <v>RMB</v>
          </cell>
          <cell r="H11" t="str">
            <v>1</v>
          </cell>
          <cell r="I11" t="str">
            <v>510</v>
          </cell>
        </row>
        <row r="12">
          <cell r="A12">
            <v>1657867</v>
          </cell>
          <cell r="B12" t="str">
            <v>种植园湾温泉度假村</v>
          </cell>
          <cell r="C12" t="str">
            <v/>
          </cell>
          <cell r="D12" t="str">
            <v>1138731</v>
          </cell>
          <cell r="E12" t="str">
            <v/>
          </cell>
          <cell r="F12" t="str">
            <v>1481.24</v>
          </cell>
          <cell r="G12" t="str">
            <v>RMB</v>
          </cell>
          <cell r="H12" t="str">
            <v>1</v>
          </cell>
          <cell r="I12" t="str">
            <v>210</v>
          </cell>
        </row>
        <row r="13">
          <cell r="A13">
            <v>1681525</v>
          </cell>
          <cell r="B13" t="str">
            <v>种植园湾温泉度假村</v>
          </cell>
          <cell r="C13" t="str">
            <v/>
          </cell>
          <cell r="D13" t="str">
            <v>1141017</v>
          </cell>
          <cell r="E13" t="str">
            <v/>
          </cell>
          <cell r="F13" t="str">
            <v>1269.52</v>
          </cell>
          <cell r="G13" t="str">
            <v>RMB</v>
          </cell>
          <cell r="H13" t="str">
            <v>1</v>
          </cell>
          <cell r="I13" t="str">
            <v>180</v>
          </cell>
        </row>
        <row r="14">
          <cell r="A14">
            <v>1682877</v>
          </cell>
          <cell r="B14" t="str">
            <v>种植园湾温泉度假村</v>
          </cell>
          <cell r="C14" t="str">
            <v/>
          </cell>
          <cell r="D14" t="str">
            <v>1141150</v>
          </cell>
          <cell r="E14" t="str">
            <v/>
          </cell>
          <cell r="F14" t="str">
            <v>2395.47</v>
          </cell>
          <cell r="G14" t="str">
            <v>RMB</v>
          </cell>
          <cell r="H14" t="str">
            <v>1</v>
          </cell>
          <cell r="I14" t="str">
            <v>340</v>
          </cell>
        </row>
        <row r="15">
          <cell r="A15">
            <v>1692115</v>
          </cell>
          <cell r="B15" t="str">
            <v>种植园湾温泉度假村</v>
          </cell>
          <cell r="C15" t="str">
            <v/>
          </cell>
          <cell r="D15" t="str">
            <v>1142518</v>
          </cell>
          <cell r="E15" t="str">
            <v/>
          </cell>
          <cell r="F15" t="str">
            <v>2397.34</v>
          </cell>
          <cell r="G15" t="str">
            <v>RMB</v>
          </cell>
          <cell r="H15" t="str">
            <v>1</v>
          </cell>
          <cell r="I15" t="str">
            <v>340</v>
          </cell>
        </row>
        <row r="16">
          <cell r="A16">
            <v>1697276</v>
          </cell>
          <cell r="B16" t="str">
            <v>种植园湾温泉度假村</v>
          </cell>
          <cell r="C16" t="str">
            <v/>
          </cell>
          <cell r="D16" t="str">
            <v>1142863</v>
          </cell>
          <cell r="E16" t="str">
            <v/>
          </cell>
          <cell r="F16" t="str">
            <v>2393.43</v>
          </cell>
          <cell r="G16" t="str">
            <v>RMB</v>
          </cell>
          <cell r="H16" t="str">
            <v>1</v>
          </cell>
          <cell r="I16" t="str">
            <v>340</v>
          </cell>
        </row>
        <row r="17">
          <cell r="A17">
            <v>1696112</v>
          </cell>
          <cell r="B17" t="str">
            <v>种植园湾温泉度假村</v>
          </cell>
          <cell r="C17" t="str">
            <v/>
          </cell>
          <cell r="D17" t="str">
            <v>1142699</v>
          </cell>
          <cell r="E17" t="str">
            <v/>
          </cell>
          <cell r="F17" t="str">
            <v>2252.64</v>
          </cell>
          <cell r="G17" t="str">
            <v>RMB</v>
          </cell>
          <cell r="H17" t="str">
            <v>1</v>
          </cell>
          <cell r="I17" t="str">
            <v>320</v>
          </cell>
        </row>
        <row r="18">
          <cell r="A18">
            <v>1706088</v>
          </cell>
          <cell r="B18" t="str">
            <v>种植园湾温泉度假村</v>
          </cell>
          <cell r="C18" t="str">
            <v/>
          </cell>
          <cell r="D18" t="str">
            <v>1143681</v>
          </cell>
          <cell r="E18" t="str">
            <v/>
          </cell>
          <cell r="F18" t="str">
            <v>3590.15</v>
          </cell>
          <cell r="G18" t="str">
            <v>RMB</v>
          </cell>
          <cell r="H18" t="str">
            <v>1</v>
          </cell>
          <cell r="I18" t="str">
            <v>510</v>
          </cell>
        </row>
        <row r="19">
          <cell r="A19">
            <v>1704647</v>
          </cell>
          <cell r="B19" t="str">
            <v>种植园湾温泉度假村</v>
          </cell>
          <cell r="C19" t="str">
            <v/>
          </cell>
          <cell r="D19" t="str">
            <v>1143519</v>
          </cell>
          <cell r="E19" t="str">
            <v/>
          </cell>
          <cell r="F19" t="str">
            <v>1407.9</v>
          </cell>
          <cell r="G19" t="str">
            <v>RMB</v>
          </cell>
          <cell r="H19" t="str">
            <v>1</v>
          </cell>
          <cell r="I19" t="str">
            <v>200</v>
          </cell>
        </row>
        <row r="20">
          <cell r="A20">
            <v>1704389</v>
          </cell>
          <cell r="B20" t="str">
            <v>种植园湾温泉度假村</v>
          </cell>
          <cell r="C20" t="str">
            <v/>
          </cell>
          <cell r="D20" t="str">
            <v>151430</v>
          </cell>
          <cell r="E20" t="str">
            <v/>
          </cell>
          <cell r="F20" t="str">
            <v>1478.3</v>
          </cell>
          <cell r="G20" t="str">
            <v>RMB</v>
          </cell>
          <cell r="H20" t="str">
            <v>1</v>
          </cell>
          <cell r="I20" t="str">
            <v>210</v>
          </cell>
        </row>
        <row r="21">
          <cell r="A21">
            <v>1702129</v>
          </cell>
          <cell r="B21" t="str">
            <v>种植园湾温泉度假村</v>
          </cell>
          <cell r="C21" t="str">
            <v/>
          </cell>
          <cell r="D21" t="str">
            <v>1143357</v>
          </cell>
          <cell r="E21" t="str">
            <v/>
          </cell>
          <cell r="F21" t="str">
            <v>1126.32</v>
          </cell>
          <cell r="G21" t="str">
            <v>RMB</v>
          </cell>
          <cell r="H21" t="str">
            <v>1</v>
          </cell>
          <cell r="I21" t="str">
            <v>160</v>
          </cell>
        </row>
        <row r="22">
          <cell r="A22">
            <v>1690652</v>
          </cell>
          <cell r="B22" t="str">
            <v>99号遗产酒店</v>
          </cell>
          <cell r="C22" t="str">
            <v/>
          </cell>
          <cell r="D22" t="str">
            <v>57934.</v>
          </cell>
          <cell r="E22" t="str">
            <v/>
          </cell>
          <cell r="F22" t="str">
            <v>2053.92</v>
          </cell>
          <cell r="G22" t="str">
            <v>RMB</v>
          </cell>
          <cell r="H22" t="str">
            <v>1</v>
          </cell>
          <cell r="I22" t="str">
            <v>8800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K4:N33"/>
  <sheetViews>
    <sheetView workbookViewId="0">
      <selection activeCell="N14" sqref="N14"/>
    </sheetView>
  </sheetViews>
  <sheetFormatPr defaultColWidth="9" defaultRowHeight="13.5"/>
  <cols>
    <col min="10" max="10" width="3.875" customWidth="1"/>
    <col min="12" max="12" width="15" customWidth="1"/>
    <col min="13" max="13" width="10.875" customWidth="1"/>
    <col min="14" max="14" width="21.25" customWidth="1"/>
  </cols>
  <sheetData>
    <row r="4" spans="12:13">
      <c r="L4" s="114" t="s">
        <v>0</v>
      </c>
      <c r="M4" s="115">
        <v>5000</v>
      </c>
    </row>
    <row r="5" spans="12:13">
      <c r="L5" s="114" t="s">
        <v>1</v>
      </c>
      <c r="M5" s="114" t="s">
        <v>2</v>
      </c>
    </row>
    <row r="6" spans="11:13">
      <c r="K6">
        <v>1600777</v>
      </c>
      <c r="L6">
        <v>200</v>
      </c>
      <c r="M6">
        <f>M4-L6</f>
        <v>4800</v>
      </c>
    </row>
    <row r="7" spans="11:13">
      <c r="K7">
        <v>1600860</v>
      </c>
      <c r="L7">
        <v>170</v>
      </c>
      <c r="M7">
        <f t="shared" ref="M7:M26" si="0">M6-L7</f>
        <v>4630</v>
      </c>
    </row>
    <row r="8" spans="11:13">
      <c r="K8">
        <v>1599727</v>
      </c>
      <c r="L8">
        <v>170</v>
      </c>
      <c r="M8">
        <f t="shared" si="0"/>
        <v>4460</v>
      </c>
    </row>
    <row r="9" spans="11:13">
      <c r="K9">
        <v>1599722</v>
      </c>
      <c r="L9">
        <v>170</v>
      </c>
      <c r="M9">
        <f t="shared" si="0"/>
        <v>4290</v>
      </c>
    </row>
    <row r="10" spans="11:13">
      <c r="K10">
        <v>1599718</v>
      </c>
      <c r="L10">
        <v>185</v>
      </c>
      <c r="M10">
        <f t="shared" si="0"/>
        <v>4105</v>
      </c>
    </row>
    <row r="11" spans="11:13">
      <c r="K11">
        <v>1599713</v>
      </c>
      <c r="L11">
        <v>185</v>
      </c>
      <c r="M11">
        <f t="shared" si="0"/>
        <v>3920</v>
      </c>
    </row>
    <row r="12" spans="11:13">
      <c r="K12">
        <v>1599709</v>
      </c>
      <c r="L12">
        <v>170</v>
      </c>
      <c r="M12">
        <f t="shared" si="0"/>
        <v>3750</v>
      </c>
    </row>
    <row r="13" spans="11:13">
      <c r="K13">
        <v>1599680</v>
      </c>
      <c r="L13">
        <v>170</v>
      </c>
      <c r="M13">
        <f t="shared" si="0"/>
        <v>3580</v>
      </c>
    </row>
    <row r="14" spans="11:13">
      <c r="K14">
        <v>1603314</v>
      </c>
      <c r="L14">
        <v>320</v>
      </c>
      <c r="M14">
        <f t="shared" si="0"/>
        <v>3260</v>
      </c>
    </row>
    <row r="15" spans="11:13">
      <c r="K15">
        <v>1602048</v>
      </c>
      <c r="L15">
        <v>340</v>
      </c>
      <c r="M15">
        <f t="shared" si="0"/>
        <v>2920</v>
      </c>
    </row>
    <row r="16" spans="11:13">
      <c r="K16">
        <v>1602097</v>
      </c>
      <c r="L16">
        <v>200</v>
      </c>
      <c r="M16">
        <f t="shared" si="0"/>
        <v>2720</v>
      </c>
    </row>
    <row r="17" spans="11:13">
      <c r="K17">
        <v>1602714</v>
      </c>
      <c r="L17">
        <v>200</v>
      </c>
      <c r="M17">
        <f t="shared" si="0"/>
        <v>2520</v>
      </c>
    </row>
    <row r="18" spans="11:13">
      <c r="K18">
        <v>1602966</v>
      </c>
      <c r="L18">
        <v>160</v>
      </c>
      <c r="M18">
        <f t="shared" si="0"/>
        <v>2360</v>
      </c>
    </row>
    <row r="19" spans="11:13">
      <c r="K19">
        <v>1601688</v>
      </c>
      <c r="L19">
        <v>210</v>
      </c>
      <c r="M19">
        <f t="shared" si="0"/>
        <v>2150</v>
      </c>
    </row>
    <row r="20" spans="11:13">
      <c r="K20">
        <v>1599366</v>
      </c>
      <c r="L20">
        <v>195</v>
      </c>
      <c r="M20">
        <f t="shared" si="0"/>
        <v>1955</v>
      </c>
    </row>
    <row r="21" spans="11:13">
      <c r="K21" s="116">
        <v>1603516</v>
      </c>
      <c r="L21" s="116">
        <v>450</v>
      </c>
      <c r="M21" s="116">
        <f t="shared" si="0"/>
        <v>1505</v>
      </c>
    </row>
    <row r="22" spans="11:13">
      <c r="K22">
        <v>1600520</v>
      </c>
      <c r="L22">
        <v>185</v>
      </c>
      <c r="M22">
        <f t="shared" si="0"/>
        <v>1320</v>
      </c>
    </row>
    <row r="23" spans="11:13">
      <c r="K23">
        <v>1600522</v>
      </c>
      <c r="L23">
        <v>185</v>
      </c>
      <c r="M23">
        <f t="shared" si="0"/>
        <v>1135</v>
      </c>
    </row>
    <row r="24" spans="11:13">
      <c r="K24">
        <v>1604992</v>
      </c>
      <c r="L24">
        <v>200</v>
      </c>
      <c r="M24">
        <f t="shared" si="0"/>
        <v>935</v>
      </c>
    </row>
    <row r="25" spans="11:13">
      <c r="K25">
        <v>1599247</v>
      </c>
      <c r="L25">
        <v>400</v>
      </c>
      <c r="M25">
        <f t="shared" si="0"/>
        <v>535</v>
      </c>
    </row>
    <row r="26" spans="11:13">
      <c r="K26">
        <v>1597518</v>
      </c>
      <c r="L26">
        <v>170</v>
      </c>
      <c r="M26">
        <f t="shared" si="0"/>
        <v>365</v>
      </c>
    </row>
    <row r="31" spans="11:14">
      <c r="K31" s="117" t="s">
        <v>3</v>
      </c>
      <c r="L31" s="117"/>
      <c r="M31" s="117" t="s">
        <v>4</v>
      </c>
      <c r="N31" s="118"/>
    </row>
    <row r="32" spans="11:14">
      <c r="K32" s="117"/>
      <c r="L32" s="117">
        <v>5000</v>
      </c>
      <c r="M32" s="117" t="s">
        <v>5</v>
      </c>
      <c r="N32" s="118"/>
    </row>
    <row r="33" spans="11:14">
      <c r="K33" s="117"/>
      <c r="L33" s="117">
        <v>365</v>
      </c>
      <c r="M33" s="117" t="s">
        <v>2</v>
      </c>
      <c r="N33" s="118"/>
    </row>
  </sheetData>
  <pageMargins left="0.75" right="0.75" top="1" bottom="1" header="0.5" footer="0.5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2"/>
  <sheetViews>
    <sheetView topLeftCell="A34" workbookViewId="0">
      <selection activeCell="G59" sqref="G59"/>
    </sheetView>
  </sheetViews>
  <sheetFormatPr defaultColWidth="9" defaultRowHeight="12.75" outlineLevelCol="6"/>
  <cols>
    <col min="1" max="1" width="14" style="91"/>
    <col min="2" max="2" width="25.375" style="91"/>
    <col min="3" max="3" width="18.5" style="91" customWidth="1"/>
    <col min="4" max="4" width="21" style="91" customWidth="1"/>
    <col min="5" max="6" width="14" style="91"/>
    <col min="7" max="16384" width="9" style="91"/>
  </cols>
  <sheetData>
    <row r="1" s="91" customFormat="1" ht="15" spans="1:1">
      <c r="A1" s="92" t="s">
        <v>6</v>
      </c>
    </row>
    <row r="3" s="91" customFormat="1" spans="1:6">
      <c r="A3" s="93"/>
      <c r="B3" s="93"/>
      <c r="C3" s="93"/>
      <c r="D3" s="93"/>
      <c r="E3" s="94" t="s">
        <v>7</v>
      </c>
      <c r="F3" s="93">
        <v>365</v>
      </c>
    </row>
    <row r="4" s="91" customFormat="1" ht="15" spans="1:6">
      <c r="A4" s="95"/>
      <c r="B4" s="96" t="s">
        <v>8</v>
      </c>
      <c r="C4" s="97"/>
      <c r="D4" s="97"/>
      <c r="E4" s="98" t="s">
        <v>9</v>
      </c>
      <c r="F4" s="97">
        <v>4635</v>
      </c>
    </row>
    <row r="5" s="91" customFormat="1" ht="15" spans="1:6">
      <c r="A5" s="99" t="s">
        <v>10</v>
      </c>
      <c r="B5" s="96" t="s">
        <v>11</v>
      </c>
      <c r="C5" s="96" t="s">
        <v>12</v>
      </c>
      <c r="D5" s="100">
        <v>320</v>
      </c>
      <c r="E5" s="96" t="s">
        <v>13</v>
      </c>
      <c r="F5" s="96" t="s">
        <v>14</v>
      </c>
    </row>
    <row r="6" s="91" customFormat="1" ht="15" spans="1:6">
      <c r="A6" s="96" t="s">
        <v>15</v>
      </c>
      <c r="B6" s="96" t="s">
        <v>16</v>
      </c>
      <c r="C6" s="96" t="s">
        <v>17</v>
      </c>
      <c r="D6" s="100">
        <v>160</v>
      </c>
      <c r="E6" s="96">
        <f t="shared" ref="E6:E46" si="0">E5-D6</f>
        <v>4520</v>
      </c>
      <c r="F6" s="96" t="s">
        <v>18</v>
      </c>
    </row>
    <row r="7" s="91" customFormat="1" ht="15" spans="1:6">
      <c r="A7" s="96" t="s">
        <v>19</v>
      </c>
      <c r="B7" s="96" t="s">
        <v>16</v>
      </c>
      <c r="C7" s="96" t="s">
        <v>20</v>
      </c>
      <c r="D7" s="100">
        <v>160</v>
      </c>
      <c r="E7" s="96">
        <f t="shared" si="0"/>
        <v>4360</v>
      </c>
      <c r="F7" s="96" t="s">
        <v>21</v>
      </c>
    </row>
    <row r="8" s="91" customFormat="1" ht="15" spans="1:6">
      <c r="A8" s="96" t="s">
        <v>22</v>
      </c>
      <c r="B8" s="96" t="s">
        <v>23</v>
      </c>
      <c r="C8" s="96" t="s">
        <v>24</v>
      </c>
      <c r="D8" s="100">
        <v>450</v>
      </c>
      <c r="E8" s="96">
        <f t="shared" si="0"/>
        <v>3910</v>
      </c>
      <c r="F8" s="96" t="s">
        <v>25</v>
      </c>
    </row>
    <row r="9" s="91" customFormat="1" ht="15" spans="1:6">
      <c r="A9" s="101" t="s">
        <v>26</v>
      </c>
      <c r="B9" s="96" t="s">
        <v>27</v>
      </c>
      <c r="C9" s="96" t="s">
        <v>28</v>
      </c>
      <c r="D9" s="100">
        <v>340</v>
      </c>
      <c r="E9" s="96">
        <f t="shared" si="0"/>
        <v>3570</v>
      </c>
      <c r="F9" s="96" t="s">
        <v>29</v>
      </c>
    </row>
    <row r="10" s="91" customFormat="1" ht="15" spans="1:6">
      <c r="A10" s="96" t="s">
        <v>30</v>
      </c>
      <c r="B10" s="96" t="s">
        <v>27</v>
      </c>
      <c r="C10" s="96" t="s">
        <v>31</v>
      </c>
      <c r="D10" s="100">
        <v>210</v>
      </c>
      <c r="E10" s="96">
        <f t="shared" si="0"/>
        <v>3360</v>
      </c>
      <c r="F10" s="96" t="s">
        <v>32</v>
      </c>
    </row>
    <row r="11" s="91" customFormat="1" ht="15" spans="1:6">
      <c r="A11" s="99" t="s">
        <v>33</v>
      </c>
      <c r="B11" s="99" t="s">
        <v>27</v>
      </c>
      <c r="C11" s="99" t="s">
        <v>34</v>
      </c>
      <c r="D11" s="102">
        <v>210</v>
      </c>
      <c r="E11" s="96">
        <f t="shared" si="0"/>
        <v>3150</v>
      </c>
      <c r="F11" s="99" t="s">
        <v>35</v>
      </c>
    </row>
    <row r="12" s="91" customFormat="1" ht="15" spans="1:6">
      <c r="A12" s="96" t="s">
        <v>36</v>
      </c>
      <c r="B12" s="96" t="s">
        <v>27</v>
      </c>
      <c r="C12" s="96" t="s">
        <v>37</v>
      </c>
      <c r="D12" s="100">
        <v>450</v>
      </c>
      <c r="E12" s="96">
        <f t="shared" si="0"/>
        <v>2700</v>
      </c>
      <c r="F12" s="96" t="s">
        <v>38</v>
      </c>
    </row>
    <row r="13" s="91" customFormat="1" ht="15" spans="1:6">
      <c r="A13" s="99" t="s">
        <v>39</v>
      </c>
      <c r="B13" s="99" t="s">
        <v>27</v>
      </c>
      <c r="C13" s="99" t="s">
        <v>40</v>
      </c>
      <c r="D13" s="102">
        <v>210</v>
      </c>
      <c r="E13" s="96">
        <f t="shared" si="0"/>
        <v>2490</v>
      </c>
      <c r="F13" s="99" t="s">
        <v>41</v>
      </c>
    </row>
    <row r="14" s="91" customFormat="1" ht="15" spans="1:6">
      <c r="A14" s="99" t="s">
        <v>42</v>
      </c>
      <c r="B14" s="99" t="s">
        <v>43</v>
      </c>
      <c r="C14" s="99" t="s">
        <v>44</v>
      </c>
      <c r="D14" s="102">
        <v>200</v>
      </c>
      <c r="E14" s="96">
        <f t="shared" si="0"/>
        <v>2290</v>
      </c>
      <c r="F14" s="99" t="s">
        <v>45</v>
      </c>
    </row>
    <row r="15" s="91" customFormat="1" ht="15" spans="1:6">
      <c r="A15" s="99" t="s">
        <v>46</v>
      </c>
      <c r="B15" s="96" t="s">
        <v>43</v>
      </c>
      <c r="C15" s="96" t="s">
        <v>47</v>
      </c>
      <c r="D15" s="100">
        <v>340</v>
      </c>
      <c r="E15" s="96">
        <f t="shared" si="0"/>
        <v>1950</v>
      </c>
      <c r="F15" s="96" t="s">
        <v>48</v>
      </c>
    </row>
    <row r="16" s="91" customFormat="1" ht="15" spans="1:6">
      <c r="A16" s="96" t="s">
        <v>49</v>
      </c>
      <c r="B16" s="96" t="s">
        <v>50</v>
      </c>
      <c r="C16" s="96" t="s">
        <v>51</v>
      </c>
      <c r="D16" s="100">
        <v>210</v>
      </c>
      <c r="E16" s="96">
        <f t="shared" si="0"/>
        <v>1740</v>
      </c>
      <c r="F16" s="96" t="s">
        <v>52</v>
      </c>
    </row>
    <row r="17" s="91" customFormat="1" ht="15" spans="1:6">
      <c r="A17" s="96" t="s">
        <v>53</v>
      </c>
      <c r="B17" s="96" t="s">
        <v>54</v>
      </c>
      <c r="C17" s="96" t="s">
        <v>55</v>
      </c>
      <c r="D17" s="100">
        <v>450</v>
      </c>
      <c r="E17" s="96">
        <f t="shared" si="0"/>
        <v>1290</v>
      </c>
      <c r="F17" s="96" t="s">
        <v>56</v>
      </c>
    </row>
    <row r="18" s="91" customFormat="1" ht="15" spans="1:6">
      <c r="A18" s="96" t="s">
        <v>57</v>
      </c>
      <c r="B18" s="96" t="s">
        <v>54</v>
      </c>
      <c r="C18" s="96" t="s">
        <v>58</v>
      </c>
      <c r="D18" s="100">
        <v>160</v>
      </c>
      <c r="E18" s="96">
        <f t="shared" si="0"/>
        <v>1130</v>
      </c>
      <c r="F18" s="96" t="s">
        <v>59</v>
      </c>
    </row>
    <row r="19" s="91" customFormat="1" ht="15" spans="1:7">
      <c r="A19" s="99" t="s">
        <v>60</v>
      </c>
      <c r="B19" s="96" t="s">
        <v>61</v>
      </c>
      <c r="C19" s="96" t="s">
        <v>62</v>
      </c>
      <c r="D19" s="103">
        <v>-170</v>
      </c>
      <c r="E19" s="96">
        <f t="shared" si="0"/>
        <v>1300</v>
      </c>
      <c r="F19" s="96" t="s">
        <v>63</v>
      </c>
      <c r="G19" s="104" t="s">
        <v>64</v>
      </c>
    </row>
    <row r="20" s="91" customFormat="1" ht="15" spans="1:7">
      <c r="A20" s="96" t="s">
        <v>65</v>
      </c>
      <c r="B20" s="96" t="s">
        <v>61</v>
      </c>
      <c r="C20" s="96" t="s">
        <v>66</v>
      </c>
      <c r="D20" s="103">
        <v>-170</v>
      </c>
      <c r="E20" s="96">
        <f t="shared" si="0"/>
        <v>1470</v>
      </c>
      <c r="F20" s="96" t="s">
        <v>67</v>
      </c>
      <c r="G20" s="104" t="s">
        <v>64</v>
      </c>
    </row>
    <row r="21" s="91" customFormat="1" ht="15" spans="1:7">
      <c r="A21" s="99" t="s">
        <v>68</v>
      </c>
      <c r="B21" s="96" t="s">
        <v>61</v>
      </c>
      <c r="C21" s="96" t="s">
        <v>69</v>
      </c>
      <c r="D21" s="103">
        <v>-185</v>
      </c>
      <c r="E21" s="96">
        <f t="shared" si="0"/>
        <v>1655</v>
      </c>
      <c r="F21" s="96" t="s">
        <v>70</v>
      </c>
      <c r="G21" s="104" t="s">
        <v>64</v>
      </c>
    </row>
    <row r="22" s="91" customFormat="1" ht="15" spans="1:7">
      <c r="A22" s="96" t="s">
        <v>71</v>
      </c>
      <c r="B22" s="96" t="s">
        <v>61</v>
      </c>
      <c r="C22" s="96" t="s">
        <v>72</v>
      </c>
      <c r="D22" s="103">
        <v>-170</v>
      </c>
      <c r="E22" s="96">
        <f t="shared" si="0"/>
        <v>1825</v>
      </c>
      <c r="F22" s="96" t="s">
        <v>73</v>
      </c>
      <c r="G22" s="104" t="s">
        <v>64</v>
      </c>
    </row>
    <row r="23" s="91" customFormat="1" ht="15" spans="1:7">
      <c r="A23" s="99" t="s">
        <v>74</v>
      </c>
      <c r="B23" s="96" t="s">
        <v>61</v>
      </c>
      <c r="C23" s="96" t="s">
        <v>75</v>
      </c>
      <c r="D23" s="103">
        <v>-170</v>
      </c>
      <c r="E23" s="96">
        <f t="shared" si="0"/>
        <v>1995</v>
      </c>
      <c r="F23" s="96" t="s">
        <v>76</v>
      </c>
      <c r="G23" s="104" t="s">
        <v>64</v>
      </c>
    </row>
    <row r="24" s="91" customFormat="1" ht="15" spans="1:7">
      <c r="A24" s="99" t="s">
        <v>77</v>
      </c>
      <c r="B24" s="96" t="s">
        <v>61</v>
      </c>
      <c r="C24" s="96" t="s">
        <v>78</v>
      </c>
      <c r="D24" s="103">
        <v>-170</v>
      </c>
      <c r="E24" s="96">
        <f t="shared" si="0"/>
        <v>2165</v>
      </c>
      <c r="F24" s="96" t="s">
        <v>79</v>
      </c>
      <c r="G24" s="104" t="s">
        <v>64</v>
      </c>
    </row>
    <row r="25" s="91" customFormat="1" ht="15" spans="1:7">
      <c r="A25" s="99" t="s">
        <v>80</v>
      </c>
      <c r="B25" s="96" t="s">
        <v>61</v>
      </c>
      <c r="C25" s="96" t="s">
        <v>81</v>
      </c>
      <c r="D25" s="103">
        <v>-185</v>
      </c>
      <c r="E25" s="96">
        <f t="shared" si="0"/>
        <v>2350</v>
      </c>
      <c r="F25" s="96" t="s">
        <v>82</v>
      </c>
      <c r="G25" s="104" t="s">
        <v>64</v>
      </c>
    </row>
    <row r="26" s="91" customFormat="1" ht="15" spans="1:7">
      <c r="A26" s="96" t="s">
        <v>83</v>
      </c>
      <c r="B26" s="96" t="s">
        <v>61</v>
      </c>
      <c r="C26" s="96" t="s">
        <v>84</v>
      </c>
      <c r="D26" s="103">
        <v>-185</v>
      </c>
      <c r="E26" s="96">
        <f t="shared" si="0"/>
        <v>2535</v>
      </c>
      <c r="F26" s="96" t="s">
        <v>85</v>
      </c>
      <c r="G26" s="104" t="s">
        <v>64</v>
      </c>
    </row>
    <row r="27" s="91" customFormat="1" ht="15" spans="1:7">
      <c r="A27" s="96" t="s">
        <v>86</v>
      </c>
      <c r="B27" s="96" t="s">
        <v>61</v>
      </c>
      <c r="C27" s="96" t="s">
        <v>87</v>
      </c>
      <c r="D27" s="103">
        <v>-170</v>
      </c>
      <c r="E27" s="96">
        <f t="shared" si="0"/>
        <v>2705</v>
      </c>
      <c r="F27" s="96" t="s">
        <v>88</v>
      </c>
      <c r="G27" s="104" t="s">
        <v>64</v>
      </c>
    </row>
    <row r="28" s="91" customFormat="1" ht="15" spans="1:7">
      <c r="A28" s="96" t="s">
        <v>89</v>
      </c>
      <c r="B28" s="96" t="s">
        <v>61</v>
      </c>
      <c r="C28" s="96" t="s">
        <v>90</v>
      </c>
      <c r="D28" s="103">
        <v>-170</v>
      </c>
      <c r="E28" s="96">
        <f t="shared" si="0"/>
        <v>2875</v>
      </c>
      <c r="F28" s="96" t="s">
        <v>91</v>
      </c>
      <c r="G28" s="104" t="s">
        <v>64</v>
      </c>
    </row>
    <row r="29" s="91" customFormat="1" ht="15" spans="1:7">
      <c r="A29" s="101" t="s">
        <v>92</v>
      </c>
      <c r="B29" s="96" t="s">
        <v>61</v>
      </c>
      <c r="C29" s="96" t="s">
        <v>93</v>
      </c>
      <c r="D29" s="103">
        <v>-185</v>
      </c>
      <c r="E29" s="96">
        <f t="shared" si="0"/>
        <v>3060</v>
      </c>
      <c r="F29" s="96" t="s">
        <v>94</v>
      </c>
      <c r="G29" s="104" t="s">
        <v>64</v>
      </c>
    </row>
    <row r="30" s="91" customFormat="1" ht="15" spans="1:7">
      <c r="A30" s="96" t="s">
        <v>95</v>
      </c>
      <c r="B30" s="96" t="s">
        <v>61</v>
      </c>
      <c r="C30" s="96" t="s">
        <v>96</v>
      </c>
      <c r="D30" s="103">
        <v>-185</v>
      </c>
      <c r="E30" s="96">
        <f t="shared" si="0"/>
        <v>3245</v>
      </c>
      <c r="F30" s="96" t="s">
        <v>97</v>
      </c>
      <c r="G30" s="104" t="s">
        <v>64</v>
      </c>
    </row>
    <row r="31" s="91" customFormat="1" ht="15" spans="1:7">
      <c r="A31" s="101" t="s">
        <v>98</v>
      </c>
      <c r="B31" s="99" t="s">
        <v>61</v>
      </c>
      <c r="C31" s="99" t="s">
        <v>34</v>
      </c>
      <c r="D31" s="105">
        <v>-210</v>
      </c>
      <c r="E31" s="96">
        <f t="shared" si="0"/>
        <v>3455</v>
      </c>
      <c r="F31" s="99" t="s">
        <v>35</v>
      </c>
      <c r="G31" s="104" t="s">
        <v>64</v>
      </c>
    </row>
    <row r="32" s="91" customFormat="1" ht="15" spans="1:6">
      <c r="A32" s="96" t="s">
        <v>99</v>
      </c>
      <c r="B32" s="96" t="s">
        <v>100</v>
      </c>
      <c r="C32" s="96" t="s">
        <v>101</v>
      </c>
      <c r="D32" s="100">
        <v>170</v>
      </c>
      <c r="E32" s="96">
        <f t="shared" si="0"/>
        <v>3285</v>
      </c>
      <c r="F32" s="96" t="s">
        <v>102</v>
      </c>
    </row>
    <row r="33" s="91" customFormat="1" ht="15" spans="1:6">
      <c r="A33" s="96" t="s">
        <v>103</v>
      </c>
      <c r="B33" s="96" t="s">
        <v>104</v>
      </c>
      <c r="C33" s="96" t="s">
        <v>105</v>
      </c>
      <c r="D33" s="100">
        <v>160</v>
      </c>
      <c r="E33" s="96">
        <f t="shared" si="0"/>
        <v>3125</v>
      </c>
      <c r="F33" s="96" t="s">
        <v>106</v>
      </c>
    </row>
    <row r="34" s="91" customFormat="1" ht="15" spans="1:6">
      <c r="A34" s="96" t="s">
        <v>107</v>
      </c>
      <c r="B34" s="96" t="s">
        <v>104</v>
      </c>
      <c r="C34" s="96" t="s">
        <v>108</v>
      </c>
      <c r="D34" s="100">
        <v>420</v>
      </c>
      <c r="E34" s="96">
        <f t="shared" si="0"/>
        <v>2705</v>
      </c>
      <c r="F34" s="96" t="s">
        <v>109</v>
      </c>
    </row>
    <row r="35" s="91" customFormat="1" ht="15" spans="1:6">
      <c r="A35" s="96" t="s">
        <v>110</v>
      </c>
      <c r="B35" s="96" t="s">
        <v>111</v>
      </c>
      <c r="C35" s="96" t="s">
        <v>112</v>
      </c>
      <c r="D35" s="100">
        <v>480</v>
      </c>
      <c r="E35" s="96">
        <f t="shared" si="0"/>
        <v>2225</v>
      </c>
      <c r="F35" s="96" t="s">
        <v>113</v>
      </c>
    </row>
    <row r="36" s="91" customFormat="1" ht="15" spans="1:6">
      <c r="A36" s="96" t="s">
        <v>114</v>
      </c>
      <c r="B36" s="96" t="s">
        <v>111</v>
      </c>
      <c r="C36" s="96" t="s">
        <v>115</v>
      </c>
      <c r="D36" s="100">
        <v>840</v>
      </c>
      <c r="E36" s="96">
        <f t="shared" si="0"/>
        <v>1385</v>
      </c>
      <c r="F36" s="96" t="s">
        <v>116</v>
      </c>
    </row>
    <row r="37" s="91" customFormat="1" ht="15" spans="1:6">
      <c r="A37" s="96" t="s">
        <v>117</v>
      </c>
      <c r="B37" s="96" t="s">
        <v>118</v>
      </c>
      <c r="C37" s="96" t="s">
        <v>119</v>
      </c>
      <c r="D37" s="100">
        <v>210</v>
      </c>
      <c r="E37" s="96">
        <f t="shared" si="0"/>
        <v>1175</v>
      </c>
      <c r="F37" s="96" t="s">
        <v>120</v>
      </c>
    </row>
    <row r="38" s="91" customFormat="1" ht="15" spans="1:6">
      <c r="A38" s="96" t="s">
        <v>121</v>
      </c>
      <c r="B38" s="96" t="s">
        <v>118</v>
      </c>
      <c r="C38" s="96" t="s">
        <v>122</v>
      </c>
      <c r="D38" s="100">
        <v>320</v>
      </c>
      <c r="E38" s="96">
        <f t="shared" si="0"/>
        <v>855</v>
      </c>
      <c r="F38" s="96" t="s">
        <v>123</v>
      </c>
    </row>
    <row r="39" s="91" customFormat="1" ht="15" spans="1:6">
      <c r="A39" s="96" t="s">
        <v>124</v>
      </c>
      <c r="B39" s="96" t="s">
        <v>118</v>
      </c>
      <c r="C39" s="96" t="s">
        <v>125</v>
      </c>
      <c r="D39" s="100">
        <v>160</v>
      </c>
      <c r="E39" s="96">
        <f t="shared" si="0"/>
        <v>695</v>
      </c>
      <c r="F39" s="96" t="s">
        <v>126</v>
      </c>
    </row>
    <row r="40" s="91" customFormat="1" ht="15" spans="1:6">
      <c r="A40" s="96" t="s">
        <v>127</v>
      </c>
      <c r="B40" s="96" t="s">
        <v>128</v>
      </c>
      <c r="C40" s="96" t="s">
        <v>129</v>
      </c>
      <c r="D40" s="100">
        <v>510</v>
      </c>
      <c r="E40" s="96">
        <f t="shared" si="0"/>
        <v>185</v>
      </c>
      <c r="F40" s="96" t="s">
        <v>130</v>
      </c>
    </row>
    <row r="41" s="91" customFormat="1" ht="15" spans="1:6">
      <c r="A41" s="96" t="s">
        <v>131</v>
      </c>
      <c r="B41" s="96" t="s">
        <v>61</v>
      </c>
      <c r="C41" s="96" t="s">
        <v>132</v>
      </c>
      <c r="D41" s="103">
        <v>-170</v>
      </c>
      <c r="E41" s="96">
        <f t="shared" si="0"/>
        <v>355</v>
      </c>
      <c r="F41" s="96" t="s">
        <v>133</v>
      </c>
    </row>
    <row r="42" s="91" customFormat="1" ht="15" spans="1:6">
      <c r="A42" s="96" t="s">
        <v>134</v>
      </c>
      <c r="B42" s="96" t="s">
        <v>61</v>
      </c>
      <c r="C42" s="96" t="s">
        <v>135</v>
      </c>
      <c r="D42" s="103">
        <v>-185</v>
      </c>
      <c r="E42" s="96">
        <f t="shared" si="0"/>
        <v>540</v>
      </c>
      <c r="F42" s="96" t="s">
        <v>136</v>
      </c>
    </row>
    <row r="43" s="91" customFormat="1" ht="15" spans="1:6">
      <c r="A43" s="96" t="s">
        <v>137</v>
      </c>
      <c r="B43" s="96" t="s">
        <v>61</v>
      </c>
      <c r="C43" s="96" t="s">
        <v>138</v>
      </c>
      <c r="D43" s="103">
        <v>-185</v>
      </c>
      <c r="E43" s="96">
        <f t="shared" si="0"/>
        <v>725</v>
      </c>
      <c r="F43" s="96" t="s">
        <v>139</v>
      </c>
    </row>
    <row r="44" s="91" customFormat="1" ht="15" spans="1:6">
      <c r="A44" s="96" t="s">
        <v>140</v>
      </c>
      <c r="B44" s="96" t="s">
        <v>61</v>
      </c>
      <c r="C44" s="96" t="s">
        <v>141</v>
      </c>
      <c r="D44" s="103">
        <v>-185</v>
      </c>
      <c r="E44" s="96">
        <f t="shared" si="0"/>
        <v>910</v>
      </c>
      <c r="F44" s="96" t="s">
        <v>142</v>
      </c>
    </row>
    <row r="45" s="91" customFormat="1" ht="15" spans="1:6">
      <c r="A45" s="96" t="s">
        <v>143</v>
      </c>
      <c r="B45" s="96" t="s">
        <v>144</v>
      </c>
      <c r="C45" s="96" t="s">
        <v>145</v>
      </c>
      <c r="D45" s="100">
        <v>555</v>
      </c>
      <c r="E45" s="96">
        <f t="shared" si="0"/>
        <v>355</v>
      </c>
      <c r="F45" s="96" t="s">
        <v>146</v>
      </c>
    </row>
    <row r="46" s="91" customFormat="1" ht="22.5" spans="1:6">
      <c r="A46" s="96" t="s">
        <v>147</v>
      </c>
      <c r="B46" s="96" t="s">
        <v>144</v>
      </c>
      <c r="C46" s="96" t="s">
        <v>148</v>
      </c>
      <c r="D46" s="100">
        <v>160</v>
      </c>
      <c r="E46" s="106">
        <f t="shared" si="0"/>
        <v>195</v>
      </c>
      <c r="F46" s="96" t="s">
        <v>149</v>
      </c>
    </row>
    <row r="48" s="91" customFormat="1" ht="15" spans="1:1">
      <c r="A48" s="92"/>
    </row>
    <row r="49" s="91" customFormat="1" spans="3:5">
      <c r="C49" s="104" t="s">
        <v>150</v>
      </c>
      <c r="D49" s="91">
        <v>7645</v>
      </c>
      <c r="E49" s="91" t="s">
        <v>151</v>
      </c>
    </row>
    <row r="50" s="91" customFormat="1" spans="3:4">
      <c r="C50" s="104" t="s">
        <v>152</v>
      </c>
      <c r="D50" s="91">
        <f>SUM(D19:D30)+SUM(D41:D44)</f>
        <v>-2840</v>
      </c>
    </row>
    <row r="52" s="91" customFormat="1" ht="13.5" spans="4:4">
      <c r="D52" s="104" t="s">
        <v>153</v>
      </c>
    </row>
    <row r="53" s="91" customFormat="1" ht="15.75" spans="1:4">
      <c r="A53" s="107" t="s">
        <v>154</v>
      </c>
      <c r="B53" s="108">
        <v>340</v>
      </c>
      <c r="C53" s="107" t="s">
        <v>155</v>
      </c>
      <c r="D53" s="109" t="s">
        <v>156</v>
      </c>
    </row>
    <row r="54" s="91" customFormat="1" ht="15.75" spans="1:4">
      <c r="A54" s="107" t="s">
        <v>157</v>
      </c>
      <c r="B54" s="108">
        <v>340</v>
      </c>
      <c r="C54" s="107" t="s">
        <v>158</v>
      </c>
      <c r="D54" s="110"/>
    </row>
    <row r="55" s="91" customFormat="1" ht="15.75" spans="1:4">
      <c r="A55" s="107" t="s">
        <v>159</v>
      </c>
      <c r="B55" s="108">
        <v>270</v>
      </c>
      <c r="C55" s="107" t="s">
        <v>160</v>
      </c>
      <c r="D55" s="110"/>
    </row>
    <row r="56" s="91" customFormat="1" ht="15.75" spans="1:4">
      <c r="A56" s="107" t="s">
        <v>161</v>
      </c>
      <c r="B56" s="108">
        <v>420</v>
      </c>
      <c r="C56" s="107" t="s">
        <v>162</v>
      </c>
      <c r="D56" s="110"/>
    </row>
    <row r="57" s="91" customFormat="1" ht="15.75" spans="1:4">
      <c r="A57" s="111" t="s">
        <v>163</v>
      </c>
      <c r="B57" s="112">
        <v>570</v>
      </c>
      <c r="C57" s="111" t="s">
        <v>164</v>
      </c>
      <c r="D57" s="113"/>
    </row>
    <row r="58" s="91" customFormat="1" ht="14.25" spans="2:3">
      <c r="B58" s="91">
        <f>SUM(B53:B57)</f>
        <v>1940</v>
      </c>
      <c r="C58" s="74"/>
    </row>
    <row r="59" ht="22.5" spans="4:5">
      <c r="D59" s="104" t="s">
        <v>165</v>
      </c>
      <c r="E59" s="106">
        <f>E46-B58</f>
        <v>-1745</v>
      </c>
    </row>
    <row r="62" ht="15" spans="1:1">
      <c r="A62" s="92" t="s">
        <v>166</v>
      </c>
    </row>
  </sheetData>
  <mergeCells count="1">
    <mergeCell ref="D53:D57"/>
  </mergeCells>
  <conditionalFormatting sqref="F$1:F$1048576">
    <cfRule type="duplicateValues" dxfId="0" priority="1"/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1"/>
  <sheetViews>
    <sheetView topLeftCell="A19" workbookViewId="0">
      <selection activeCell="G40" sqref="G40:I40"/>
    </sheetView>
  </sheetViews>
  <sheetFormatPr defaultColWidth="6.75" defaultRowHeight="12.75"/>
  <cols>
    <col min="1" max="1" width="7.66666666666667" style="26" customWidth="1"/>
    <col min="2" max="2" width="1.66666666666667" style="26" customWidth="1"/>
    <col min="3" max="3" width="1.16666666666667" style="26" customWidth="1"/>
    <col min="4" max="4" width="9.33333333333333" style="26" customWidth="1"/>
    <col min="5" max="5" width="9.16666666666667" style="26" customWidth="1"/>
    <col min="6" max="6" width="18.6666666666667" style="26" customWidth="1"/>
    <col min="7" max="7" width="3.16666666666667" style="26" customWidth="1"/>
    <col min="8" max="8" width="12.5" style="26" customWidth="1"/>
    <col min="9" max="9" width="2.66666666666667" style="26" customWidth="1"/>
    <col min="10" max="10" width="18.6666666666667" style="26" customWidth="1"/>
    <col min="11" max="11" width="15" style="26" customWidth="1"/>
    <col min="12" max="16384" width="6.75" style="26"/>
  </cols>
  <sheetData>
    <row r="1" s="26" customFormat="1" ht="30" customHeight="1" spans="1:7">
      <c r="A1" s="25" t="s">
        <v>167</v>
      </c>
      <c r="B1" s="25"/>
      <c r="C1" s="25"/>
      <c r="D1" s="25"/>
      <c r="E1" s="25"/>
      <c r="F1" s="25"/>
      <c r="G1" s="25"/>
    </row>
    <row r="2" s="26" customFormat="1" ht="16.5" customHeight="1" spans="1:7">
      <c r="A2" s="27" t="s">
        <v>168</v>
      </c>
      <c r="B2" s="27"/>
      <c r="C2" s="27"/>
      <c r="D2" s="27"/>
      <c r="E2" s="27"/>
      <c r="F2" s="27"/>
      <c r="G2" s="27"/>
    </row>
    <row r="3" s="26" customFormat="1" ht="18.75" customHeight="1" spans="1:7">
      <c r="A3" s="28" t="s">
        <v>169</v>
      </c>
      <c r="B3" s="29" t="s">
        <v>170</v>
      </c>
      <c r="C3" s="29"/>
      <c r="D3" s="29"/>
      <c r="E3" s="29"/>
      <c r="F3" s="29"/>
      <c r="G3" s="29"/>
    </row>
    <row r="4" s="26" customFormat="1" ht="18.75" customHeight="1" spans="1:7">
      <c r="A4" s="28" t="s">
        <v>171</v>
      </c>
      <c r="B4" s="29" t="s">
        <v>172</v>
      </c>
      <c r="C4" s="29"/>
      <c r="D4" s="29"/>
      <c r="E4" s="29"/>
      <c r="F4" s="29"/>
      <c r="G4" s="29"/>
    </row>
    <row r="5" s="26" customFormat="1" ht="18.75" customHeight="1" spans="1:7">
      <c r="A5" s="28" t="s">
        <v>173</v>
      </c>
      <c r="B5" s="28"/>
      <c r="C5" s="28"/>
      <c r="D5" s="28"/>
      <c r="E5" s="28"/>
      <c r="F5" s="28"/>
      <c r="G5" s="28"/>
    </row>
    <row r="6" s="26" customFormat="1" ht="24" customHeight="1" spans="1:8">
      <c r="A6" s="30" t="s">
        <v>174</v>
      </c>
      <c r="B6" s="30"/>
      <c r="C6" s="31" t="s">
        <v>175</v>
      </c>
      <c r="D6" s="31"/>
      <c r="E6" s="31"/>
      <c r="F6" s="31"/>
      <c r="G6" s="31"/>
      <c r="H6" s="31"/>
    </row>
    <row r="7" s="26" customFormat="1" ht="24" customHeight="1" spans="1:8">
      <c r="A7" s="30" t="s">
        <v>176</v>
      </c>
      <c r="B7" s="30"/>
      <c r="C7" s="31" t="s">
        <v>177</v>
      </c>
      <c r="D7" s="31"/>
      <c r="E7" s="31"/>
      <c r="F7" s="31"/>
      <c r="G7" s="31"/>
      <c r="H7" s="31"/>
    </row>
    <row r="8" s="26" customFormat="1" ht="30" customHeight="1" spans="1:11">
      <c r="A8" s="32" t="s">
        <v>178</v>
      </c>
      <c r="B8" s="32"/>
      <c r="C8" s="32"/>
      <c r="D8" s="32"/>
      <c r="E8" s="32"/>
      <c r="F8" s="32"/>
      <c r="G8" s="32"/>
      <c r="H8" s="32"/>
      <c r="I8" s="32"/>
      <c r="J8" s="32"/>
      <c r="K8" s="32"/>
    </row>
    <row r="9" s="26" customFormat="1" ht="24" customHeight="1" spans="1:10">
      <c r="A9" s="33" t="s">
        <v>179</v>
      </c>
      <c r="B9" s="34"/>
      <c r="C9" s="34"/>
      <c r="D9" s="35"/>
      <c r="E9" s="33" t="s">
        <v>180</v>
      </c>
      <c r="F9" s="34"/>
      <c r="G9" s="34"/>
      <c r="H9" s="34"/>
      <c r="I9" s="34"/>
      <c r="J9" s="35"/>
    </row>
    <row r="10" s="26" customFormat="1" ht="24" customHeight="1" spans="1:10">
      <c r="A10" s="33" t="s">
        <v>181</v>
      </c>
      <c r="B10" s="34"/>
      <c r="C10" s="34"/>
      <c r="D10" s="35"/>
      <c r="E10" s="36">
        <v>43753</v>
      </c>
      <c r="F10" s="37"/>
      <c r="G10" s="37"/>
      <c r="H10" s="37"/>
      <c r="I10" s="37"/>
      <c r="J10" s="75"/>
    </row>
    <row r="11" s="26" customFormat="1" ht="24" customHeight="1" spans="1:10">
      <c r="A11" s="33" t="s">
        <v>182</v>
      </c>
      <c r="B11" s="34"/>
      <c r="C11" s="34"/>
      <c r="D11" s="35"/>
      <c r="E11" s="33" t="s">
        <v>183</v>
      </c>
      <c r="F11" s="34"/>
      <c r="G11" s="34"/>
      <c r="H11" s="34"/>
      <c r="I11" s="34"/>
      <c r="J11" s="35"/>
    </row>
    <row r="12" s="26" customFormat="1" ht="24" customHeight="1" spans="1:10">
      <c r="A12" s="38" t="s">
        <v>184</v>
      </c>
      <c r="B12" s="39"/>
      <c r="C12" s="39"/>
      <c r="D12" s="40"/>
      <c r="E12" s="41" t="s">
        <v>185</v>
      </c>
      <c r="F12" s="42"/>
      <c r="G12" s="42"/>
      <c r="H12" s="42"/>
      <c r="I12" s="42"/>
      <c r="J12" s="76"/>
    </row>
    <row r="13" s="26" customFormat="1" ht="24" customHeight="1" spans="1:10">
      <c r="A13" s="43"/>
      <c r="B13" s="44"/>
      <c r="C13" s="44"/>
      <c r="D13" s="45"/>
      <c r="E13" s="46" t="s">
        <v>186</v>
      </c>
      <c r="F13" s="47"/>
      <c r="G13" s="47"/>
      <c r="H13" s="47"/>
      <c r="I13" s="47"/>
      <c r="J13" s="77"/>
    </row>
    <row r="14" s="26" customFormat="1" ht="24" customHeight="1" spans="1:10">
      <c r="A14" s="43"/>
      <c r="B14" s="44"/>
      <c r="C14" s="44"/>
      <c r="D14" s="45"/>
      <c r="E14" s="46" t="s">
        <v>187</v>
      </c>
      <c r="F14" s="47"/>
      <c r="G14" s="47"/>
      <c r="H14" s="47"/>
      <c r="I14" s="47"/>
      <c r="J14" s="77"/>
    </row>
    <row r="15" s="26" customFormat="1" ht="24" customHeight="1" spans="1:10">
      <c r="A15" s="43"/>
      <c r="B15" s="44"/>
      <c r="C15" s="44"/>
      <c r="D15" s="45"/>
      <c r="E15" s="46" t="s">
        <v>188</v>
      </c>
      <c r="F15" s="47"/>
      <c r="G15" s="47"/>
      <c r="H15" s="47"/>
      <c r="I15" s="47"/>
      <c r="J15" s="77"/>
    </row>
    <row r="16" s="26" customFormat="1" ht="24" customHeight="1" spans="1:10">
      <c r="A16" s="43"/>
      <c r="B16" s="44"/>
      <c r="C16" s="44"/>
      <c r="D16" s="45"/>
      <c r="E16" s="46" t="s">
        <v>189</v>
      </c>
      <c r="F16" s="47"/>
      <c r="G16" s="47"/>
      <c r="H16" s="47"/>
      <c r="I16" s="47"/>
      <c r="J16" s="77"/>
    </row>
    <row r="17" s="26" customFormat="1" ht="24" customHeight="1" spans="1:10">
      <c r="A17" s="43"/>
      <c r="B17" s="44"/>
      <c r="C17" s="44"/>
      <c r="D17" s="45"/>
      <c r="E17" s="46" t="s">
        <v>190</v>
      </c>
      <c r="F17" s="47"/>
      <c r="G17" s="47"/>
      <c r="H17" s="47"/>
      <c r="I17" s="47"/>
      <c r="J17" s="77"/>
    </row>
    <row r="18" s="26" customFormat="1" ht="24" customHeight="1" spans="1:10">
      <c r="A18" s="43"/>
      <c r="B18" s="44"/>
      <c r="C18" s="44"/>
      <c r="D18" s="45"/>
      <c r="E18" s="46" t="s">
        <v>191</v>
      </c>
      <c r="F18" s="47"/>
      <c r="G18" s="47"/>
      <c r="H18" s="47"/>
      <c r="I18" s="47"/>
      <c r="J18" s="77"/>
    </row>
    <row r="19" s="26" customFormat="1" ht="24" customHeight="1" spans="1:10">
      <c r="A19" s="43"/>
      <c r="B19" s="44"/>
      <c r="C19" s="44"/>
      <c r="D19" s="45"/>
      <c r="E19" s="46" t="s">
        <v>192</v>
      </c>
      <c r="F19" s="47"/>
      <c r="G19" s="47"/>
      <c r="H19" s="47"/>
      <c r="I19" s="47"/>
      <c r="J19" s="77"/>
    </row>
    <row r="20" s="26" customFormat="1" ht="24" customHeight="1" spans="1:10">
      <c r="A20" s="43"/>
      <c r="B20" s="44"/>
      <c r="C20" s="44"/>
      <c r="D20" s="45"/>
      <c r="E20" s="46" t="s">
        <v>193</v>
      </c>
      <c r="F20" s="47"/>
      <c r="G20" s="47"/>
      <c r="H20" s="47"/>
      <c r="I20" s="47"/>
      <c r="J20" s="77"/>
    </row>
    <row r="21" s="26" customFormat="1" ht="24" customHeight="1" spans="1:10">
      <c r="A21" s="48"/>
      <c r="B21" s="49"/>
      <c r="C21" s="49"/>
      <c r="D21" s="50"/>
      <c r="E21" s="51" t="s">
        <v>194</v>
      </c>
      <c r="F21" s="52"/>
      <c r="G21" s="52"/>
      <c r="H21" s="52"/>
      <c r="I21" s="52"/>
      <c r="J21" s="78"/>
    </row>
    <row r="22" s="26" customFormat="1" ht="24" customHeight="1" spans="1:11">
      <c r="A22" s="53" t="s">
        <v>195</v>
      </c>
      <c r="B22" s="53"/>
      <c r="C22" s="53"/>
      <c r="D22" s="53"/>
      <c r="E22" s="53"/>
      <c r="F22" s="53"/>
      <c r="G22" s="53"/>
      <c r="H22" s="53"/>
      <c r="I22" s="53"/>
      <c r="J22" s="53"/>
      <c r="K22" s="53"/>
    </row>
    <row r="23" s="26" customFormat="1" ht="24" customHeight="1" spans="1:10">
      <c r="A23" s="54" t="s">
        <v>176</v>
      </c>
      <c r="B23" s="55"/>
      <c r="C23" s="56"/>
      <c r="D23" s="57" t="s">
        <v>196</v>
      </c>
      <c r="E23" s="57" t="s">
        <v>197</v>
      </c>
      <c r="F23" s="59" t="s">
        <v>198</v>
      </c>
      <c r="G23" s="84" t="s">
        <v>199</v>
      </c>
      <c r="H23" s="85"/>
      <c r="I23" s="89"/>
      <c r="J23" s="57" t="s">
        <v>200</v>
      </c>
    </row>
    <row r="24" s="26" customFormat="1" ht="24" customHeight="1" spans="1:11">
      <c r="A24" s="62">
        <v>43746</v>
      </c>
      <c r="B24" s="63"/>
      <c r="C24" s="64"/>
      <c r="D24" s="86"/>
      <c r="E24" s="86"/>
      <c r="F24" s="66">
        <v>6745</v>
      </c>
      <c r="G24" s="87">
        <v>6940</v>
      </c>
      <c r="H24" s="88"/>
      <c r="I24" s="90"/>
      <c r="J24" s="57" t="s">
        <v>201</v>
      </c>
      <c r="K24" s="82" t="s">
        <v>153</v>
      </c>
    </row>
    <row r="25" s="26" customFormat="1" ht="24" customHeight="1" spans="1:11">
      <c r="A25" s="62">
        <v>43747</v>
      </c>
      <c r="B25" s="63"/>
      <c r="C25" s="64"/>
      <c r="D25" s="69">
        <v>1134870</v>
      </c>
      <c r="E25" s="69">
        <v>1629268</v>
      </c>
      <c r="F25" s="71">
        <v>420</v>
      </c>
      <c r="G25" s="87">
        <v>6520</v>
      </c>
      <c r="H25" s="88"/>
      <c r="I25" s="90"/>
      <c r="J25" s="86"/>
      <c r="K25" s="26" t="str">
        <f>$K$24&amp;E25</f>
        <v>，1629268</v>
      </c>
    </row>
    <row r="26" s="26" customFormat="1" ht="24" customHeight="1" spans="1:11">
      <c r="A26" s="62">
        <v>43747</v>
      </c>
      <c r="B26" s="63"/>
      <c r="C26" s="64"/>
      <c r="D26" s="69">
        <v>1127118</v>
      </c>
      <c r="E26" s="69">
        <v>1577593</v>
      </c>
      <c r="F26" s="71">
        <v>570</v>
      </c>
      <c r="G26" s="87">
        <v>5950</v>
      </c>
      <c r="H26" s="88"/>
      <c r="I26" s="90"/>
      <c r="J26" s="86"/>
      <c r="K26" s="26" t="str">
        <f t="shared" ref="K26:K40" si="0">$K$24&amp;E26</f>
        <v>，1577593</v>
      </c>
    </row>
    <row r="27" s="26" customFormat="1" ht="24" customHeight="1" spans="1:11">
      <c r="A27" s="62">
        <v>43747</v>
      </c>
      <c r="B27" s="63"/>
      <c r="C27" s="64"/>
      <c r="D27" s="69">
        <v>1134618</v>
      </c>
      <c r="E27" s="69">
        <v>1627550</v>
      </c>
      <c r="F27" s="71">
        <v>340</v>
      </c>
      <c r="G27" s="87">
        <v>5610</v>
      </c>
      <c r="H27" s="88"/>
      <c r="I27" s="90"/>
      <c r="J27" s="86"/>
      <c r="K27" s="26" t="str">
        <f t="shared" si="0"/>
        <v>，1627550</v>
      </c>
    </row>
    <row r="28" s="26" customFormat="1" ht="24" customHeight="1" spans="1:11">
      <c r="A28" s="62">
        <v>43747</v>
      </c>
      <c r="B28" s="63"/>
      <c r="C28" s="64"/>
      <c r="D28" s="69">
        <v>1134600</v>
      </c>
      <c r="E28" s="69">
        <v>1627401</v>
      </c>
      <c r="F28" s="71">
        <v>340</v>
      </c>
      <c r="G28" s="87">
        <v>5270</v>
      </c>
      <c r="H28" s="88"/>
      <c r="I28" s="90"/>
      <c r="J28" s="86"/>
      <c r="K28" s="26" t="str">
        <f t="shared" si="0"/>
        <v>，1627401</v>
      </c>
    </row>
    <row r="29" s="26" customFormat="1" ht="24" customHeight="1" spans="1:11">
      <c r="A29" s="62">
        <v>43747</v>
      </c>
      <c r="B29" s="63"/>
      <c r="C29" s="64"/>
      <c r="D29" s="69">
        <v>1133788</v>
      </c>
      <c r="E29" s="69">
        <v>1621037</v>
      </c>
      <c r="F29" s="71">
        <v>270</v>
      </c>
      <c r="G29" s="87">
        <v>5000</v>
      </c>
      <c r="H29" s="88"/>
      <c r="I29" s="90"/>
      <c r="J29" s="86"/>
      <c r="K29" s="26" t="str">
        <f t="shared" si="0"/>
        <v>，1621037</v>
      </c>
    </row>
    <row r="30" s="26" customFormat="1" ht="24" customHeight="1" spans="1:11">
      <c r="A30" s="62">
        <v>43747</v>
      </c>
      <c r="B30" s="63"/>
      <c r="C30" s="64"/>
      <c r="D30" s="69">
        <v>1135153</v>
      </c>
      <c r="E30" s="69">
        <v>1631037</v>
      </c>
      <c r="F30" s="71">
        <v>320</v>
      </c>
      <c r="G30" s="87">
        <v>4680</v>
      </c>
      <c r="H30" s="88"/>
      <c r="I30" s="90"/>
      <c r="J30" s="86"/>
      <c r="K30" s="26" t="str">
        <f t="shared" si="0"/>
        <v>，1631037</v>
      </c>
    </row>
    <row r="31" s="26" customFormat="1" ht="24" customHeight="1" spans="1:11">
      <c r="A31" s="62">
        <v>43747</v>
      </c>
      <c r="B31" s="63"/>
      <c r="C31" s="64"/>
      <c r="D31" s="69">
        <v>1135152</v>
      </c>
      <c r="E31" s="69">
        <v>1631031</v>
      </c>
      <c r="F31" s="71">
        <v>320</v>
      </c>
      <c r="G31" s="87">
        <v>4360</v>
      </c>
      <c r="H31" s="88"/>
      <c r="I31" s="90"/>
      <c r="J31" s="86"/>
      <c r="K31" s="26" t="str">
        <f t="shared" si="0"/>
        <v>，1631031</v>
      </c>
    </row>
    <row r="32" s="26" customFormat="1" ht="24" customHeight="1" spans="1:11">
      <c r="A32" s="62">
        <v>43747</v>
      </c>
      <c r="B32" s="63"/>
      <c r="C32" s="64"/>
      <c r="D32" s="69">
        <v>1135150</v>
      </c>
      <c r="E32" s="69">
        <v>1630861</v>
      </c>
      <c r="F32" s="71">
        <v>340</v>
      </c>
      <c r="G32" s="87">
        <v>4020</v>
      </c>
      <c r="H32" s="88"/>
      <c r="I32" s="90"/>
      <c r="J32" s="86"/>
      <c r="K32" s="26" t="str">
        <f t="shared" si="0"/>
        <v>，1630861</v>
      </c>
    </row>
    <row r="33" s="26" customFormat="1" ht="24" customHeight="1" spans="1:11">
      <c r="A33" s="62">
        <v>43747</v>
      </c>
      <c r="B33" s="63"/>
      <c r="C33" s="64"/>
      <c r="D33" s="69">
        <v>1135149</v>
      </c>
      <c r="E33" s="69">
        <v>1630735</v>
      </c>
      <c r="F33" s="71">
        <v>320</v>
      </c>
      <c r="G33" s="87">
        <v>3700</v>
      </c>
      <c r="H33" s="88"/>
      <c r="I33" s="90"/>
      <c r="J33" s="86"/>
      <c r="K33" s="26" t="str">
        <f t="shared" si="0"/>
        <v>，1630735</v>
      </c>
    </row>
    <row r="34" s="26" customFormat="1" ht="24" customHeight="1" spans="1:11">
      <c r="A34" s="62">
        <v>43747</v>
      </c>
      <c r="B34" s="63"/>
      <c r="C34" s="64"/>
      <c r="D34" s="69">
        <v>1135019</v>
      </c>
      <c r="E34" s="69">
        <v>1630035</v>
      </c>
      <c r="F34" s="71">
        <v>320</v>
      </c>
      <c r="G34" s="87">
        <v>3380</v>
      </c>
      <c r="H34" s="88"/>
      <c r="I34" s="90"/>
      <c r="J34" s="86"/>
      <c r="K34" s="26" t="str">
        <f t="shared" si="0"/>
        <v>，1630035</v>
      </c>
    </row>
    <row r="35" s="26" customFormat="1" ht="24" customHeight="1" spans="1:11">
      <c r="A35" s="62">
        <v>43749</v>
      </c>
      <c r="B35" s="63"/>
      <c r="C35" s="64"/>
      <c r="D35" s="69">
        <v>1135608</v>
      </c>
      <c r="E35" s="69">
        <v>1633555</v>
      </c>
      <c r="F35" s="71">
        <v>680</v>
      </c>
      <c r="G35" s="87">
        <v>2700</v>
      </c>
      <c r="H35" s="88"/>
      <c r="I35" s="90"/>
      <c r="J35" s="86"/>
      <c r="K35" s="26" t="str">
        <f t="shared" si="0"/>
        <v>，1633555</v>
      </c>
    </row>
    <row r="36" s="26" customFormat="1" ht="24" customHeight="1" spans="1:11">
      <c r="A36" s="62">
        <v>43749</v>
      </c>
      <c r="B36" s="63"/>
      <c r="C36" s="64"/>
      <c r="D36" s="69">
        <v>1135606</v>
      </c>
      <c r="E36" s="69">
        <v>1633299</v>
      </c>
      <c r="F36" s="71">
        <v>200</v>
      </c>
      <c r="G36" s="87">
        <v>2500</v>
      </c>
      <c r="H36" s="88"/>
      <c r="I36" s="90"/>
      <c r="J36" s="86"/>
      <c r="K36" s="26" t="str">
        <f t="shared" si="0"/>
        <v>，1633299</v>
      </c>
    </row>
    <row r="37" s="26" customFormat="1" ht="24" customHeight="1" spans="1:11">
      <c r="A37" s="62">
        <v>43749</v>
      </c>
      <c r="B37" s="63"/>
      <c r="C37" s="64"/>
      <c r="D37" s="69">
        <v>1135601</v>
      </c>
      <c r="E37" s="69">
        <v>1633075</v>
      </c>
      <c r="F37" s="71">
        <v>510</v>
      </c>
      <c r="G37" s="87">
        <v>1990</v>
      </c>
      <c r="H37" s="88"/>
      <c r="I37" s="90"/>
      <c r="J37" s="86"/>
      <c r="K37" s="26" t="str">
        <f t="shared" si="0"/>
        <v>，1633075</v>
      </c>
    </row>
    <row r="38" s="26" customFormat="1" ht="24" customHeight="1" spans="1:11">
      <c r="A38" s="62">
        <v>43749</v>
      </c>
      <c r="B38" s="63"/>
      <c r="C38" s="64"/>
      <c r="D38" s="69">
        <v>1135602</v>
      </c>
      <c r="E38" s="69">
        <v>1633261</v>
      </c>
      <c r="F38" s="71">
        <v>630</v>
      </c>
      <c r="G38" s="87">
        <v>1360</v>
      </c>
      <c r="H38" s="88"/>
      <c r="I38" s="90"/>
      <c r="J38" s="86"/>
      <c r="K38" s="26" t="str">
        <f t="shared" si="0"/>
        <v>，1633261</v>
      </c>
    </row>
    <row r="39" s="26" customFormat="1" ht="27" customHeight="1" spans="1:11">
      <c r="A39" s="62">
        <v>43749</v>
      </c>
      <c r="B39" s="63"/>
      <c r="C39" s="64"/>
      <c r="D39" s="69">
        <v>1135414</v>
      </c>
      <c r="E39" s="69">
        <v>1632134</v>
      </c>
      <c r="F39" s="71">
        <v>340</v>
      </c>
      <c r="G39" s="87">
        <v>1020</v>
      </c>
      <c r="H39" s="88"/>
      <c r="I39" s="90"/>
      <c r="J39" s="86"/>
      <c r="K39" s="26" t="str">
        <f t="shared" si="0"/>
        <v>，1632134</v>
      </c>
    </row>
    <row r="40" s="26" customFormat="1" ht="15" spans="1:11">
      <c r="A40" s="62">
        <v>43753</v>
      </c>
      <c r="B40" s="63"/>
      <c r="C40" s="64"/>
      <c r="D40" s="69">
        <v>1136063</v>
      </c>
      <c r="E40" s="69">
        <v>1636069</v>
      </c>
      <c r="F40" s="71">
        <v>340</v>
      </c>
      <c r="G40" s="87">
        <v>680</v>
      </c>
      <c r="H40" s="88"/>
      <c r="I40" s="90"/>
      <c r="J40" s="86"/>
      <c r="K40" s="26" t="str">
        <f t="shared" si="0"/>
        <v>，1636069</v>
      </c>
    </row>
    <row r="41" ht="13.5" spans="8:8">
      <c r="H41" s="12" t="s">
        <v>202</v>
      </c>
    </row>
  </sheetData>
  <mergeCells count="64">
    <mergeCell ref="A1:G1"/>
    <mergeCell ref="A2:G2"/>
    <mergeCell ref="B3:G3"/>
    <mergeCell ref="B4:G4"/>
    <mergeCell ref="A5:G5"/>
    <mergeCell ref="A6:B6"/>
    <mergeCell ref="C6:H6"/>
    <mergeCell ref="A7:B7"/>
    <mergeCell ref="C7:H7"/>
    <mergeCell ref="A8:K8"/>
    <mergeCell ref="A9:D9"/>
    <mergeCell ref="E9:J9"/>
    <mergeCell ref="A10:D10"/>
    <mergeCell ref="E10:J10"/>
    <mergeCell ref="A11:D11"/>
    <mergeCell ref="E11:J11"/>
    <mergeCell ref="E12:J12"/>
    <mergeCell ref="E13:J13"/>
    <mergeCell ref="E14:J14"/>
    <mergeCell ref="E15:J15"/>
    <mergeCell ref="E16:J16"/>
    <mergeCell ref="E17:J17"/>
    <mergeCell ref="E18:J18"/>
    <mergeCell ref="E19:J19"/>
    <mergeCell ref="E20:J20"/>
    <mergeCell ref="E21:J21"/>
    <mergeCell ref="A22:K22"/>
    <mergeCell ref="A23:C23"/>
    <mergeCell ref="G23:I23"/>
    <mergeCell ref="A24:C24"/>
    <mergeCell ref="G24:I24"/>
    <mergeCell ref="A25:C25"/>
    <mergeCell ref="G25:I25"/>
    <mergeCell ref="A26:C26"/>
    <mergeCell ref="G26:I26"/>
    <mergeCell ref="A27:C27"/>
    <mergeCell ref="G27:I27"/>
    <mergeCell ref="A28:C28"/>
    <mergeCell ref="G28:I28"/>
    <mergeCell ref="A29:C29"/>
    <mergeCell ref="G29:I29"/>
    <mergeCell ref="A30:C30"/>
    <mergeCell ref="G30:I30"/>
    <mergeCell ref="A31:C31"/>
    <mergeCell ref="G31:I31"/>
    <mergeCell ref="A32:C32"/>
    <mergeCell ref="G32:I32"/>
    <mergeCell ref="A33:C33"/>
    <mergeCell ref="G33:I33"/>
    <mergeCell ref="A34:C34"/>
    <mergeCell ref="G34:I34"/>
    <mergeCell ref="A35:C35"/>
    <mergeCell ref="G35:I35"/>
    <mergeCell ref="A36:C36"/>
    <mergeCell ref="G36:I36"/>
    <mergeCell ref="A37:C37"/>
    <mergeCell ref="G37:I37"/>
    <mergeCell ref="A38:C38"/>
    <mergeCell ref="G38:I38"/>
    <mergeCell ref="A39:C39"/>
    <mergeCell ref="G39:I39"/>
    <mergeCell ref="A40:C40"/>
    <mergeCell ref="G40:I40"/>
    <mergeCell ref="A12:D21"/>
  </mergeCells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1"/>
  <sheetViews>
    <sheetView topLeftCell="A4" workbookViewId="0">
      <selection activeCell="G42" sqref="G42"/>
    </sheetView>
  </sheetViews>
  <sheetFormatPr defaultColWidth="9" defaultRowHeight="13.5"/>
  <cols>
    <col min="5" max="5" width="11.625" customWidth="1"/>
    <col min="6" max="6" width="19.25" customWidth="1"/>
    <col min="9" max="9" width="3.875" customWidth="1"/>
    <col min="10" max="10" width="10" customWidth="1"/>
  </cols>
  <sheetData>
    <row r="1" ht="17.25" spans="1:11">
      <c r="A1" s="25" t="s">
        <v>167</v>
      </c>
      <c r="B1" s="25"/>
      <c r="C1" s="25"/>
      <c r="D1" s="25"/>
      <c r="E1" s="25"/>
      <c r="F1" s="25"/>
      <c r="G1" s="25"/>
      <c r="H1" s="26"/>
      <c r="I1" s="26"/>
      <c r="J1" s="26"/>
      <c r="K1" s="26"/>
    </row>
    <row r="2" ht="14.25" spans="1:11">
      <c r="A2" s="27" t="s">
        <v>168</v>
      </c>
      <c r="B2" s="27"/>
      <c r="C2" s="27"/>
      <c r="D2" s="27"/>
      <c r="E2" s="27"/>
      <c r="F2" s="27"/>
      <c r="G2" s="27"/>
      <c r="H2" s="26"/>
      <c r="I2" s="26"/>
      <c r="J2" s="26"/>
      <c r="K2" s="26"/>
    </row>
    <row r="3" spans="1:11">
      <c r="A3" s="28" t="s">
        <v>169</v>
      </c>
      <c r="B3" s="29" t="s">
        <v>170</v>
      </c>
      <c r="C3" s="29"/>
      <c r="D3" s="29"/>
      <c r="E3" s="29"/>
      <c r="F3" s="29"/>
      <c r="G3" s="29"/>
      <c r="H3" s="26"/>
      <c r="I3" s="26"/>
      <c r="J3" s="26"/>
      <c r="K3" s="26"/>
    </row>
    <row r="4" spans="1:11">
      <c r="A4" s="28" t="s">
        <v>171</v>
      </c>
      <c r="B4" s="29" t="s">
        <v>172</v>
      </c>
      <c r="C4" s="29"/>
      <c r="D4" s="29"/>
      <c r="E4" s="29"/>
      <c r="F4" s="29"/>
      <c r="G4" s="29"/>
      <c r="H4" s="26"/>
      <c r="I4" s="26"/>
      <c r="J4" s="26"/>
      <c r="K4" s="26"/>
    </row>
    <row r="5" spans="1:11">
      <c r="A5" s="28" t="s">
        <v>173</v>
      </c>
      <c r="B5" s="28"/>
      <c r="C5" s="28"/>
      <c r="D5" s="28"/>
      <c r="E5" s="28"/>
      <c r="F5" s="28"/>
      <c r="G5" s="28"/>
      <c r="H5" s="26"/>
      <c r="I5" s="26"/>
      <c r="J5" s="26"/>
      <c r="K5" s="26"/>
    </row>
    <row r="6" ht="15" spans="1:11">
      <c r="A6" s="30" t="s">
        <v>174</v>
      </c>
      <c r="B6" s="30"/>
      <c r="C6" s="31" t="s">
        <v>175</v>
      </c>
      <c r="D6" s="31"/>
      <c r="E6" s="31"/>
      <c r="F6" s="31"/>
      <c r="G6" s="31"/>
      <c r="H6" s="31"/>
      <c r="I6" s="26"/>
      <c r="J6" s="26"/>
      <c r="K6" s="26"/>
    </row>
    <row r="7" ht="15" spans="1:11">
      <c r="A7" s="30" t="s">
        <v>176</v>
      </c>
      <c r="B7" s="30"/>
      <c r="C7" s="31" t="s">
        <v>203</v>
      </c>
      <c r="D7" s="31"/>
      <c r="E7" s="31"/>
      <c r="F7" s="31"/>
      <c r="G7" s="31"/>
      <c r="H7" s="31"/>
      <c r="I7" s="26"/>
      <c r="J7" s="26"/>
      <c r="K7" s="26"/>
    </row>
    <row r="8" ht="17.25" spans="1:11">
      <c r="A8" s="32" t="s">
        <v>178</v>
      </c>
      <c r="B8" s="32"/>
      <c r="C8" s="32"/>
      <c r="D8" s="32"/>
      <c r="E8" s="32"/>
      <c r="F8" s="32"/>
      <c r="G8" s="32"/>
      <c r="H8" s="32"/>
      <c r="I8" s="32"/>
      <c r="J8" s="32"/>
      <c r="K8" s="32"/>
    </row>
    <row r="9" ht="15" spans="1:11">
      <c r="A9" s="33" t="s">
        <v>179</v>
      </c>
      <c r="B9" s="34"/>
      <c r="C9" s="34"/>
      <c r="D9" s="35"/>
      <c r="E9" s="33" t="s">
        <v>180</v>
      </c>
      <c r="F9" s="34"/>
      <c r="G9" s="34"/>
      <c r="H9" s="34"/>
      <c r="I9" s="34"/>
      <c r="J9" s="35"/>
      <c r="K9" s="26"/>
    </row>
    <row r="10" ht="15" spans="1:11">
      <c r="A10" s="33" t="s">
        <v>181</v>
      </c>
      <c r="B10" s="34"/>
      <c r="C10" s="34"/>
      <c r="D10" s="35"/>
      <c r="E10" s="36">
        <v>43763</v>
      </c>
      <c r="F10" s="37"/>
      <c r="G10" s="37"/>
      <c r="H10" s="37"/>
      <c r="I10" s="37"/>
      <c r="J10" s="75"/>
      <c r="K10" s="26"/>
    </row>
    <row r="11" ht="15" spans="1:11">
      <c r="A11" s="33" t="s">
        <v>182</v>
      </c>
      <c r="B11" s="34"/>
      <c r="C11" s="34"/>
      <c r="D11" s="35"/>
      <c r="E11" s="33" t="s">
        <v>183</v>
      </c>
      <c r="F11" s="34"/>
      <c r="G11" s="34"/>
      <c r="H11" s="34"/>
      <c r="I11" s="34"/>
      <c r="J11" s="35"/>
      <c r="K11" s="26"/>
    </row>
    <row r="12" ht="15" spans="1:11">
      <c r="A12" s="38" t="s">
        <v>184</v>
      </c>
      <c r="B12" s="39"/>
      <c r="C12" s="39"/>
      <c r="D12" s="40"/>
      <c r="E12" s="41" t="s">
        <v>185</v>
      </c>
      <c r="F12" s="42"/>
      <c r="G12" s="42"/>
      <c r="H12" s="42"/>
      <c r="I12" s="42"/>
      <c r="J12" s="76"/>
      <c r="K12" s="26"/>
    </row>
    <row r="13" ht="15" spans="1:11">
      <c r="A13" s="43"/>
      <c r="B13" s="44"/>
      <c r="C13" s="44"/>
      <c r="D13" s="45"/>
      <c r="E13" s="46" t="s">
        <v>186</v>
      </c>
      <c r="F13" s="47"/>
      <c r="G13" s="47"/>
      <c r="H13" s="47"/>
      <c r="I13" s="47"/>
      <c r="J13" s="77"/>
      <c r="K13" s="26"/>
    </row>
    <row r="14" ht="15" spans="1:11">
      <c r="A14" s="43"/>
      <c r="B14" s="44"/>
      <c r="C14" s="44"/>
      <c r="D14" s="45"/>
      <c r="E14" s="46" t="s">
        <v>187</v>
      </c>
      <c r="F14" s="47"/>
      <c r="G14" s="47"/>
      <c r="H14" s="47"/>
      <c r="I14" s="47"/>
      <c r="J14" s="77"/>
      <c r="K14" s="26"/>
    </row>
    <row r="15" ht="15" spans="1:11">
      <c r="A15" s="43"/>
      <c r="B15" s="44"/>
      <c r="C15" s="44"/>
      <c r="D15" s="45"/>
      <c r="E15" s="46" t="s">
        <v>188</v>
      </c>
      <c r="F15" s="47"/>
      <c r="G15" s="47"/>
      <c r="H15" s="47"/>
      <c r="I15" s="47"/>
      <c r="J15" s="77"/>
      <c r="K15" s="26"/>
    </row>
    <row r="16" ht="15" spans="1:11">
      <c r="A16" s="43"/>
      <c r="B16" s="44"/>
      <c r="C16" s="44"/>
      <c r="D16" s="45"/>
      <c r="E16" s="46" t="s">
        <v>189</v>
      </c>
      <c r="F16" s="47"/>
      <c r="G16" s="47"/>
      <c r="H16" s="47"/>
      <c r="I16" s="47"/>
      <c r="J16" s="77"/>
      <c r="K16" s="26"/>
    </row>
    <row r="17" ht="15" spans="1:11">
      <c r="A17" s="43"/>
      <c r="B17" s="44"/>
      <c r="C17" s="44"/>
      <c r="D17" s="45"/>
      <c r="E17" s="46" t="s">
        <v>190</v>
      </c>
      <c r="F17" s="47"/>
      <c r="G17" s="47"/>
      <c r="H17" s="47"/>
      <c r="I17" s="47"/>
      <c r="J17" s="77"/>
      <c r="K17" s="26"/>
    </row>
    <row r="18" ht="15" spans="1:11">
      <c r="A18" s="43"/>
      <c r="B18" s="44"/>
      <c r="C18" s="44"/>
      <c r="D18" s="45"/>
      <c r="E18" s="46" t="s">
        <v>191</v>
      </c>
      <c r="F18" s="47"/>
      <c r="G18" s="47"/>
      <c r="H18" s="47"/>
      <c r="I18" s="47"/>
      <c r="J18" s="77"/>
      <c r="K18" s="26"/>
    </row>
    <row r="19" ht="15" spans="1:11">
      <c r="A19" s="43"/>
      <c r="B19" s="44"/>
      <c r="C19" s="44"/>
      <c r="D19" s="45"/>
      <c r="E19" s="46" t="s">
        <v>192</v>
      </c>
      <c r="F19" s="47"/>
      <c r="G19" s="47"/>
      <c r="H19" s="47"/>
      <c r="I19" s="47"/>
      <c r="J19" s="77"/>
      <c r="K19" s="26"/>
    </row>
    <row r="20" ht="15" spans="1:11">
      <c r="A20" s="43"/>
      <c r="B20" s="44"/>
      <c r="C20" s="44"/>
      <c r="D20" s="45"/>
      <c r="E20" s="46" t="s">
        <v>193</v>
      </c>
      <c r="F20" s="47"/>
      <c r="G20" s="47"/>
      <c r="H20" s="47"/>
      <c r="I20" s="47"/>
      <c r="J20" s="77"/>
      <c r="K20" s="26"/>
    </row>
    <row r="21" ht="15" spans="1:11">
      <c r="A21" s="48"/>
      <c r="B21" s="49"/>
      <c r="C21" s="49"/>
      <c r="D21" s="50"/>
      <c r="E21" s="51" t="s">
        <v>194</v>
      </c>
      <c r="F21" s="52"/>
      <c r="G21" s="52"/>
      <c r="H21" s="52"/>
      <c r="I21" s="52"/>
      <c r="J21" s="78"/>
      <c r="K21" s="26"/>
    </row>
    <row r="22" spans="1:11">
      <c r="A22" s="53" t="s">
        <v>204</v>
      </c>
      <c r="B22" s="53"/>
      <c r="C22" s="53"/>
      <c r="D22" s="53"/>
      <c r="E22" s="53"/>
      <c r="F22" s="53"/>
      <c r="G22" s="53"/>
      <c r="H22" s="53"/>
      <c r="I22" s="53"/>
      <c r="J22" s="53"/>
      <c r="K22" s="53"/>
    </row>
    <row r="23" ht="44" customHeight="1" spans="1:11">
      <c r="A23" s="54" t="s">
        <v>176</v>
      </c>
      <c r="B23" s="55"/>
      <c r="C23" s="56"/>
      <c r="D23" s="57" t="s">
        <v>196</v>
      </c>
      <c r="E23" s="58" t="s">
        <v>197</v>
      </c>
      <c r="F23" s="59" t="s">
        <v>198</v>
      </c>
      <c r="G23" s="60" t="s">
        <v>199</v>
      </c>
      <c r="H23" s="61"/>
      <c r="I23" s="79"/>
      <c r="J23" s="80" t="s">
        <v>200</v>
      </c>
      <c r="K23" s="26"/>
    </row>
    <row r="24" ht="20" customHeight="1" spans="1:11">
      <c r="A24" s="62"/>
      <c r="B24" s="63"/>
      <c r="C24" s="64"/>
      <c r="D24" s="65"/>
      <c r="E24" s="65"/>
      <c r="F24" s="66"/>
      <c r="G24" s="67"/>
      <c r="H24" s="68"/>
      <c r="I24" s="81"/>
      <c r="J24" s="80"/>
      <c r="K24" s="26"/>
    </row>
    <row r="25" ht="19" customHeight="1" spans="1:11">
      <c r="A25" s="62">
        <v>43754</v>
      </c>
      <c r="B25" s="63"/>
      <c r="C25" s="64"/>
      <c r="D25" s="65"/>
      <c r="E25" s="65"/>
      <c r="F25" s="66">
        <v>4320</v>
      </c>
      <c r="G25" s="67">
        <v>5000</v>
      </c>
      <c r="H25" s="68"/>
      <c r="I25" s="81"/>
      <c r="J25" s="80" t="s">
        <v>205</v>
      </c>
      <c r="K25" s="82"/>
    </row>
    <row r="26" ht="15" spans="1:11">
      <c r="A26" s="62">
        <v>43754</v>
      </c>
      <c r="B26" s="63"/>
      <c r="C26" s="64"/>
      <c r="D26" s="69">
        <v>1135151</v>
      </c>
      <c r="E26" s="70">
        <v>1630208</v>
      </c>
      <c r="F26" s="71">
        <v>480</v>
      </c>
      <c r="G26" s="67"/>
      <c r="H26" s="68"/>
      <c r="I26" s="81"/>
      <c r="J26" s="65"/>
      <c r="K26" s="26"/>
    </row>
    <row r="27" ht="15" spans="1:11">
      <c r="A27" s="62">
        <v>43755</v>
      </c>
      <c r="B27" s="63"/>
      <c r="C27" s="64"/>
      <c r="D27" s="69">
        <v>1136381</v>
      </c>
      <c r="E27" s="70">
        <v>1638679</v>
      </c>
      <c r="F27" s="71">
        <v>420</v>
      </c>
      <c r="G27" s="67"/>
      <c r="H27" s="68"/>
      <c r="I27" s="81"/>
      <c r="J27" s="65"/>
      <c r="K27" s="26"/>
    </row>
    <row r="28" ht="15" spans="1:11">
      <c r="A28" s="62">
        <v>43756</v>
      </c>
      <c r="B28" s="63"/>
      <c r="C28" s="64"/>
      <c r="D28" s="69">
        <v>1136062</v>
      </c>
      <c r="E28" s="70">
        <v>1635933</v>
      </c>
      <c r="F28" s="71">
        <v>200</v>
      </c>
      <c r="G28" s="67"/>
      <c r="H28" s="68"/>
      <c r="I28" s="81"/>
      <c r="J28" s="65"/>
      <c r="K28" s="26"/>
    </row>
    <row r="29" ht="15" spans="1:11">
      <c r="A29" s="62">
        <v>43756</v>
      </c>
      <c r="B29" s="63"/>
      <c r="C29" s="64"/>
      <c r="D29" s="69">
        <v>1133409</v>
      </c>
      <c r="E29" s="70">
        <v>1619266</v>
      </c>
      <c r="F29" s="71">
        <v>450</v>
      </c>
      <c r="G29" s="67"/>
      <c r="H29" s="68"/>
      <c r="I29" s="81"/>
      <c r="J29" s="65"/>
      <c r="K29" s="26"/>
    </row>
    <row r="30" ht="15" spans="1:11">
      <c r="A30" s="62">
        <v>43756</v>
      </c>
      <c r="B30" s="63"/>
      <c r="C30" s="64"/>
      <c r="D30" s="69">
        <v>1130833</v>
      </c>
      <c r="E30" s="70">
        <v>1602916</v>
      </c>
      <c r="F30" s="71">
        <v>340</v>
      </c>
      <c r="G30" s="67"/>
      <c r="H30" s="68"/>
      <c r="I30" s="81"/>
      <c r="J30" s="65"/>
      <c r="K30" s="26"/>
    </row>
    <row r="31" ht="15" spans="1:11">
      <c r="A31" s="62">
        <v>43759</v>
      </c>
      <c r="B31" s="63"/>
      <c r="C31" s="64"/>
      <c r="D31" s="69">
        <v>1134272</v>
      </c>
      <c r="E31" s="70">
        <v>1625709</v>
      </c>
      <c r="F31" s="71">
        <v>170</v>
      </c>
      <c r="G31" s="67"/>
      <c r="H31" s="68"/>
      <c r="I31" s="81"/>
      <c r="J31" s="65"/>
      <c r="K31" s="26"/>
    </row>
    <row r="32" ht="15" spans="1:11">
      <c r="A32" s="62">
        <v>43761</v>
      </c>
      <c r="B32" s="63"/>
      <c r="C32" s="64"/>
      <c r="D32" s="69">
        <v>1137093</v>
      </c>
      <c r="E32" s="70">
        <v>1643230</v>
      </c>
      <c r="F32" s="71">
        <v>160</v>
      </c>
      <c r="G32" s="67"/>
      <c r="H32" s="68"/>
      <c r="I32" s="81"/>
      <c r="J32" s="65"/>
      <c r="K32" s="26"/>
    </row>
    <row r="33" ht="15" spans="1:11">
      <c r="A33" s="62">
        <v>43761</v>
      </c>
      <c r="B33" s="63"/>
      <c r="C33" s="64"/>
      <c r="D33" s="69">
        <v>1136866</v>
      </c>
      <c r="E33" s="70">
        <v>1642063</v>
      </c>
      <c r="F33" s="71">
        <v>320</v>
      </c>
      <c r="G33" s="67"/>
      <c r="H33" s="68"/>
      <c r="I33" s="81"/>
      <c r="J33" s="65"/>
      <c r="K33" s="26"/>
    </row>
    <row r="34" ht="15" spans="1:11">
      <c r="A34" s="62">
        <v>43762</v>
      </c>
      <c r="B34" s="63"/>
      <c r="C34" s="64"/>
      <c r="D34" s="69">
        <v>1137061</v>
      </c>
      <c r="E34" s="70">
        <v>1643562</v>
      </c>
      <c r="F34" s="71">
        <v>320</v>
      </c>
      <c r="G34" s="67"/>
      <c r="H34" s="68"/>
      <c r="I34" s="81"/>
      <c r="J34" s="65"/>
      <c r="K34" s="26"/>
    </row>
    <row r="35" ht="15" spans="1:11">
      <c r="A35" s="62">
        <v>43762</v>
      </c>
      <c r="B35" s="63"/>
      <c r="C35" s="64"/>
      <c r="D35" s="69">
        <v>1137023</v>
      </c>
      <c r="E35" s="70">
        <v>1643045</v>
      </c>
      <c r="F35" s="71">
        <v>320</v>
      </c>
      <c r="G35" s="67"/>
      <c r="H35" s="68"/>
      <c r="I35" s="81"/>
      <c r="J35" s="65"/>
      <c r="K35" s="26"/>
    </row>
    <row r="36" ht="15" spans="1:11">
      <c r="A36" s="62">
        <v>43763</v>
      </c>
      <c r="B36" s="63"/>
      <c r="C36" s="64"/>
      <c r="D36" s="69">
        <v>1137254</v>
      </c>
      <c r="E36" s="70">
        <v>1645070</v>
      </c>
      <c r="F36" s="71">
        <v>320</v>
      </c>
      <c r="G36" s="67"/>
      <c r="H36" s="68"/>
      <c r="I36" s="81"/>
      <c r="J36" s="65"/>
      <c r="K36" s="26"/>
    </row>
    <row r="37" ht="15" spans="1:11">
      <c r="A37" s="62">
        <v>43763</v>
      </c>
      <c r="B37" s="63"/>
      <c r="C37" s="64"/>
      <c r="D37" s="69">
        <v>1128688</v>
      </c>
      <c r="E37" s="70">
        <v>1589507</v>
      </c>
      <c r="F37" s="71">
        <v>630</v>
      </c>
      <c r="G37" s="72"/>
      <c r="H37" s="73"/>
      <c r="I37" s="83"/>
      <c r="J37" s="65"/>
      <c r="K37" s="26"/>
    </row>
    <row r="38" ht="15" spans="1:11">
      <c r="A38" s="62"/>
      <c r="B38" s="63"/>
      <c r="C38" s="64"/>
      <c r="D38" s="69">
        <v>1136262</v>
      </c>
      <c r="E38" s="70">
        <v>1637670</v>
      </c>
      <c r="F38" s="71">
        <v>185</v>
      </c>
      <c r="G38" s="72">
        <f>G25-F39</f>
        <v>685</v>
      </c>
      <c r="H38" s="73"/>
      <c r="I38" s="83"/>
      <c r="J38" s="65"/>
      <c r="K38" s="26"/>
    </row>
    <row r="39" ht="14.25" spans="6:6">
      <c r="F39">
        <f>SUM(F26:F38)</f>
        <v>4315</v>
      </c>
    </row>
    <row r="40" ht="14.25" spans="6:6">
      <c r="F40" s="74" t="s">
        <v>206</v>
      </c>
    </row>
    <row r="41" spans="6:6">
      <c r="F41" s="26"/>
    </row>
  </sheetData>
  <mergeCells count="60">
    <mergeCell ref="A1:G1"/>
    <mergeCell ref="A2:G2"/>
    <mergeCell ref="B3:G3"/>
    <mergeCell ref="B4:G4"/>
    <mergeCell ref="A5:G5"/>
    <mergeCell ref="A6:B6"/>
    <mergeCell ref="C6:H6"/>
    <mergeCell ref="A7:B7"/>
    <mergeCell ref="C7:H7"/>
    <mergeCell ref="A8:K8"/>
    <mergeCell ref="A9:D9"/>
    <mergeCell ref="E9:J9"/>
    <mergeCell ref="A10:D10"/>
    <mergeCell ref="E10:J10"/>
    <mergeCell ref="A11:D11"/>
    <mergeCell ref="E11:J11"/>
    <mergeCell ref="E12:J12"/>
    <mergeCell ref="E13:J13"/>
    <mergeCell ref="E14:J14"/>
    <mergeCell ref="E15:J15"/>
    <mergeCell ref="E16:J16"/>
    <mergeCell ref="E17:J17"/>
    <mergeCell ref="E18:J18"/>
    <mergeCell ref="E19:J19"/>
    <mergeCell ref="E20:J20"/>
    <mergeCell ref="E21:J21"/>
    <mergeCell ref="A22:K22"/>
    <mergeCell ref="A23:C23"/>
    <mergeCell ref="G23:I23"/>
    <mergeCell ref="A24:C24"/>
    <mergeCell ref="G24:I24"/>
    <mergeCell ref="A25:C25"/>
    <mergeCell ref="G25:I25"/>
    <mergeCell ref="A26:C26"/>
    <mergeCell ref="G26:I26"/>
    <mergeCell ref="A27:C27"/>
    <mergeCell ref="G27:I27"/>
    <mergeCell ref="A28:C28"/>
    <mergeCell ref="G28:I28"/>
    <mergeCell ref="A29:C29"/>
    <mergeCell ref="G29:I29"/>
    <mergeCell ref="A30:C30"/>
    <mergeCell ref="G30:I30"/>
    <mergeCell ref="A31:C31"/>
    <mergeCell ref="G31:I31"/>
    <mergeCell ref="A32:C32"/>
    <mergeCell ref="G32:I32"/>
    <mergeCell ref="A33:C33"/>
    <mergeCell ref="G33:I33"/>
    <mergeCell ref="A34:C34"/>
    <mergeCell ref="G34:I34"/>
    <mergeCell ref="A35:C35"/>
    <mergeCell ref="G35:I35"/>
    <mergeCell ref="A36:C36"/>
    <mergeCell ref="G36:I36"/>
    <mergeCell ref="A37:C37"/>
    <mergeCell ref="G37:I37"/>
    <mergeCell ref="A38:C38"/>
    <mergeCell ref="G38:I38"/>
    <mergeCell ref="A12:D21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"/>
  <sheetViews>
    <sheetView workbookViewId="0">
      <selection activeCell="K21" sqref="K21"/>
    </sheetView>
  </sheetViews>
  <sheetFormatPr defaultColWidth="9" defaultRowHeight="13.5" outlineLevelCol="5"/>
  <sheetData>
    <row r="1" ht="14.25" spans="1:6">
      <c r="A1" s="15" t="s">
        <v>207</v>
      </c>
      <c r="B1" s="16" t="s">
        <v>208</v>
      </c>
      <c r="C1" s="16" t="s">
        <v>209</v>
      </c>
      <c r="D1" s="15" t="s">
        <v>210</v>
      </c>
      <c r="E1" s="15" t="s">
        <v>211</v>
      </c>
      <c r="F1" s="17" t="s">
        <v>212</v>
      </c>
    </row>
    <row r="2" ht="14.25" spans="1:6">
      <c r="A2" s="15" t="s">
        <v>213</v>
      </c>
      <c r="B2" s="18"/>
      <c r="C2" s="18"/>
      <c r="D2" s="19">
        <v>4315</v>
      </c>
      <c r="E2" s="19">
        <v>5000</v>
      </c>
      <c r="F2" s="17" t="s">
        <v>214</v>
      </c>
    </row>
    <row r="3" ht="14.25" spans="1:6">
      <c r="A3" s="15" t="s">
        <v>213</v>
      </c>
      <c r="B3" s="16">
        <v>1137253</v>
      </c>
      <c r="C3" s="16">
        <v>1644413</v>
      </c>
      <c r="D3" s="19">
        <v>160</v>
      </c>
      <c r="E3" s="19">
        <v>4840</v>
      </c>
      <c r="F3" s="20"/>
    </row>
    <row r="4" ht="14.25" spans="1:6">
      <c r="A4" s="15" t="s">
        <v>215</v>
      </c>
      <c r="B4" s="16">
        <v>1137806</v>
      </c>
      <c r="C4" s="16">
        <v>1649836</v>
      </c>
      <c r="D4" s="19">
        <v>370</v>
      </c>
      <c r="E4" s="19">
        <v>4470</v>
      </c>
      <c r="F4" s="20"/>
    </row>
    <row r="5" ht="14.25" spans="1:6">
      <c r="A5" s="15" t="s">
        <v>215</v>
      </c>
      <c r="B5" s="16">
        <v>1134871</v>
      </c>
      <c r="C5" s="16">
        <v>1629271</v>
      </c>
      <c r="D5" s="19">
        <v>400</v>
      </c>
      <c r="E5" s="19">
        <v>4070</v>
      </c>
      <c r="F5" s="20"/>
    </row>
    <row r="6" ht="14.25" spans="1:6">
      <c r="A6" s="15" t="s">
        <v>215</v>
      </c>
      <c r="B6" s="16">
        <v>1137930</v>
      </c>
      <c r="C6" s="16">
        <v>1650079</v>
      </c>
      <c r="D6" s="19">
        <v>170</v>
      </c>
      <c r="E6" s="19">
        <v>3900</v>
      </c>
      <c r="F6" s="20"/>
    </row>
    <row r="7" ht="14.25" spans="1:6">
      <c r="A7" s="15" t="s">
        <v>216</v>
      </c>
      <c r="B7" s="16">
        <v>1137823</v>
      </c>
      <c r="C7" s="16">
        <v>1650122</v>
      </c>
      <c r="D7" s="19">
        <v>160</v>
      </c>
      <c r="E7" s="19">
        <v>3740</v>
      </c>
      <c r="F7" s="20"/>
    </row>
    <row r="8" ht="14.25" spans="1:6">
      <c r="A8" s="15" t="s">
        <v>216</v>
      </c>
      <c r="B8" s="16">
        <v>1136092</v>
      </c>
      <c r="C8" s="16">
        <v>1636980</v>
      </c>
      <c r="D8" s="19">
        <v>480</v>
      </c>
      <c r="E8" s="19">
        <v>3260</v>
      </c>
      <c r="F8" s="20"/>
    </row>
    <row r="9" ht="14.25" spans="1:6">
      <c r="A9" s="15" t="s">
        <v>216</v>
      </c>
      <c r="B9" s="16">
        <v>1135507</v>
      </c>
      <c r="C9" s="16">
        <v>1632773</v>
      </c>
      <c r="D9" s="19">
        <v>210</v>
      </c>
      <c r="E9" s="19">
        <v>3050</v>
      </c>
      <c r="F9" s="20"/>
    </row>
    <row r="10" ht="14.25" spans="1:6">
      <c r="A10" s="15" t="s">
        <v>216</v>
      </c>
      <c r="B10" s="16">
        <v>1130643</v>
      </c>
      <c r="C10" s="16">
        <v>1601545</v>
      </c>
      <c r="D10" s="19">
        <v>160</v>
      </c>
      <c r="E10" s="19">
        <v>2890</v>
      </c>
      <c r="F10" s="20"/>
    </row>
    <row r="11" ht="14.25" spans="1:6">
      <c r="A11" s="15" t="s">
        <v>216</v>
      </c>
      <c r="B11" s="16">
        <v>1130478</v>
      </c>
      <c r="C11" s="16">
        <v>1600240</v>
      </c>
      <c r="D11" s="19">
        <v>320</v>
      </c>
      <c r="E11" s="19">
        <v>2570</v>
      </c>
      <c r="F11" s="20"/>
    </row>
    <row r="12" ht="14.25" spans="1:6">
      <c r="A12" s="15" t="s">
        <v>217</v>
      </c>
      <c r="B12" s="16">
        <v>1138322</v>
      </c>
      <c r="C12" s="16">
        <v>1654592</v>
      </c>
      <c r="D12" s="19">
        <v>510</v>
      </c>
      <c r="E12" s="19">
        <v>2060</v>
      </c>
      <c r="F12" s="20"/>
    </row>
    <row r="13" ht="14.25" spans="1:6">
      <c r="A13" s="15" t="s">
        <v>217</v>
      </c>
      <c r="B13" s="16">
        <v>1138197</v>
      </c>
      <c r="C13" s="16">
        <v>1653052</v>
      </c>
      <c r="D13" s="19">
        <v>320</v>
      </c>
      <c r="E13" s="19">
        <v>1740</v>
      </c>
      <c r="F13" s="20"/>
    </row>
    <row r="14" ht="14.25" spans="1:6">
      <c r="A14" s="15" t="s">
        <v>217</v>
      </c>
      <c r="B14" s="16">
        <v>1138126</v>
      </c>
      <c r="C14" s="16">
        <v>1652802</v>
      </c>
      <c r="D14" s="19">
        <v>680</v>
      </c>
      <c r="E14" s="19">
        <v>1060</v>
      </c>
      <c r="F14" s="20"/>
    </row>
    <row r="15" ht="14.25" spans="1:6">
      <c r="A15" s="15" t="s">
        <v>217</v>
      </c>
      <c r="B15" s="16">
        <v>1138123</v>
      </c>
      <c r="C15" s="16">
        <v>1652080</v>
      </c>
      <c r="D15" s="19">
        <v>680</v>
      </c>
      <c r="E15" s="19">
        <v>380</v>
      </c>
      <c r="F15" s="20"/>
    </row>
    <row r="16" ht="14.25" spans="1:6">
      <c r="A16" s="21" t="s">
        <v>217</v>
      </c>
      <c r="B16" s="22">
        <v>1128460</v>
      </c>
      <c r="C16" s="22">
        <v>1587987</v>
      </c>
      <c r="D16" s="23">
        <v>370</v>
      </c>
      <c r="E16" s="23">
        <v>10</v>
      </c>
      <c r="F16" s="24"/>
    </row>
    <row r="17" spans="5:5">
      <c r="E17" s="12" t="s">
        <v>218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6"/>
  <sheetViews>
    <sheetView topLeftCell="A10" workbookViewId="0">
      <selection activeCell="G29" sqref="G29"/>
    </sheetView>
  </sheetViews>
  <sheetFormatPr defaultColWidth="9" defaultRowHeight="13.5" outlineLevelCol="5"/>
  <sheetData>
    <row r="1" spans="1:6">
      <c r="A1" s="1" t="s">
        <v>207</v>
      </c>
      <c r="B1" s="2" t="s">
        <v>208</v>
      </c>
      <c r="C1" s="2" t="s">
        <v>219</v>
      </c>
      <c r="D1" s="1" t="s">
        <v>210</v>
      </c>
      <c r="E1" s="1" t="s">
        <v>211</v>
      </c>
      <c r="F1" s="1" t="s">
        <v>212</v>
      </c>
    </row>
    <row r="2" spans="1:6">
      <c r="A2" s="1" t="s">
        <v>220</v>
      </c>
      <c r="B2" s="3"/>
      <c r="C2" s="3"/>
      <c r="D2" s="4">
        <v>7990</v>
      </c>
      <c r="E2" s="1" t="s">
        <v>221</v>
      </c>
      <c r="F2" s="1" t="s">
        <v>222</v>
      </c>
    </row>
    <row r="3" spans="1:6">
      <c r="A3" s="1" t="s">
        <v>220</v>
      </c>
      <c r="B3" s="2" t="s">
        <v>223</v>
      </c>
      <c r="C3" s="2">
        <v>1637297</v>
      </c>
      <c r="D3" s="4">
        <v>420</v>
      </c>
      <c r="E3" s="1" t="s">
        <v>224</v>
      </c>
      <c r="F3" s="5"/>
    </row>
    <row r="4" spans="1:6">
      <c r="A4" s="1" t="s">
        <v>220</v>
      </c>
      <c r="B4" s="2" t="s">
        <v>225</v>
      </c>
      <c r="C4" s="2">
        <v>1654426</v>
      </c>
      <c r="D4" s="4">
        <v>340</v>
      </c>
      <c r="E4" s="1" t="s">
        <v>226</v>
      </c>
      <c r="F4" s="5"/>
    </row>
    <row r="5" spans="1:6">
      <c r="A5" s="1" t="s">
        <v>220</v>
      </c>
      <c r="B5" s="2" t="s">
        <v>227</v>
      </c>
      <c r="C5" s="2">
        <v>1654360</v>
      </c>
      <c r="D5" s="4">
        <v>195</v>
      </c>
      <c r="E5" s="1" t="s">
        <v>228</v>
      </c>
      <c r="F5" s="5"/>
    </row>
    <row r="6" spans="1:6">
      <c r="A6" s="1" t="s">
        <v>220</v>
      </c>
      <c r="B6" s="2" t="s">
        <v>229</v>
      </c>
      <c r="C6" s="2">
        <v>1654209</v>
      </c>
      <c r="D6" s="4">
        <v>200</v>
      </c>
      <c r="E6" s="1" t="s">
        <v>230</v>
      </c>
      <c r="F6" s="5"/>
    </row>
    <row r="7" spans="1:6">
      <c r="A7" s="1" t="s">
        <v>220</v>
      </c>
      <c r="B7" s="2" t="s">
        <v>231</v>
      </c>
      <c r="C7" s="2">
        <v>1645531</v>
      </c>
      <c r="D7" s="4">
        <v>450</v>
      </c>
      <c r="E7" s="1" t="s">
        <v>232</v>
      </c>
      <c r="F7" s="5"/>
    </row>
    <row r="8" spans="1:6">
      <c r="A8" s="1" t="s">
        <v>220</v>
      </c>
      <c r="B8" s="2" t="s">
        <v>233</v>
      </c>
      <c r="C8" s="2">
        <v>1657150</v>
      </c>
      <c r="D8" s="4">
        <v>680</v>
      </c>
      <c r="E8" s="1" t="s">
        <v>234</v>
      </c>
      <c r="F8" s="5"/>
    </row>
    <row r="9" spans="1:6">
      <c r="A9" s="1" t="s">
        <v>235</v>
      </c>
      <c r="B9" s="2" t="s">
        <v>236</v>
      </c>
      <c r="C9" s="2">
        <v>1659841</v>
      </c>
      <c r="D9" s="4">
        <v>340</v>
      </c>
      <c r="E9" s="1" t="s">
        <v>237</v>
      </c>
      <c r="F9" s="5"/>
    </row>
    <row r="10" spans="1:6">
      <c r="A10" s="1" t="s">
        <v>235</v>
      </c>
      <c r="B10" s="2" t="s">
        <v>238</v>
      </c>
      <c r="C10" s="2">
        <v>1657706</v>
      </c>
      <c r="D10" s="4">
        <v>160</v>
      </c>
      <c r="E10" s="1" t="s">
        <v>239</v>
      </c>
      <c r="F10" s="5"/>
    </row>
    <row r="11" spans="1:6">
      <c r="A11" s="1" t="s">
        <v>240</v>
      </c>
      <c r="B11" s="2" t="s">
        <v>241</v>
      </c>
      <c r="C11" s="2">
        <v>1663996</v>
      </c>
      <c r="D11" s="4">
        <v>210</v>
      </c>
      <c r="E11" s="1" t="s">
        <v>242</v>
      </c>
      <c r="F11" s="5"/>
    </row>
    <row r="12" spans="1:6">
      <c r="A12" s="1" t="s">
        <v>243</v>
      </c>
      <c r="B12" s="2" t="s">
        <v>244</v>
      </c>
      <c r="C12" s="2">
        <v>1669835</v>
      </c>
      <c r="D12" s="4">
        <v>200</v>
      </c>
      <c r="E12" s="1" t="s">
        <v>245</v>
      </c>
      <c r="F12" s="5"/>
    </row>
    <row r="13" spans="1:6">
      <c r="A13" s="1" t="s">
        <v>243</v>
      </c>
      <c r="B13" s="2" t="s">
        <v>246</v>
      </c>
      <c r="C13" s="2">
        <v>1670201</v>
      </c>
      <c r="D13" s="4">
        <v>170</v>
      </c>
      <c r="E13" s="1" t="s">
        <v>247</v>
      </c>
      <c r="F13" s="5"/>
    </row>
    <row r="14" spans="1:6">
      <c r="A14" s="1" t="s">
        <v>248</v>
      </c>
      <c r="B14" s="2" t="s">
        <v>249</v>
      </c>
      <c r="C14" s="2">
        <v>1660638</v>
      </c>
      <c r="D14" s="4">
        <v>340</v>
      </c>
      <c r="E14" s="1" t="s">
        <v>250</v>
      </c>
      <c r="F14" s="5"/>
    </row>
    <row r="15" spans="1:6">
      <c r="A15" s="1" t="s">
        <v>248</v>
      </c>
      <c r="B15" s="2" t="s">
        <v>251</v>
      </c>
      <c r="C15" s="2">
        <v>1673026</v>
      </c>
      <c r="D15" s="4">
        <v>340</v>
      </c>
      <c r="E15" s="1" t="s">
        <v>252</v>
      </c>
      <c r="F15" s="5"/>
    </row>
    <row r="16" spans="1:6">
      <c r="A16" s="1" t="s">
        <v>253</v>
      </c>
      <c r="B16" s="2" t="s">
        <v>254</v>
      </c>
      <c r="C16" s="2">
        <v>1671168</v>
      </c>
      <c r="D16" s="4">
        <v>840</v>
      </c>
      <c r="E16" s="1" t="s">
        <v>255</v>
      </c>
      <c r="F16" s="5"/>
    </row>
    <row r="17" spans="1:6">
      <c r="A17" s="1" t="s">
        <v>256</v>
      </c>
      <c r="B17" s="2" t="s">
        <v>257</v>
      </c>
      <c r="C17" s="2">
        <v>1683110</v>
      </c>
      <c r="D17" s="4">
        <v>370</v>
      </c>
      <c r="E17" s="1" t="s">
        <v>258</v>
      </c>
      <c r="F17" s="5"/>
    </row>
    <row r="18" spans="1:6">
      <c r="A18" s="7" t="s">
        <v>256</v>
      </c>
      <c r="B18" s="2" t="s">
        <v>259</v>
      </c>
      <c r="C18" s="2">
        <v>1683515</v>
      </c>
      <c r="D18" s="4">
        <v>160</v>
      </c>
      <c r="E18" s="1" t="s">
        <v>260</v>
      </c>
      <c r="F18" s="14"/>
    </row>
    <row r="19" spans="1:6">
      <c r="A19" s="7" t="s">
        <v>256</v>
      </c>
      <c r="B19" s="2" t="s">
        <v>261</v>
      </c>
      <c r="C19" s="2">
        <v>1682277</v>
      </c>
      <c r="D19" s="4">
        <v>320</v>
      </c>
      <c r="E19" s="1" t="s">
        <v>262</v>
      </c>
      <c r="F19" s="14"/>
    </row>
    <row r="20" spans="1:6">
      <c r="A20" s="7" t="s">
        <v>256</v>
      </c>
      <c r="B20" s="2" t="s">
        <v>263</v>
      </c>
      <c r="C20" s="2">
        <v>1681774</v>
      </c>
      <c r="D20" s="4">
        <v>160</v>
      </c>
      <c r="E20" s="1" t="s">
        <v>264</v>
      </c>
      <c r="F20" s="14"/>
    </row>
    <row r="21" spans="1:6">
      <c r="A21" s="7" t="s">
        <v>256</v>
      </c>
      <c r="B21" s="2" t="s">
        <v>265</v>
      </c>
      <c r="C21" s="2">
        <v>1681819</v>
      </c>
      <c r="D21" s="4">
        <v>195</v>
      </c>
      <c r="E21" s="1" t="s">
        <v>266</v>
      </c>
      <c r="F21" s="14"/>
    </row>
    <row r="22" spans="1:6">
      <c r="A22" s="7" t="s">
        <v>256</v>
      </c>
      <c r="B22" s="2" t="s">
        <v>267</v>
      </c>
      <c r="C22" s="2">
        <v>1633018</v>
      </c>
      <c r="D22" s="4">
        <v>420</v>
      </c>
      <c r="E22" s="1" t="s">
        <v>268</v>
      </c>
      <c r="F22" s="14"/>
    </row>
    <row r="23" spans="1:6">
      <c r="A23" s="7" t="s">
        <v>256</v>
      </c>
      <c r="B23" s="2" t="s">
        <v>269</v>
      </c>
      <c r="C23" s="2">
        <v>1602984</v>
      </c>
      <c r="D23" s="4">
        <v>220</v>
      </c>
      <c r="E23" s="1" t="s">
        <v>270</v>
      </c>
      <c r="F23" s="14"/>
    </row>
    <row r="24" spans="1:6">
      <c r="A24" s="9"/>
      <c r="B24" s="9"/>
      <c r="C24" s="9"/>
      <c r="D24" s="9">
        <f>SUM(D3:D23)</f>
        <v>6730</v>
      </c>
      <c r="E24" s="12" t="s">
        <v>271</v>
      </c>
      <c r="F24" s="9"/>
    </row>
    <row r="25" ht="17.25" spans="1:6">
      <c r="A25" s="11" t="s">
        <v>272</v>
      </c>
      <c r="B25" s="9"/>
      <c r="C25" s="9"/>
      <c r="D25" s="9"/>
      <c r="E25" s="9"/>
      <c r="F25" s="9"/>
    </row>
    <row r="26" ht="17.25" spans="1:6">
      <c r="A26" s="11" t="s">
        <v>273</v>
      </c>
      <c r="B26" s="9"/>
      <c r="C26" s="9"/>
      <c r="D26" s="9"/>
      <c r="E26" s="9"/>
      <c r="F26" s="9"/>
    </row>
  </sheetData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8"/>
  <sheetViews>
    <sheetView topLeftCell="A7" workbookViewId="0">
      <selection activeCell="K23" sqref="K23"/>
    </sheetView>
  </sheetViews>
  <sheetFormatPr defaultColWidth="9" defaultRowHeight="13.5" outlineLevelCol="5"/>
  <cols>
    <col min="3" max="3" width="9.75"/>
  </cols>
  <sheetData>
    <row r="1" spans="1:6">
      <c r="A1" s="1" t="s">
        <v>207</v>
      </c>
      <c r="B1" s="2" t="s">
        <v>208</v>
      </c>
      <c r="C1" s="2" t="s">
        <v>219</v>
      </c>
      <c r="D1" s="1" t="s">
        <v>210</v>
      </c>
      <c r="E1" s="1" t="s">
        <v>211</v>
      </c>
      <c r="F1" s="1" t="s">
        <v>212</v>
      </c>
    </row>
    <row r="2" spans="1:6">
      <c r="A2" s="1" t="s">
        <v>274</v>
      </c>
      <c r="B2" s="3"/>
      <c r="C2" s="3"/>
      <c r="D2" s="1" t="s">
        <v>275</v>
      </c>
      <c r="E2" s="1" t="s">
        <v>221</v>
      </c>
      <c r="F2" s="1" t="s">
        <v>214</v>
      </c>
    </row>
    <row r="3" spans="1:6">
      <c r="A3" s="1" t="s">
        <v>274</v>
      </c>
      <c r="B3" s="2" t="s">
        <v>276</v>
      </c>
      <c r="C3" s="2">
        <v>1684516</v>
      </c>
      <c r="D3" s="4">
        <v>160</v>
      </c>
      <c r="E3" s="1" t="s">
        <v>277</v>
      </c>
      <c r="F3" s="5"/>
    </row>
    <row r="4" spans="1:6">
      <c r="A4" s="1" t="s">
        <v>278</v>
      </c>
      <c r="B4" s="2" t="s">
        <v>279</v>
      </c>
      <c r="C4" s="2">
        <v>1686077</v>
      </c>
      <c r="D4" s="4">
        <v>180</v>
      </c>
      <c r="E4" s="1" t="s">
        <v>280</v>
      </c>
      <c r="F4" s="5"/>
    </row>
    <row r="5" spans="1:6">
      <c r="A5" s="1" t="s">
        <v>278</v>
      </c>
      <c r="B5" s="2" t="s">
        <v>281</v>
      </c>
      <c r="C5" s="12">
        <v>1687058</v>
      </c>
      <c r="D5" s="4">
        <v>420</v>
      </c>
      <c r="E5" s="1" t="s">
        <v>226</v>
      </c>
      <c r="F5" s="5"/>
    </row>
    <row r="6" spans="1:6">
      <c r="A6" s="1" t="s">
        <v>282</v>
      </c>
      <c r="B6" s="2" t="s">
        <v>283</v>
      </c>
      <c r="C6" s="2">
        <v>1687867</v>
      </c>
      <c r="D6" s="4">
        <v>160</v>
      </c>
      <c r="E6" s="1" t="s">
        <v>284</v>
      </c>
      <c r="F6" s="5"/>
    </row>
    <row r="7" spans="1:6">
      <c r="A7" s="1" t="s">
        <v>282</v>
      </c>
      <c r="B7" s="2" t="s">
        <v>285</v>
      </c>
      <c r="C7" s="2">
        <v>1687574</v>
      </c>
      <c r="D7" s="4">
        <v>180</v>
      </c>
      <c r="E7" s="1" t="s">
        <v>286</v>
      </c>
      <c r="F7" s="5"/>
    </row>
    <row r="8" spans="1:6">
      <c r="A8" s="1" t="s">
        <v>282</v>
      </c>
      <c r="B8" s="2" t="s">
        <v>287</v>
      </c>
      <c r="C8" s="2">
        <v>1642130</v>
      </c>
      <c r="D8" s="4">
        <v>410</v>
      </c>
      <c r="E8" s="1" t="s">
        <v>288</v>
      </c>
      <c r="F8" s="5"/>
    </row>
    <row r="9" spans="1:6">
      <c r="A9" s="1" t="s">
        <v>282</v>
      </c>
      <c r="B9" s="2" t="s">
        <v>289</v>
      </c>
      <c r="C9" s="2">
        <v>1639844</v>
      </c>
      <c r="D9" s="4">
        <v>195</v>
      </c>
      <c r="E9" s="1" t="s">
        <v>290</v>
      </c>
      <c r="F9" s="5"/>
    </row>
    <row r="10" spans="1:6">
      <c r="A10" s="1" t="s">
        <v>291</v>
      </c>
      <c r="B10" s="2" t="s">
        <v>292</v>
      </c>
      <c r="C10" s="2">
        <v>1689289</v>
      </c>
      <c r="D10" s="4">
        <v>320</v>
      </c>
      <c r="E10" s="1" t="s">
        <v>293</v>
      </c>
      <c r="F10" s="5"/>
    </row>
    <row r="11" spans="1:6">
      <c r="A11" s="1" t="s">
        <v>291</v>
      </c>
      <c r="B11" s="2" t="s">
        <v>294</v>
      </c>
      <c r="C11" s="2">
        <v>1689290</v>
      </c>
      <c r="D11" s="4">
        <v>320</v>
      </c>
      <c r="E11" s="1" t="s">
        <v>295</v>
      </c>
      <c r="F11" s="5"/>
    </row>
    <row r="12" spans="1:6">
      <c r="A12" s="1" t="s">
        <v>291</v>
      </c>
      <c r="B12" s="2" t="s">
        <v>296</v>
      </c>
      <c r="C12" s="2">
        <v>1689401</v>
      </c>
      <c r="D12" s="4">
        <v>170</v>
      </c>
      <c r="E12" s="1" t="s">
        <v>297</v>
      </c>
      <c r="F12" s="5"/>
    </row>
    <row r="13" spans="1:6">
      <c r="A13" s="1" t="s">
        <v>291</v>
      </c>
      <c r="B13" s="2" t="s">
        <v>298</v>
      </c>
      <c r="C13" s="2">
        <v>1689556</v>
      </c>
      <c r="D13" s="4">
        <v>370</v>
      </c>
      <c r="E13" s="1" t="s">
        <v>299</v>
      </c>
      <c r="F13" s="5"/>
    </row>
    <row r="14" spans="1:6">
      <c r="A14" s="1" t="s">
        <v>291</v>
      </c>
      <c r="B14" s="2" t="s">
        <v>300</v>
      </c>
      <c r="C14" s="2">
        <v>1689001</v>
      </c>
      <c r="D14" s="4">
        <v>480</v>
      </c>
      <c r="E14" s="1" t="s">
        <v>247</v>
      </c>
      <c r="F14" s="5"/>
    </row>
    <row r="15" spans="1:6">
      <c r="A15" s="1" t="s">
        <v>301</v>
      </c>
      <c r="B15" s="2" t="s">
        <v>302</v>
      </c>
      <c r="C15" s="2">
        <v>1691832</v>
      </c>
      <c r="D15" s="4">
        <v>340</v>
      </c>
      <c r="E15" s="1" t="s">
        <v>250</v>
      </c>
      <c r="F15" s="5"/>
    </row>
    <row r="16" ht="14.25" spans="1:6">
      <c r="A16" s="1" t="s">
        <v>301</v>
      </c>
      <c r="B16" s="2" t="s">
        <v>303</v>
      </c>
      <c r="C16" s="2">
        <v>1691570</v>
      </c>
      <c r="D16" s="4">
        <v>480</v>
      </c>
      <c r="E16" s="1" t="s">
        <v>304</v>
      </c>
      <c r="F16" s="5"/>
    </row>
    <row r="17" ht="14.25" spans="1:6">
      <c r="A17" s="1" t="s">
        <v>301</v>
      </c>
      <c r="B17" s="2" t="s">
        <v>305</v>
      </c>
      <c r="C17" s="13">
        <v>1691895</v>
      </c>
      <c r="D17" s="4">
        <v>185</v>
      </c>
      <c r="E17" s="1" t="s">
        <v>306</v>
      </c>
      <c r="F17" s="5"/>
    </row>
    <row r="18" spans="1:6">
      <c r="A18" s="7" t="s">
        <v>301</v>
      </c>
      <c r="B18" s="2" t="s">
        <v>307</v>
      </c>
      <c r="C18" s="2">
        <v>1690994</v>
      </c>
      <c r="D18" s="4">
        <v>320</v>
      </c>
      <c r="E18" s="1" t="s">
        <v>308</v>
      </c>
      <c r="F18" s="8"/>
    </row>
    <row r="19" spans="1:6">
      <c r="A19" s="7" t="s">
        <v>301</v>
      </c>
      <c r="B19" s="2" t="s">
        <v>309</v>
      </c>
      <c r="C19" s="2">
        <v>1690846</v>
      </c>
      <c r="D19" s="4">
        <v>640</v>
      </c>
      <c r="E19" s="1" t="s">
        <v>310</v>
      </c>
      <c r="F19" s="8"/>
    </row>
    <row r="20" spans="1:6">
      <c r="A20" s="7" t="s">
        <v>301</v>
      </c>
      <c r="B20" s="2" t="s">
        <v>311</v>
      </c>
      <c r="C20">
        <v>1580900</v>
      </c>
      <c r="D20" s="4">
        <v>720</v>
      </c>
      <c r="E20" s="1" t="s">
        <v>312</v>
      </c>
      <c r="F20" s="8"/>
    </row>
    <row r="21" spans="1:6">
      <c r="A21" s="7" t="s">
        <v>313</v>
      </c>
      <c r="B21" s="2" t="s">
        <v>314</v>
      </c>
      <c r="C21" s="2">
        <v>1693635</v>
      </c>
      <c r="D21" s="4">
        <v>200</v>
      </c>
      <c r="E21" s="1" t="s">
        <v>315</v>
      </c>
      <c r="F21" s="8"/>
    </row>
    <row r="22" spans="1:6">
      <c r="A22" s="7" t="s">
        <v>313</v>
      </c>
      <c r="B22" s="2" t="s">
        <v>316</v>
      </c>
      <c r="C22" s="2">
        <v>1693784</v>
      </c>
      <c r="D22" s="4">
        <v>510</v>
      </c>
      <c r="E22" s="1" t="s">
        <v>317</v>
      </c>
      <c r="F22" s="8"/>
    </row>
    <row r="23" spans="1:6">
      <c r="A23" s="7" t="s">
        <v>313</v>
      </c>
      <c r="B23" s="2" t="s">
        <v>318</v>
      </c>
      <c r="C23" s="2">
        <v>1694372</v>
      </c>
      <c r="D23" s="4">
        <v>160</v>
      </c>
      <c r="E23" s="1" t="s">
        <v>319</v>
      </c>
      <c r="F23" s="8"/>
    </row>
    <row r="24" spans="1:6">
      <c r="A24" s="7" t="s">
        <v>313</v>
      </c>
      <c r="B24" s="2" t="s">
        <v>320</v>
      </c>
      <c r="C24" s="2">
        <v>1694723</v>
      </c>
      <c r="D24" s="4">
        <v>510</v>
      </c>
      <c r="E24" s="1" t="s">
        <v>321</v>
      </c>
      <c r="F24" s="8"/>
    </row>
    <row r="25" spans="1:6">
      <c r="A25" s="7" t="s">
        <v>313</v>
      </c>
      <c r="B25" s="2" t="s">
        <v>322</v>
      </c>
      <c r="C25" s="2">
        <v>1694730</v>
      </c>
      <c r="D25" s="4">
        <v>510</v>
      </c>
      <c r="E25" s="1" t="s">
        <v>323</v>
      </c>
      <c r="F25" s="8"/>
    </row>
    <row r="26" spans="1:6">
      <c r="A26" s="9"/>
      <c r="B26" s="9"/>
      <c r="C26" s="9"/>
      <c r="D26" s="9">
        <f>SUM(D3:D25)</f>
        <v>7940</v>
      </c>
      <c r="E26" s="12" t="s">
        <v>324</v>
      </c>
      <c r="F26" s="9"/>
    </row>
    <row r="27" ht="17.25" spans="1:6">
      <c r="A27" s="11" t="s">
        <v>325</v>
      </c>
      <c r="B27" s="9"/>
      <c r="C27" s="9"/>
      <c r="D27" s="9"/>
      <c r="E27" s="9"/>
      <c r="F27" s="9"/>
    </row>
    <row r="28" ht="17.25" spans="1:6">
      <c r="A28" s="11" t="s">
        <v>326</v>
      </c>
      <c r="B28" s="9"/>
      <c r="C28" s="9"/>
      <c r="D28" s="9"/>
      <c r="E28" s="9"/>
      <c r="F28" s="9"/>
    </row>
  </sheetData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8"/>
  <sheetViews>
    <sheetView tabSelected="1" workbookViewId="0">
      <selection activeCell="F31" sqref="F31"/>
    </sheetView>
  </sheetViews>
  <sheetFormatPr defaultColWidth="9" defaultRowHeight="13.5" outlineLevelCol="6"/>
  <cols>
    <col min="2" max="2" width="9.5"/>
    <col min="3" max="3" width="9.75"/>
    <col min="7" max="7" width="9" hidden="1" customWidth="1"/>
  </cols>
  <sheetData>
    <row r="1" spans="1:6">
      <c r="A1" s="1" t="s">
        <v>207</v>
      </c>
      <c r="B1" s="2" t="s">
        <v>208</v>
      </c>
      <c r="C1" s="2" t="s">
        <v>219</v>
      </c>
      <c r="D1" s="1" t="s">
        <v>210</v>
      </c>
      <c r="E1" s="1" t="s">
        <v>211</v>
      </c>
      <c r="F1" s="1" t="s">
        <v>212</v>
      </c>
    </row>
    <row r="2" spans="1:6">
      <c r="A2" s="1" t="s">
        <v>327</v>
      </c>
      <c r="B2" s="3"/>
      <c r="C2" s="3"/>
      <c r="D2" s="4">
        <v>7940</v>
      </c>
      <c r="E2" s="4">
        <v>8000</v>
      </c>
      <c r="F2" s="1" t="s">
        <v>214</v>
      </c>
    </row>
    <row r="3" spans="1:7">
      <c r="A3" s="1" t="s">
        <v>327</v>
      </c>
      <c r="B3" s="2" t="s">
        <v>328</v>
      </c>
      <c r="C3" s="2">
        <v>1692115</v>
      </c>
      <c r="D3" s="4">
        <v>340</v>
      </c>
      <c r="E3" s="4">
        <v>7660</v>
      </c>
      <c r="F3" s="5"/>
      <c r="G3" t="str">
        <f>VLOOKUP(C3,[1]应付款管理!$A$1:$I$22,9,0)</f>
        <v>340</v>
      </c>
    </row>
    <row r="4" spans="1:7">
      <c r="A4" s="1" t="s">
        <v>327</v>
      </c>
      <c r="B4" s="2" t="s">
        <v>329</v>
      </c>
      <c r="C4" s="2">
        <v>1696112</v>
      </c>
      <c r="D4" s="4">
        <v>320</v>
      </c>
      <c r="E4" s="4">
        <v>7340</v>
      </c>
      <c r="F4" s="5"/>
      <c r="G4" t="str">
        <f>VLOOKUP(C4,[1]应付款管理!$A$1:$I$22,9,0)</f>
        <v>320</v>
      </c>
    </row>
    <row r="5" spans="1:7">
      <c r="A5" s="1" t="s">
        <v>327</v>
      </c>
      <c r="B5" s="2" t="s">
        <v>330</v>
      </c>
      <c r="C5" s="6" t="s">
        <v>331</v>
      </c>
      <c r="D5" s="4">
        <v>340</v>
      </c>
      <c r="E5" s="4">
        <v>7000</v>
      </c>
      <c r="F5" s="5"/>
      <c r="G5" t="e">
        <f>VLOOKUP(C5,[1]应付款管理!$A$1:$I$22,9,0)</f>
        <v>#N/A</v>
      </c>
    </row>
    <row r="6" spans="1:7">
      <c r="A6" s="1" t="s">
        <v>332</v>
      </c>
      <c r="B6" s="2" t="s">
        <v>333</v>
      </c>
      <c r="C6" s="2">
        <v>1699254</v>
      </c>
      <c r="D6" s="4">
        <v>390</v>
      </c>
      <c r="E6" s="4">
        <v>6610</v>
      </c>
      <c r="F6" s="5"/>
      <c r="G6" t="str">
        <f>VLOOKUP(C6,[1]应付款管理!$A$1:$I$22,9,0)</f>
        <v>390</v>
      </c>
    </row>
    <row r="7" spans="1:7">
      <c r="A7" s="1" t="s">
        <v>332</v>
      </c>
      <c r="B7" s="2" t="s">
        <v>334</v>
      </c>
      <c r="C7" s="2">
        <v>1699042</v>
      </c>
      <c r="D7" s="4">
        <v>340</v>
      </c>
      <c r="E7" s="4">
        <v>6270</v>
      </c>
      <c r="F7" s="5"/>
      <c r="G7" t="str">
        <f>VLOOKUP(C7,[1]应付款管理!$A$1:$I$22,9,0)</f>
        <v>340</v>
      </c>
    </row>
    <row r="8" spans="1:7">
      <c r="A8" s="1" t="s">
        <v>335</v>
      </c>
      <c r="B8" s="2" t="s">
        <v>336</v>
      </c>
      <c r="C8" s="2">
        <v>1702281</v>
      </c>
      <c r="D8" s="4">
        <v>510</v>
      </c>
      <c r="E8" s="4">
        <v>5760</v>
      </c>
      <c r="F8" s="5"/>
      <c r="G8" t="str">
        <f>VLOOKUP(C8,[1]应付款管理!$A$1:$I$22,9,0)</f>
        <v>510</v>
      </c>
    </row>
    <row r="9" spans="1:7">
      <c r="A9" s="1" t="s">
        <v>335</v>
      </c>
      <c r="B9" s="2" t="s">
        <v>337</v>
      </c>
      <c r="C9" s="2">
        <v>1702129</v>
      </c>
      <c r="D9" s="4">
        <v>160</v>
      </c>
      <c r="E9" s="4">
        <v>5600</v>
      </c>
      <c r="F9" s="5"/>
      <c r="G9" t="str">
        <f>VLOOKUP(C9,[1]应付款管理!$A$1:$I$22,9,0)</f>
        <v>160</v>
      </c>
    </row>
    <row r="10" spans="1:7">
      <c r="A10" s="1" t="s">
        <v>335</v>
      </c>
      <c r="B10" s="2" t="s">
        <v>338</v>
      </c>
      <c r="C10" s="2">
        <v>1697276</v>
      </c>
      <c r="D10" s="4">
        <v>340</v>
      </c>
      <c r="E10" s="4">
        <v>5260</v>
      </c>
      <c r="F10" s="5"/>
      <c r="G10" t="str">
        <f>VLOOKUP(C10,[1]应付款管理!$A$1:$I$22,9,0)</f>
        <v>340</v>
      </c>
    </row>
    <row r="11" spans="1:7">
      <c r="A11" s="1" t="s">
        <v>335</v>
      </c>
      <c r="B11" s="2" t="s">
        <v>339</v>
      </c>
      <c r="C11" s="2">
        <v>1679870</v>
      </c>
      <c r="D11" s="4">
        <v>480</v>
      </c>
      <c r="E11" s="4">
        <v>4780</v>
      </c>
      <c r="F11" s="5"/>
      <c r="G11" t="str">
        <f>VLOOKUP(C11,[1]应付款管理!$A$1:$I$22,9,0)</f>
        <v>480</v>
      </c>
    </row>
    <row r="12" spans="1:7">
      <c r="A12" s="1" t="s">
        <v>335</v>
      </c>
      <c r="B12" s="2">
        <v>1140842</v>
      </c>
      <c r="C12" s="2">
        <v>1679867</v>
      </c>
      <c r="D12" s="4">
        <v>480</v>
      </c>
      <c r="E12" s="4">
        <v>4300</v>
      </c>
      <c r="F12" s="5"/>
      <c r="G12" t="e">
        <f>VLOOKUP(C12,[1]应付款管理!$A$1:$I$22,9,0)</f>
        <v>#N/A</v>
      </c>
    </row>
    <row r="13" spans="1:7">
      <c r="A13" s="1" t="s">
        <v>340</v>
      </c>
      <c r="B13" s="2" t="s">
        <v>341</v>
      </c>
      <c r="C13" s="2">
        <v>1704647</v>
      </c>
      <c r="D13" s="4">
        <v>200</v>
      </c>
      <c r="E13" s="4">
        <v>4100</v>
      </c>
      <c r="F13" s="5"/>
      <c r="G13" t="str">
        <f>VLOOKUP(C13,[1]应付款管理!$A$1:$I$22,9,0)</f>
        <v>200</v>
      </c>
    </row>
    <row r="14" spans="1:7">
      <c r="A14" s="1" t="s">
        <v>340</v>
      </c>
      <c r="B14" s="2" t="s">
        <v>342</v>
      </c>
      <c r="C14" s="2">
        <v>1704389</v>
      </c>
      <c r="D14" s="4">
        <v>210</v>
      </c>
      <c r="E14" s="4">
        <v>3890</v>
      </c>
      <c r="F14" s="5"/>
      <c r="G14" t="str">
        <f>VLOOKUP(C14,[1]应付款管理!$A$1:$I$22,9,0)</f>
        <v>210</v>
      </c>
    </row>
    <row r="15" spans="1:7">
      <c r="A15" s="1" t="s">
        <v>340</v>
      </c>
      <c r="B15" s="2" t="s">
        <v>343</v>
      </c>
      <c r="C15" s="2">
        <v>1657867</v>
      </c>
      <c r="D15" s="4">
        <v>210</v>
      </c>
      <c r="E15" s="4">
        <v>3680</v>
      </c>
      <c r="F15" s="5"/>
      <c r="G15" t="str">
        <f>VLOOKUP(C15,[1]应付款管理!$A$1:$I$22,9,0)</f>
        <v>210</v>
      </c>
    </row>
    <row r="16" spans="1:7">
      <c r="A16" s="1" t="s">
        <v>340</v>
      </c>
      <c r="B16" s="2" t="s">
        <v>344</v>
      </c>
      <c r="C16" s="2">
        <v>1706088</v>
      </c>
      <c r="D16" s="4">
        <v>510</v>
      </c>
      <c r="E16" s="4">
        <v>3170</v>
      </c>
      <c r="F16" s="5"/>
      <c r="G16" t="str">
        <f>VLOOKUP(C16,[1]应付款管理!$A$1:$I$22,9,0)</f>
        <v>510</v>
      </c>
    </row>
    <row r="17" spans="1:7">
      <c r="A17" s="1" t="s">
        <v>345</v>
      </c>
      <c r="B17" s="2" t="s">
        <v>346</v>
      </c>
      <c r="C17" s="2">
        <v>1706389</v>
      </c>
      <c r="D17" s="4">
        <v>200</v>
      </c>
      <c r="E17" s="4">
        <v>2970</v>
      </c>
      <c r="F17" s="5"/>
      <c r="G17" t="str">
        <f>VLOOKUP(C17,[1]应付款管理!$A$1:$I$22,9,0)</f>
        <v>200</v>
      </c>
    </row>
    <row r="18" spans="1:7">
      <c r="A18" s="7" t="s">
        <v>345</v>
      </c>
      <c r="B18" s="2" t="s">
        <v>347</v>
      </c>
      <c r="C18" s="2">
        <v>1705663</v>
      </c>
      <c r="D18" s="4">
        <v>620</v>
      </c>
      <c r="E18" s="4">
        <v>2350</v>
      </c>
      <c r="F18" s="8"/>
      <c r="G18" t="str">
        <f>VLOOKUP(C18,[1]应付款管理!$A$1:$I$22,9,0)</f>
        <v>620</v>
      </c>
    </row>
    <row r="19" spans="1:7">
      <c r="A19" s="7" t="s">
        <v>345</v>
      </c>
      <c r="B19" s="2" t="s">
        <v>348</v>
      </c>
      <c r="C19" s="2">
        <v>1687613</v>
      </c>
      <c r="D19" s="4">
        <v>180</v>
      </c>
      <c r="E19" s="4">
        <v>2170</v>
      </c>
      <c r="F19" s="8"/>
      <c r="G19" t="str">
        <f>VLOOKUP(C19,[1]应付款管理!$A$1:$I$22,9,0)</f>
        <v>180</v>
      </c>
    </row>
    <row r="20" spans="1:7">
      <c r="A20" s="7" t="s">
        <v>345</v>
      </c>
      <c r="B20" s="2" t="s">
        <v>349</v>
      </c>
      <c r="C20" s="2">
        <v>1687594</v>
      </c>
      <c r="D20" s="4">
        <v>180</v>
      </c>
      <c r="E20" s="4">
        <v>1990</v>
      </c>
      <c r="F20" s="8"/>
      <c r="G20" t="str">
        <f>VLOOKUP(C20,[1]应付款管理!$A$1:$I$22,9,0)</f>
        <v>180</v>
      </c>
    </row>
    <row r="21" spans="1:7">
      <c r="A21" s="7" t="s">
        <v>345</v>
      </c>
      <c r="B21" s="2" t="s">
        <v>350</v>
      </c>
      <c r="C21" s="2">
        <v>1682877</v>
      </c>
      <c r="D21" s="4">
        <v>340</v>
      </c>
      <c r="E21" s="4">
        <v>1650</v>
      </c>
      <c r="F21" s="8"/>
      <c r="G21" t="str">
        <f>VLOOKUP(C21,[1]应付款管理!$A$1:$I$22,9,0)</f>
        <v>340</v>
      </c>
    </row>
    <row r="22" spans="1:7">
      <c r="A22" s="7" t="s">
        <v>345</v>
      </c>
      <c r="B22" s="2" t="s">
        <v>351</v>
      </c>
      <c r="C22" s="2">
        <v>1681525</v>
      </c>
      <c r="D22" s="4">
        <v>180</v>
      </c>
      <c r="E22" s="4">
        <v>1470</v>
      </c>
      <c r="F22" s="8"/>
      <c r="G22" t="str">
        <f>VLOOKUP(C22,[1]应付款管理!$A$1:$I$22,9,0)</f>
        <v>180</v>
      </c>
    </row>
    <row r="23" spans="1:7">
      <c r="A23" s="7" t="s">
        <v>345</v>
      </c>
      <c r="B23" s="2" t="s">
        <v>352</v>
      </c>
      <c r="C23" s="2">
        <v>1681530</v>
      </c>
      <c r="D23" s="4">
        <v>180</v>
      </c>
      <c r="E23" s="4">
        <v>1290</v>
      </c>
      <c r="F23" s="8"/>
      <c r="G23" t="e">
        <f>VLOOKUP(C23,[1]应付款管理!$A$1:$I$22,9,0)</f>
        <v>#N/A</v>
      </c>
    </row>
    <row r="24" spans="1:7">
      <c r="A24" s="7" t="s">
        <v>345</v>
      </c>
      <c r="B24" s="2" t="s">
        <v>353</v>
      </c>
      <c r="C24" s="2">
        <v>1679882</v>
      </c>
      <c r="D24" s="4">
        <v>480</v>
      </c>
      <c r="E24" s="4">
        <v>810</v>
      </c>
      <c r="F24" s="8"/>
      <c r="G24" t="str">
        <f>VLOOKUP(C24,[1]应付款管理!$A$1:$I$22,9,0)</f>
        <v>480</v>
      </c>
    </row>
    <row r="25" spans="1:7">
      <c r="A25" s="7" t="s">
        <v>345</v>
      </c>
      <c r="B25" s="2" t="s">
        <v>354</v>
      </c>
      <c r="C25" s="2">
        <v>1679871</v>
      </c>
      <c r="D25" s="4">
        <v>480</v>
      </c>
      <c r="E25" s="4">
        <v>330</v>
      </c>
      <c r="F25" s="8"/>
      <c r="G25" t="str">
        <f>VLOOKUP(C25,[1]应付款管理!$A$1:$I$22,9,0)</f>
        <v>480</v>
      </c>
    </row>
    <row r="26" spans="1:6">
      <c r="A26" s="9"/>
      <c r="B26" s="9"/>
      <c r="C26" s="9"/>
      <c r="D26" s="9">
        <f>SUM(D3:D25)</f>
        <v>7670</v>
      </c>
      <c r="E26" s="10" t="s">
        <v>355</v>
      </c>
      <c r="F26" s="9"/>
    </row>
    <row r="27" ht="17.25" spans="1:6">
      <c r="A27" s="11" t="s">
        <v>356</v>
      </c>
      <c r="B27" s="9"/>
      <c r="C27" s="9"/>
      <c r="D27" s="9"/>
      <c r="E27" s="9"/>
      <c r="F27" s="9"/>
    </row>
    <row r="28" ht="17.25" spans="1:6">
      <c r="A28" s="11" t="s">
        <v>357</v>
      </c>
      <c r="B28" s="9"/>
      <c r="C28" s="9"/>
      <c r="D28" s="9"/>
      <c r="E28" s="9"/>
      <c r="F28" s="9"/>
    </row>
  </sheetData>
  <autoFilter ref="A1:G25">
    <extLst/>
  </autoFilter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Sheet1</vt:lpstr>
      <vt:lpstr>10.8</vt:lpstr>
      <vt:lpstr>1015</vt:lpstr>
      <vt:lpstr>1025</vt:lpstr>
      <vt:lpstr>1104</vt:lpstr>
      <vt:lpstr>11.25</vt:lpstr>
      <vt:lpstr>1203</vt:lpstr>
      <vt:lpstr>1211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KARMEN</dc:creator>
  <cp:lastModifiedBy>Lucky</cp:lastModifiedBy>
  <dcterms:created xsi:type="dcterms:W3CDTF">2019-09-07T06:55:00Z</dcterms:created>
  <dcterms:modified xsi:type="dcterms:W3CDTF">2019-12-12T03:55:07Z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2052-11.1.0.9208</vt:lpwstr>
  </property>
</Properties>
</file>