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3"/>
  </bookViews>
  <sheets>
    <sheet name="10.10" sheetId="1" r:id="rId1"/>
    <sheet name="10.30" sheetId="3" r:id="rId2"/>
    <sheet name="11.21" sheetId="4" r:id="rId3"/>
    <sheet name="12.19" sheetId="5" r:id="rId4"/>
  </sheets>
  <definedNames>
    <definedName name="_xlnm._FilterDatabase" localSheetId="0" hidden="1">'10.10'!$A$5:$I$51</definedName>
    <definedName name="_xlnm._FilterDatabase" localSheetId="2" hidden="1">'11.21'!$A$3:$K$45</definedName>
  </definedNames>
  <calcPr calcId="144525"/>
</workbook>
</file>

<file path=xl/sharedStrings.xml><?xml version="1.0" encoding="utf-8"?>
<sst xmlns="http://schemas.openxmlformats.org/spreadsheetml/2006/main" count="487" uniqueCount="379">
  <si>
    <r>
      <rPr>
        <sz val="8"/>
        <rFont val="Palatino Linotype"/>
        <charset val="134"/>
      </rPr>
      <t>Date9.10.2019</t>
    </r>
  </si>
  <si>
    <r>
      <rPr>
        <sz val="8"/>
        <rFont val="Palatino Linotype"/>
        <charset val="134"/>
      </rPr>
      <t>Received Deposit    250,000</t>
    </r>
  </si>
  <si>
    <r>
      <rPr>
        <sz val="8"/>
        <rFont val="Palatino Linotype"/>
        <charset val="134"/>
      </rPr>
      <t>No</t>
    </r>
  </si>
  <si>
    <r>
      <rPr>
        <sz val="8"/>
        <rFont val="Palatino Linotype"/>
        <charset val="134"/>
      </rPr>
      <t>Voucher No.</t>
    </r>
  </si>
  <si>
    <r>
      <rPr>
        <sz val="8"/>
        <rFont val="Palatino Linotype"/>
        <charset val="134"/>
      </rPr>
      <t>Invoice No.</t>
    </r>
  </si>
  <si>
    <r>
      <rPr>
        <sz val="8"/>
        <rFont val="Palatino Linotype"/>
        <charset val="134"/>
      </rPr>
      <t>Guest Name</t>
    </r>
  </si>
  <si>
    <r>
      <rPr>
        <sz val="8"/>
        <rFont val="Palatino Linotype"/>
        <charset val="134"/>
      </rPr>
      <t>Number of room</t>
    </r>
  </si>
  <si>
    <r>
      <rPr>
        <sz val="8"/>
        <rFont val="Palatino Linotype"/>
        <charset val="134"/>
      </rPr>
      <t>Arrival Date</t>
    </r>
  </si>
  <si>
    <r>
      <rPr>
        <sz val="8"/>
        <rFont val="Palatino Linotype"/>
        <charset val="134"/>
      </rPr>
      <t>Departure Date</t>
    </r>
  </si>
  <si>
    <r>
      <rPr>
        <sz val="8"/>
        <rFont val="Palatino Linotype"/>
        <charset val="134"/>
      </rPr>
      <t>Total Amount</t>
    </r>
  </si>
  <si>
    <r>
      <rPr>
        <sz val="8"/>
        <rFont val="Palatino Linotype"/>
        <charset val="134"/>
      </rPr>
      <t>Balance Remaining</t>
    </r>
  </si>
  <si>
    <r>
      <rPr>
        <sz val="8"/>
        <rFont val="Palatino Linotype"/>
        <charset val="134"/>
      </rPr>
      <t>1</t>
    </r>
  </si>
  <si>
    <r>
      <rPr>
        <sz val="8"/>
        <rFont val="Palatino Linotype"/>
        <charset val="134"/>
      </rPr>
      <t>1206</t>
    </r>
  </si>
  <si>
    <r>
      <rPr>
        <sz val="8"/>
        <rFont val="Palatino Linotype"/>
        <charset val="134"/>
      </rPr>
      <t>ZHU YUQUAN</t>
    </r>
  </si>
  <si>
    <r>
      <rPr>
        <sz val="8"/>
        <rFont val="Palatino Linotype"/>
        <charset val="134"/>
      </rPr>
      <t>19/9/2019</t>
    </r>
  </si>
  <si>
    <r>
      <rPr>
        <sz val="8"/>
        <rFont val="Palatino Linotype"/>
        <charset val="134"/>
      </rPr>
      <t>21/9/2019</t>
    </r>
  </si>
  <si>
    <r>
      <rPr>
        <sz val="8"/>
        <rFont val="Palatino Linotype"/>
        <charset val="134"/>
      </rPr>
      <t>245,520</t>
    </r>
  </si>
  <si>
    <r>
      <rPr>
        <sz val="8"/>
        <rFont val="Palatino Linotype"/>
        <charset val="134"/>
      </rPr>
      <t>2</t>
    </r>
  </si>
  <si>
    <r>
      <rPr>
        <sz val="8"/>
        <rFont val="Palatino Linotype"/>
        <charset val="134"/>
      </rPr>
      <t>1208</t>
    </r>
  </si>
  <si>
    <r>
      <rPr>
        <sz val="8"/>
        <rFont val="Palatino Linotype"/>
        <charset val="134"/>
      </rPr>
      <t>WU JtNMEI,HUANG ZHIHAI</t>
    </r>
  </si>
  <si>
    <r>
      <rPr>
        <sz val="8"/>
        <rFont val="Palatino Linotype"/>
        <charset val="134"/>
      </rPr>
      <t>26/9/2019</t>
    </r>
  </si>
  <si>
    <r>
      <rPr>
        <sz val="8"/>
        <rFont val="Palatino Linotype"/>
        <charset val="134"/>
      </rPr>
      <t>30/9/2019</t>
    </r>
  </si>
  <si>
    <r>
      <rPr>
        <sz val="8"/>
        <rFont val="Palatino Linotype"/>
        <charset val="134"/>
      </rPr>
      <t>236,560</t>
    </r>
  </si>
  <si>
    <r>
      <rPr>
        <sz val="8"/>
        <rFont val="Palatino Linotype"/>
        <charset val="134"/>
      </rPr>
      <t>3</t>
    </r>
  </si>
  <si>
    <r>
      <rPr>
        <sz val="8"/>
        <rFont val="Palatino Linotype"/>
        <charset val="134"/>
      </rPr>
      <t>1209</t>
    </r>
  </si>
  <si>
    <r>
      <rPr>
        <sz val="8"/>
        <rFont val="Palatino Linotype"/>
        <charset val="134"/>
      </rPr>
      <t>GUO JtNMEI'PANG LI</t>
    </r>
  </si>
  <si>
    <r>
      <rPr>
        <sz val="8"/>
        <rFont val="Palatino Linotype"/>
        <charset val="134"/>
      </rPr>
      <t>15/10/2019</t>
    </r>
  </si>
  <si>
    <r>
      <rPr>
        <sz val="8"/>
        <rFont val="Palatino Linotype"/>
        <charset val="134"/>
      </rPr>
      <t>19/10/2019</t>
    </r>
  </si>
  <si>
    <r>
      <rPr>
        <sz val="8"/>
        <rFont val="Palatino Linotype"/>
        <charset val="134"/>
      </rPr>
      <t>227,600</t>
    </r>
  </si>
  <si>
    <r>
      <rPr>
        <sz val="8"/>
        <rFont val="Palatino Linotype"/>
        <charset val="134"/>
      </rPr>
      <t>5</t>
    </r>
  </si>
  <si>
    <r>
      <rPr>
        <sz val="8"/>
        <rFont val="Palatino Linotype"/>
        <charset val="134"/>
      </rPr>
      <t>1213</t>
    </r>
  </si>
  <si>
    <r>
      <rPr>
        <sz val="8"/>
        <rFont val="Palatino Linotype"/>
        <charset val="134"/>
      </rPr>
      <t>SUN JE'XU JtN</t>
    </r>
  </si>
  <si>
    <r>
      <rPr>
        <sz val="8"/>
        <rFont val="Palatino Linotype"/>
        <charset val="134"/>
      </rPr>
      <t>28/9/2019</t>
    </r>
  </si>
  <si>
    <r>
      <rPr>
        <sz val="8"/>
        <rFont val="Palatino Linotype"/>
        <charset val="134"/>
      </rPr>
      <t>1/10/2019</t>
    </r>
  </si>
  <si>
    <r>
      <rPr>
        <sz val="8"/>
        <rFont val="Palatino Linotype"/>
        <charset val="134"/>
      </rPr>
      <t>220,880</t>
    </r>
  </si>
  <si>
    <r>
      <rPr>
        <sz val="8"/>
        <rFont val="Palatino Linotype"/>
        <charset val="134"/>
      </rPr>
      <t>4</t>
    </r>
  </si>
  <si>
    <r>
      <rPr>
        <sz val="8"/>
        <rFont val="Palatino Linotype"/>
        <charset val="134"/>
      </rPr>
      <t>1231</t>
    </r>
  </si>
  <si>
    <r>
      <rPr>
        <sz val="8"/>
        <rFont val="Palatino Linotype"/>
        <charset val="134"/>
      </rPr>
      <t>HUANG JUNLONG,GU JAYI</t>
    </r>
  </si>
  <si>
    <r>
      <rPr>
        <sz val="8"/>
        <rFont val="Palatino Linotype"/>
        <charset val="134"/>
      </rPr>
      <t>4/10/2019</t>
    </r>
  </si>
  <si>
    <r>
      <rPr>
        <sz val="8"/>
        <rFont val="Palatino Linotype"/>
        <charset val="134"/>
      </rPr>
      <t>6/10/2019</t>
    </r>
  </si>
  <si>
    <r>
      <rPr>
        <sz val="8"/>
        <rFont val="Palatino Linotype"/>
        <charset val="134"/>
      </rPr>
      <t>216,080</t>
    </r>
  </si>
  <si>
    <r>
      <rPr>
        <sz val="8"/>
        <rFont val="Palatino Linotype"/>
        <charset val="134"/>
      </rPr>
      <t>6</t>
    </r>
  </si>
  <si>
    <r>
      <rPr>
        <sz val="8"/>
        <rFont val="Palatino Linotype"/>
        <charset val="134"/>
      </rPr>
      <t>1234</t>
    </r>
  </si>
  <si>
    <r>
      <rPr>
        <sz val="8"/>
        <rFont val="Palatino Linotype"/>
        <charset val="134"/>
      </rPr>
      <t>HU XIANFEI,CHEN YANJING</t>
    </r>
  </si>
  <si>
    <r>
      <rPr>
        <sz val="8"/>
        <rFont val="Palatino Linotype"/>
        <charset val="134"/>
      </rPr>
      <t>213,840</t>
    </r>
  </si>
  <si>
    <r>
      <rPr>
        <sz val="8"/>
        <rFont val="Palatino Linotype"/>
        <charset val="134"/>
      </rPr>
      <t>7</t>
    </r>
  </si>
  <si>
    <r>
      <rPr>
        <sz val="8"/>
        <rFont val="Palatino Linotype"/>
        <charset val="134"/>
      </rPr>
      <t>1235</t>
    </r>
  </si>
  <si>
    <r>
      <rPr>
        <sz val="8"/>
        <rFont val="Palatino Linotype"/>
        <charset val="134"/>
      </rPr>
      <t>209,360</t>
    </r>
  </si>
  <si>
    <r>
      <rPr>
        <sz val="8"/>
        <rFont val="Palatino Linotype"/>
        <charset val="134"/>
      </rPr>
      <t>8</t>
    </r>
  </si>
  <si>
    <r>
      <rPr>
        <sz val="8"/>
        <rFont val="Palatino Linotype"/>
        <charset val="134"/>
      </rPr>
      <t>1407</t>
    </r>
  </si>
  <si>
    <r>
      <rPr>
        <sz val="8"/>
        <rFont val="Palatino Linotype"/>
        <charset val="134"/>
      </rPr>
      <t>QU JUNRONG,WENG TAOYAN</t>
    </r>
  </si>
  <si>
    <r>
      <rPr>
        <sz val="8"/>
        <rFont val="Palatino Linotype"/>
        <charset val="134"/>
      </rPr>
      <t>3/10/2019</t>
    </r>
  </si>
  <si>
    <r>
      <rPr>
        <sz val="8"/>
        <rFont val="Palatino Linotype"/>
        <charset val="134"/>
      </rPr>
      <t>204,560</t>
    </r>
  </si>
  <si>
    <r>
      <rPr>
        <sz val="8"/>
        <rFont val="Palatino Linotype"/>
        <charset val="134"/>
      </rPr>
      <t>9</t>
    </r>
  </si>
  <si>
    <r>
      <rPr>
        <sz val="8"/>
        <rFont val="Palatino Linotype"/>
        <charset val="134"/>
      </rPr>
      <t>1237</t>
    </r>
  </si>
  <si>
    <r>
      <rPr>
        <sz val="8"/>
        <rFont val="Palatino Linotype"/>
        <charset val="134"/>
      </rPr>
      <t>X</t>
    </r>
    <r>
      <rPr>
        <sz val="6"/>
        <rFont val="MingLiU"/>
        <charset val="134"/>
      </rPr>
      <t>正</t>
    </r>
    <r>
      <rPr>
        <sz val="8"/>
        <rFont val="Palatino Linotype"/>
        <charset val="134"/>
      </rPr>
      <t xml:space="preserve"> </t>
    </r>
    <r>
      <rPr>
        <sz val="8"/>
        <rFont val="Palatino Linotype"/>
        <charset val="134"/>
      </rPr>
      <t>JUNHUA</t>
    </r>
  </si>
  <si>
    <r>
      <rPr>
        <sz val="8"/>
        <rFont val="Palatino Linotype"/>
        <charset val="134"/>
      </rPr>
      <t>23/9/2019</t>
    </r>
  </si>
  <si>
    <r>
      <rPr>
        <sz val="8"/>
        <rFont val="Palatino Linotype"/>
        <charset val="134"/>
      </rPr>
      <t>24/9/2019</t>
    </r>
  </si>
  <si>
    <r>
      <rPr>
        <sz val="8"/>
        <rFont val="Palatino Linotype"/>
        <charset val="134"/>
      </rPr>
      <t>202,320</t>
    </r>
  </si>
  <si>
    <r>
      <rPr>
        <sz val="8"/>
        <rFont val="Palatino Linotype"/>
        <charset val="134"/>
      </rPr>
      <t>10</t>
    </r>
  </si>
  <si>
    <r>
      <rPr>
        <sz val="8"/>
        <rFont val="Palatino Linotype"/>
        <charset val="134"/>
      </rPr>
      <t>1243</t>
    </r>
  </si>
  <si>
    <r>
      <rPr>
        <sz val="8"/>
        <rFont val="Palatino Linotype"/>
        <charset val="134"/>
      </rPr>
      <t>XU ZIYU,CHEN XIAOLI,ZHU YUE,XIE JIANPING</t>
    </r>
  </si>
  <si>
    <r>
      <rPr>
        <sz val="8"/>
        <rFont val="Palatino Linotype"/>
        <charset val="134"/>
      </rPr>
      <t>2/10/2019</t>
    </r>
  </si>
  <si>
    <r>
      <rPr>
        <sz val="8"/>
        <rFont val="Palatino Linotype"/>
        <charset val="134"/>
      </rPr>
      <t>192,720</t>
    </r>
  </si>
  <si>
    <r>
      <rPr>
        <sz val="8"/>
        <rFont val="Palatino Linotype"/>
        <charset val="134"/>
      </rPr>
      <t>11</t>
    </r>
  </si>
  <si>
    <r>
      <rPr>
        <sz val="8"/>
        <rFont val="Palatino Linotype"/>
        <charset val="134"/>
      </rPr>
      <t>1244</t>
    </r>
  </si>
  <si>
    <r>
      <rPr>
        <sz val="8"/>
        <rFont val="Palatino Linotype"/>
        <charset val="134"/>
      </rPr>
      <t>5/10/2019</t>
    </r>
  </si>
  <si>
    <r>
      <rPr>
        <sz val="8"/>
        <rFont val="Palatino Linotype"/>
        <charset val="134"/>
      </rPr>
      <t>7/10/2019</t>
    </r>
  </si>
  <si>
    <r>
      <rPr>
        <sz val="8"/>
        <rFont val="Palatino Linotype"/>
        <charset val="134"/>
      </rPr>
      <t>183,120</t>
    </r>
  </si>
  <si>
    <r>
      <rPr>
        <sz val="8"/>
        <rFont val="Palatino Linotype"/>
        <charset val="134"/>
      </rPr>
      <t>12</t>
    </r>
  </si>
  <si>
    <r>
      <rPr>
        <sz val="8"/>
        <rFont val="Palatino Linotype"/>
        <charset val="134"/>
      </rPr>
      <t>1251</t>
    </r>
  </si>
  <si>
    <r>
      <rPr>
        <sz val="8"/>
        <rFont val="Palatino Linotype"/>
        <charset val="134"/>
      </rPr>
      <t>WANG YAQI</t>
    </r>
  </si>
  <si>
    <r>
      <rPr>
        <sz val="8"/>
        <rFont val="Palatino Linotype"/>
        <charset val="134"/>
      </rPr>
      <t>29/9/2019</t>
    </r>
  </si>
  <si>
    <r>
      <rPr>
        <sz val="8"/>
        <rFont val="Palatino Linotype"/>
        <charset val="134"/>
      </rPr>
      <t>173,840</t>
    </r>
  </si>
  <si>
    <r>
      <rPr>
        <sz val="8"/>
        <rFont val="Palatino Linotype"/>
        <charset val="134"/>
      </rPr>
      <t>13</t>
    </r>
  </si>
  <si>
    <r>
      <rPr>
        <sz val="8"/>
        <rFont val="Palatino Linotype"/>
        <charset val="134"/>
      </rPr>
      <t>1252</t>
    </r>
  </si>
  <si>
    <r>
      <rPr>
        <sz val="8"/>
        <rFont val="Palatino Linotype"/>
        <charset val="134"/>
      </rPr>
      <t>LI NA,LI YUAN JUN,QUAN HONH YAN,HUANG YAO LIN</t>
    </r>
  </si>
  <si>
    <r>
      <rPr>
        <sz val="8"/>
        <rFont val="Palatino Linotype"/>
        <charset val="134"/>
      </rPr>
      <t>152,240</t>
    </r>
  </si>
  <si>
    <r>
      <rPr>
        <sz val="8"/>
        <rFont val="Palatino Linotype"/>
        <charset val="134"/>
      </rPr>
      <t>14</t>
    </r>
  </si>
  <si>
    <r>
      <rPr>
        <sz val="8"/>
        <rFont val="Palatino Linotype"/>
        <charset val="134"/>
      </rPr>
      <t>1270</t>
    </r>
  </si>
  <si>
    <r>
      <rPr>
        <sz val="8"/>
        <rFont val="Palatino Linotype"/>
        <charset val="134"/>
      </rPr>
      <t>YU YANJIA</t>
    </r>
  </si>
  <si>
    <r>
      <rPr>
        <sz val="8"/>
        <rFont val="Palatino Linotype"/>
        <charset val="134"/>
      </rPr>
      <t>150,000</t>
    </r>
  </si>
  <si>
    <r>
      <rPr>
        <sz val="8"/>
        <rFont val="Palatino Linotype"/>
        <charset val="134"/>
      </rPr>
      <t>15</t>
    </r>
  </si>
  <si>
    <r>
      <rPr>
        <sz val="8"/>
        <rFont val="Palatino Linotype"/>
        <charset val="134"/>
      </rPr>
      <t>1271</t>
    </r>
  </si>
  <si>
    <r>
      <rPr>
        <sz val="8"/>
        <rFont val="Palatino Linotype"/>
        <charset val="134"/>
      </rPr>
      <t>YANG YILI'ZHOU JING</t>
    </r>
  </si>
  <si>
    <r>
      <rPr>
        <sz val="8"/>
        <rFont val="Palatino Linotype"/>
        <charset val="134"/>
      </rPr>
      <t>140,400</t>
    </r>
  </si>
  <si>
    <r>
      <rPr>
        <sz val="8"/>
        <rFont val="Palatino Linotype"/>
        <charset val="134"/>
      </rPr>
      <t>16</t>
    </r>
  </si>
  <si>
    <r>
      <rPr>
        <sz val="8"/>
        <rFont val="Palatino Linotype"/>
        <charset val="134"/>
      </rPr>
      <t>1275</t>
    </r>
  </si>
  <si>
    <r>
      <rPr>
        <sz val="8"/>
        <rFont val="Palatino Linotype"/>
        <charset val="134"/>
      </rPr>
      <t>HOU JUNWEN,WANG YIPING,HOU YUXIN'ZOU MENG</t>
    </r>
  </si>
  <si>
    <r>
      <rPr>
        <sz val="8"/>
        <rFont val="Palatino Linotype"/>
        <charset val="134"/>
      </rPr>
      <t>11/10/2019</t>
    </r>
  </si>
  <si>
    <r>
      <rPr>
        <sz val="8"/>
        <rFont val="Palatino Linotype"/>
        <charset val="134"/>
      </rPr>
      <t>117,360</t>
    </r>
  </si>
  <si>
    <r>
      <rPr>
        <sz val="8"/>
        <rFont val="Palatino Linotype"/>
        <charset val="134"/>
      </rPr>
      <t>17</t>
    </r>
  </si>
  <si>
    <r>
      <rPr>
        <sz val="8"/>
        <rFont val="Palatino Linotype"/>
        <charset val="134"/>
      </rPr>
      <t>1285</t>
    </r>
  </si>
  <si>
    <r>
      <rPr>
        <sz val="8"/>
        <rFont val="Palatino Linotype"/>
        <charset val="134"/>
      </rPr>
      <t>LI XIANG,XIE MANLU</t>
    </r>
  </si>
  <si>
    <r>
      <rPr>
        <sz val="8"/>
        <rFont val="Palatino Linotype"/>
        <charset val="134"/>
      </rPr>
      <t>114,960</t>
    </r>
  </si>
  <si>
    <r>
      <rPr>
        <sz val="8"/>
        <rFont val="Palatino Linotype"/>
        <charset val="134"/>
      </rPr>
      <t>18</t>
    </r>
  </si>
  <si>
    <r>
      <rPr>
        <sz val="8"/>
        <rFont val="Palatino Linotype"/>
        <charset val="134"/>
      </rPr>
      <t>1286</t>
    </r>
  </si>
  <si>
    <r>
      <rPr>
        <sz val="8"/>
        <rFont val="Palatino Linotype"/>
        <charset val="134"/>
      </rPr>
      <t>LI SIRUI</t>
    </r>
    <r>
      <rPr>
        <vertAlign val="subscript"/>
        <sz val="8"/>
        <rFont val="Palatino Linotype"/>
        <charset val="134"/>
      </rPr>
      <t>/</t>
    </r>
    <r>
      <rPr>
        <sz val="8"/>
        <rFont val="Palatino Linotype"/>
        <charset val="134"/>
      </rPr>
      <t>CAI YAN</t>
    </r>
  </si>
  <si>
    <r>
      <rPr>
        <sz val="8"/>
        <rFont val="Palatino Linotype"/>
        <charset val="134"/>
      </rPr>
      <t>112,560</t>
    </r>
  </si>
  <si>
    <r>
      <rPr>
        <sz val="8"/>
        <rFont val="Palatino Linotype"/>
        <charset val="134"/>
      </rPr>
      <t>19</t>
    </r>
  </si>
  <si>
    <r>
      <rPr>
        <sz val="8"/>
        <rFont val="Palatino Linotype"/>
        <charset val="134"/>
      </rPr>
      <t>1287</t>
    </r>
  </si>
  <si>
    <r>
      <rPr>
        <sz val="8"/>
        <rFont val="Palatino Linotype"/>
        <charset val="134"/>
      </rPr>
      <t>CHEN RUIHAO'LIU JIABIN</t>
    </r>
  </si>
  <si>
    <r>
      <rPr>
        <sz val="8"/>
        <rFont val="Palatino Linotype"/>
        <charset val="134"/>
      </rPr>
      <t>110,160</t>
    </r>
  </si>
  <si>
    <r>
      <rPr>
        <sz val="8"/>
        <rFont val="Palatino Linotype"/>
        <charset val="134"/>
      </rPr>
      <t>20</t>
    </r>
  </si>
  <si>
    <r>
      <rPr>
        <sz val="8"/>
        <rFont val="Palatino Linotype"/>
        <charset val="134"/>
      </rPr>
      <t>1302</t>
    </r>
  </si>
  <si>
    <r>
      <rPr>
        <sz val="8"/>
        <rFont val="Palatino Linotype"/>
        <charset val="134"/>
      </rPr>
      <t>LAW HOI YIP</t>
    </r>
  </si>
  <si>
    <r>
      <rPr>
        <sz val="8"/>
        <rFont val="Palatino Linotype"/>
        <charset val="134"/>
      </rPr>
      <t>21/10/2009</t>
    </r>
  </si>
  <si>
    <r>
      <rPr>
        <sz val="8"/>
        <rFont val="Palatino Linotype"/>
        <charset val="134"/>
      </rPr>
      <t>25/10/2019</t>
    </r>
  </si>
  <si>
    <r>
      <rPr>
        <sz val="8"/>
        <rFont val="Palatino Linotype"/>
        <charset val="134"/>
      </rPr>
      <t>101,200</t>
    </r>
  </si>
  <si>
    <r>
      <rPr>
        <sz val="8"/>
        <rFont val="Palatino Linotype"/>
        <charset val="134"/>
      </rPr>
      <t>21</t>
    </r>
  </si>
  <si>
    <r>
      <rPr>
        <sz val="8"/>
        <rFont val="Palatino Linotype"/>
        <charset val="134"/>
      </rPr>
      <t>1303</t>
    </r>
  </si>
  <si>
    <r>
      <rPr>
        <sz val="8"/>
        <rFont val="Palatino Linotype"/>
        <charset val="134"/>
      </rPr>
      <t>WU HUIJUN</t>
    </r>
    <r>
      <rPr>
        <vertAlign val="subscript"/>
        <sz val="8"/>
        <rFont val="Palatino Linotype"/>
        <charset val="134"/>
      </rPr>
      <t>/</t>
    </r>
    <r>
      <rPr>
        <sz val="8"/>
        <rFont val="Palatino Linotype"/>
        <charset val="134"/>
      </rPr>
      <t>ZHOU CHANG</t>
    </r>
  </si>
  <si>
    <r>
      <rPr>
        <sz val="8"/>
        <rFont val="Palatino Linotype"/>
        <charset val="134"/>
      </rPr>
      <t>89,680</t>
    </r>
  </si>
  <si>
    <r>
      <rPr>
        <sz val="8"/>
        <rFont val="Palatino Linotype"/>
        <charset val="134"/>
      </rPr>
      <t>22</t>
    </r>
  </si>
  <si>
    <r>
      <rPr>
        <sz val="8"/>
        <rFont val="Palatino Linotype"/>
        <charset val="134"/>
      </rPr>
      <t>1325</t>
    </r>
  </si>
  <si>
    <r>
      <rPr>
        <sz val="8"/>
        <rFont val="Palatino Linotype"/>
        <charset val="134"/>
      </rPr>
      <t>YE MINQXIANG JIENI</t>
    </r>
  </si>
  <si>
    <r>
      <rPr>
        <sz val="8"/>
        <rFont val="Palatino Linotype"/>
        <charset val="134"/>
      </rPr>
      <t>14/10/2019</t>
    </r>
  </si>
  <si>
    <r>
      <rPr>
        <sz val="8"/>
        <rFont val="Palatino Linotype"/>
        <charset val="134"/>
      </rPr>
      <t>82,480</t>
    </r>
  </si>
  <si>
    <r>
      <rPr>
        <sz val="8"/>
        <rFont val="Palatino Linotype"/>
        <charset val="134"/>
      </rPr>
      <t>23</t>
    </r>
  </si>
  <si>
    <r>
      <rPr>
        <sz val="8"/>
        <rFont val="Palatino Linotype"/>
        <charset val="134"/>
      </rPr>
      <t>1326</t>
    </r>
  </si>
  <si>
    <r>
      <rPr>
        <sz val="8"/>
        <rFont val="Palatino Linotype"/>
        <charset val="134"/>
      </rPr>
      <t>XU HANG,FU XIAOWEN</t>
    </r>
  </si>
  <si>
    <r>
      <rPr>
        <sz val="8"/>
        <rFont val="Palatino Linotype"/>
        <charset val="134"/>
      </rPr>
      <t>75,760</t>
    </r>
  </si>
  <si>
    <r>
      <rPr>
        <sz val="8"/>
        <rFont val="Palatino Linotype"/>
        <charset val="134"/>
      </rPr>
      <t>24</t>
    </r>
  </si>
  <si>
    <r>
      <rPr>
        <sz val="8"/>
        <rFont val="Palatino Linotype"/>
        <charset val="134"/>
      </rPr>
      <t>1341</t>
    </r>
  </si>
  <si>
    <r>
      <rPr>
        <sz val="8"/>
        <rFont val="Palatino Linotype"/>
        <charset val="134"/>
      </rPr>
      <t>MIAO MIAO'LI JING</t>
    </r>
  </si>
  <si>
    <r>
      <rPr>
        <sz val="8"/>
        <rFont val="Palatino Linotype"/>
        <charset val="134"/>
      </rPr>
      <t>8/10/2019</t>
    </r>
  </si>
  <si>
    <r>
      <rPr>
        <sz val="8"/>
        <rFont val="Palatino Linotype"/>
        <charset val="134"/>
      </rPr>
      <t>9/10/2019</t>
    </r>
  </si>
  <si>
    <r>
      <rPr>
        <sz val="8"/>
        <rFont val="Palatino Linotype"/>
        <charset val="134"/>
      </rPr>
      <t>73,520</t>
    </r>
  </si>
  <si>
    <r>
      <rPr>
        <sz val="8"/>
        <rFont val="Palatino Linotype"/>
        <charset val="134"/>
      </rPr>
      <t>25</t>
    </r>
  </si>
  <si>
    <r>
      <rPr>
        <sz val="8"/>
        <rFont val="Palatino Linotype"/>
        <charset val="134"/>
      </rPr>
      <t>1344</t>
    </r>
  </si>
  <si>
    <r>
      <rPr>
        <sz val="8"/>
        <rFont val="Palatino Linotype"/>
        <charset val="134"/>
      </rPr>
      <t>YE S</t>
    </r>
  </si>
  <si>
    <r>
      <rPr>
        <sz val="8"/>
        <rFont val="Palatino Linotype"/>
        <charset val="134"/>
      </rPr>
      <t>63,920</t>
    </r>
  </si>
  <si>
    <r>
      <rPr>
        <sz val="8"/>
        <rFont val="Palatino Linotype"/>
        <charset val="134"/>
      </rPr>
      <t>26</t>
    </r>
  </si>
  <si>
    <r>
      <rPr>
        <sz val="8"/>
        <rFont val="Palatino Linotype"/>
        <charset val="134"/>
      </rPr>
      <t>1370</t>
    </r>
  </si>
  <si>
    <r>
      <rPr>
        <sz val="8"/>
        <rFont val="Palatino Linotype"/>
        <charset val="134"/>
      </rPr>
      <t>ZHENG SHENGPENG,WANG YAQI</t>
    </r>
  </si>
  <si>
    <r>
      <rPr>
        <sz val="8"/>
        <rFont val="Palatino Linotype"/>
        <charset val="134"/>
      </rPr>
      <t>8/11/2019</t>
    </r>
  </si>
  <si>
    <r>
      <rPr>
        <sz val="8"/>
        <rFont val="Palatino Linotype"/>
        <charset val="134"/>
      </rPr>
      <t>12/11/2019</t>
    </r>
  </si>
  <si>
    <r>
      <rPr>
        <sz val="8"/>
        <rFont val="Palatino Linotype"/>
        <charset val="134"/>
      </rPr>
      <t>51,670</t>
    </r>
  </si>
  <si>
    <r>
      <rPr>
        <sz val="8"/>
        <rFont val="Palatino Linotype"/>
        <charset val="134"/>
      </rPr>
      <t>27</t>
    </r>
  </si>
  <si>
    <r>
      <rPr>
        <sz val="8"/>
        <rFont val="Palatino Linotype"/>
        <charset val="134"/>
      </rPr>
      <t>1376</t>
    </r>
  </si>
  <si>
    <r>
      <rPr>
        <sz val="8"/>
        <rFont val="Palatino Linotype"/>
        <charset val="134"/>
      </rPr>
      <t>WANG RUI</t>
    </r>
  </si>
  <si>
    <r>
      <rPr>
        <sz val="8"/>
        <rFont val="Palatino Linotype"/>
        <charset val="134"/>
      </rPr>
      <t>49,430</t>
    </r>
  </si>
  <si>
    <r>
      <rPr>
        <sz val="8"/>
        <rFont val="Palatino Linotype"/>
        <charset val="134"/>
      </rPr>
      <t>28</t>
    </r>
  </si>
  <si>
    <r>
      <rPr>
        <sz val="8"/>
        <rFont val="Palatino Linotype"/>
        <charset val="134"/>
      </rPr>
      <t>1384</t>
    </r>
  </si>
  <si>
    <r>
      <rPr>
        <sz val="8"/>
        <rFont val="Palatino Linotype"/>
        <charset val="134"/>
      </rPr>
      <t>SHENG SI ,WANG MIAO</t>
    </r>
  </si>
  <si>
    <r>
      <rPr>
        <sz val="8"/>
        <rFont val="Palatino Linotype"/>
        <charset val="134"/>
      </rPr>
      <t>21/10/2019</t>
    </r>
  </si>
  <si>
    <r>
      <rPr>
        <sz val="8"/>
        <rFont val="Palatino Linotype"/>
        <charset val="134"/>
      </rPr>
      <t>40,470</t>
    </r>
  </si>
  <si>
    <r>
      <rPr>
        <sz val="8"/>
        <rFont val="Palatino Linotype"/>
        <charset val="134"/>
      </rPr>
      <t>29</t>
    </r>
  </si>
  <si>
    <r>
      <rPr>
        <sz val="8"/>
        <rFont val="Palatino Linotype"/>
        <charset val="134"/>
      </rPr>
      <t>1421</t>
    </r>
  </si>
  <si>
    <r>
      <rPr>
        <sz val="8"/>
        <rFont val="Palatino Linotype"/>
        <charset val="134"/>
      </rPr>
      <t>BAI HONGZHI</t>
    </r>
  </si>
  <si>
    <r>
      <rPr>
        <sz val="8"/>
        <rFont val="Palatino Linotype"/>
        <charset val="134"/>
      </rPr>
      <t>30,870</t>
    </r>
  </si>
  <si>
    <r>
      <rPr>
        <sz val="8"/>
        <rFont val="Palatino Linotype"/>
        <charset val="134"/>
      </rPr>
      <t>30</t>
    </r>
  </si>
  <si>
    <r>
      <rPr>
        <sz val="8"/>
        <rFont val="Palatino Linotype"/>
        <charset val="134"/>
      </rPr>
      <t>1436</t>
    </r>
  </si>
  <si>
    <r>
      <rPr>
        <sz val="8"/>
        <rFont val="Palatino Linotype"/>
        <charset val="134"/>
      </rPr>
      <t>DONG ZHE,HAN LU</t>
    </r>
  </si>
  <si>
    <r>
      <rPr>
        <sz val="8"/>
        <rFont val="Palatino Linotype"/>
        <charset val="134"/>
      </rPr>
      <t>21,270</t>
    </r>
  </si>
  <si>
    <r>
      <rPr>
        <sz val="8"/>
        <rFont val="Palatino Linotype"/>
        <charset val="134"/>
      </rPr>
      <t>31</t>
    </r>
  </si>
  <si>
    <r>
      <rPr>
        <sz val="8"/>
        <rFont val="Palatino Linotype"/>
        <charset val="134"/>
      </rPr>
      <t>1437</t>
    </r>
  </si>
  <si>
    <r>
      <rPr>
        <sz val="8"/>
        <rFont val="Palatino Linotype"/>
        <charset val="134"/>
      </rPr>
      <t>LI MANGUO,HUANG CHUNLAN</t>
    </r>
  </si>
  <si>
    <r>
      <rPr>
        <sz val="8"/>
        <rFont val="Palatino Linotype"/>
        <charset val="134"/>
      </rPr>
      <t>16,470</t>
    </r>
  </si>
  <si>
    <r>
      <rPr>
        <sz val="8"/>
        <rFont val="Palatino Linotype"/>
        <charset val="134"/>
      </rPr>
      <t>32</t>
    </r>
  </si>
  <si>
    <r>
      <rPr>
        <sz val="8"/>
        <rFont val="Palatino Linotype"/>
        <charset val="134"/>
      </rPr>
      <t>1427</t>
    </r>
  </si>
  <si>
    <r>
      <rPr>
        <sz val="8"/>
        <rFont val="Palatino Linotype"/>
        <charset val="134"/>
      </rPr>
      <t>TENG MENG,MENG XIAOLING</t>
    </r>
  </si>
  <si>
    <r>
      <rPr>
        <sz val="8"/>
        <rFont val="Palatino Linotype"/>
        <charset val="134"/>
      </rPr>
      <t>22/10/2019</t>
    </r>
  </si>
  <si>
    <r>
      <rPr>
        <sz val="8"/>
        <rFont val="Palatino Linotype"/>
        <charset val="134"/>
      </rPr>
      <t>24/10/2019</t>
    </r>
  </si>
  <si>
    <r>
      <rPr>
        <sz val="8"/>
        <rFont val="Palatino Linotype"/>
        <charset val="134"/>
      </rPr>
      <t>7,510</t>
    </r>
  </si>
  <si>
    <r>
      <rPr>
        <sz val="8"/>
        <rFont val="Palatino Linotype"/>
        <charset val="134"/>
      </rPr>
      <t>33</t>
    </r>
  </si>
  <si>
    <r>
      <rPr>
        <sz val="8"/>
        <rFont val="Palatino Linotype"/>
        <charset val="134"/>
      </rPr>
      <t>1440</t>
    </r>
  </si>
  <si>
    <r>
      <rPr>
        <sz val="8"/>
        <rFont val="Palatino Linotype"/>
        <charset val="134"/>
      </rPr>
      <t>YANG JIN</t>
    </r>
    <r>
      <rPr>
        <vertAlign val="subscript"/>
        <sz val="8"/>
        <rFont val="Palatino Linotype"/>
        <charset val="134"/>
      </rPr>
      <t>/</t>
    </r>
    <r>
      <rPr>
        <sz val="8"/>
        <rFont val="Palatino Linotype"/>
        <charset val="134"/>
      </rPr>
      <t>CHEN YUFEI,YANG ZUOZHENG,LI JUNYING</t>
    </r>
  </si>
  <si>
    <r>
      <rPr>
        <sz val="8"/>
        <rFont val="Palatino Linotype"/>
        <charset val="134"/>
      </rPr>
      <t>27/10/2019</t>
    </r>
  </si>
  <si>
    <r>
      <rPr>
        <sz val="8"/>
        <rFont val="Palatino Linotype"/>
        <charset val="134"/>
      </rPr>
      <t>29/10/2019</t>
    </r>
  </si>
  <si>
    <r>
      <rPr>
        <sz val="8"/>
        <rFont val="Palatino Linotype"/>
        <charset val="134"/>
      </rPr>
      <t>-1,450</t>
    </r>
  </si>
  <si>
    <r>
      <rPr>
        <sz val="8"/>
        <rFont val="Palatino Linotype"/>
        <charset val="134"/>
      </rPr>
      <t>34</t>
    </r>
  </si>
  <si>
    <r>
      <rPr>
        <sz val="8"/>
        <rFont val="Palatino Linotype"/>
        <charset val="134"/>
      </rPr>
      <t>1474</t>
    </r>
  </si>
  <si>
    <r>
      <rPr>
        <sz val="8"/>
        <rFont val="Palatino Linotype"/>
        <charset val="134"/>
      </rPr>
      <t>CUI JING,CUI YING</t>
    </r>
  </si>
  <si>
    <r>
      <rPr>
        <sz val="8"/>
        <rFont val="Palatino Linotype"/>
        <charset val="134"/>
      </rPr>
      <t>-3,850</t>
    </r>
  </si>
  <si>
    <r>
      <rPr>
        <sz val="8"/>
        <rFont val="Palatino Linotype"/>
        <charset val="134"/>
      </rPr>
      <t>35</t>
    </r>
  </si>
  <si>
    <r>
      <rPr>
        <sz val="8"/>
        <rFont val="Palatino Linotype"/>
        <charset val="134"/>
      </rPr>
      <t>1480</t>
    </r>
  </si>
  <si>
    <r>
      <rPr>
        <sz val="8"/>
        <rFont val="Palatino Linotype"/>
        <charset val="134"/>
      </rPr>
      <t>LIU HUALAN,CUI HEPING</t>
    </r>
  </si>
  <si>
    <r>
      <rPr>
        <sz val="8"/>
        <rFont val="Palatino Linotype"/>
        <charset val="134"/>
      </rPr>
      <t>-6,250</t>
    </r>
  </si>
  <si>
    <r>
      <rPr>
        <sz val="8"/>
        <rFont val="Palatino Linotype"/>
        <charset val="134"/>
      </rPr>
      <t>36</t>
    </r>
  </si>
  <si>
    <r>
      <rPr>
        <sz val="8"/>
        <rFont val="Palatino Linotype"/>
        <charset val="134"/>
      </rPr>
      <t>1491</t>
    </r>
  </si>
  <si>
    <r>
      <rPr>
        <sz val="8"/>
        <rFont val="Palatino Linotype"/>
        <charset val="134"/>
      </rPr>
      <t>HAN FEI,ZHANG YU</t>
    </r>
  </si>
  <si>
    <r>
      <rPr>
        <sz val="8"/>
        <rFont val="Palatino Linotype"/>
        <charset val="134"/>
      </rPr>
      <t>-8,650</t>
    </r>
  </si>
  <si>
    <r>
      <rPr>
        <sz val="8"/>
        <rFont val="Palatino Linotype"/>
        <charset val="134"/>
      </rPr>
      <t>37</t>
    </r>
  </si>
  <si>
    <r>
      <rPr>
        <sz val="8"/>
        <rFont val="Palatino Linotype"/>
        <charset val="134"/>
      </rPr>
      <t>1490</t>
    </r>
  </si>
  <si>
    <r>
      <rPr>
        <sz val="8"/>
        <rFont val="Palatino Linotype"/>
        <charset val="134"/>
      </rPr>
      <t>DUAN XIANG JUN,DUAN XIANGQING</t>
    </r>
  </si>
  <si>
    <r>
      <rPr>
        <sz val="8"/>
        <rFont val="Palatino Linotype"/>
        <charset val="134"/>
      </rPr>
      <t>13/10/2019</t>
    </r>
  </si>
  <si>
    <r>
      <rPr>
        <sz val="8"/>
        <rFont val="Palatino Linotype"/>
        <charset val="134"/>
      </rPr>
      <t>-13,130</t>
    </r>
  </si>
  <si>
    <r>
      <rPr>
        <sz val="8"/>
        <rFont val="Palatino Linotype"/>
        <charset val="134"/>
      </rPr>
      <t>38</t>
    </r>
  </si>
  <si>
    <r>
      <rPr>
        <sz val="8"/>
        <rFont val="Palatino Linotype"/>
        <charset val="134"/>
      </rPr>
      <t>1502</t>
    </r>
  </si>
  <si>
    <r>
      <rPr>
        <sz val="8"/>
        <rFont val="Palatino Linotype"/>
        <charset val="134"/>
      </rPr>
      <t>LIANG DUANQI,WU BIN,LIANG XI,LYU JIANG</t>
    </r>
  </si>
  <si>
    <r>
      <rPr>
        <sz val="8"/>
        <rFont val="Palatino Linotype"/>
        <charset val="134"/>
      </rPr>
      <t>-17,930</t>
    </r>
  </si>
  <si>
    <r>
      <rPr>
        <sz val="8"/>
        <rFont val="Palatino Linotype"/>
        <charset val="134"/>
      </rPr>
      <t>40</t>
    </r>
  </si>
  <si>
    <r>
      <rPr>
        <sz val="8"/>
        <rFont val="Palatino Linotype"/>
        <charset val="134"/>
      </rPr>
      <t>1518</t>
    </r>
  </si>
  <si>
    <r>
      <rPr>
        <sz val="8"/>
        <rFont val="Palatino Linotype"/>
        <charset val="134"/>
      </rPr>
      <t>WANG BINGHUI,ZHANG XIAOWEN,WEI YAZHENG,LIAO J</t>
    </r>
  </si>
  <si>
    <r>
      <rPr>
        <sz val="8"/>
        <rFont val="Palatino Linotype"/>
        <charset val="134"/>
      </rPr>
      <t>-35,850</t>
    </r>
  </si>
  <si>
    <r>
      <rPr>
        <sz val="8"/>
        <rFont val="Palatino Linotype"/>
        <charset val="134"/>
      </rPr>
      <t>41</t>
    </r>
  </si>
  <si>
    <r>
      <rPr>
        <sz val="8"/>
        <rFont val="Palatino Linotype"/>
        <charset val="134"/>
      </rPr>
      <t>1517</t>
    </r>
  </si>
  <si>
    <r>
      <rPr>
        <sz val="8"/>
        <rFont val="Palatino Linotype"/>
        <charset val="134"/>
      </rPr>
      <t>LIN YONGLIANG</t>
    </r>
  </si>
  <si>
    <r>
      <rPr>
        <sz val="8"/>
        <rFont val="Palatino Linotype"/>
        <charset val="134"/>
      </rPr>
      <t>-38,250</t>
    </r>
  </si>
  <si>
    <r>
      <rPr>
        <sz val="8"/>
        <rFont val="Palatino Linotype"/>
        <charset val="134"/>
      </rPr>
      <t>42</t>
    </r>
  </si>
  <si>
    <r>
      <rPr>
        <sz val="8"/>
        <rFont val="Palatino Linotype"/>
        <charset val="134"/>
      </rPr>
      <t>1557</t>
    </r>
  </si>
  <si>
    <r>
      <rPr>
        <sz val="8"/>
        <rFont val="Palatino Linotype"/>
        <charset val="134"/>
      </rPr>
      <t>CHEN XIACHUN,ZHOU LAN</t>
    </r>
  </si>
  <si>
    <r>
      <rPr>
        <sz val="8"/>
        <rFont val="Palatino Linotype"/>
        <charset val="134"/>
      </rPr>
      <t>23/10/2019</t>
    </r>
  </si>
  <si>
    <r>
      <rPr>
        <sz val="8"/>
        <rFont val="Palatino Linotype"/>
        <charset val="134"/>
      </rPr>
      <t>-47,210</t>
    </r>
  </si>
  <si>
    <r>
      <rPr>
        <sz val="8"/>
        <rFont val="Palatino Linotype"/>
        <charset val="134"/>
      </rPr>
      <t>43</t>
    </r>
  </si>
  <si>
    <r>
      <rPr>
        <sz val="8"/>
        <rFont val="Palatino Linotype"/>
        <charset val="134"/>
      </rPr>
      <t>1564</t>
    </r>
  </si>
  <si>
    <r>
      <rPr>
        <sz val="8"/>
        <rFont val="Palatino Linotype"/>
        <charset val="134"/>
      </rPr>
      <t>REN ZHUOYINGJIA JING</t>
    </r>
  </si>
  <si>
    <r>
      <rPr>
        <sz val="8"/>
        <rFont val="Palatino Linotype"/>
        <charset val="134"/>
      </rPr>
      <t>13/11/2019</t>
    </r>
  </si>
  <si>
    <r>
      <rPr>
        <sz val="8"/>
        <rFont val="Palatino Linotype"/>
        <charset val="134"/>
      </rPr>
      <t>15/11/2019</t>
    </r>
  </si>
  <si>
    <r>
      <rPr>
        <sz val="8"/>
        <rFont val="Palatino Linotype"/>
        <charset val="134"/>
      </rPr>
      <t>-53,260</t>
    </r>
  </si>
  <si>
    <r>
      <rPr>
        <sz val="8"/>
        <rFont val="Palatino Linotype"/>
        <charset val="134"/>
      </rPr>
      <t>44</t>
    </r>
  </si>
  <si>
    <r>
      <rPr>
        <sz val="8"/>
        <rFont val="Palatino Linotype"/>
        <charset val="134"/>
      </rPr>
      <t>1568</t>
    </r>
  </si>
  <si>
    <r>
      <rPr>
        <sz val="8"/>
        <rFont val="Palatino Linotype"/>
        <charset val="134"/>
      </rPr>
      <t>SU CHENGKE,YAN CHUNHUA</t>
    </r>
  </si>
  <si>
    <r>
      <rPr>
        <sz val="8"/>
        <rFont val="Palatino Linotype"/>
        <charset val="134"/>
      </rPr>
      <t>10/10/2019</t>
    </r>
  </si>
  <si>
    <r>
      <rPr>
        <sz val="8"/>
        <rFont val="Palatino Linotype"/>
        <charset val="134"/>
      </rPr>
      <t>-59,980</t>
    </r>
  </si>
  <si>
    <r>
      <rPr>
        <sz val="8"/>
        <rFont val="Palatino Linotype"/>
        <charset val="134"/>
      </rPr>
      <t>45</t>
    </r>
  </si>
  <si>
    <r>
      <rPr>
        <sz val="8"/>
        <rFont val="Palatino Linotype"/>
        <charset val="134"/>
      </rPr>
      <t>1571</t>
    </r>
  </si>
  <si>
    <r>
      <rPr>
        <sz val="8"/>
        <rFont val="Palatino Linotype"/>
        <charset val="134"/>
      </rPr>
      <t>WU JIANGSONG,WANG JIANJIN</t>
    </r>
  </si>
  <si>
    <r>
      <rPr>
        <sz val="8"/>
        <rFont val="Palatino Linotype"/>
        <charset val="134"/>
      </rPr>
      <t>-68,940</t>
    </r>
  </si>
  <si>
    <r>
      <rPr>
        <sz val="8"/>
        <rFont val="Palatino Linotype"/>
        <charset val="134"/>
      </rPr>
      <t>emark :</t>
    </r>
  </si>
  <si>
    <t>P191010113219589</t>
  </si>
  <si>
    <r>
      <rPr>
        <sz val="8"/>
        <rFont val="Palatino Linotype"/>
        <charset val="134"/>
      </rPr>
      <t>1. All above amount are in Thai Baht, inclusive of vat &amp; service charge.</t>
    </r>
  </si>
  <si>
    <r>
      <rPr>
        <sz val="9"/>
        <color rgb="FFFF0000"/>
        <rFont val="Palatino Linotype"/>
        <charset val="134"/>
      </rPr>
      <t>Date Issue 29.10.2019</t>
    </r>
  </si>
  <si>
    <r>
      <rPr>
        <sz val="9"/>
        <rFont val="Palatino Linotype"/>
        <charset val="134"/>
      </rPr>
      <t>Received Deposit on 16 Oct 19</t>
    </r>
  </si>
  <si>
    <r>
      <rPr>
        <sz val="9"/>
        <color rgb="FF212121"/>
        <rFont val="Palatino Linotype"/>
        <charset val="134"/>
      </rPr>
      <t>Negative balance during 1 - 9 Oct 19</t>
    </r>
  </si>
  <si>
    <r>
      <rPr>
        <sz val="9"/>
        <rFont val="Palatino Linotype"/>
        <charset val="134"/>
      </rPr>
      <t>Balance Deposit</t>
    </r>
  </si>
  <si>
    <r>
      <rPr>
        <sz val="9"/>
        <rFont val="Palatino Linotype"/>
        <charset val="134"/>
      </rPr>
      <t>No</t>
    </r>
  </si>
  <si>
    <r>
      <rPr>
        <sz val="9"/>
        <rFont val="Palatino Linotype"/>
        <charset val="134"/>
      </rPr>
      <t>Voucher No.</t>
    </r>
  </si>
  <si>
    <r>
      <rPr>
        <sz val="9"/>
        <rFont val="Palatino Linotype"/>
        <charset val="134"/>
      </rPr>
      <t>Invoice No.</t>
    </r>
  </si>
  <si>
    <r>
      <rPr>
        <sz val="9"/>
        <rFont val="Palatino Linotype"/>
        <charset val="134"/>
      </rPr>
      <t>Guest Name</t>
    </r>
  </si>
  <si>
    <r>
      <rPr>
        <sz val="9"/>
        <rFont val="Palatino Linotype"/>
        <charset val="134"/>
      </rPr>
      <t>Number of room</t>
    </r>
  </si>
  <si>
    <r>
      <rPr>
        <sz val="9"/>
        <rFont val="Palatino Linotype"/>
        <charset val="134"/>
      </rPr>
      <t>Arrival Date</t>
    </r>
  </si>
  <si>
    <r>
      <rPr>
        <sz val="9"/>
        <rFont val="Palatino Linotype"/>
        <charset val="134"/>
      </rPr>
      <t>Departure Date</t>
    </r>
  </si>
  <si>
    <r>
      <rPr>
        <sz val="9"/>
        <rFont val="Palatino Linotype"/>
        <charset val="134"/>
      </rPr>
      <t>Total Amount</t>
    </r>
  </si>
  <si>
    <r>
      <rPr>
        <sz val="9"/>
        <rFont val="Palatino Linotype"/>
        <charset val="134"/>
      </rPr>
      <t>Balance Remaining</t>
    </r>
  </si>
  <si>
    <t>CHEN CHAOFENG</t>
  </si>
  <si>
    <t>ZHOU YUANJIE</t>
  </si>
  <si>
    <t>YANG YIYU</t>
  </si>
  <si>
    <t>LI YUTING</t>
  </si>
  <si>
    <t>FENG TENGLONG</t>
  </si>
  <si>
    <t>LIAN XIAOFENG,CHEN SHIHANG</t>
  </si>
  <si>
    <t>HOHYUNG KIM</t>
  </si>
  <si>
    <t>MA WENBING,XU LEI</t>
  </si>
  <si>
    <t>BAI YE</t>
  </si>
  <si>
    <t>JI GUANHUA</t>
  </si>
  <si>
    <t>LI XIN,ZHANG YANG</t>
  </si>
  <si>
    <t>FAN XIUYING,FAN XIUYING</t>
  </si>
  <si>
    <t>ZHU MIN,FANG BIN</t>
  </si>
  <si>
    <t>WANG GUANGJUN</t>
  </si>
  <si>
    <t>HUANG LILI,WU FENGGUANG</t>
  </si>
  <si>
    <t>LIU SENLIN</t>
  </si>
  <si>
    <t>P191030100413589</t>
  </si>
  <si>
    <r>
      <rPr>
        <sz val="10"/>
        <color rgb="FF000000"/>
        <rFont val="宋体"/>
        <charset val="204"/>
      </rPr>
      <t>截止到</t>
    </r>
    <r>
      <rPr>
        <sz val="10"/>
        <color rgb="FF000000"/>
        <rFont val="Times New Roman"/>
        <charset val="204"/>
      </rPr>
      <t>10.30</t>
    </r>
    <r>
      <rPr>
        <sz val="10"/>
        <color rgb="FF000000"/>
        <rFont val="宋体"/>
        <charset val="204"/>
      </rPr>
      <t>余额：</t>
    </r>
  </si>
  <si>
    <t>离店</t>
  </si>
  <si>
    <t>WU JIANPING,ZHANG LIANG,MACHUNFANG,LU NONG</t>
  </si>
  <si>
    <t>CHEN XINHAI,PAN RUIXUE</t>
  </si>
  <si>
    <t>HOU ZHAOYING,GU ENWEI,HOU ZHAOFANG,HUA SIKAI,ZHU LING,ZHENG SHUNSHENG,ZHENG BOWEN</t>
  </si>
  <si>
    <t>MAI TZU CHUN,WANG KENG PING</t>
  </si>
  <si>
    <t>CAI LIJUN,WANG JIANFENG,CAI BENQIANG,SHI YONG,LI MENGXIAO,CHEN ZIMU,WANG ZHIHUI,ZHOU CONG,MIAO ZHUOLIN,YU ZHANGQIAN,MAO YUE,DAI XIAOLU,SUN YAN</t>
  </si>
  <si>
    <t>LI YANLING,WANG CUIFANG</t>
  </si>
  <si>
    <t>ZHOU HUIZHU,ZHU HONGXIA</t>
  </si>
  <si>
    <t>P191119181704589</t>
  </si>
  <si>
    <t>余额</t>
  </si>
  <si>
    <t>Negative balance</t>
  </si>
  <si>
    <t>Balance Deposit</t>
  </si>
  <si>
    <t>No</t>
  </si>
  <si>
    <t>Voucher No.</t>
  </si>
  <si>
    <t>Invoice No.</t>
  </si>
  <si>
    <t>Guest Name</t>
  </si>
  <si>
    <t>Number of room</t>
  </si>
  <si>
    <t>Arrival Date</t>
  </si>
  <si>
    <t>Departure Date</t>
  </si>
  <si>
    <t>Total Amount</t>
  </si>
  <si>
    <t>Balance Remaining</t>
  </si>
  <si>
    <t>ZHU HANG</t>
  </si>
  <si>
    <t>CHEN HUILEI</t>
  </si>
  <si>
    <t>你</t>
  </si>
  <si>
    <t>ZHONG HANBIN,ZHUANG HAIHONG</t>
  </si>
  <si>
    <t>HE QING</t>
  </si>
  <si>
    <t>zhao chuanbo</t>
  </si>
  <si>
    <t>Wang Liang,Fang Yan</t>
  </si>
  <si>
    <t>CAO ZHEN,KE YUNZHOU</t>
  </si>
  <si>
    <t>WANG HUIQIN,LU YUJIE</t>
  </si>
  <si>
    <t>Cheng Yanxia,Lu Haiqin</t>
  </si>
  <si>
    <t>XIONG YUNFANG,LI HANG</t>
  </si>
  <si>
    <t>XIONG YUNFANG,xiong yunfang</t>
  </si>
  <si>
    <t>li zhanliang,li zhanliang</t>
  </si>
  <si>
    <t>wang qiang,peng wei</t>
  </si>
  <si>
    <t>YAN JIANZHI,WU BING</t>
  </si>
  <si>
    <t>luo xiaodan,qiang menchian</t>
  </si>
  <si>
    <t>LI YANBING,ZONG QING</t>
  </si>
  <si>
    <t>XI CHANGYING</t>
  </si>
  <si>
    <t>cao linbo,cao yuequan,wan liying</t>
  </si>
  <si>
    <t>MAO DINGXIONG,YU JING</t>
  </si>
  <si>
    <t>LI YANZHANG,LI WENBING</t>
  </si>
  <si>
    <t>ZENG WEIRONG,GU RONGBIN,CHEN YIWEN</t>
  </si>
  <si>
    <t>GU HUANWEI,ZHOU YI</t>
  </si>
  <si>
    <t>li teng,cui qian</t>
  </si>
  <si>
    <t>JIANG LIXIA,XU PING</t>
  </si>
  <si>
    <t>Jia Tingqin,Mao Zhiyun</t>
  </si>
  <si>
    <t>HU DANDAN</t>
  </si>
  <si>
    <t>ZHAO WEN,GENG HONGQIN</t>
  </si>
  <si>
    <t>Wang Xin,Li Yuan</t>
  </si>
  <si>
    <t>WANG QIN,WANG ZIJUN,JIANG NANNAN,XIONG WEI</t>
  </si>
  <si>
    <t>WU YANLING</t>
  </si>
  <si>
    <t>Fan Guijing,Yin Bangguo</t>
  </si>
  <si>
    <t>SUN BING,GU YIJING</t>
  </si>
  <si>
    <t>ANG YUJIA,JIANG YAN</t>
  </si>
  <si>
    <t>ENG/JUNJIE,LIU YUANZHE</t>
  </si>
  <si>
    <t>YIN XIAO,PENG LI,YIN HANG,JIANG YANYING</t>
  </si>
  <si>
    <t>ZHONG ZHENG,YANG JING</t>
  </si>
  <si>
    <t>ZHOU SIYUE,WU ZHIHAO,LU JIEHUA,DING XIAOJING</t>
  </si>
  <si>
    <t xml:space="preserve">total </t>
  </si>
  <si>
    <t>P191121142037589</t>
  </si>
  <si>
    <t>余额：</t>
  </si>
  <si>
    <t>Date Issue 17.12.2019</t>
  </si>
  <si>
    <t xml:space="preserve">Balance Deposit due date 17 DEC 19 </t>
  </si>
  <si>
    <t>Agree negativa balance on 21 Nov 19</t>
  </si>
  <si>
    <t xml:space="preserve"> Balance</t>
  </si>
  <si>
    <r>
      <rPr>
        <sz val="14"/>
        <color theme="1"/>
        <rFont val="Cordia New"/>
        <charset val="134"/>
      </rPr>
      <t xml:space="preserve">Current Balance </t>
    </r>
    <r>
      <rPr>
        <sz val="14"/>
        <color rgb="FFFF0000"/>
        <rFont val="Cordia New"/>
        <charset val="134"/>
      </rPr>
      <t>Date Issue 17.12.2019</t>
    </r>
  </si>
  <si>
    <t>MA WENBING/XU LEI</t>
  </si>
  <si>
    <t>LI JIN/QIN WEI</t>
  </si>
  <si>
    <t>WU XIAOYAN/WANG MANCHEN/WU XIAN</t>
  </si>
  <si>
    <t>ZHANG GUIPING/NG KAMING</t>
  </si>
  <si>
    <t>CHENG LIANG</t>
  </si>
  <si>
    <t>Zhao Tianyi,Yang Xuezhen</t>
  </si>
  <si>
    <t>CUI JUNYI,ZOU YAN</t>
  </si>
  <si>
    <t>HONG HUANGMING</t>
  </si>
  <si>
    <t>WANG ZIBO</t>
  </si>
  <si>
    <t>ZHAO CHANGE</t>
  </si>
  <si>
    <t>XU YUGUANG</t>
  </si>
  <si>
    <t>PAN DONGTING,Luo YIHUAN</t>
  </si>
  <si>
    <t>WEI HUANGYING,XIONG WEIWU</t>
  </si>
  <si>
    <t>RONG RUOTIAN</t>
  </si>
  <si>
    <t>WEI HUANGYING/XIONG WEIWU</t>
  </si>
  <si>
    <t>LIUGUOJIE</t>
  </si>
  <si>
    <t>ZHOU HONG,ZHU MEI</t>
  </si>
  <si>
    <t>WANG KEMAN</t>
  </si>
  <si>
    <t>CHEN PEIXIAN,CHEN YUEXIAN,WEN HUIDONG,ZHONG YUMEI,LIN RUIQI,WENQILE</t>
  </si>
  <si>
    <t>LI JIAYING,GUAN MEIYI</t>
  </si>
  <si>
    <t>FENG JIANJUN</t>
  </si>
  <si>
    <t>ZHAO GUOQING,HUANG ZHUAN</t>
  </si>
  <si>
    <t>HUANG YAN DI</t>
  </si>
  <si>
    <t>ZHANG LIANGYING,WANG JIAHUAI</t>
  </si>
  <si>
    <t>SHAO YUAN,ZENG JING</t>
  </si>
  <si>
    <t>KONG RUHONG,LIAO ZHIJIAN</t>
  </si>
  <si>
    <t>FANG JINMEI</t>
  </si>
  <si>
    <t>XU DAOLONG,LI FENGZHEN</t>
  </si>
  <si>
    <t>LI MING,GOU YUXIA</t>
  </si>
  <si>
    <t>QIU XIAOJIAN</t>
  </si>
  <si>
    <t>ZHU WEIXING/ZHU ZHANKONG</t>
  </si>
  <si>
    <t>ZHAO/HUI,LI QINGLONG</t>
  </si>
  <si>
    <t>YIN YING</t>
  </si>
  <si>
    <t>QIU XIAOJIAN,YANG ZHILIAN</t>
  </si>
  <si>
    <t>ZHU YUELONG,ZHUANG JINGRAN,CAO SEN</t>
  </si>
  <si>
    <t>BI LAN,MAO YIDONG</t>
  </si>
  <si>
    <t>LIU YI</t>
  </si>
  <si>
    <t>WANG SHUHUAN/SUEN LEE</t>
  </si>
  <si>
    <t>SHI XIUQING</t>
  </si>
  <si>
    <t>XUE FENG,SUN WEI</t>
  </si>
  <si>
    <t>cheung hing hing</t>
  </si>
  <si>
    <t>CAO ZHENG/WANG XIN</t>
  </si>
  <si>
    <t>HAO LIBO</t>
  </si>
  <si>
    <t>ZHANG XIN,ZHENG BOWEN</t>
  </si>
  <si>
    <t>LUO YIYING,ZHANG YIXIN</t>
  </si>
  <si>
    <t>ZHANG XIAOYU</t>
  </si>
  <si>
    <t>Chang Qi,Wang Lei</t>
  </si>
  <si>
    <t>HU WEI</t>
  </si>
  <si>
    <t>YEH KUEIYU</t>
  </si>
  <si>
    <t>LAM LOK FU,AU CHUNG YAN</t>
  </si>
  <si>
    <t>TAO YIJIN,PU JIWEI</t>
  </si>
  <si>
    <t>ZHU CHENYU</t>
  </si>
  <si>
    <t>yan yifan,hou yuting</t>
  </si>
  <si>
    <t>JU LI,PAN HUA</t>
  </si>
  <si>
    <t>GAO QING,LI ZHI</t>
  </si>
  <si>
    <t>Total Bookings</t>
  </si>
  <si>
    <t>Hotel invoices to cut off invoice of Floating deposit on 17 Dec'2019</t>
  </si>
  <si>
    <t>P191219100338489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</si>
</sst>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-&quot;฿&quot;* #,##0.00_-;\-&quot;฿&quot;* #,##0.00_-;_-&quot;฿&quot;* &quot;-&quot;??_-;_-@_-"/>
    <numFmt numFmtId="177" formatCode="_-* #,##0.00_-;\-* #,##0.00_-;_-* &quot;-&quot;??_-;_-@_-"/>
    <numFmt numFmtId="178" formatCode="yyyy&quot;年&quot;m&quot;月&quot;d&quot;日&quot;;@"/>
    <numFmt numFmtId="179" formatCode="dd/mm/yyyy;@"/>
    <numFmt numFmtId="180" formatCode="d/mm/yyyy;@"/>
    <numFmt numFmtId="181" formatCode="&quot;฿&quot;#,##0.00;[Red]\-&quot;฿&quot;#,##0.00"/>
    <numFmt numFmtId="26" formatCode="\$#,##0.00_);[Red]\(\$#,##0.00\)"/>
  </numFmts>
  <fonts count="54">
    <font>
      <sz val="10"/>
      <name val="Arial"/>
      <charset val="134"/>
    </font>
    <font>
      <sz val="14"/>
      <color theme="1"/>
      <name val="Cordia New"/>
      <charset val="134"/>
    </font>
    <font>
      <sz val="14"/>
      <name val="Cordia New"/>
      <charset val="134"/>
    </font>
    <font>
      <sz val="10"/>
      <color rgb="FFFF0000"/>
      <name val="Palatino Linotype"/>
      <charset val="134"/>
    </font>
    <font>
      <sz val="14"/>
      <color rgb="FFFF0000"/>
      <name val="Cordia New"/>
      <charset val="134"/>
    </font>
    <font>
      <b/>
      <sz val="14"/>
      <color theme="4" tint="-0.499984740745262"/>
      <name val="Cordia New"/>
      <charset val="134"/>
    </font>
    <font>
      <b/>
      <sz val="14"/>
      <color theme="1"/>
      <name val="Cordia New"/>
      <charset val="134"/>
    </font>
    <font>
      <b/>
      <sz val="14"/>
      <color rgb="FFFF0000"/>
      <name val="Cordia New"/>
      <charset val="134"/>
    </font>
    <font>
      <sz val="14"/>
      <color rgb="FF000000"/>
      <name val="Cordia New"/>
      <charset val="134"/>
    </font>
    <font>
      <sz val="14"/>
      <color theme="1"/>
      <name val="宋体"/>
      <charset val="134"/>
    </font>
    <font>
      <sz val="10.5"/>
      <color rgb="FF333333"/>
      <name val="Helvetica"/>
      <charset val="134"/>
    </font>
    <font>
      <sz val="10"/>
      <name val="宋体"/>
      <charset val="134"/>
    </font>
    <font>
      <sz val="9"/>
      <color rgb="FF000000"/>
      <name val="Times New Roman"/>
      <charset val="134"/>
    </font>
    <font>
      <sz val="10"/>
      <color theme="1"/>
      <name val="Palatino Linotype"/>
      <charset val="134"/>
    </font>
    <font>
      <sz val="9"/>
      <name val="Palatino Linotype"/>
      <charset val="134"/>
    </font>
    <font>
      <sz val="10"/>
      <color rgb="FF000000"/>
      <name val="Times New Roman"/>
      <charset val="204"/>
    </font>
    <font>
      <sz val="9"/>
      <color rgb="FF000000"/>
      <name val="Palatino Linotype"/>
      <charset val="134"/>
    </font>
    <font>
      <sz val="8"/>
      <name val="Palatino Linotype"/>
      <charset val="134"/>
    </font>
    <font>
      <sz val="9"/>
      <color rgb="FF000000"/>
      <name val="Calibri"/>
      <charset val="134"/>
    </font>
    <font>
      <sz val="8"/>
      <name val="Calibri"/>
      <charset val="134"/>
    </font>
    <font>
      <sz val="10"/>
      <color rgb="FF000000"/>
      <name val="Calibri"/>
      <charset val="134"/>
    </font>
    <font>
      <sz val="10.5"/>
      <color rgb="FF333333"/>
      <name val="Helvetica"/>
      <charset val="204"/>
    </font>
    <font>
      <sz val="10"/>
      <color rgb="FF000000"/>
      <name val="宋体"/>
      <charset val="20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rgb="FFFF0000"/>
      <name val="Palatino Linotype"/>
      <charset val="134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rgb="FFFF0000"/>
      <name val="Palatino Linotype"/>
      <charset val="134"/>
    </font>
    <font>
      <sz val="9"/>
      <color rgb="FF212121"/>
      <name val="Palatino Linotype"/>
      <charset val="134"/>
    </font>
    <font>
      <sz val="6"/>
      <name val="MingLiU"/>
      <charset val="134"/>
    </font>
    <font>
      <vertAlign val="subscript"/>
      <sz val="8"/>
      <name val="Palatino Linotype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10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177" fontId="23" fillId="0" borderId="0" applyFont="0" applyFill="0" applyBorder="0" applyAlignment="0" applyProtection="0"/>
    <xf numFmtId="0" fontId="30" fillId="1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3" fillId="15" borderId="11" applyNumberFormat="0" applyFont="0" applyAlignment="0" applyProtection="0">
      <alignment vertical="center"/>
    </xf>
    <xf numFmtId="177" fontId="23" fillId="0" borderId="0" applyFont="0" applyFill="0" applyBorder="0" applyAlignment="0" applyProtection="0"/>
    <xf numFmtId="0" fontId="30" fillId="1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44" fillId="20" borderId="14" applyNumberFormat="0" applyAlignment="0" applyProtection="0">
      <alignment vertical="center"/>
    </xf>
    <xf numFmtId="0" fontId="45" fillId="20" borderId="10" applyNumberFormat="0" applyAlignment="0" applyProtection="0">
      <alignment vertical="center"/>
    </xf>
    <xf numFmtId="0" fontId="46" fillId="22" borderId="15" applyNumberFormat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23" fillId="0" borderId="0"/>
    <xf numFmtId="0" fontId="35" fillId="3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176" fontId="31" fillId="0" borderId="0" applyFont="0" applyFill="0" applyBorder="0" applyAlignment="0" applyProtection="0"/>
  </cellStyleXfs>
  <cellXfs count="137">
    <xf numFmtId="0" fontId="0" fillId="0" borderId="0" xfId="0" applyFont="1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/>
    <xf numFmtId="0" fontId="3" fillId="0" borderId="0" xfId="0" applyFont="1" applyFill="1" applyAlignment="1"/>
    <xf numFmtId="0" fontId="1" fillId="0" borderId="0" xfId="0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indent="1"/>
    </xf>
    <xf numFmtId="0" fontId="1" fillId="0" borderId="1" xfId="8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77" fontId="1" fillId="0" borderId="1" xfId="8" applyNumberFormat="1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indent="1"/>
    </xf>
    <xf numFmtId="14" fontId="1" fillId="0" borderId="1" xfId="0" applyNumberFormat="1" applyFont="1" applyFill="1" applyBorder="1" applyAlignment="1">
      <alignment horizontal="center" vertical="center"/>
    </xf>
    <xf numFmtId="177" fontId="1" fillId="0" borderId="1" xfId="8" applyNumberFormat="1" applyFont="1" applyFill="1" applyBorder="1" applyAlignment="1">
      <alignment horizontal="center" vertical="center"/>
    </xf>
    <xf numFmtId="177" fontId="2" fillId="0" borderId="1" xfId="8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1"/>
    </xf>
    <xf numFmtId="0" fontId="4" fillId="0" borderId="1" xfId="8" applyNumberFormat="1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 vertical="center"/>
    </xf>
    <xf numFmtId="177" fontId="4" fillId="0" borderId="1" xfId="8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indent="1"/>
    </xf>
    <xf numFmtId="14" fontId="4" fillId="0" borderId="1" xfId="0" applyNumberFormat="1" applyFont="1" applyFill="1" applyBorder="1" applyAlignment="1">
      <alignment horizontal="center"/>
    </xf>
    <xf numFmtId="177" fontId="4" fillId="0" borderId="1" xfId="8" applyNumberFormat="1" applyFont="1" applyFill="1" applyBorder="1"/>
    <xf numFmtId="177" fontId="4" fillId="0" borderId="1" xfId="8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indent="1"/>
    </xf>
    <xf numFmtId="0" fontId="4" fillId="3" borderId="1" xfId="8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177" fontId="4" fillId="3" borderId="1" xfId="8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/>
    </xf>
    <xf numFmtId="177" fontId="5" fillId="0" borderId="0" xfId="8" applyNumberFormat="1" applyFont="1" applyFill="1" applyBorder="1" applyAlignment="1">
      <alignment horizontal="right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top" wrapText="1"/>
    </xf>
    <xf numFmtId="14" fontId="1" fillId="0" borderId="0" xfId="0" applyNumberFormat="1" applyFont="1" applyFill="1" applyBorder="1" applyAlignment="1">
      <alignment horizontal="center" vertical="center"/>
    </xf>
    <xf numFmtId="176" fontId="1" fillId="0" borderId="0" xfId="52" applyFont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Alignment="1"/>
    <xf numFmtId="176" fontId="4" fillId="0" borderId="0" xfId="0" applyNumberFormat="1" applyFont="1" applyFill="1" applyAlignment="1"/>
    <xf numFmtId="0" fontId="9" fillId="0" borderId="0" xfId="0" applyFont="1" applyFill="1" applyAlignment="1"/>
    <xf numFmtId="177" fontId="2" fillId="0" borderId="1" xfId="0" applyNumberFormat="1" applyFont="1" applyFill="1" applyBorder="1" applyAlignment="1"/>
    <xf numFmtId="0" fontId="2" fillId="0" borderId="0" xfId="0" applyFont="1" applyFill="1" applyBorder="1" applyAlignment="1"/>
    <xf numFmtId="177" fontId="4" fillId="0" borderId="1" xfId="0" applyNumberFormat="1" applyFont="1" applyFill="1" applyBorder="1" applyAlignment="1"/>
    <xf numFmtId="177" fontId="4" fillId="3" borderId="1" xfId="0" applyNumberFormat="1" applyFont="1" applyFill="1" applyBorder="1" applyAlignment="1"/>
    <xf numFmtId="177" fontId="2" fillId="0" borderId="0" xfId="0" applyNumberFormat="1" applyFont="1" applyFill="1" applyBorder="1" applyAlignment="1"/>
    <xf numFmtId="177" fontId="5" fillId="0" borderId="0" xfId="8" applyNumberFormat="1" applyFont="1" applyFill="1" applyBorder="1" applyAlignment="1">
      <alignment horizontal="center"/>
    </xf>
    <xf numFmtId="177" fontId="6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Alignment="1"/>
    <xf numFmtId="176" fontId="2" fillId="0" borderId="0" xfId="52" applyNumberFormat="1" applyFont="1" applyFill="1" applyBorder="1" applyAlignment="1">
      <alignment horizontal="center" vertical="center"/>
    </xf>
    <xf numFmtId="177" fontId="1" fillId="0" borderId="0" xfId="8" applyNumberFormat="1" applyFont="1" applyFill="1"/>
    <xf numFmtId="178" fontId="0" fillId="0" borderId="0" xfId="0" applyNumberFormat="1" applyFont="1">
      <alignment vertical="center"/>
    </xf>
    <xf numFmtId="0" fontId="0" fillId="0" borderId="1" xfId="0" applyFont="1" applyBorder="1">
      <alignment vertical="center"/>
    </xf>
    <xf numFmtId="178" fontId="0" fillId="0" borderId="1" xfId="0" applyNumberFormat="1" applyFont="1" applyBorder="1">
      <alignment vertical="center"/>
    </xf>
    <xf numFmtId="178" fontId="11" fillId="0" borderId="0" xfId="0" applyNumberFormat="1" applyFont="1">
      <alignment vertical="center"/>
    </xf>
    <xf numFmtId="3" fontId="12" fillId="0" borderId="0" xfId="0" applyNumberFormat="1" applyFont="1" applyFill="1" applyBorder="1" applyAlignment="1">
      <alignment horizontal="right" vertical="top" shrinkToFit="1"/>
    </xf>
    <xf numFmtId="0" fontId="11" fillId="0" borderId="0" xfId="0" applyFont="1">
      <alignment vertical="center"/>
    </xf>
    <xf numFmtId="3" fontId="13" fillId="0" borderId="1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0" fillId="0" borderId="0" xfId="0" applyFont="1">
      <alignment vertical="center"/>
    </xf>
    <xf numFmtId="0" fontId="14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wrapText="1"/>
    </xf>
    <xf numFmtId="0" fontId="15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left" vertical="top" wrapText="1"/>
    </xf>
    <xf numFmtId="1" fontId="16" fillId="0" borderId="4" xfId="0" applyNumberFormat="1" applyFont="1" applyFill="1" applyBorder="1" applyAlignment="1">
      <alignment horizontal="center" vertical="top" shrinkToFit="1"/>
    </xf>
    <xf numFmtId="0" fontId="17" fillId="0" borderId="4" xfId="0" applyFont="1" applyFill="1" applyBorder="1" applyAlignment="1">
      <alignment horizontal="center" vertical="top" wrapText="1"/>
    </xf>
    <xf numFmtId="1" fontId="16" fillId="0" borderId="4" xfId="0" applyNumberFormat="1" applyFont="1" applyFill="1" applyBorder="1" applyAlignment="1">
      <alignment horizontal="right" vertical="top" indent="2" shrinkToFit="1"/>
    </xf>
    <xf numFmtId="180" fontId="16" fillId="0" borderId="4" xfId="0" applyNumberFormat="1" applyFont="1" applyFill="1" applyBorder="1" applyAlignment="1">
      <alignment horizontal="center" vertical="top" shrinkToFit="1"/>
    </xf>
    <xf numFmtId="4" fontId="15" fillId="0" borderId="4" xfId="0" applyNumberFormat="1" applyFont="1" applyFill="1" applyBorder="1" applyAlignment="1">
      <alignment horizontal="center" vertical="top" wrapText="1"/>
    </xf>
    <xf numFmtId="0" fontId="15" fillId="0" borderId="5" xfId="0" applyFont="1" applyFill="1" applyBorder="1" applyAlignment="1">
      <alignment horizontal="center" vertical="top" wrapText="1"/>
    </xf>
    <xf numFmtId="0" fontId="15" fillId="0" borderId="4" xfId="0" applyFont="1" applyFill="1" applyBorder="1" applyAlignment="1">
      <alignment horizontal="center" vertical="top" wrapText="1"/>
    </xf>
    <xf numFmtId="1" fontId="18" fillId="0" borderId="4" xfId="0" applyNumberFormat="1" applyFont="1" applyFill="1" applyBorder="1" applyAlignment="1">
      <alignment horizontal="center" vertical="top" shrinkToFit="1"/>
    </xf>
    <xf numFmtId="0" fontId="19" fillId="0" borderId="4" xfId="0" applyFont="1" applyFill="1" applyBorder="1" applyAlignment="1">
      <alignment horizontal="left" vertical="top" wrapText="1" indent="8"/>
    </xf>
    <xf numFmtId="180" fontId="18" fillId="0" borderId="4" xfId="0" applyNumberFormat="1" applyFont="1" applyFill="1" applyBorder="1" applyAlignment="1">
      <alignment horizontal="center" vertical="top" shrinkToFit="1"/>
    </xf>
    <xf numFmtId="0" fontId="17" fillId="0" borderId="4" xfId="0" applyFont="1" applyFill="1" applyBorder="1" applyAlignment="1">
      <alignment horizontal="left" vertical="top" wrapText="1" indent="11"/>
    </xf>
    <xf numFmtId="1" fontId="20" fillId="0" borderId="4" xfId="0" applyNumberFormat="1" applyFont="1" applyFill="1" applyBorder="1" applyAlignment="1">
      <alignment horizontal="center" vertical="top" shrinkToFit="1"/>
    </xf>
    <xf numFmtId="0" fontId="19" fillId="0" borderId="4" xfId="0" applyFont="1" applyFill="1" applyBorder="1" applyAlignment="1">
      <alignment horizontal="center" vertical="top" wrapText="1"/>
    </xf>
    <xf numFmtId="1" fontId="18" fillId="0" borderId="4" xfId="0" applyNumberFormat="1" applyFont="1" applyFill="1" applyBorder="1" applyAlignment="1">
      <alignment horizontal="right" vertical="top" indent="2" shrinkToFit="1"/>
    </xf>
    <xf numFmtId="0" fontId="19" fillId="0" borderId="4" xfId="0" applyFont="1" applyFill="1" applyBorder="1" applyAlignment="1">
      <alignment horizontal="left" vertical="top" wrapText="1" indent="10"/>
    </xf>
    <xf numFmtId="0" fontId="19" fillId="0" borderId="4" xfId="0" applyFont="1" applyFill="1" applyBorder="1" applyAlignment="1">
      <alignment horizontal="left" vertical="top" wrapText="1" indent="9"/>
    </xf>
    <xf numFmtId="0" fontId="15" fillId="0" borderId="0" xfId="0" applyFont="1" applyFill="1" applyBorder="1" applyAlignment="1">
      <alignment horizontal="left" vertical="top"/>
    </xf>
    <xf numFmtId="0" fontId="21" fillId="0" borderId="0" xfId="0" applyFont="1" applyFill="1" applyAlignment="1"/>
    <xf numFmtId="0" fontId="22" fillId="0" borderId="0" xfId="0" applyFont="1" applyFill="1" applyBorder="1" applyAlignment="1">
      <alignment horizontal="left" vertical="top"/>
    </xf>
    <xf numFmtId="0" fontId="13" fillId="5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13" fillId="5" borderId="1" xfId="0" applyNumberFormat="1" applyFont="1" applyFill="1" applyBorder="1" applyAlignment="1">
      <alignment horizontal="center" vertical="center"/>
    </xf>
    <xf numFmtId="14" fontId="24" fillId="5" borderId="1" xfId="0" applyNumberFormat="1" applyFont="1" applyFill="1" applyBorder="1" applyAlignment="1">
      <alignment horizontal="center" vertical="center"/>
    </xf>
    <xf numFmtId="181" fontId="13" fillId="0" borderId="0" xfId="0" applyNumberFormat="1" applyFont="1" applyFill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24" fillId="5" borderId="1" xfId="0" applyNumberFormat="1" applyFont="1" applyFill="1" applyBorder="1" applyAlignment="1">
      <alignment horizontal="center" vertical="center"/>
    </xf>
    <xf numFmtId="14" fontId="24" fillId="5" borderId="6" xfId="0" applyNumberFormat="1" applyFont="1" applyFill="1" applyBorder="1" applyAlignment="1">
      <alignment horizontal="center" vertical="center"/>
    </xf>
    <xf numFmtId="181" fontId="13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/>
    </xf>
    <xf numFmtId="0" fontId="23" fillId="0" borderId="0" xfId="0" applyFont="1" applyFill="1" applyAlignment="1">
      <alignment horizontal="center"/>
    </xf>
    <xf numFmtId="0" fontId="24" fillId="5" borderId="1" xfId="0" applyNumberFormat="1" applyFont="1" applyFill="1" applyBorder="1" applyAlignment="1">
      <alignment horizontal="center"/>
    </xf>
    <xf numFmtId="14" fontId="24" fillId="5" borderId="1" xfId="0" applyNumberFormat="1" applyFont="1" applyFill="1" applyBorder="1" applyAlignment="1">
      <alignment horizontal="center"/>
    </xf>
    <xf numFmtId="14" fontId="24" fillId="5" borderId="6" xfId="0" applyNumberFormat="1" applyFont="1" applyFill="1" applyBorder="1" applyAlignment="1">
      <alignment horizontal="center"/>
    </xf>
    <xf numFmtId="0" fontId="26" fillId="5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0" fontId="28" fillId="5" borderId="1" xfId="0" applyNumberFormat="1" applyFont="1" applyFill="1" applyBorder="1" applyAlignment="1">
      <alignment horizontal="center" vertical="center"/>
    </xf>
    <xf numFmtId="14" fontId="28" fillId="5" borderId="1" xfId="0" applyNumberFormat="1" applyFont="1" applyFill="1" applyBorder="1" applyAlignment="1">
      <alignment horizontal="center" vertical="center"/>
    </xf>
    <xf numFmtId="14" fontId="28" fillId="5" borderId="6" xfId="0" applyNumberFormat="1" applyFont="1" applyFill="1" applyBorder="1" applyAlignment="1">
      <alignment horizontal="center" vertical="center"/>
    </xf>
    <xf numFmtId="181" fontId="26" fillId="0" borderId="1" xfId="0" applyNumberFormat="1" applyFont="1" applyFill="1" applyBorder="1" applyAlignment="1">
      <alignment horizontal="center" vertical="center"/>
    </xf>
    <xf numFmtId="3" fontId="12" fillId="0" borderId="3" xfId="0" applyNumberFormat="1" applyFont="1" applyFill="1" applyBorder="1" applyAlignment="1">
      <alignment horizontal="right" vertical="top" shrinkToFit="1"/>
    </xf>
    <xf numFmtId="0" fontId="29" fillId="4" borderId="4" xfId="0" applyFont="1" applyFill="1" applyBorder="1" applyAlignment="1">
      <alignment horizontal="left" vertical="center" wrapText="1" indent="1"/>
    </xf>
    <xf numFmtId="3" fontId="12" fillId="0" borderId="4" xfId="0" applyNumberFormat="1" applyFont="1" applyFill="1" applyBorder="1" applyAlignment="1">
      <alignment horizontal="center" vertical="top" shrinkToFit="1"/>
    </xf>
    <xf numFmtId="3" fontId="26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top"/>
    </xf>
    <xf numFmtId="0" fontId="0" fillId="0" borderId="7" xfId="0" applyFont="1" applyBorder="1" applyAlignment="1">
      <alignment horizontal="left" vertical="top" indent="1"/>
    </xf>
    <xf numFmtId="0" fontId="0" fillId="0" borderId="7" xfId="0" applyFont="1" applyBorder="1" applyAlignment="1">
      <alignment horizontal="center" vertical="top"/>
    </xf>
    <xf numFmtId="0" fontId="0" fillId="0" borderId="7" xfId="0" applyFont="1" applyBorder="1" applyAlignment="1">
      <alignment horizontal="justify" vertical="top" wrapText="1"/>
    </xf>
    <xf numFmtId="0" fontId="0" fillId="0" borderId="7" xfId="0" applyFont="1" applyBorder="1" applyAlignment="1">
      <alignment horizontal="left" vertical="top"/>
    </xf>
    <xf numFmtId="4" fontId="0" fillId="0" borderId="7" xfId="0" applyNumberFormat="1" applyFont="1" applyBorder="1" applyAlignment="1">
      <alignment horizontal="center" vertical="top"/>
    </xf>
    <xf numFmtId="0" fontId="0" fillId="0" borderId="7" xfId="0" applyNumberFormat="1" applyFont="1" applyBorder="1" applyAlignment="1">
      <alignment horizontal="center" vertical="top"/>
    </xf>
    <xf numFmtId="26" fontId="0" fillId="0" borderId="7" xfId="0" applyNumberFormat="1" applyFont="1" applyBorder="1" applyAlignment="1">
      <alignment horizontal="center" vertical="top"/>
    </xf>
    <xf numFmtId="0" fontId="10" fillId="6" borderId="8" xfId="0" applyFont="1" applyFill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Comma 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Comma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Normal 2" xfId="44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Currency 2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opLeftCell="A22" workbookViewId="0">
      <selection activeCell="G49" sqref="G49"/>
    </sheetView>
  </sheetViews>
  <sheetFormatPr defaultColWidth="10.2857142857143" defaultRowHeight="12.75"/>
  <cols>
    <col min="1" max="1" width="6"/>
    <col min="2" max="2" width="14"/>
    <col min="3" max="3" width="13"/>
    <col min="4" max="4" width="64"/>
    <col min="5" max="5" width="10"/>
    <col min="6" max="6" width="13"/>
    <col min="7" max="7" width="17"/>
    <col min="8" max="8" width="20"/>
    <col min="9" max="9" width="23"/>
  </cols>
  <sheetData>
    <row r="1" ht="13.5" spans="1:1">
      <c r="A1" s="128" t="s">
        <v>0</v>
      </c>
    </row>
    <row r="3" ht="13.5" spans="1:1">
      <c r="A3" s="128" t="s">
        <v>1</v>
      </c>
    </row>
    <row r="4" ht="13.5"/>
    <row r="5" ht="27.75" spans="1:9">
      <c r="A5" s="129" t="s">
        <v>2</v>
      </c>
      <c r="B5" s="130" t="s">
        <v>3</v>
      </c>
      <c r="C5" s="130" t="s">
        <v>4</v>
      </c>
      <c r="D5" s="130" t="s">
        <v>5</v>
      </c>
      <c r="E5" s="131" t="s">
        <v>6</v>
      </c>
      <c r="F5" s="132" t="s">
        <v>7</v>
      </c>
      <c r="G5" s="130" t="s">
        <v>8</v>
      </c>
      <c r="H5" s="130" t="s">
        <v>9</v>
      </c>
      <c r="I5" s="130" t="s">
        <v>10</v>
      </c>
    </row>
    <row r="6" ht="14.25" spans="1:9">
      <c r="A6" s="129" t="s">
        <v>11</v>
      </c>
      <c r="B6" s="130">
        <v>1615083</v>
      </c>
      <c r="C6" s="130" t="s">
        <v>12</v>
      </c>
      <c r="D6" s="130" t="s">
        <v>13</v>
      </c>
      <c r="E6" s="130" t="s">
        <v>11</v>
      </c>
      <c r="F6" s="132" t="s">
        <v>14</v>
      </c>
      <c r="G6" s="130" t="s">
        <v>15</v>
      </c>
      <c r="H6" s="133">
        <v>4480</v>
      </c>
      <c r="I6" s="130" t="s">
        <v>16</v>
      </c>
    </row>
    <row r="7" ht="14.25" spans="1:9">
      <c r="A7" s="129" t="s">
        <v>17</v>
      </c>
      <c r="B7" s="134">
        <v>1615215</v>
      </c>
      <c r="C7" s="130" t="s">
        <v>18</v>
      </c>
      <c r="D7" s="130" t="s">
        <v>19</v>
      </c>
      <c r="E7" s="130" t="s">
        <v>11</v>
      </c>
      <c r="F7" s="132" t="s">
        <v>20</v>
      </c>
      <c r="G7" s="130" t="s">
        <v>21</v>
      </c>
      <c r="H7" s="135">
        <v>8960</v>
      </c>
      <c r="I7" s="130" t="s">
        <v>22</v>
      </c>
    </row>
    <row r="8" ht="14.25" spans="1:9">
      <c r="A8" s="129" t="s">
        <v>23</v>
      </c>
      <c r="B8" s="134">
        <v>1615225</v>
      </c>
      <c r="C8" s="130" t="s">
        <v>24</v>
      </c>
      <c r="D8" s="130" t="s">
        <v>25</v>
      </c>
      <c r="E8" s="130" t="s">
        <v>11</v>
      </c>
      <c r="F8" s="132" t="s">
        <v>26</v>
      </c>
      <c r="G8" s="130" t="s">
        <v>27</v>
      </c>
      <c r="H8" s="135">
        <v>8960</v>
      </c>
      <c r="I8" s="130" t="s">
        <v>28</v>
      </c>
    </row>
    <row r="9" ht="14.25" spans="1:9">
      <c r="A9" s="129" t="s">
        <v>29</v>
      </c>
      <c r="B9" s="134">
        <v>1615541</v>
      </c>
      <c r="C9" s="130" t="s">
        <v>30</v>
      </c>
      <c r="D9" s="130" t="s">
        <v>31</v>
      </c>
      <c r="E9" s="130" t="s">
        <v>11</v>
      </c>
      <c r="F9" s="132" t="s">
        <v>32</v>
      </c>
      <c r="G9" s="130" t="s">
        <v>33</v>
      </c>
      <c r="H9" s="135">
        <v>6720</v>
      </c>
      <c r="I9" s="130" t="s">
        <v>34</v>
      </c>
    </row>
    <row r="10" ht="14.25" spans="1:9">
      <c r="A10" s="129" t="s">
        <v>35</v>
      </c>
      <c r="B10" s="134">
        <v>1616178</v>
      </c>
      <c r="C10" s="130" t="s">
        <v>36</v>
      </c>
      <c r="D10" s="130" t="s">
        <v>37</v>
      </c>
      <c r="E10" s="130" t="s">
        <v>11</v>
      </c>
      <c r="F10" s="132" t="s">
        <v>38</v>
      </c>
      <c r="G10" s="130" t="s">
        <v>39</v>
      </c>
      <c r="H10" s="135">
        <v>4800</v>
      </c>
      <c r="I10" s="130" t="s">
        <v>40</v>
      </c>
    </row>
    <row r="11" ht="14.25" spans="1:9">
      <c r="A11" s="129" t="s">
        <v>41</v>
      </c>
      <c r="B11" s="134">
        <v>1616410</v>
      </c>
      <c r="C11" s="130" t="s">
        <v>42</v>
      </c>
      <c r="D11" s="130" t="s">
        <v>43</v>
      </c>
      <c r="E11" s="130" t="s">
        <v>11</v>
      </c>
      <c r="F11" s="132" t="s">
        <v>21</v>
      </c>
      <c r="G11" s="130" t="s">
        <v>33</v>
      </c>
      <c r="H11" s="135">
        <v>2240</v>
      </c>
      <c r="I11" s="130" t="s">
        <v>44</v>
      </c>
    </row>
    <row r="12" ht="14.25" spans="1:9">
      <c r="A12" s="129" t="s">
        <v>45</v>
      </c>
      <c r="B12" s="134">
        <v>1616408</v>
      </c>
      <c r="C12" s="130" t="s">
        <v>46</v>
      </c>
      <c r="D12" s="130" t="s">
        <v>43</v>
      </c>
      <c r="E12" s="130" t="s">
        <v>11</v>
      </c>
      <c r="F12" s="132" t="s">
        <v>32</v>
      </c>
      <c r="G12" s="130" t="s">
        <v>21</v>
      </c>
      <c r="H12" s="135">
        <v>4480</v>
      </c>
      <c r="I12" s="130" t="s">
        <v>47</v>
      </c>
    </row>
    <row r="13" ht="14.25" spans="1:9">
      <c r="A13" s="129" t="s">
        <v>48</v>
      </c>
      <c r="B13" s="134">
        <v>1616580</v>
      </c>
      <c r="C13" s="130" t="s">
        <v>49</v>
      </c>
      <c r="D13" s="130" t="s">
        <v>50</v>
      </c>
      <c r="E13" s="130" t="s">
        <v>11</v>
      </c>
      <c r="F13" s="132" t="s">
        <v>33</v>
      </c>
      <c r="G13" s="130" t="s">
        <v>51</v>
      </c>
      <c r="H13" s="135">
        <v>4800</v>
      </c>
      <c r="I13" s="130" t="s">
        <v>52</v>
      </c>
    </row>
    <row r="14" ht="14.25" spans="1:9">
      <c r="A14" s="129" t="s">
        <v>53</v>
      </c>
      <c r="B14" s="134">
        <v>1616694</v>
      </c>
      <c r="C14" s="130" t="s">
        <v>54</v>
      </c>
      <c r="D14" s="130" t="s">
        <v>55</v>
      </c>
      <c r="E14" s="130" t="s">
        <v>11</v>
      </c>
      <c r="F14" s="132" t="s">
        <v>56</v>
      </c>
      <c r="G14" s="130" t="s">
        <v>57</v>
      </c>
      <c r="H14" s="135">
        <v>2240</v>
      </c>
      <c r="I14" s="130" t="s">
        <v>58</v>
      </c>
    </row>
    <row r="15" ht="14.25" spans="1:9">
      <c r="A15" s="129" t="s">
        <v>59</v>
      </c>
      <c r="B15" s="134">
        <v>1616887</v>
      </c>
      <c r="C15" s="130" t="s">
        <v>60</v>
      </c>
      <c r="D15" s="130" t="s">
        <v>61</v>
      </c>
      <c r="E15" s="132"/>
      <c r="F15" s="132" t="s">
        <v>62</v>
      </c>
      <c r="G15" s="130" t="s">
        <v>38</v>
      </c>
      <c r="H15" s="135">
        <v>9600</v>
      </c>
      <c r="I15" s="130" t="s">
        <v>63</v>
      </c>
    </row>
    <row r="16" ht="14.25" spans="1:9">
      <c r="A16" s="129" t="s">
        <v>64</v>
      </c>
      <c r="B16" s="134">
        <v>1616892</v>
      </c>
      <c r="C16" s="130" t="s">
        <v>65</v>
      </c>
      <c r="D16" s="130" t="s">
        <v>61</v>
      </c>
      <c r="E16" s="132"/>
      <c r="F16" s="132" t="s">
        <v>66</v>
      </c>
      <c r="G16" s="130" t="s">
        <v>67</v>
      </c>
      <c r="H16" s="135">
        <v>9600</v>
      </c>
      <c r="I16" s="130" t="s">
        <v>68</v>
      </c>
    </row>
    <row r="17" ht="14.25" spans="1:9">
      <c r="A17" s="129" t="s">
        <v>69</v>
      </c>
      <c r="B17" s="134">
        <v>1617230</v>
      </c>
      <c r="C17" s="130" t="s">
        <v>70</v>
      </c>
      <c r="D17" s="130" t="s">
        <v>71</v>
      </c>
      <c r="E17" s="130" t="s">
        <v>11</v>
      </c>
      <c r="F17" s="132" t="s">
        <v>72</v>
      </c>
      <c r="G17" s="130" t="s">
        <v>51</v>
      </c>
      <c r="H17" s="135">
        <v>9280</v>
      </c>
      <c r="I17" s="130" t="s">
        <v>73</v>
      </c>
    </row>
    <row r="18" ht="14.25" spans="1:9">
      <c r="A18" s="129" t="s">
        <v>74</v>
      </c>
      <c r="B18" s="134">
        <v>1617394</v>
      </c>
      <c r="C18" s="130" t="s">
        <v>75</v>
      </c>
      <c r="D18" s="130" t="s">
        <v>76</v>
      </c>
      <c r="E18" s="132"/>
      <c r="F18" s="132" t="s">
        <v>62</v>
      </c>
      <c r="G18" s="130" t="s">
        <v>66</v>
      </c>
      <c r="H18" s="135">
        <v>21600</v>
      </c>
      <c r="I18" s="130" t="s">
        <v>77</v>
      </c>
    </row>
    <row r="19" ht="14.25" spans="1:9">
      <c r="A19" s="129" t="s">
        <v>78</v>
      </c>
      <c r="B19" s="134">
        <v>1619014</v>
      </c>
      <c r="C19" s="130" t="s">
        <v>79</v>
      </c>
      <c r="D19" s="130" t="s">
        <v>80</v>
      </c>
      <c r="E19" s="130" t="s">
        <v>11</v>
      </c>
      <c r="F19" s="132" t="s">
        <v>56</v>
      </c>
      <c r="G19" s="130" t="s">
        <v>57</v>
      </c>
      <c r="H19" s="135">
        <v>2240</v>
      </c>
      <c r="I19" s="130" t="s">
        <v>81</v>
      </c>
    </row>
    <row r="20" ht="14.25" spans="1:9">
      <c r="A20" s="129" t="s">
        <v>82</v>
      </c>
      <c r="B20" s="134">
        <v>1619097</v>
      </c>
      <c r="C20" s="130" t="s">
        <v>83</v>
      </c>
      <c r="D20" s="130" t="s">
        <v>84</v>
      </c>
      <c r="E20" s="130" t="s">
        <v>11</v>
      </c>
      <c r="F20" s="132" t="s">
        <v>51</v>
      </c>
      <c r="G20" s="130" t="s">
        <v>67</v>
      </c>
      <c r="H20" s="135">
        <v>9600</v>
      </c>
      <c r="I20" s="130" t="s">
        <v>85</v>
      </c>
    </row>
    <row r="21" ht="14.25" spans="1:9">
      <c r="A21" s="129" t="s">
        <v>86</v>
      </c>
      <c r="B21" s="134">
        <v>1619407</v>
      </c>
      <c r="C21" s="130" t="s">
        <v>87</v>
      </c>
      <c r="D21" s="130" t="s">
        <v>88</v>
      </c>
      <c r="E21" s="132"/>
      <c r="F21" s="132" t="s">
        <v>39</v>
      </c>
      <c r="G21" s="130" t="s">
        <v>89</v>
      </c>
      <c r="H21" s="135">
        <v>23040</v>
      </c>
      <c r="I21" s="130" t="s">
        <v>90</v>
      </c>
    </row>
    <row r="22" ht="14.25" spans="1:9">
      <c r="A22" s="129" t="s">
        <v>91</v>
      </c>
      <c r="B22" s="134">
        <v>1619983</v>
      </c>
      <c r="C22" s="130" t="s">
        <v>92</v>
      </c>
      <c r="D22" s="130" t="s">
        <v>93</v>
      </c>
      <c r="E22" s="130" t="s">
        <v>11</v>
      </c>
      <c r="F22" s="132" t="s">
        <v>51</v>
      </c>
      <c r="G22" s="130" t="s">
        <v>38</v>
      </c>
      <c r="H22" s="135">
        <v>2400</v>
      </c>
      <c r="I22" s="130" t="s">
        <v>94</v>
      </c>
    </row>
    <row r="23" ht="15" spans="1:9">
      <c r="A23" s="129" t="s">
        <v>95</v>
      </c>
      <c r="B23" s="134">
        <v>1619990</v>
      </c>
      <c r="C23" s="130" t="s">
        <v>96</v>
      </c>
      <c r="D23" s="130" t="s">
        <v>97</v>
      </c>
      <c r="E23" s="130" t="s">
        <v>11</v>
      </c>
      <c r="F23" s="132" t="s">
        <v>51</v>
      </c>
      <c r="G23" s="130" t="s">
        <v>38</v>
      </c>
      <c r="H23" s="135">
        <v>2400</v>
      </c>
      <c r="I23" s="130" t="s">
        <v>98</v>
      </c>
    </row>
    <row r="24" ht="14.25" spans="1:9">
      <c r="A24" s="129" t="s">
        <v>99</v>
      </c>
      <c r="B24" s="134">
        <v>1619991</v>
      </c>
      <c r="C24" s="130" t="s">
        <v>100</v>
      </c>
      <c r="D24" s="130" t="s">
        <v>101</v>
      </c>
      <c r="E24" s="130" t="s">
        <v>11</v>
      </c>
      <c r="F24" s="132" t="s">
        <v>51</v>
      </c>
      <c r="G24" s="130" t="s">
        <v>38</v>
      </c>
      <c r="H24" s="135">
        <v>2400</v>
      </c>
      <c r="I24" s="130" t="s">
        <v>102</v>
      </c>
    </row>
    <row r="25" ht="14.25" spans="1:9">
      <c r="A25" s="129" t="s">
        <v>103</v>
      </c>
      <c r="B25" s="134">
        <v>1620782</v>
      </c>
      <c r="C25" s="130" t="s">
        <v>104</v>
      </c>
      <c r="D25" s="130" t="s">
        <v>105</v>
      </c>
      <c r="E25" s="130" t="s">
        <v>11</v>
      </c>
      <c r="F25" s="132" t="s">
        <v>106</v>
      </c>
      <c r="G25" s="130" t="s">
        <v>107</v>
      </c>
      <c r="H25" s="135">
        <v>8960</v>
      </c>
      <c r="I25" s="130" t="s">
        <v>108</v>
      </c>
    </row>
    <row r="26" ht="15" spans="1:9">
      <c r="A26" s="129" t="s">
        <v>109</v>
      </c>
      <c r="B26" s="134">
        <v>1620701</v>
      </c>
      <c r="C26" s="130" t="s">
        <v>110</v>
      </c>
      <c r="D26" s="130" t="s">
        <v>111</v>
      </c>
      <c r="E26" s="130" t="s">
        <v>11</v>
      </c>
      <c r="F26" s="132" t="s">
        <v>32</v>
      </c>
      <c r="G26" s="130" t="s">
        <v>51</v>
      </c>
      <c r="H26" s="135">
        <v>11520</v>
      </c>
      <c r="I26" s="130" t="s">
        <v>112</v>
      </c>
    </row>
    <row r="27" ht="14.25" spans="1:9">
      <c r="A27" s="129" t="s">
        <v>113</v>
      </c>
      <c r="B27" s="134">
        <v>1621973</v>
      </c>
      <c r="C27" s="130" t="s">
        <v>114</v>
      </c>
      <c r="D27" s="130" t="s">
        <v>115</v>
      </c>
      <c r="E27" s="130" t="s">
        <v>11</v>
      </c>
      <c r="F27" s="132" t="s">
        <v>89</v>
      </c>
      <c r="G27" s="130" t="s">
        <v>116</v>
      </c>
      <c r="H27" s="135">
        <v>7200</v>
      </c>
      <c r="I27" s="130" t="s">
        <v>117</v>
      </c>
    </row>
    <row r="28" ht="14.25" spans="1:9">
      <c r="A28" s="129" t="s">
        <v>118</v>
      </c>
      <c r="B28" s="134">
        <v>1621866</v>
      </c>
      <c r="C28" s="130" t="s">
        <v>119</v>
      </c>
      <c r="D28" s="130" t="s">
        <v>120</v>
      </c>
      <c r="E28" s="130" t="s">
        <v>11</v>
      </c>
      <c r="F28" s="132" t="s">
        <v>33</v>
      </c>
      <c r="G28" s="130" t="s">
        <v>38</v>
      </c>
      <c r="H28" s="135">
        <v>6720</v>
      </c>
      <c r="I28" s="130" t="s">
        <v>121</v>
      </c>
    </row>
    <row r="29" ht="14.25" spans="1:9">
      <c r="A29" s="129" t="s">
        <v>122</v>
      </c>
      <c r="B29" s="134">
        <v>1622601</v>
      </c>
      <c r="C29" s="130" t="s">
        <v>123</v>
      </c>
      <c r="D29" s="130" t="s">
        <v>124</v>
      </c>
      <c r="E29" s="130" t="s">
        <v>11</v>
      </c>
      <c r="F29" s="132" t="s">
        <v>125</v>
      </c>
      <c r="G29" s="130" t="s">
        <v>126</v>
      </c>
      <c r="H29" s="135">
        <v>2240</v>
      </c>
      <c r="I29" s="130" t="s">
        <v>127</v>
      </c>
    </row>
    <row r="30" ht="14.25" spans="1:9">
      <c r="A30" s="129" t="s">
        <v>128</v>
      </c>
      <c r="B30" s="134">
        <v>1622867</v>
      </c>
      <c r="C30" s="130" t="s">
        <v>129</v>
      </c>
      <c r="D30" s="130" t="s">
        <v>130</v>
      </c>
      <c r="E30" s="130" t="s">
        <v>11</v>
      </c>
      <c r="F30" s="132" t="s">
        <v>33</v>
      </c>
      <c r="G30" s="130" t="s">
        <v>66</v>
      </c>
      <c r="H30" s="135">
        <v>9600</v>
      </c>
      <c r="I30" s="130" t="s">
        <v>131</v>
      </c>
    </row>
    <row r="31" ht="14.25" spans="1:9">
      <c r="A31" s="129" t="s">
        <v>132</v>
      </c>
      <c r="B31" s="134">
        <v>1623576</v>
      </c>
      <c r="C31" s="130" t="s">
        <v>133</v>
      </c>
      <c r="D31" s="130" t="s">
        <v>134</v>
      </c>
      <c r="E31" s="130" t="s">
        <v>11</v>
      </c>
      <c r="F31" s="132" t="s">
        <v>135</v>
      </c>
      <c r="G31" s="130" t="s">
        <v>136</v>
      </c>
      <c r="H31" s="135">
        <v>12250</v>
      </c>
      <c r="I31" s="130" t="s">
        <v>137</v>
      </c>
    </row>
    <row r="32" ht="14.25" spans="1:9">
      <c r="A32" s="129" t="s">
        <v>138</v>
      </c>
      <c r="B32" s="134">
        <v>1624112</v>
      </c>
      <c r="C32" s="130" t="s">
        <v>139</v>
      </c>
      <c r="D32" s="130" t="s">
        <v>140</v>
      </c>
      <c r="E32" s="130" t="s">
        <v>11</v>
      </c>
      <c r="F32" s="132" t="s">
        <v>72</v>
      </c>
      <c r="G32" s="130" t="s">
        <v>21</v>
      </c>
      <c r="H32" s="135">
        <v>2240</v>
      </c>
      <c r="I32" s="130" t="s">
        <v>141</v>
      </c>
    </row>
    <row r="33" ht="14.25" spans="1:9">
      <c r="A33" s="129" t="s">
        <v>142</v>
      </c>
      <c r="B33" s="134">
        <v>1624468</v>
      </c>
      <c r="C33" s="130" t="s">
        <v>143</v>
      </c>
      <c r="D33" s="130" t="s">
        <v>144</v>
      </c>
      <c r="E33" s="132"/>
      <c r="F33" s="132" t="s">
        <v>27</v>
      </c>
      <c r="G33" s="130" t="s">
        <v>145</v>
      </c>
      <c r="H33" s="135">
        <v>8960</v>
      </c>
      <c r="I33" s="130" t="s">
        <v>146</v>
      </c>
    </row>
    <row r="34" ht="14.25" spans="1:9">
      <c r="A34" s="129" t="s">
        <v>147</v>
      </c>
      <c r="B34" s="134">
        <v>1627066</v>
      </c>
      <c r="C34" s="130" t="s">
        <v>148</v>
      </c>
      <c r="D34" s="130" t="s">
        <v>149</v>
      </c>
      <c r="E34" s="130" t="s">
        <v>11</v>
      </c>
      <c r="F34" s="132" t="s">
        <v>33</v>
      </c>
      <c r="G34" s="130" t="s">
        <v>66</v>
      </c>
      <c r="H34" s="135">
        <v>9600</v>
      </c>
      <c r="I34" s="130" t="s">
        <v>150</v>
      </c>
    </row>
    <row r="35" ht="14.25" spans="1:9">
      <c r="A35" s="129" t="s">
        <v>151</v>
      </c>
      <c r="B35" s="134">
        <v>1627405</v>
      </c>
      <c r="C35" s="130" t="s">
        <v>152</v>
      </c>
      <c r="D35" s="130" t="s">
        <v>153</v>
      </c>
      <c r="E35" s="130" t="s">
        <v>11</v>
      </c>
      <c r="F35" s="132" t="s">
        <v>62</v>
      </c>
      <c r="G35" s="130" t="s">
        <v>39</v>
      </c>
      <c r="H35" s="135">
        <v>9600</v>
      </c>
      <c r="I35" s="130" t="s">
        <v>154</v>
      </c>
    </row>
    <row r="36" ht="14.25" spans="1:9">
      <c r="A36" s="129" t="s">
        <v>155</v>
      </c>
      <c r="B36" s="134">
        <v>1627381</v>
      </c>
      <c r="C36" s="130" t="s">
        <v>156</v>
      </c>
      <c r="D36" s="130" t="s">
        <v>157</v>
      </c>
      <c r="E36" s="130" t="s">
        <v>11</v>
      </c>
      <c r="F36" s="132" t="s">
        <v>51</v>
      </c>
      <c r="G36" s="130" t="s">
        <v>66</v>
      </c>
      <c r="H36" s="135">
        <v>4800</v>
      </c>
      <c r="I36" s="130" t="s">
        <v>158</v>
      </c>
    </row>
    <row r="37" ht="14.25" spans="1:9">
      <c r="A37" s="129" t="s">
        <v>159</v>
      </c>
      <c r="B37" s="134">
        <v>1627010</v>
      </c>
      <c r="C37" s="130" t="s">
        <v>160</v>
      </c>
      <c r="D37" s="130" t="s">
        <v>161</v>
      </c>
      <c r="E37" s="130" t="s">
        <v>17</v>
      </c>
      <c r="F37" s="132" t="s">
        <v>162</v>
      </c>
      <c r="G37" s="130" t="s">
        <v>163</v>
      </c>
      <c r="H37" s="135">
        <v>8960</v>
      </c>
      <c r="I37" s="130" t="s">
        <v>164</v>
      </c>
    </row>
    <row r="38" ht="15" spans="1:9">
      <c r="A38" s="129" t="s">
        <v>165</v>
      </c>
      <c r="B38" s="134">
        <v>1627474</v>
      </c>
      <c r="C38" s="130" t="s">
        <v>166</v>
      </c>
      <c r="D38" s="130" t="s">
        <v>167</v>
      </c>
      <c r="E38" s="130" t="s">
        <v>17</v>
      </c>
      <c r="F38" s="132" t="s">
        <v>168</v>
      </c>
      <c r="G38" s="130" t="s">
        <v>169</v>
      </c>
      <c r="H38" s="135">
        <v>8960</v>
      </c>
      <c r="I38" s="130" t="s">
        <v>170</v>
      </c>
    </row>
    <row r="39" ht="14.25" spans="1:9">
      <c r="A39" s="129" t="s">
        <v>171</v>
      </c>
      <c r="B39" s="134">
        <v>1628738</v>
      </c>
      <c r="C39" s="130" t="s">
        <v>172</v>
      </c>
      <c r="D39" s="130" t="s">
        <v>173</v>
      </c>
      <c r="E39" s="130" t="s">
        <v>11</v>
      </c>
      <c r="F39" s="132" t="s">
        <v>51</v>
      </c>
      <c r="G39" s="130" t="s">
        <v>38</v>
      </c>
      <c r="H39" s="135">
        <v>2400</v>
      </c>
      <c r="I39" s="130" t="s">
        <v>174</v>
      </c>
    </row>
    <row r="40" ht="14.25" spans="1:9">
      <c r="A40" s="129" t="s">
        <v>175</v>
      </c>
      <c r="B40" s="134">
        <v>1628937</v>
      </c>
      <c r="C40" s="130" t="s">
        <v>176</v>
      </c>
      <c r="D40" s="130" t="s">
        <v>177</v>
      </c>
      <c r="E40" s="130" t="s">
        <v>11</v>
      </c>
      <c r="F40" s="132" t="s">
        <v>51</v>
      </c>
      <c r="G40" s="130" t="s">
        <v>38</v>
      </c>
      <c r="H40" s="135">
        <v>2400</v>
      </c>
      <c r="I40" s="130" t="s">
        <v>178</v>
      </c>
    </row>
    <row r="41" ht="14.25" spans="1:9">
      <c r="A41" s="129" t="s">
        <v>179</v>
      </c>
      <c r="B41" s="134">
        <v>1629443</v>
      </c>
      <c r="C41" s="130" t="s">
        <v>180</v>
      </c>
      <c r="D41" s="130" t="s">
        <v>181</v>
      </c>
      <c r="E41" s="130" t="s">
        <v>11</v>
      </c>
      <c r="F41" s="132" t="s">
        <v>38</v>
      </c>
      <c r="G41" s="130" t="s">
        <v>66</v>
      </c>
      <c r="H41" s="135">
        <v>2400</v>
      </c>
      <c r="I41" s="130" t="s">
        <v>182</v>
      </c>
    </row>
    <row r="42" ht="14.25" spans="1:9">
      <c r="A42" s="129" t="s">
        <v>183</v>
      </c>
      <c r="B42" s="134">
        <v>1629166</v>
      </c>
      <c r="C42" s="130" t="s">
        <v>184</v>
      </c>
      <c r="D42" s="130" t="s">
        <v>185</v>
      </c>
      <c r="E42" s="130" t="s">
        <v>11</v>
      </c>
      <c r="F42" s="132" t="s">
        <v>186</v>
      </c>
      <c r="G42" s="130" t="s">
        <v>26</v>
      </c>
      <c r="H42" s="135">
        <v>4480</v>
      </c>
      <c r="I42" s="130" t="s">
        <v>187</v>
      </c>
    </row>
    <row r="43" ht="14.25" spans="1:9">
      <c r="A43" s="129" t="s">
        <v>188</v>
      </c>
      <c r="B43" s="134">
        <v>1629979</v>
      </c>
      <c r="C43" s="130" t="s">
        <v>189</v>
      </c>
      <c r="D43" s="130" t="s">
        <v>190</v>
      </c>
      <c r="E43" s="130" t="s">
        <v>17</v>
      </c>
      <c r="F43" s="132" t="s">
        <v>66</v>
      </c>
      <c r="G43" s="130" t="s">
        <v>39</v>
      </c>
      <c r="H43" s="135">
        <v>4800</v>
      </c>
      <c r="I43" s="130" t="s">
        <v>191</v>
      </c>
    </row>
    <row r="44" ht="14.25" spans="1:9">
      <c r="A44" s="129" t="s">
        <v>192</v>
      </c>
      <c r="B44" s="134">
        <v>1630458</v>
      </c>
      <c r="C44" s="130" t="s">
        <v>193</v>
      </c>
      <c r="D44" s="130" t="s">
        <v>194</v>
      </c>
      <c r="E44" s="130" t="s">
        <v>35</v>
      </c>
      <c r="F44" s="132" t="s">
        <v>126</v>
      </c>
      <c r="G44" s="130" t="s">
        <v>89</v>
      </c>
      <c r="H44" s="135">
        <v>17920</v>
      </c>
      <c r="I44" s="130" t="s">
        <v>195</v>
      </c>
    </row>
    <row r="45" ht="14.25" spans="1:9">
      <c r="A45" s="129" t="s">
        <v>196</v>
      </c>
      <c r="B45" s="134">
        <v>1630651</v>
      </c>
      <c r="C45" s="130" t="s">
        <v>197</v>
      </c>
      <c r="D45" s="130" t="s">
        <v>198</v>
      </c>
      <c r="E45" s="130" t="s">
        <v>11</v>
      </c>
      <c r="F45" s="132" t="s">
        <v>39</v>
      </c>
      <c r="G45" s="130" t="s">
        <v>67</v>
      </c>
      <c r="H45" s="135">
        <v>2400</v>
      </c>
      <c r="I45" s="130" t="s">
        <v>199</v>
      </c>
    </row>
    <row r="46" ht="14.25" spans="1:9">
      <c r="A46" s="129" t="s">
        <v>200</v>
      </c>
      <c r="B46" s="134">
        <v>1632045</v>
      </c>
      <c r="C46" s="130" t="s">
        <v>201</v>
      </c>
      <c r="D46" s="130" t="s">
        <v>202</v>
      </c>
      <c r="E46" s="130" t="s">
        <v>11</v>
      </c>
      <c r="F46" s="132" t="s">
        <v>145</v>
      </c>
      <c r="G46" s="130" t="s">
        <v>203</v>
      </c>
      <c r="H46" s="135">
        <v>8960</v>
      </c>
      <c r="I46" s="130" t="s">
        <v>204</v>
      </c>
    </row>
    <row r="47" ht="14.25" spans="1:9">
      <c r="A47" s="129" t="s">
        <v>205</v>
      </c>
      <c r="B47" s="134">
        <v>1632354</v>
      </c>
      <c r="C47" s="130" t="s">
        <v>206</v>
      </c>
      <c r="D47" s="130" t="s">
        <v>207</v>
      </c>
      <c r="E47" s="130" t="s">
        <v>17</v>
      </c>
      <c r="F47" s="132" t="s">
        <v>208</v>
      </c>
      <c r="G47" s="130" t="s">
        <v>209</v>
      </c>
      <c r="H47" s="135">
        <v>6050</v>
      </c>
      <c r="I47" s="130" t="s">
        <v>210</v>
      </c>
    </row>
    <row r="48" ht="14.25" spans="1:9">
      <c r="A48" s="129" t="s">
        <v>211</v>
      </c>
      <c r="B48" s="134">
        <v>1632747</v>
      </c>
      <c r="C48" s="130" t="s">
        <v>212</v>
      </c>
      <c r="D48" s="130" t="s">
        <v>213</v>
      </c>
      <c r="E48" s="130" t="s">
        <v>11</v>
      </c>
      <c r="F48" s="132" t="s">
        <v>214</v>
      </c>
      <c r="G48" s="130" t="s">
        <v>186</v>
      </c>
      <c r="H48" s="135">
        <v>6720</v>
      </c>
      <c r="I48" s="130" t="s">
        <v>215</v>
      </c>
    </row>
    <row r="49" ht="14.25" spans="1:9">
      <c r="A49" s="129" t="s">
        <v>216</v>
      </c>
      <c r="B49" s="134">
        <v>1632776</v>
      </c>
      <c r="C49" s="130" t="s">
        <v>217</v>
      </c>
      <c r="D49" s="130" t="s">
        <v>218</v>
      </c>
      <c r="E49" s="130" t="s">
        <v>11</v>
      </c>
      <c r="F49" s="132" t="s">
        <v>145</v>
      </c>
      <c r="G49" s="130" t="s">
        <v>107</v>
      </c>
      <c r="H49" s="135">
        <v>8960</v>
      </c>
      <c r="I49" s="130" t="s">
        <v>219</v>
      </c>
    </row>
    <row r="50" ht="13.5" spans="8:8">
      <c r="H50">
        <f>SUM(H6:H49)</f>
        <v>318940</v>
      </c>
    </row>
    <row r="51" ht="14.25" spans="1:8">
      <c r="A51" s="128" t="s">
        <v>220</v>
      </c>
      <c r="H51" s="136" t="s">
        <v>221</v>
      </c>
    </row>
    <row r="53" ht="13.5" spans="1:1">
      <c r="A53" s="128" t="s">
        <v>222</v>
      </c>
    </row>
  </sheetData>
  <autoFilter ref="A5:I51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opLeftCell="A16" workbookViewId="0">
      <selection activeCell="I51" sqref="I51"/>
    </sheetView>
  </sheetViews>
  <sheetFormatPr defaultColWidth="9.14285714285714" defaultRowHeight="12.75"/>
  <cols>
    <col min="2" max="2" width="9.57142857142857"/>
    <col min="6" max="6" width="12.8571428571429" customWidth="1"/>
    <col min="7" max="7" width="17.4285714285714" customWidth="1"/>
    <col min="8" max="8" width="26.1428571428571" customWidth="1"/>
    <col min="9" max="9" width="20" customWidth="1"/>
  </cols>
  <sheetData>
    <row r="1" ht="14.25" spans="1:9">
      <c r="A1" s="76" t="s">
        <v>223</v>
      </c>
      <c r="B1" s="76"/>
      <c r="C1" s="76"/>
      <c r="D1" s="76"/>
      <c r="E1" s="76"/>
      <c r="F1" s="76"/>
      <c r="G1" s="76"/>
      <c r="H1" s="76"/>
      <c r="I1" s="98"/>
    </row>
    <row r="2" ht="19" customHeight="1" spans="1:9">
      <c r="A2" s="77"/>
      <c r="B2" s="77"/>
      <c r="C2" s="77"/>
      <c r="D2" s="77"/>
      <c r="E2" s="77"/>
      <c r="F2" s="77"/>
      <c r="G2" s="77"/>
      <c r="H2" s="76" t="s">
        <v>224</v>
      </c>
      <c r="I2" s="71">
        <v>250000</v>
      </c>
    </row>
    <row r="3" ht="32" customHeight="1" spans="1:9">
      <c r="A3" s="77"/>
      <c r="B3" s="77"/>
      <c r="C3" s="77"/>
      <c r="D3" s="77"/>
      <c r="E3" s="77"/>
      <c r="F3" s="77"/>
      <c r="G3" s="77"/>
      <c r="H3" s="76" t="s">
        <v>225</v>
      </c>
      <c r="I3" s="71">
        <v>-69840</v>
      </c>
    </row>
    <row r="4" ht="19" customHeight="1" spans="1:9">
      <c r="A4" s="78"/>
      <c r="B4" s="78"/>
      <c r="C4" s="78"/>
      <c r="D4" s="78"/>
      <c r="E4" s="78"/>
      <c r="F4" s="78"/>
      <c r="G4" s="78"/>
      <c r="H4" s="79" t="s">
        <v>226</v>
      </c>
      <c r="I4" s="124">
        <v>181060</v>
      </c>
    </row>
    <row r="5" ht="29" customHeight="1" spans="1:9">
      <c r="A5" s="80" t="s">
        <v>227</v>
      </c>
      <c r="B5" s="80" t="s">
        <v>228</v>
      </c>
      <c r="C5" s="80" t="s">
        <v>229</v>
      </c>
      <c r="D5" s="80" t="s">
        <v>230</v>
      </c>
      <c r="E5" s="81" t="s">
        <v>231</v>
      </c>
      <c r="F5" s="80" t="s">
        <v>232</v>
      </c>
      <c r="G5" s="80" t="s">
        <v>233</v>
      </c>
      <c r="H5" s="80" t="s">
        <v>234</v>
      </c>
      <c r="I5" s="125" t="s">
        <v>235</v>
      </c>
    </row>
    <row r="6" ht="28" customHeight="1" spans="1:9">
      <c r="A6" s="82">
        <v>1</v>
      </c>
      <c r="B6" s="82">
        <v>1638837</v>
      </c>
      <c r="C6" s="82">
        <v>1690</v>
      </c>
      <c r="D6" s="83" t="s">
        <v>236</v>
      </c>
      <c r="E6" s="84">
        <v>2</v>
      </c>
      <c r="F6" s="85">
        <v>43755</v>
      </c>
      <c r="G6" s="85">
        <v>43756</v>
      </c>
      <c r="H6" s="86">
        <v>4480</v>
      </c>
      <c r="I6" s="126">
        <f>$I$4-H6</f>
        <v>176580</v>
      </c>
    </row>
    <row r="7" ht="22" customHeight="1" spans="1:9">
      <c r="A7" s="82">
        <v>2</v>
      </c>
      <c r="B7" s="82">
        <v>1638711</v>
      </c>
      <c r="C7" s="82">
        <v>1684</v>
      </c>
      <c r="D7" s="83" t="s">
        <v>237</v>
      </c>
      <c r="E7" s="84">
        <v>1</v>
      </c>
      <c r="F7" s="85">
        <v>43755</v>
      </c>
      <c r="G7" s="85">
        <v>43758</v>
      </c>
      <c r="H7" s="87">
        <v>6720</v>
      </c>
      <c r="I7" s="126">
        <f t="shared" ref="I7:I21" si="0">I6-H7</f>
        <v>169860</v>
      </c>
    </row>
    <row r="8" ht="22" customHeight="1" spans="1:9">
      <c r="A8" s="82">
        <v>3</v>
      </c>
      <c r="B8" s="82">
        <v>1638756</v>
      </c>
      <c r="C8" s="82">
        <v>1686</v>
      </c>
      <c r="D8" s="83" t="s">
        <v>238</v>
      </c>
      <c r="E8" s="84">
        <v>1</v>
      </c>
      <c r="F8" s="85">
        <v>43757</v>
      </c>
      <c r="G8" s="85">
        <v>43760</v>
      </c>
      <c r="H8" s="88">
        <v>6720</v>
      </c>
      <c r="I8" s="126">
        <f t="shared" si="0"/>
        <v>163140</v>
      </c>
    </row>
    <row r="9" ht="22" customHeight="1" spans="1:9">
      <c r="A9" s="82">
        <v>4</v>
      </c>
      <c r="B9" s="82">
        <v>1638759</v>
      </c>
      <c r="C9" s="82">
        <v>1685</v>
      </c>
      <c r="D9" s="83" t="s">
        <v>239</v>
      </c>
      <c r="E9" s="84">
        <v>1</v>
      </c>
      <c r="F9" s="85">
        <v>43755</v>
      </c>
      <c r="G9" s="85">
        <v>43757</v>
      </c>
      <c r="H9" s="88">
        <v>4480</v>
      </c>
      <c r="I9" s="126">
        <f t="shared" si="0"/>
        <v>158660</v>
      </c>
    </row>
    <row r="10" ht="22" customHeight="1" spans="1:9">
      <c r="A10" s="82">
        <v>6</v>
      </c>
      <c r="B10" s="82">
        <v>1639902</v>
      </c>
      <c r="C10" s="82">
        <v>1713</v>
      </c>
      <c r="D10" s="83" t="s">
        <v>240</v>
      </c>
      <c r="E10" s="84">
        <v>1</v>
      </c>
      <c r="F10" s="85">
        <v>43764</v>
      </c>
      <c r="G10" s="85">
        <v>43768</v>
      </c>
      <c r="H10" s="88">
        <v>10000</v>
      </c>
      <c r="I10" s="126">
        <f t="shared" si="0"/>
        <v>148660</v>
      </c>
    </row>
    <row r="11" ht="22" customHeight="1" spans="1:9">
      <c r="A11" s="82">
        <v>7</v>
      </c>
      <c r="B11" s="89">
        <v>1640224</v>
      </c>
      <c r="C11" s="89">
        <v>1723</v>
      </c>
      <c r="D11" s="90" t="s">
        <v>241</v>
      </c>
      <c r="E11" s="84">
        <v>1</v>
      </c>
      <c r="F11" s="91">
        <v>43756</v>
      </c>
      <c r="G11" s="91">
        <v>43759</v>
      </c>
      <c r="H11" s="88">
        <v>6720</v>
      </c>
      <c r="I11" s="126">
        <f t="shared" si="0"/>
        <v>141940</v>
      </c>
    </row>
    <row r="12" ht="22" customHeight="1" spans="1:9">
      <c r="A12" s="82">
        <v>8</v>
      </c>
      <c r="B12" s="82">
        <v>1642171</v>
      </c>
      <c r="C12" s="82">
        <v>1745</v>
      </c>
      <c r="D12" s="83" t="s">
        <v>242</v>
      </c>
      <c r="E12" s="84">
        <v>1</v>
      </c>
      <c r="F12" s="85">
        <v>43758</v>
      </c>
      <c r="G12" s="85">
        <v>43759</v>
      </c>
      <c r="H12" s="88">
        <v>2240</v>
      </c>
      <c r="I12" s="126">
        <f t="shared" si="0"/>
        <v>139700</v>
      </c>
    </row>
    <row r="13" ht="22" customHeight="1" spans="1:9">
      <c r="A13" s="82">
        <v>9</v>
      </c>
      <c r="B13" s="82">
        <v>1642530</v>
      </c>
      <c r="C13" s="82">
        <v>1751</v>
      </c>
      <c r="D13" s="92" t="s">
        <v>243</v>
      </c>
      <c r="E13" s="84">
        <v>1</v>
      </c>
      <c r="F13" s="85">
        <v>43760</v>
      </c>
      <c r="G13" s="85">
        <v>43762</v>
      </c>
      <c r="H13" s="88">
        <v>4480</v>
      </c>
      <c r="I13" s="126">
        <f t="shared" si="0"/>
        <v>135220</v>
      </c>
    </row>
    <row r="14" ht="22" customHeight="1" spans="1:9">
      <c r="A14" s="82">
        <v>10</v>
      </c>
      <c r="B14" s="82">
        <v>1642741</v>
      </c>
      <c r="C14" s="82">
        <v>1755</v>
      </c>
      <c r="D14" s="83" t="s">
        <v>244</v>
      </c>
      <c r="E14" s="84">
        <v>1</v>
      </c>
      <c r="F14" s="85">
        <v>43763</v>
      </c>
      <c r="G14" s="85">
        <v>43765</v>
      </c>
      <c r="H14" s="88">
        <v>4480</v>
      </c>
      <c r="I14" s="126">
        <f t="shared" si="0"/>
        <v>130740</v>
      </c>
    </row>
    <row r="15" ht="22" customHeight="1" spans="1:9">
      <c r="A15" s="82">
        <v>12</v>
      </c>
      <c r="B15" s="93">
        <v>1644066</v>
      </c>
      <c r="C15" s="89">
        <v>1780</v>
      </c>
      <c r="D15" s="94" t="s">
        <v>245</v>
      </c>
      <c r="E15" s="84">
        <v>1</v>
      </c>
      <c r="F15" s="91">
        <v>43760</v>
      </c>
      <c r="G15" s="91">
        <v>43761</v>
      </c>
      <c r="H15" s="88">
        <v>3000</v>
      </c>
      <c r="I15" s="126">
        <f t="shared" si="0"/>
        <v>127740</v>
      </c>
    </row>
    <row r="16" ht="22" customHeight="1" spans="1:9">
      <c r="A16" s="82">
        <v>14</v>
      </c>
      <c r="B16" s="93">
        <v>1645851</v>
      </c>
      <c r="C16" s="89">
        <v>1839</v>
      </c>
      <c r="D16" s="94" t="s">
        <v>246</v>
      </c>
      <c r="E16" s="95">
        <v>1</v>
      </c>
      <c r="F16" s="91">
        <v>43762</v>
      </c>
      <c r="G16" s="91">
        <v>43764</v>
      </c>
      <c r="H16" s="88">
        <v>4480</v>
      </c>
      <c r="I16" s="126">
        <f t="shared" si="0"/>
        <v>123260</v>
      </c>
    </row>
    <row r="17" ht="22" customHeight="1" spans="1:9">
      <c r="A17" s="82">
        <v>16</v>
      </c>
      <c r="B17" s="93">
        <v>1644439</v>
      </c>
      <c r="C17" s="89">
        <v>1847</v>
      </c>
      <c r="D17" s="96" t="s">
        <v>247</v>
      </c>
      <c r="E17" s="95">
        <v>1</v>
      </c>
      <c r="F17" s="91">
        <v>43762</v>
      </c>
      <c r="G17" s="91">
        <v>43765</v>
      </c>
      <c r="H17" s="88">
        <v>6720</v>
      </c>
      <c r="I17" s="126">
        <f t="shared" si="0"/>
        <v>116540</v>
      </c>
    </row>
    <row r="18" ht="22" customHeight="1" spans="1:9">
      <c r="A18" s="82">
        <v>20</v>
      </c>
      <c r="B18" s="93">
        <v>1648311</v>
      </c>
      <c r="C18" s="89">
        <v>1879</v>
      </c>
      <c r="D18" s="94" t="s">
        <v>248</v>
      </c>
      <c r="E18" s="95">
        <v>1</v>
      </c>
      <c r="F18" s="91">
        <v>43764</v>
      </c>
      <c r="G18" s="91">
        <v>43765</v>
      </c>
      <c r="H18" s="88">
        <v>2240</v>
      </c>
      <c r="I18" s="126">
        <f t="shared" si="0"/>
        <v>114300</v>
      </c>
    </row>
    <row r="19" ht="22" customHeight="1" spans="1:9">
      <c r="A19" s="82">
        <v>21</v>
      </c>
      <c r="B19" s="93">
        <v>1649444</v>
      </c>
      <c r="C19" s="89">
        <v>1894</v>
      </c>
      <c r="D19" s="94" t="s">
        <v>249</v>
      </c>
      <c r="E19" s="95">
        <v>1</v>
      </c>
      <c r="F19" s="91">
        <v>43765</v>
      </c>
      <c r="G19" s="91">
        <v>43768</v>
      </c>
      <c r="H19" s="88">
        <v>6720</v>
      </c>
      <c r="I19" s="126">
        <f t="shared" si="0"/>
        <v>107580</v>
      </c>
    </row>
    <row r="20" ht="22" customHeight="1" spans="1:9">
      <c r="A20" s="82">
        <v>22</v>
      </c>
      <c r="B20" s="93">
        <v>1649517</v>
      </c>
      <c r="C20" s="89">
        <v>1895</v>
      </c>
      <c r="D20" s="97" t="s">
        <v>250</v>
      </c>
      <c r="E20" s="95">
        <v>1</v>
      </c>
      <c r="F20" s="91">
        <v>43766</v>
      </c>
      <c r="G20" s="91">
        <v>43767</v>
      </c>
      <c r="H20" s="88">
        <v>2240</v>
      </c>
      <c r="I20" s="126">
        <f t="shared" si="0"/>
        <v>105340</v>
      </c>
    </row>
    <row r="21" ht="22" customHeight="1" spans="1:9">
      <c r="A21" s="82">
        <v>23</v>
      </c>
      <c r="B21" s="93">
        <v>1650061</v>
      </c>
      <c r="C21" s="89">
        <v>1902</v>
      </c>
      <c r="D21" s="94" t="s">
        <v>251</v>
      </c>
      <c r="E21" s="95">
        <v>1</v>
      </c>
      <c r="F21" s="91">
        <v>43766</v>
      </c>
      <c r="G21" s="91">
        <v>43768</v>
      </c>
      <c r="H21" s="88">
        <v>4480</v>
      </c>
      <c r="I21" s="126">
        <f t="shared" si="0"/>
        <v>100860</v>
      </c>
    </row>
    <row r="22" spans="1:9">
      <c r="A22" s="98"/>
      <c r="B22" s="98"/>
      <c r="C22" s="98"/>
      <c r="D22" s="98"/>
      <c r="E22" s="98"/>
      <c r="F22" s="98"/>
      <c r="G22" s="98"/>
      <c r="H22" s="98">
        <v>80200</v>
      </c>
      <c r="I22" s="98"/>
    </row>
    <row r="23" ht="13.5" spans="1:9">
      <c r="A23" s="98"/>
      <c r="B23" s="98"/>
      <c r="C23" s="98"/>
      <c r="D23" s="98"/>
      <c r="E23" s="98"/>
      <c r="F23" s="98"/>
      <c r="G23" s="98"/>
      <c r="H23" s="99" t="s">
        <v>252</v>
      </c>
      <c r="I23" s="98"/>
    </row>
    <row r="24" spans="1:9">
      <c r="A24" s="98"/>
      <c r="B24" s="98"/>
      <c r="C24" s="98"/>
      <c r="D24" s="98"/>
      <c r="E24" s="98"/>
      <c r="F24" s="98"/>
      <c r="G24" s="98"/>
      <c r="H24" s="98"/>
      <c r="I24" s="98"/>
    </row>
    <row r="25" spans="1:9">
      <c r="A25" s="98"/>
      <c r="B25" s="98"/>
      <c r="C25" s="98"/>
      <c r="D25" s="98"/>
      <c r="E25" s="98"/>
      <c r="F25" s="98"/>
      <c r="G25" s="100" t="s">
        <v>253</v>
      </c>
      <c r="H25" s="98">
        <v>100860</v>
      </c>
      <c r="I25" s="98"/>
    </row>
    <row r="26" spans="7:7">
      <c r="G26" s="72" t="s">
        <v>254</v>
      </c>
    </row>
    <row r="37" ht="15" spans="1:9">
      <c r="A37" s="101">
        <v>13</v>
      </c>
      <c r="B37" s="102">
        <v>1645216</v>
      </c>
      <c r="C37" s="103">
        <v>1809</v>
      </c>
      <c r="D37" s="102" t="s">
        <v>255</v>
      </c>
      <c r="E37" s="104">
        <v>2</v>
      </c>
      <c r="F37" s="105">
        <v>43778</v>
      </c>
      <c r="G37" s="105">
        <v>43780</v>
      </c>
      <c r="H37" s="106">
        <v>13600</v>
      </c>
      <c r="I37" s="73">
        <v>107940</v>
      </c>
    </row>
    <row r="38" ht="15" spans="1:9">
      <c r="A38" s="101">
        <v>18</v>
      </c>
      <c r="B38" s="107">
        <v>1647975</v>
      </c>
      <c r="C38" s="103">
        <v>1880</v>
      </c>
      <c r="D38" s="107" t="s">
        <v>256</v>
      </c>
      <c r="E38" s="108">
        <v>1</v>
      </c>
      <c r="F38" s="105">
        <v>43779</v>
      </c>
      <c r="G38" s="109">
        <v>43780</v>
      </c>
      <c r="H38" s="110">
        <v>3400</v>
      </c>
      <c r="I38" s="73">
        <v>-7060</v>
      </c>
    </row>
    <row r="39" ht="15" spans="1:9">
      <c r="A39" s="101">
        <v>19</v>
      </c>
      <c r="B39" s="107">
        <v>1647977</v>
      </c>
      <c r="C39" s="103">
        <v>1881</v>
      </c>
      <c r="D39" s="107" t="s">
        <v>256</v>
      </c>
      <c r="E39" s="108">
        <v>1</v>
      </c>
      <c r="F39" s="105">
        <v>43781</v>
      </c>
      <c r="G39" s="109">
        <v>43782</v>
      </c>
      <c r="H39" s="110">
        <v>3400</v>
      </c>
      <c r="I39" s="73">
        <v>-10460</v>
      </c>
    </row>
    <row r="40" ht="15" spans="1:9">
      <c r="A40" s="101">
        <v>24</v>
      </c>
      <c r="B40" s="102">
        <v>1650107</v>
      </c>
      <c r="C40" s="103">
        <v>1905</v>
      </c>
      <c r="D40" s="111" t="s">
        <v>257</v>
      </c>
      <c r="E40" s="108">
        <v>4</v>
      </c>
      <c r="F40" s="105">
        <v>43768</v>
      </c>
      <c r="G40" s="109">
        <v>43770</v>
      </c>
      <c r="H40" s="110">
        <v>20000</v>
      </c>
      <c r="I40" s="73">
        <v>-46140</v>
      </c>
    </row>
    <row r="41" ht="15" spans="1:9">
      <c r="A41" s="101">
        <v>15</v>
      </c>
      <c r="B41" s="107">
        <v>1645403</v>
      </c>
      <c r="C41" s="112">
        <v>1842</v>
      </c>
      <c r="D41" s="113" t="s">
        <v>258</v>
      </c>
      <c r="E41" s="114">
        <v>1</v>
      </c>
      <c r="F41" s="115">
        <v>43812</v>
      </c>
      <c r="G41" s="116">
        <v>43814</v>
      </c>
      <c r="H41" s="110">
        <v>5900</v>
      </c>
      <c r="I41" s="73">
        <v>97560</v>
      </c>
    </row>
    <row r="42" ht="15" spans="1:9">
      <c r="A42" s="101">
        <v>17</v>
      </c>
      <c r="B42" s="107">
        <v>1646336</v>
      </c>
      <c r="C42" s="112">
        <v>1854</v>
      </c>
      <c r="D42" s="107" t="s">
        <v>259</v>
      </c>
      <c r="E42" s="114">
        <v>7</v>
      </c>
      <c r="F42" s="115">
        <v>43817</v>
      </c>
      <c r="G42" s="116">
        <v>43822</v>
      </c>
      <c r="H42" s="110">
        <v>94500</v>
      </c>
      <c r="I42" s="73">
        <v>-3660</v>
      </c>
    </row>
    <row r="43" ht="15" spans="1:9">
      <c r="A43" s="101">
        <v>25</v>
      </c>
      <c r="B43" s="102">
        <v>1650179</v>
      </c>
      <c r="C43" s="103">
        <v>1914</v>
      </c>
      <c r="D43" s="102" t="s">
        <v>260</v>
      </c>
      <c r="E43" s="108">
        <v>1</v>
      </c>
      <c r="F43" s="105">
        <v>43801</v>
      </c>
      <c r="G43" s="109">
        <v>43802</v>
      </c>
      <c r="H43" s="110">
        <v>2950</v>
      </c>
      <c r="I43" s="73">
        <v>-49090</v>
      </c>
    </row>
    <row r="44" ht="15" spans="1:9">
      <c r="A44" s="101">
        <v>26</v>
      </c>
      <c r="B44" s="102">
        <v>1650182</v>
      </c>
      <c r="C44" s="103">
        <v>1915</v>
      </c>
      <c r="D44" s="102" t="s">
        <v>260</v>
      </c>
      <c r="E44" s="108">
        <v>1</v>
      </c>
      <c r="F44" s="105">
        <v>43802</v>
      </c>
      <c r="G44" s="109">
        <v>43803</v>
      </c>
      <c r="H44" s="110">
        <v>2950</v>
      </c>
      <c r="I44" s="73">
        <v>-52040</v>
      </c>
    </row>
    <row r="45" ht="15" spans="1:9">
      <c r="A45" s="101">
        <v>27</v>
      </c>
      <c r="B45" s="102">
        <v>1650196</v>
      </c>
      <c r="C45" s="103">
        <v>1916</v>
      </c>
      <c r="D45" s="102" t="s">
        <v>261</v>
      </c>
      <c r="E45" s="108">
        <v>1</v>
      </c>
      <c r="F45" s="105">
        <v>43801</v>
      </c>
      <c r="G45" s="109">
        <v>43802</v>
      </c>
      <c r="H45" s="110">
        <v>2950</v>
      </c>
      <c r="I45" s="73">
        <v>-54990</v>
      </c>
    </row>
    <row r="46" ht="15" spans="1:9">
      <c r="A46" s="117">
        <v>28</v>
      </c>
      <c r="B46" s="118">
        <v>1650198</v>
      </c>
      <c r="C46" s="119">
        <v>1917</v>
      </c>
      <c r="D46" s="118" t="s">
        <v>261</v>
      </c>
      <c r="E46" s="120">
        <v>1</v>
      </c>
      <c r="F46" s="121">
        <v>43802</v>
      </c>
      <c r="G46" s="122">
        <v>43803</v>
      </c>
      <c r="H46" s="123">
        <v>2950</v>
      </c>
      <c r="I46" s="127">
        <v>-57940</v>
      </c>
    </row>
    <row r="47" ht="13.5" spans="8:9">
      <c r="H47">
        <f>SUM(H37:H46)</f>
        <v>152600</v>
      </c>
      <c r="I47" s="75" t="s">
        <v>262</v>
      </c>
    </row>
    <row r="48" spans="7:8">
      <c r="G48" s="72" t="s">
        <v>263</v>
      </c>
      <c r="H48">
        <f>H25-H47</f>
        <v>-51740</v>
      </c>
    </row>
  </sheetData>
  <mergeCells count="1">
    <mergeCell ref="A1:H1"/>
  </mergeCells>
  <conditionalFormatting sqref="B6:B14 B15 B16 B17 B18:B21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16" workbookViewId="0">
      <selection activeCell="K52" sqref="K52"/>
    </sheetView>
  </sheetViews>
  <sheetFormatPr defaultColWidth="9.14285714285714" defaultRowHeight="12.75"/>
  <cols>
    <col min="4" max="4" width="14.5714285714286" customWidth="1"/>
    <col min="5" max="5" width="12" customWidth="1"/>
    <col min="6" max="7" width="15.7142857142857" style="67"/>
    <col min="8" max="8" width="15.8571428571429" customWidth="1"/>
    <col min="9" max="9" width="18.8571428571429" customWidth="1"/>
  </cols>
  <sheetData>
    <row r="1" ht="19" customHeight="1" spans="8:9">
      <c r="H1" s="68" t="s">
        <v>264</v>
      </c>
      <c r="I1" s="71">
        <v>-51740</v>
      </c>
    </row>
    <row r="2" spans="1:9">
      <c r="A2" s="68"/>
      <c r="B2" s="68"/>
      <c r="C2" s="68"/>
      <c r="D2" s="68"/>
      <c r="E2" s="68"/>
      <c r="F2" s="69"/>
      <c r="G2" s="69"/>
      <c r="H2" s="68" t="s">
        <v>265</v>
      </c>
      <c r="I2" s="68">
        <v>250000</v>
      </c>
    </row>
    <row r="3" spans="1:10">
      <c r="A3" s="68" t="s">
        <v>266</v>
      </c>
      <c r="B3" s="68" t="s">
        <v>267</v>
      </c>
      <c r="C3" s="68" t="s">
        <v>268</v>
      </c>
      <c r="D3" s="68" t="s">
        <v>269</v>
      </c>
      <c r="E3" s="68" t="s">
        <v>270</v>
      </c>
      <c r="F3" s="69" t="s">
        <v>271</v>
      </c>
      <c r="G3" s="69" t="s">
        <v>272</v>
      </c>
      <c r="H3" s="68" t="s">
        <v>273</v>
      </c>
      <c r="I3" s="68" t="s">
        <v>274</v>
      </c>
      <c r="J3" s="72"/>
    </row>
    <row r="4" ht="15" spans="1:11">
      <c r="A4" s="68">
        <v>27</v>
      </c>
      <c r="B4" s="68">
        <v>1657345</v>
      </c>
      <c r="C4" s="68">
        <v>2068</v>
      </c>
      <c r="D4" s="68" t="s">
        <v>275</v>
      </c>
      <c r="E4" s="68">
        <v>1</v>
      </c>
      <c r="F4" s="69">
        <v>43776</v>
      </c>
      <c r="G4" s="69">
        <v>43777</v>
      </c>
      <c r="H4" s="68">
        <v>2950</v>
      </c>
      <c r="I4" s="73" t="e">
        <f>(I3-H4)</f>
        <v>#VALUE!</v>
      </c>
      <c r="K4" s="74"/>
    </row>
    <row r="5" ht="15" spans="1:11">
      <c r="A5" s="68">
        <v>1</v>
      </c>
      <c r="B5" s="68">
        <v>1655463</v>
      </c>
      <c r="C5" s="68">
        <v>2038</v>
      </c>
      <c r="D5" s="68" t="s">
        <v>276</v>
      </c>
      <c r="E5" s="68">
        <v>1</v>
      </c>
      <c r="F5" s="69">
        <v>43777</v>
      </c>
      <c r="G5" s="69">
        <v>43778</v>
      </c>
      <c r="H5" s="68">
        <v>2950</v>
      </c>
      <c r="I5" s="73">
        <f>($I$1+$I$2-H5)</f>
        <v>195310</v>
      </c>
      <c r="K5" s="72" t="s">
        <v>277</v>
      </c>
    </row>
    <row r="6" ht="15" spans="1:9">
      <c r="A6" s="68">
        <v>5</v>
      </c>
      <c r="B6" s="68">
        <v>1657021</v>
      </c>
      <c r="C6" s="68">
        <v>2061</v>
      </c>
      <c r="D6" s="68" t="s">
        <v>278</v>
      </c>
      <c r="E6" s="68">
        <v>1</v>
      </c>
      <c r="F6" s="69">
        <v>43778</v>
      </c>
      <c r="G6" s="69">
        <v>43780</v>
      </c>
      <c r="H6" s="68">
        <v>6800</v>
      </c>
      <c r="I6" s="73">
        <f t="shared" ref="I6:I41" si="0">(I5-H6)</f>
        <v>188510</v>
      </c>
    </row>
    <row r="7" ht="15" spans="1:9">
      <c r="A7" s="68">
        <v>2</v>
      </c>
      <c r="B7" s="68">
        <v>1655263</v>
      </c>
      <c r="C7" s="68">
        <v>2039</v>
      </c>
      <c r="D7" s="68" t="s">
        <v>279</v>
      </c>
      <c r="E7" s="68">
        <v>1</v>
      </c>
      <c r="F7" s="69">
        <v>43779</v>
      </c>
      <c r="G7" s="69">
        <v>43780</v>
      </c>
      <c r="H7" s="68">
        <v>3400</v>
      </c>
      <c r="I7" s="73">
        <f t="shared" si="0"/>
        <v>185110</v>
      </c>
    </row>
    <row r="8" ht="15" spans="1:9">
      <c r="A8" s="68">
        <v>7</v>
      </c>
      <c r="B8" s="68">
        <v>1660360</v>
      </c>
      <c r="C8" s="68">
        <v>2122</v>
      </c>
      <c r="D8" s="68" t="s">
        <v>280</v>
      </c>
      <c r="E8" s="68">
        <v>1</v>
      </c>
      <c r="F8" s="69">
        <v>43779</v>
      </c>
      <c r="G8" s="69">
        <v>43780</v>
      </c>
      <c r="H8" s="68">
        <v>3400</v>
      </c>
      <c r="I8" s="73">
        <f t="shared" si="0"/>
        <v>181710</v>
      </c>
    </row>
    <row r="9" ht="15" spans="1:9">
      <c r="A9" s="68">
        <v>25</v>
      </c>
      <c r="B9" s="68">
        <v>1672193</v>
      </c>
      <c r="C9" s="68">
        <v>2303</v>
      </c>
      <c r="D9" s="68" t="s">
        <v>281</v>
      </c>
      <c r="E9" s="68">
        <v>1</v>
      </c>
      <c r="F9" s="69">
        <v>43784</v>
      </c>
      <c r="G9" s="69">
        <v>43787</v>
      </c>
      <c r="H9" s="68">
        <v>8100</v>
      </c>
      <c r="I9" s="73">
        <f t="shared" si="0"/>
        <v>173610</v>
      </c>
    </row>
    <row r="10" ht="15" spans="1:9">
      <c r="A10" s="68">
        <v>29</v>
      </c>
      <c r="B10" s="68">
        <v>1670711</v>
      </c>
      <c r="C10" s="68">
        <v>2268</v>
      </c>
      <c r="D10" s="68" t="s">
        <v>282</v>
      </c>
      <c r="E10" s="68">
        <v>1</v>
      </c>
      <c r="F10" s="69">
        <v>43784</v>
      </c>
      <c r="G10" s="69">
        <v>43788</v>
      </c>
      <c r="H10" s="68">
        <v>10800</v>
      </c>
      <c r="I10" s="73">
        <f t="shared" si="0"/>
        <v>162810</v>
      </c>
    </row>
    <row r="11" ht="15" spans="1:9">
      <c r="A11" s="68">
        <v>30</v>
      </c>
      <c r="B11" s="68">
        <v>1671199</v>
      </c>
      <c r="C11" s="68">
        <v>2289</v>
      </c>
      <c r="D11" s="68" t="s">
        <v>283</v>
      </c>
      <c r="E11" s="68">
        <v>1</v>
      </c>
      <c r="F11" s="69">
        <v>43785</v>
      </c>
      <c r="G11" s="69">
        <v>43788</v>
      </c>
      <c r="H11" s="68">
        <v>8100</v>
      </c>
      <c r="I11" s="73">
        <f t="shared" si="0"/>
        <v>154710</v>
      </c>
    </row>
    <row r="12" ht="15" spans="1:9">
      <c r="A12" s="68">
        <v>31</v>
      </c>
      <c r="B12" s="68">
        <v>1674190</v>
      </c>
      <c r="C12" s="68">
        <v>2334</v>
      </c>
      <c r="D12" s="68" t="s">
        <v>284</v>
      </c>
      <c r="E12" s="68">
        <v>1</v>
      </c>
      <c r="F12" s="69">
        <v>43785</v>
      </c>
      <c r="G12" s="69">
        <v>43786</v>
      </c>
      <c r="H12" s="68">
        <v>2700</v>
      </c>
      <c r="I12" s="73">
        <f t="shared" si="0"/>
        <v>152010</v>
      </c>
    </row>
    <row r="13" ht="15" spans="1:9">
      <c r="A13" s="68">
        <v>14</v>
      </c>
      <c r="B13" s="68">
        <v>1667097</v>
      </c>
      <c r="C13" s="68">
        <v>2236</v>
      </c>
      <c r="D13" s="68" t="s">
        <v>285</v>
      </c>
      <c r="E13" s="68">
        <v>1</v>
      </c>
      <c r="F13" s="69">
        <v>43786</v>
      </c>
      <c r="G13" s="69">
        <v>43787</v>
      </c>
      <c r="H13" s="68">
        <v>2700</v>
      </c>
      <c r="I13" s="73">
        <f t="shared" si="0"/>
        <v>149310</v>
      </c>
    </row>
    <row r="14" ht="15" spans="1:9">
      <c r="A14" s="68">
        <v>32</v>
      </c>
      <c r="B14" s="68">
        <v>1674631</v>
      </c>
      <c r="C14" s="68">
        <v>2340</v>
      </c>
      <c r="D14" s="68" t="s">
        <v>281</v>
      </c>
      <c r="E14" s="68">
        <v>1</v>
      </c>
      <c r="F14" s="69">
        <v>43787</v>
      </c>
      <c r="G14" s="69">
        <v>43790</v>
      </c>
      <c r="H14" s="68">
        <v>8350</v>
      </c>
      <c r="I14" s="73">
        <f t="shared" si="0"/>
        <v>140960</v>
      </c>
    </row>
    <row r="15" ht="15" spans="1:9">
      <c r="A15" s="68">
        <v>33</v>
      </c>
      <c r="B15" s="68">
        <v>1674124</v>
      </c>
      <c r="C15" s="68">
        <v>2341</v>
      </c>
      <c r="D15" s="68" t="s">
        <v>286</v>
      </c>
      <c r="E15" s="68">
        <v>1</v>
      </c>
      <c r="F15" s="69">
        <v>43787</v>
      </c>
      <c r="G15" s="69">
        <v>43788</v>
      </c>
      <c r="H15" s="68">
        <v>2700</v>
      </c>
      <c r="I15" s="73">
        <f t="shared" si="0"/>
        <v>138260</v>
      </c>
    </row>
    <row r="16" ht="15" spans="1:9">
      <c r="A16" s="68">
        <v>16</v>
      </c>
      <c r="B16" s="68">
        <v>1668953</v>
      </c>
      <c r="C16" s="68">
        <v>2245</v>
      </c>
      <c r="D16" s="68" t="s">
        <v>287</v>
      </c>
      <c r="E16" s="68">
        <v>1</v>
      </c>
      <c r="F16" s="69">
        <v>43788</v>
      </c>
      <c r="G16" s="69">
        <v>43789</v>
      </c>
      <c r="H16" s="68">
        <v>2700</v>
      </c>
      <c r="I16" s="73">
        <f t="shared" si="0"/>
        <v>135560</v>
      </c>
    </row>
    <row r="17" ht="15" spans="1:9">
      <c r="A17" s="68">
        <v>8</v>
      </c>
      <c r="B17" s="68">
        <v>1662035</v>
      </c>
      <c r="C17" s="68">
        <v>2156</v>
      </c>
      <c r="D17" s="68" t="s">
        <v>288</v>
      </c>
      <c r="E17" s="68">
        <v>1</v>
      </c>
      <c r="F17" s="69">
        <v>43789</v>
      </c>
      <c r="G17" s="69">
        <v>43790</v>
      </c>
      <c r="H17" s="68">
        <v>2950</v>
      </c>
      <c r="I17" s="73">
        <f t="shared" si="0"/>
        <v>132610</v>
      </c>
    </row>
    <row r="18" ht="15" spans="1:9">
      <c r="A18" s="68">
        <v>19</v>
      </c>
      <c r="B18" s="68">
        <v>1671082</v>
      </c>
      <c r="C18" s="68">
        <v>2290</v>
      </c>
      <c r="D18" s="68" t="s">
        <v>289</v>
      </c>
      <c r="E18" s="68">
        <v>1</v>
      </c>
      <c r="F18" s="69">
        <v>43791</v>
      </c>
      <c r="G18" s="69">
        <v>43795</v>
      </c>
      <c r="H18" s="68">
        <v>11300</v>
      </c>
      <c r="I18" s="73">
        <f t="shared" si="0"/>
        <v>121310</v>
      </c>
    </row>
    <row r="19" ht="15" spans="1:9">
      <c r="A19" s="68">
        <v>24</v>
      </c>
      <c r="B19" s="68">
        <v>1672107</v>
      </c>
      <c r="C19" s="68">
        <v>2302</v>
      </c>
      <c r="D19" s="68" t="s">
        <v>290</v>
      </c>
      <c r="E19" s="68">
        <v>1</v>
      </c>
      <c r="F19" s="69">
        <v>43791</v>
      </c>
      <c r="G19" s="69">
        <v>43793</v>
      </c>
      <c r="H19" s="68">
        <v>5900</v>
      </c>
      <c r="I19" s="73">
        <f t="shared" si="0"/>
        <v>115410</v>
      </c>
    </row>
    <row r="20" ht="15" spans="1:9">
      <c r="A20" s="68">
        <v>37</v>
      </c>
      <c r="B20" s="68">
        <v>1676870</v>
      </c>
      <c r="C20" s="68">
        <v>2381</v>
      </c>
      <c r="D20" s="68" t="s">
        <v>291</v>
      </c>
      <c r="E20" s="68">
        <v>1</v>
      </c>
      <c r="F20" s="69">
        <v>43792</v>
      </c>
      <c r="G20" s="69">
        <v>43796</v>
      </c>
      <c r="H20" s="68">
        <v>11050</v>
      </c>
      <c r="I20" s="73">
        <f t="shared" si="0"/>
        <v>104360</v>
      </c>
    </row>
    <row r="21" ht="15" spans="1:9">
      <c r="A21" s="68">
        <v>18</v>
      </c>
      <c r="B21" s="68">
        <v>1669775</v>
      </c>
      <c r="C21" s="68">
        <v>2267</v>
      </c>
      <c r="D21" s="68" t="s">
        <v>292</v>
      </c>
      <c r="E21" s="68">
        <v>1</v>
      </c>
      <c r="F21" s="69">
        <v>43793</v>
      </c>
      <c r="G21" s="69">
        <v>43798</v>
      </c>
      <c r="H21" s="68">
        <v>14000</v>
      </c>
      <c r="I21" s="73">
        <f t="shared" si="0"/>
        <v>90360</v>
      </c>
    </row>
    <row r="22" ht="15" spans="1:9">
      <c r="A22" s="68">
        <v>13</v>
      </c>
      <c r="B22" s="68">
        <v>1664622</v>
      </c>
      <c r="C22" s="68">
        <v>2205</v>
      </c>
      <c r="D22" s="68" t="s">
        <v>293</v>
      </c>
      <c r="E22" s="68">
        <v>2</v>
      </c>
      <c r="F22" s="69">
        <v>43794</v>
      </c>
      <c r="G22" s="69">
        <v>43799</v>
      </c>
      <c r="H22" s="68">
        <v>28000</v>
      </c>
      <c r="I22" s="73">
        <f t="shared" si="0"/>
        <v>62360</v>
      </c>
    </row>
    <row r="23" ht="15" spans="1:9">
      <c r="A23" s="68">
        <v>26</v>
      </c>
      <c r="B23" s="68">
        <v>1664539</v>
      </c>
      <c r="C23" s="68">
        <v>2200</v>
      </c>
      <c r="D23" s="68" t="s">
        <v>294</v>
      </c>
      <c r="E23" s="68">
        <v>1</v>
      </c>
      <c r="F23" s="69">
        <v>43798</v>
      </c>
      <c r="G23" s="69">
        <v>43801</v>
      </c>
      <c r="H23" s="68">
        <v>8100</v>
      </c>
      <c r="I23" s="73">
        <f t="shared" si="0"/>
        <v>54260</v>
      </c>
    </row>
    <row r="24" ht="15" spans="1:9">
      <c r="A24" s="68">
        <v>4</v>
      </c>
      <c r="B24" s="68">
        <v>1656265</v>
      </c>
      <c r="C24" s="68">
        <v>2060</v>
      </c>
      <c r="D24" s="68" t="s">
        <v>295</v>
      </c>
      <c r="E24" s="68">
        <v>1</v>
      </c>
      <c r="F24" s="69">
        <v>43799</v>
      </c>
      <c r="G24" s="69">
        <v>43805</v>
      </c>
      <c r="H24" s="68">
        <v>17200</v>
      </c>
      <c r="I24" s="73">
        <f t="shared" si="0"/>
        <v>37060</v>
      </c>
    </row>
    <row r="25" ht="15" spans="1:9">
      <c r="A25" s="68">
        <v>34</v>
      </c>
      <c r="B25" s="68">
        <v>1673997</v>
      </c>
      <c r="C25" s="68">
        <v>2337</v>
      </c>
      <c r="D25" s="68" t="s">
        <v>296</v>
      </c>
      <c r="E25" s="68">
        <v>3</v>
      </c>
      <c r="F25" s="69">
        <v>43802</v>
      </c>
      <c r="G25" s="69">
        <v>43805</v>
      </c>
      <c r="H25" s="68">
        <v>24300</v>
      </c>
      <c r="I25" s="73">
        <f t="shared" si="0"/>
        <v>12760</v>
      </c>
    </row>
    <row r="26" ht="15" spans="1:9">
      <c r="A26" s="68">
        <v>35</v>
      </c>
      <c r="B26" s="68">
        <v>1674197</v>
      </c>
      <c r="C26" s="68">
        <v>2338</v>
      </c>
      <c r="D26" s="68" t="s">
        <v>297</v>
      </c>
      <c r="E26" s="68">
        <v>1</v>
      </c>
      <c r="F26" s="69">
        <v>43804</v>
      </c>
      <c r="G26" s="69">
        <v>43807</v>
      </c>
      <c r="H26" s="68">
        <v>8350</v>
      </c>
      <c r="I26" s="73">
        <f t="shared" si="0"/>
        <v>4410</v>
      </c>
    </row>
    <row r="27" ht="15" spans="1:9">
      <c r="A27" s="68">
        <v>38</v>
      </c>
      <c r="B27" s="68">
        <v>1677087</v>
      </c>
      <c r="C27" s="68">
        <v>2387</v>
      </c>
      <c r="D27" s="68" t="s">
        <v>298</v>
      </c>
      <c r="E27" s="68">
        <v>1</v>
      </c>
      <c r="F27" s="69">
        <v>43809</v>
      </c>
      <c r="G27" s="69">
        <v>43812</v>
      </c>
      <c r="H27" s="68">
        <v>8100</v>
      </c>
      <c r="I27" s="73">
        <f t="shared" si="0"/>
        <v>-3690</v>
      </c>
    </row>
    <row r="28" ht="15" spans="1:9">
      <c r="A28" s="68">
        <v>6</v>
      </c>
      <c r="B28" s="68">
        <v>1659497</v>
      </c>
      <c r="C28" s="68">
        <v>2103</v>
      </c>
      <c r="D28" s="68" t="s">
        <v>299</v>
      </c>
      <c r="E28" s="68">
        <v>2</v>
      </c>
      <c r="F28" s="69">
        <v>43812</v>
      </c>
      <c r="G28" s="69">
        <v>43815</v>
      </c>
      <c r="H28" s="68">
        <v>16200</v>
      </c>
      <c r="I28" s="73">
        <f t="shared" si="0"/>
        <v>-19890</v>
      </c>
    </row>
    <row r="29" ht="15" spans="1:9">
      <c r="A29" s="68">
        <v>12</v>
      </c>
      <c r="B29" s="68">
        <v>1664471</v>
      </c>
      <c r="C29" s="68">
        <v>2198</v>
      </c>
      <c r="D29" s="68" t="s">
        <v>300</v>
      </c>
      <c r="E29" s="68">
        <v>1</v>
      </c>
      <c r="F29" s="69">
        <v>43812</v>
      </c>
      <c r="G29" s="69">
        <v>43814</v>
      </c>
      <c r="H29" s="68">
        <v>5400</v>
      </c>
      <c r="I29" s="73">
        <f t="shared" si="0"/>
        <v>-25290</v>
      </c>
    </row>
    <row r="30" ht="15" spans="1:9">
      <c r="A30" s="68">
        <v>3</v>
      </c>
      <c r="B30" s="68">
        <v>1656727</v>
      </c>
      <c r="C30" s="68">
        <v>2058</v>
      </c>
      <c r="D30" s="68" t="s">
        <v>301</v>
      </c>
      <c r="E30" s="68">
        <v>1</v>
      </c>
      <c r="F30" s="69">
        <v>43815</v>
      </c>
      <c r="G30" s="69">
        <v>43818</v>
      </c>
      <c r="H30" s="68">
        <v>8850</v>
      </c>
      <c r="I30" s="73">
        <f t="shared" si="0"/>
        <v>-34140</v>
      </c>
    </row>
    <row r="31" ht="15" spans="1:9">
      <c r="A31" s="68">
        <v>10</v>
      </c>
      <c r="B31" s="68">
        <v>1662806</v>
      </c>
      <c r="C31" s="68">
        <v>2171</v>
      </c>
      <c r="D31" s="68" t="s">
        <v>302</v>
      </c>
      <c r="E31" s="68">
        <v>1</v>
      </c>
      <c r="F31" s="69">
        <v>43820</v>
      </c>
      <c r="G31" s="69">
        <v>43824</v>
      </c>
      <c r="H31" s="68">
        <v>12150</v>
      </c>
      <c r="I31" s="73">
        <f t="shared" si="0"/>
        <v>-46290</v>
      </c>
    </row>
    <row r="32" ht="15" spans="1:9">
      <c r="A32" s="68">
        <v>17</v>
      </c>
      <c r="B32" s="68">
        <v>1669748</v>
      </c>
      <c r="C32" s="68">
        <v>2264</v>
      </c>
      <c r="D32" s="68" t="s">
        <v>303</v>
      </c>
      <c r="E32" s="68">
        <v>1</v>
      </c>
      <c r="F32" s="69">
        <v>43820</v>
      </c>
      <c r="G32" s="69">
        <v>43823</v>
      </c>
      <c r="H32" s="68">
        <v>8850</v>
      </c>
      <c r="I32" s="73">
        <f t="shared" si="0"/>
        <v>-55140</v>
      </c>
    </row>
    <row r="33" ht="15" spans="1:9">
      <c r="A33" s="68">
        <v>23</v>
      </c>
      <c r="B33" s="68">
        <v>1671975</v>
      </c>
      <c r="C33" s="68">
        <v>2297</v>
      </c>
      <c r="D33" s="68" t="s">
        <v>304</v>
      </c>
      <c r="E33" s="68">
        <v>1</v>
      </c>
      <c r="F33" s="69">
        <v>43827</v>
      </c>
      <c r="G33" s="69">
        <v>43829</v>
      </c>
      <c r="H33" s="68">
        <v>13200</v>
      </c>
      <c r="I33" s="73">
        <f t="shared" si="0"/>
        <v>-68340</v>
      </c>
    </row>
    <row r="34" ht="15" spans="1:9">
      <c r="A34" s="68">
        <v>9</v>
      </c>
      <c r="B34" s="68">
        <v>1662187</v>
      </c>
      <c r="C34" s="68">
        <v>2157</v>
      </c>
      <c r="D34" s="68" t="s">
        <v>305</v>
      </c>
      <c r="E34" s="68">
        <v>1</v>
      </c>
      <c r="F34" s="69">
        <v>43832</v>
      </c>
      <c r="G34" s="69">
        <v>43835</v>
      </c>
      <c r="H34" s="68">
        <v>11100</v>
      </c>
      <c r="I34" s="73">
        <f t="shared" si="0"/>
        <v>-79440</v>
      </c>
    </row>
    <row r="35" ht="15" spans="1:9">
      <c r="A35" s="68">
        <v>11</v>
      </c>
      <c r="B35" s="68">
        <v>1663045</v>
      </c>
      <c r="C35" s="68">
        <v>2182</v>
      </c>
      <c r="D35" s="68" t="s">
        <v>306</v>
      </c>
      <c r="E35" s="68">
        <v>1</v>
      </c>
      <c r="F35" s="69">
        <v>43850</v>
      </c>
      <c r="G35" s="69">
        <v>43853</v>
      </c>
      <c r="H35" s="68">
        <v>9900</v>
      </c>
      <c r="I35" s="73">
        <f t="shared" si="0"/>
        <v>-89340</v>
      </c>
    </row>
    <row r="36" ht="15" spans="1:9">
      <c r="A36" s="68">
        <v>15</v>
      </c>
      <c r="B36" s="68">
        <v>1667241</v>
      </c>
      <c r="C36" s="68">
        <v>2243</v>
      </c>
      <c r="D36" s="68" t="s">
        <v>307</v>
      </c>
      <c r="E36" s="68">
        <v>1</v>
      </c>
      <c r="F36" s="69">
        <v>43855</v>
      </c>
      <c r="G36" s="69">
        <v>43860</v>
      </c>
      <c r="H36" s="68">
        <v>15500</v>
      </c>
      <c r="I36" s="73">
        <f t="shared" si="0"/>
        <v>-104840</v>
      </c>
    </row>
    <row r="37" ht="15" spans="1:9">
      <c r="A37" s="68">
        <v>21</v>
      </c>
      <c r="B37" s="68">
        <v>1671533</v>
      </c>
      <c r="C37" s="68">
        <v>2292</v>
      </c>
      <c r="D37" s="68" t="s">
        <v>308</v>
      </c>
      <c r="E37" s="68">
        <v>1</v>
      </c>
      <c r="F37" s="69">
        <v>43856</v>
      </c>
      <c r="G37" s="69">
        <v>43860</v>
      </c>
      <c r="H37" s="68">
        <v>12400</v>
      </c>
      <c r="I37" s="73">
        <f t="shared" si="0"/>
        <v>-117240</v>
      </c>
    </row>
    <row r="38" ht="15" spans="1:9">
      <c r="A38" s="68">
        <v>22</v>
      </c>
      <c r="B38" s="68">
        <v>1671540</v>
      </c>
      <c r="C38" s="68">
        <v>2294</v>
      </c>
      <c r="D38" s="68" t="s">
        <v>309</v>
      </c>
      <c r="E38" s="68">
        <v>1</v>
      </c>
      <c r="F38" s="69">
        <v>43856</v>
      </c>
      <c r="G38" s="69">
        <v>43860</v>
      </c>
      <c r="H38" s="68">
        <v>12400</v>
      </c>
      <c r="I38" s="73">
        <f t="shared" si="0"/>
        <v>-129640</v>
      </c>
    </row>
    <row r="39" ht="15" spans="1:9">
      <c r="A39" s="68">
        <v>36</v>
      </c>
      <c r="B39" s="68">
        <v>1673648</v>
      </c>
      <c r="C39" s="68">
        <v>2339</v>
      </c>
      <c r="D39" s="68" t="s">
        <v>310</v>
      </c>
      <c r="E39" s="68">
        <v>2</v>
      </c>
      <c r="F39" s="69">
        <v>43856</v>
      </c>
      <c r="G39" s="69">
        <v>43860</v>
      </c>
      <c r="H39" s="68">
        <v>24800</v>
      </c>
      <c r="I39" s="73">
        <f t="shared" si="0"/>
        <v>-154440</v>
      </c>
    </row>
    <row r="40" ht="15" spans="1:9">
      <c r="A40" s="68">
        <v>20</v>
      </c>
      <c r="B40" s="68">
        <v>1671526</v>
      </c>
      <c r="C40" s="68">
        <v>2291</v>
      </c>
      <c r="D40" s="68" t="s">
        <v>311</v>
      </c>
      <c r="E40" s="68">
        <v>1</v>
      </c>
      <c r="F40" s="69">
        <v>43857</v>
      </c>
      <c r="G40" s="69">
        <v>43860</v>
      </c>
      <c r="H40" s="68">
        <v>9300</v>
      </c>
      <c r="I40" s="73">
        <f t="shared" si="0"/>
        <v>-163740</v>
      </c>
    </row>
    <row r="41" ht="15" spans="1:9">
      <c r="A41" s="68">
        <v>28</v>
      </c>
      <c r="B41" s="68">
        <v>1666530</v>
      </c>
      <c r="C41" s="68">
        <v>2230</v>
      </c>
      <c r="D41" s="68" t="s">
        <v>312</v>
      </c>
      <c r="E41" s="68">
        <v>2</v>
      </c>
      <c r="F41" s="69">
        <v>43880</v>
      </c>
      <c r="G41" s="69">
        <v>43884</v>
      </c>
      <c r="H41" s="68">
        <v>23600</v>
      </c>
      <c r="I41" s="73">
        <f t="shared" si="0"/>
        <v>-187340</v>
      </c>
    </row>
    <row r="42" ht="15" spans="1:10">
      <c r="A42" s="68"/>
      <c r="B42" s="68"/>
      <c r="C42" s="68"/>
      <c r="D42" s="68"/>
      <c r="E42" s="68"/>
      <c r="F42" s="69"/>
      <c r="G42" s="69" t="s">
        <v>313</v>
      </c>
      <c r="H42" s="68">
        <f>SUM(H4:H41)</f>
        <v>388550</v>
      </c>
      <c r="I42" s="73"/>
      <c r="J42" s="75" t="s">
        <v>314</v>
      </c>
    </row>
    <row r="43" spans="7:8">
      <c r="G43" s="70" t="s">
        <v>315</v>
      </c>
      <c r="H43">
        <f>I1+I2-H42</f>
        <v>-190290</v>
      </c>
    </row>
    <row r="44" spans="8:8">
      <c r="H44">
        <v>250000</v>
      </c>
    </row>
    <row r="45" spans="8:8">
      <c r="H45">
        <f>H44+H43</f>
        <v>59710</v>
      </c>
    </row>
  </sheetData>
  <autoFilter ref="A3:K45">
    <sortState ref="A3:K45">
      <sortCondition ref="F3"/>
    </sortState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8"/>
  <sheetViews>
    <sheetView tabSelected="1" topLeftCell="A40" workbookViewId="0">
      <selection activeCell="D11" sqref="D11"/>
    </sheetView>
  </sheetViews>
  <sheetFormatPr defaultColWidth="10.447619047619" defaultRowHeight="21.75"/>
  <cols>
    <col min="1" max="1" width="5.71428571428571" style="1" customWidth="1"/>
    <col min="2" max="2" width="13.0571428571429" style="1" customWidth="1"/>
    <col min="3" max="3" width="12.5714285714286" style="1" customWidth="1"/>
    <col min="4" max="4" width="58.1238095238095" style="1" customWidth="1"/>
    <col min="5" max="5" width="9.14285714285714" style="1" customWidth="1"/>
    <col min="6" max="6" width="14.0380952380952" style="3" customWidth="1"/>
    <col min="7" max="7" width="15.6666666666667" style="3" customWidth="1"/>
    <col min="8" max="8" width="38.0380952380952" style="1" customWidth="1"/>
    <col min="9" max="9" width="21.0571428571429" style="1" customWidth="1"/>
    <col min="10" max="10" width="10.447619047619" style="4"/>
    <col min="11" max="16384" width="10.447619047619" style="1"/>
  </cols>
  <sheetData>
    <row r="1" s="1" customFormat="1" spans="1:11">
      <c r="A1" s="5" t="s">
        <v>316</v>
      </c>
      <c r="B1" s="1"/>
      <c r="C1" s="1"/>
      <c r="D1" s="6" t="s">
        <v>317</v>
      </c>
      <c r="E1" s="6"/>
      <c r="F1" s="6"/>
      <c r="G1" s="7">
        <v>250000</v>
      </c>
      <c r="H1" s="8" t="s">
        <v>318</v>
      </c>
      <c r="I1" s="52">
        <v>-190290</v>
      </c>
      <c r="J1" s="53"/>
      <c r="K1" s="54"/>
    </row>
    <row r="2" s="1" customFormat="1" spans="6:11">
      <c r="F2" s="3"/>
      <c r="G2" s="3"/>
      <c r="H2" s="8" t="s">
        <v>319</v>
      </c>
      <c r="I2" s="52">
        <f>G1+I1</f>
        <v>59710</v>
      </c>
      <c r="J2" s="53"/>
      <c r="K2" s="54"/>
    </row>
    <row r="3" s="1" customFormat="1" spans="1:11">
      <c r="A3" s="9"/>
      <c r="B3" s="9"/>
      <c r="C3" s="9"/>
      <c r="D3" s="9"/>
      <c r="E3" s="9"/>
      <c r="F3" s="10"/>
      <c r="G3" s="10"/>
      <c r="H3" s="1" t="s">
        <v>320</v>
      </c>
      <c r="I3" s="55">
        <f>+I62</f>
        <v>394330</v>
      </c>
      <c r="J3" s="53"/>
      <c r="K3" s="54"/>
    </row>
    <row r="4" s="1" customFormat="1" ht="43.5" spans="1:11">
      <c r="A4" s="11" t="s">
        <v>266</v>
      </c>
      <c r="B4" s="11" t="s">
        <v>267</v>
      </c>
      <c r="C4" s="11" t="s">
        <v>268</v>
      </c>
      <c r="D4" s="11" t="s">
        <v>269</v>
      </c>
      <c r="E4" s="12" t="s">
        <v>270</v>
      </c>
      <c r="F4" s="13" t="s">
        <v>271</v>
      </c>
      <c r="G4" s="13" t="s">
        <v>272</v>
      </c>
      <c r="H4" s="11" t="s">
        <v>273</v>
      </c>
      <c r="I4" s="11" t="s">
        <v>274</v>
      </c>
      <c r="J4" s="4"/>
      <c r="K4" s="56"/>
    </row>
    <row r="5" s="2" customFormat="1" spans="1:10">
      <c r="A5" s="14">
        <v>1</v>
      </c>
      <c r="B5" s="15">
        <v>1643068</v>
      </c>
      <c r="C5" s="15">
        <v>2011</v>
      </c>
      <c r="D5" s="16" t="s">
        <v>321</v>
      </c>
      <c r="E5" s="17">
        <f t="shared" ref="E5:E60" si="0">+G5-F5</f>
        <v>1</v>
      </c>
      <c r="F5" s="18">
        <v>43759</v>
      </c>
      <c r="G5" s="18">
        <v>43760</v>
      </c>
      <c r="H5" s="19">
        <v>2240</v>
      </c>
      <c r="I5" s="57">
        <f>+I2-H5</f>
        <v>57470</v>
      </c>
      <c r="J5" s="58"/>
    </row>
    <row r="6" s="2" customFormat="1" spans="1:10">
      <c r="A6" s="14">
        <v>2</v>
      </c>
      <c r="B6" s="15">
        <v>1627923</v>
      </c>
      <c r="C6" s="15">
        <v>2182</v>
      </c>
      <c r="D6" s="16" t="s">
        <v>322</v>
      </c>
      <c r="E6" s="17">
        <f t="shared" si="0"/>
        <v>6</v>
      </c>
      <c r="F6" s="18">
        <v>43762</v>
      </c>
      <c r="G6" s="18">
        <v>43768</v>
      </c>
      <c r="H6" s="19">
        <v>13440</v>
      </c>
      <c r="I6" s="57">
        <f t="shared" ref="I6:I60" si="1">+I5-H6</f>
        <v>44030</v>
      </c>
      <c r="J6" s="58"/>
    </row>
    <row r="7" s="2" customFormat="1" spans="1:10">
      <c r="A7" s="14">
        <v>3</v>
      </c>
      <c r="B7" s="15">
        <v>1629944</v>
      </c>
      <c r="C7" s="15">
        <v>2333</v>
      </c>
      <c r="D7" s="16" t="s">
        <v>323</v>
      </c>
      <c r="E7" s="17">
        <f t="shared" si="0"/>
        <v>4</v>
      </c>
      <c r="F7" s="18">
        <v>43772</v>
      </c>
      <c r="G7" s="18">
        <v>43776</v>
      </c>
      <c r="H7" s="19">
        <v>23600</v>
      </c>
      <c r="I7" s="57">
        <f t="shared" si="1"/>
        <v>20430</v>
      </c>
      <c r="J7" s="58"/>
    </row>
    <row r="8" s="2" customFormat="1" spans="1:10">
      <c r="A8" s="14">
        <v>4</v>
      </c>
      <c r="B8" s="15">
        <v>1642916</v>
      </c>
      <c r="C8" s="15">
        <v>2426</v>
      </c>
      <c r="D8" s="16" t="s">
        <v>324</v>
      </c>
      <c r="E8" s="17">
        <f t="shared" si="0"/>
        <v>1</v>
      </c>
      <c r="F8" s="18">
        <v>43778</v>
      </c>
      <c r="G8" s="18">
        <v>43779</v>
      </c>
      <c r="H8" s="19">
        <v>3100</v>
      </c>
      <c r="I8" s="57">
        <f t="shared" si="1"/>
        <v>17330</v>
      </c>
      <c r="J8" s="58"/>
    </row>
    <row r="9" s="2" customFormat="1" spans="1:10">
      <c r="A9" s="14">
        <v>5</v>
      </c>
      <c r="B9" s="20">
        <v>1682448</v>
      </c>
      <c r="C9" s="20">
        <v>2465</v>
      </c>
      <c r="D9" s="21" t="s">
        <v>325</v>
      </c>
      <c r="E9" s="17">
        <f t="shared" si="0"/>
        <v>1</v>
      </c>
      <c r="F9" s="22">
        <v>43791</v>
      </c>
      <c r="G9" s="22">
        <v>43792</v>
      </c>
      <c r="H9" s="23">
        <v>2950</v>
      </c>
      <c r="I9" s="57">
        <f t="shared" si="1"/>
        <v>14380</v>
      </c>
      <c r="J9" s="58"/>
    </row>
    <row r="10" s="2" customFormat="1" spans="1:10">
      <c r="A10" s="14">
        <v>6</v>
      </c>
      <c r="B10" s="20">
        <v>1684557</v>
      </c>
      <c r="C10" s="20">
        <v>2517</v>
      </c>
      <c r="D10" s="21" t="s">
        <v>326</v>
      </c>
      <c r="E10" s="17">
        <f t="shared" si="0"/>
        <v>1</v>
      </c>
      <c r="F10" s="22">
        <v>43793</v>
      </c>
      <c r="G10" s="22">
        <v>43794</v>
      </c>
      <c r="H10" s="24">
        <v>2700</v>
      </c>
      <c r="I10" s="57">
        <f t="shared" si="1"/>
        <v>11680</v>
      </c>
      <c r="J10" s="58"/>
    </row>
    <row r="11" s="2" customFormat="1" spans="1:10">
      <c r="A11" s="14">
        <v>7</v>
      </c>
      <c r="B11" s="20">
        <v>1684392</v>
      </c>
      <c r="C11" s="20">
        <v>2518</v>
      </c>
      <c r="D11" s="21" t="s">
        <v>327</v>
      </c>
      <c r="E11" s="17">
        <f t="shared" si="0"/>
        <v>2</v>
      </c>
      <c r="F11" s="22">
        <v>43793</v>
      </c>
      <c r="G11" s="22">
        <v>43795</v>
      </c>
      <c r="H11" s="23">
        <v>5400</v>
      </c>
      <c r="I11" s="57">
        <f t="shared" si="1"/>
        <v>6280</v>
      </c>
      <c r="J11" s="58"/>
    </row>
    <row r="12" s="2" customFormat="1" spans="1:10">
      <c r="A12" s="14">
        <v>8</v>
      </c>
      <c r="B12" s="20">
        <v>1685950</v>
      </c>
      <c r="C12" s="20">
        <v>2540</v>
      </c>
      <c r="D12" s="21" t="s">
        <v>328</v>
      </c>
      <c r="E12" s="17">
        <f t="shared" si="0"/>
        <v>1</v>
      </c>
      <c r="F12" s="22">
        <v>43794</v>
      </c>
      <c r="G12" s="22">
        <v>43795</v>
      </c>
      <c r="H12" s="24">
        <v>2700</v>
      </c>
      <c r="I12" s="57">
        <f t="shared" si="1"/>
        <v>3580</v>
      </c>
      <c r="J12" s="58"/>
    </row>
    <row r="13" s="1" customFormat="1" spans="1:12">
      <c r="A13" s="25">
        <v>9</v>
      </c>
      <c r="B13" s="26">
        <v>1679020</v>
      </c>
      <c r="C13" s="26">
        <v>2409</v>
      </c>
      <c r="D13" s="27" t="s">
        <v>329</v>
      </c>
      <c r="E13" s="28">
        <f t="shared" si="0"/>
        <v>2</v>
      </c>
      <c r="F13" s="29">
        <v>43794</v>
      </c>
      <c r="G13" s="29">
        <v>43796</v>
      </c>
      <c r="H13" s="30">
        <v>5400</v>
      </c>
      <c r="I13" s="59">
        <f t="shared" si="1"/>
        <v>-1820</v>
      </c>
      <c r="J13" s="58"/>
      <c r="K13" s="2"/>
      <c r="L13" s="2"/>
    </row>
    <row r="14" s="1" customFormat="1" spans="1:12">
      <c r="A14" s="25">
        <v>10</v>
      </c>
      <c r="B14" s="26">
        <v>1684486</v>
      </c>
      <c r="C14" s="26">
        <v>2519</v>
      </c>
      <c r="D14" s="27" t="s">
        <v>330</v>
      </c>
      <c r="E14" s="28">
        <f t="shared" si="0"/>
        <v>2</v>
      </c>
      <c r="F14" s="29">
        <v>43794</v>
      </c>
      <c r="G14" s="29">
        <v>43796</v>
      </c>
      <c r="H14" s="30">
        <v>5400</v>
      </c>
      <c r="I14" s="59">
        <f t="shared" si="1"/>
        <v>-7220</v>
      </c>
      <c r="J14" s="58"/>
      <c r="K14" s="2"/>
      <c r="L14" s="2"/>
    </row>
    <row r="15" s="1" customFormat="1" spans="1:12">
      <c r="A15" s="25">
        <v>11</v>
      </c>
      <c r="B15" s="26">
        <v>1686775</v>
      </c>
      <c r="C15" s="26">
        <v>2557</v>
      </c>
      <c r="D15" s="27" t="s">
        <v>331</v>
      </c>
      <c r="E15" s="28">
        <f t="shared" si="0"/>
        <v>2</v>
      </c>
      <c r="F15" s="29">
        <v>43798</v>
      </c>
      <c r="G15" s="29">
        <v>43800</v>
      </c>
      <c r="H15" s="30">
        <v>5400</v>
      </c>
      <c r="I15" s="59">
        <f t="shared" si="1"/>
        <v>-12620</v>
      </c>
      <c r="J15" s="58"/>
      <c r="K15" s="2"/>
      <c r="L15" s="2"/>
    </row>
    <row r="16" s="2" customFormat="1" spans="1:10">
      <c r="A16" s="25">
        <v>12</v>
      </c>
      <c r="B16" s="26">
        <v>1684696</v>
      </c>
      <c r="C16" s="26">
        <v>2525</v>
      </c>
      <c r="D16" s="27" t="s">
        <v>332</v>
      </c>
      <c r="E16" s="28">
        <f t="shared" si="0"/>
        <v>1</v>
      </c>
      <c r="F16" s="29">
        <v>43799</v>
      </c>
      <c r="G16" s="29">
        <v>43800</v>
      </c>
      <c r="H16" s="30">
        <v>2700</v>
      </c>
      <c r="I16" s="59">
        <f t="shared" si="1"/>
        <v>-15320</v>
      </c>
      <c r="J16" s="58"/>
    </row>
    <row r="17" s="1" customFormat="1" spans="1:13">
      <c r="A17" s="25">
        <v>13</v>
      </c>
      <c r="B17" s="26">
        <v>1692467</v>
      </c>
      <c r="C17" s="26">
        <v>2651</v>
      </c>
      <c r="D17" s="27" t="s">
        <v>333</v>
      </c>
      <c r="E17" s="28">
        <f t="shared" si="0"/>
        <v>1</v>
      </c>
      <c r="F17" s="29">
        <v>43799</v>
      </c>
      <c r="G17" s="29">
        <v>43800</v>
      </c>
      <c r="H17" s="30">
        <v>2700</v>
      </c>
      <c r="I17" s="59">
        <f t="shared" si="1"/>
        <v>-18020</v>
      </c>
      <c r="J17" s="58"/>
      <c r="K17" s="2"/>
      <c r="L17" s="2"/>
      <c r="M17" s="3"/>
    </row>
    <row r="18" s="1" customFormat="1" spans="1:13">
      <c r="A18" s="25">
        <v>14</v>
      </c>
      <c r="B18" s="25">
        <v>1693793</v>
      </c>
      <c r="C18" s="25">
        <v>3133</v>
      </c>
      <c r="D18" s="31" t="s">
        <v>334</v>
      </c>
      <c r="E18" s="28">
        <f t="shared" si="0"/>
        <v>1</v>
      </c>
      <c r="F18" s="32">
        <v>43800</v>
      </c>
      <c r="G18" s="32">
        <v>43801</v>
      </c>
      <c r="H18" s="33">
        <v>2700</v>
      </c>
      <c r="I18" s="59">
        <f t="shared" si="1"/>
        <v>-20720</v>
      </c>
      <c r="J18" s="58"/>
      <c r="K18" s="2"/>
      <c r="L18" s="2"/>
      <c r="M18" s="3"/>
    </row>
    <row r="19" s="1" customFormat="1" spans="1:13">
      <c r="A19" s="25">
        <v>15</v>
      </c>
      <c r="B19" s="25">
        <v>1693911</v>
      </c>
      <c r="C19" s="25">
        <v>3132</v>
      </c>
      <c r="D19" s="31" t="s">
        <v>335</v>
      </c>
      <c r="E19" s="28">
        <f t="shared" si="0"/>
        <v>1</v>
      </c>
      <c r="F19" s="32">
        <v>43800</v>
      </c>
      <c r="G19" s="32">
        <v>43801</v>
      </c>
      <c r="H19" s="33">
        <v>2700</v>
      </c>
      <c r="I19" s="59">
        <f t="shared" si="1"/>
        <v>-23420</v>
      </c>
      <c r="J19" s="58"/>
      <c r="K19" s="2"/>
      <c r="L19" s="2"/>
      <c r="M19" s="3"/>
    </row>
    <row r="20" s="1" customFormat="1" spans="1:13">
      <c r="A20" s="25">
        <v>16</v>
      </c>
      <c r="B20" s="26">
        <v>1688476</v>
      </c>
      <c r="C20" s="26">
        <v>2585</v>
      </c>
      <c r="D20" s="27" t="s">
        <v>336</v>
      </c>
      <c r="E20" s="28">
        <f t="shared" si="0"/>
        <v>4</v>
      </c>
      <c r="F20" s="29">
        <v>43797</v>
      </c>
      <c r="G20" s="29">
        <v>43801</v>
      </c>
      <c r="H20" s="30">
        <v>11050</v>
      </c>
      <c r="I20" s="59">
        <f t="shared" si="1"/>
        <v>-34470</v>
      </c>
      <c r="J20" s="58"/>
      <c r="K20" s="2"/>
      <c r="L20" s="2"/>
      <c r="M20" s="3"/>
    </row>
    <row r="21" s="1" customFormat="1" spans="1:13">
      <c r="A21" s="25">
        <v>17</v>
      </c>
      <c r="B21" s="26">
        <v>1694616</v>
      </c>
      <c r="C21" s="26">
        <v>2700</v>
      </c>
      <c r="D21" s="27" t="s">
        <v>333</v>
      </c>
      <c r="E21" s="28">
        <f t="shared" si="0"/>
        <v>1</v>
      </c>
      <c r="F21" s="29">
        <v>43801</v>
      </c>
      <c r="G21" s="29">
        <v>43802</v>
      </c>
      <c r="H21" s="30">
        <v>2700</v>
      </c>
      <c r="I21" s="59">
        <f t="shared" si="1"/>
        <v>-37170</v>
      </c>
      <c r="J21" s="58"/>
      <c r="K21" s="2"/>
      <c r="L21" s="2"/>
      <c r="M21" s="3"/>
    </row>
    <row r="22" s="1" customFormat="1" spans="1:13">
      <c r="A22" s="25">
        <v>18</v>
      </c>
      <c r="B22" s="26">
        <v>1691064</v>
      </c>
      <c r="C22" s="26">
        <v>2627</v>
      </c>
      <c r="D22" s="27" t="s">
        <v>337</v>
      </c>
      <c r="E22" s="28">
        <f t="shared" si="0"/>
        <v>3</v>
      </c>
      <c r="F22" s="29">
        <v>43800</v>
      </c>
      <c r="G22" s="29">
        <v>43803</v>
      </c>
      <c r="H22" s="30">
        <v>9000</v>
      </c>
      <c r="I22" s="59">
        <f t="shared" si="1"/>
        <v>-46170</v>
      </c>
      <c r="J22" s="58"/>
      <c r="K22" s="2"/>
      <c r="L22" s="2"/>
      <c r="M22" s="3"/>
    </row>
    <row r="23" s="1" customFormat="1" spans="1:13">
      <c r="A23" s="25">
        <v>19</v>
      </c>
      <c r="B23" s="26">
        <v>1696166</v>
      </c>
      <c r="C23" s="26">
        <v>2748</v>
      </c>
      <c r="D23" s="27" t="s">
        <v>338</v>
      </c>
      <c r="E23" s="28">
        <f t="shared" si="0"/>
        <v>1</v>
      </c>
      <c r="F23" s="29">
        <v>43802</v>
      </c>
      <c r="G23" s="29">
        <v>43803</v>
      </c>
      <c r="H23" s="30">
        <v>2700</v>
      </c>
      <c r="I23" s="59">
        <f t="shared" si="1"/>
        <v>-48870</v>
      </c>
      <c r="J23" s="58"/>
      <c r="K23" s="2"/>
      <c r="L23" s="2"/>
      <c r="M23" s="3"/>
    </row>
    <row r="24" s="1" customFormat="1" spans="1:13">
      <c r="A24" s="25">
        <v>20</v>
      </c>
      <c r="B24" s="26">
        <v>1681247</v>
      </c>
      <c r="C24" s="26">
        <v>2462</v>
      </c>
      <c r="D24" s="27" t="s">
        <v>339</v>
      </c>
      <c r="E24" s="28">
        <f t="shared" si="0"/>
        <v>3</v>
      </c>
      <c r="F24" s="29">
        <v>43800</v>
      </c>
      <c r="G24" s="29">
        <v>43803</v>
      </c>
      <c r="H24" s="34">
        <v>24300</v>
      </c>
      <c r="I24" s="59">
        <f t="shared" si="1"/>
        <v>-73170</v>
      </c>
      <c r="J24" s="58"/>
      <c r="K24" s="2"/>
      <c r="L24" s="2"/>
      <c r="M24" s="3"/>
    </row>
    <row r="25" s="1" customFormat="1" spans="1:13">
      <c r="A25" s="25">
        <v>21</v>
      </c>
      <c r="B25" s="26">
        <v>1691744</v>
      </c>
      <c r="C25" s="26">
        <v>2645</v>
      </c>
      <c r="D25" s="27" t="s">
        <v>340</v>
      </c>
      <c r="E25" s="28">
        <f t="shared" si="0"/>
        <v>3</v>
      </c>
      <c r="F25" s="29">
        <v>43801</v>
      </c>
      <c r="G25" s="29">
        <v>43804</v>
      </c>
      <c r="H25" s="30">
        <v>8100</v>
      </c>
      <c r="I25" s="59">
        <f t="shared" si="1"/>
        <v>-81270</v>
      </c>
      <c r="J25" s="58"/>
      <c r="K25" s="2"/>
      <c r="L25" s="2"/>
      <c r="M25" s="3"/>
    </row>
    <row r="26" s="1" customFormat="1" spans="1:13">
      <c r="A26" s="25">
        <v>22</v>
      </c>
      <c r="B26" s="35">
        <v>1696923</v>
      </c>
      <c r="C26" s="25">
        <v>3233</v>
      </c>
      <c r="D26" s="31" t="s">
        <v>341</v>
      </c>
      <c r="E26" s="28">
        <f t="shared" si="0"/>
        <v>1</v>
      </c>
      <c r="F26" s="36">
        <v>43804</v>
      </c>
      <c r="G26" s="36">
        <v>43805</v>
      </c>
      <c r="H26" s="33">
        <v>2700</v>
      </c>
      <c r="I26" s="59">
        <f t="shared" si="1"/>
        <v>-83970</v>
      </c>
      <c r="J26" s="58"/>
      <c r="K26" s="2"/>
      <c r="L26" s="2"/>
      <c r="M26" s="3"/>
    </row>
    <row r="27" s="1" customFormat="1" spans="1:13">
      <c r="A27" s="25">
        <v>23</v>
      </c>
      <c r="B27" s="25">
        <v>1699755</v>
      </c>
      <c r="C27" s="25">
        <v>2828</v>
      </c>
      <c r="D27" s="31" t="s">
        <v>342</v>
      </c>
      <c r="E27" s="28">
        <f t="shared" si="0"/>
        <v>1</v>
      </c>
      <c r="F27" s="32">
        <v>43804</v>
      </c>
      <c r="G27" s="32">
        <v>43805</v>
      </c>
      <c r="H27" s="34">
        <v>6000</v>
      </c>
      <c r="I27" s="59">
        <f t="shared" si="1"/>
        <v>-89970</v>
      </c>
      <c r="J27" s="58"/>
      <c r="K27" s="2"/>
      <c r="L27" s="2"/>
      <c r="M27" s="3"/>
    </row>
    <row r="28" s="1" customFormat="1" spans="1:13">
      <c r="A28" s="25">
        <v>24</v>
      </c>
      <c r="B28" s="37">
        <v>1697758</v>
      </c>
      <c r="C28" s="26">
        <v>2790</v>
      </c>
      <c r="D28" s="27" t="s">
        <v>343</v>
      </c>
      <c r="E28" s="28">
        <f t="shared" si="0"/>
        <v>3</v>
      </c>
      <c r="F28" s="38">
        <v>43803</v>
      </c>
      <c r="G28" s="29">
        <v>43806</v>
      </c>
      <c r="H28" s="30">
        <v>8100</v>
      </c>
      <c r="I28" s="59">
        <f t="shared" si="1"/>
        <v>-98070</v>
      </c>
      <c r="J28" s="58"/>
      <c r="K28" s="2"/>
      <c r="L28" s="2"/>
      <c r="M28" s="3"/>
    </row>
    <row r="29" s="1" customFormat="1" spans="1:13">
      <c r="A29" s="25">
        <v>25</v>
      </c>
      <c r="B29" s="25">
        <v>1700139</v>
      </c>
      <c r="C29" s="25">
        <v>2838</v>
      </c>
      <c r="D29" s="31" t="s">
        <v>344</v>
      </c>
      <c r="E29" s="28">
        <f t="shared" si="0"/>
        <v>1</v>
      </c>
      <c r="F29" s="32">
        <v>43805</v>
      </c>
      <c r="G29" s="32">
        <v>43806</v>
      </c>
      <c r="H29" s="34">
        <v>2700</v>
      </c>
      <c r="I29" s="59">
        <f t="shared" si="1"/>
        <v>-100770</v>
      </c>
      <c r="J29" s="58"/>
      <c r="K29" s="2"/>
      <c r="L29" s="2"/>
      <c r="M29" s="3"/>
    </row>
    <row r="30" s="1" customFormat="1" spans="1:13">
      <c r="A30" s="25">
        <v>26</v>
      </c>
      <c r="B30" s="26">
        <v>1690151</v>
      </c>
      <c r="C30" s="26">
        <v>2620</v>
      </c>
      <c r="D30" s="27" t="s">
        <v>345</v>
      </c>
      <c r="E30" s="28">
        <f t="shared" si="0"/>
        <v>4</v>
      </c>
      <c r="F30" s="29">
        <v>43803</v>
      </c>
      <c r="G30" s="29">
        <v>43807</v>
      </c>
      <c r="H30" s="30">
        <v>11050</v>
      </c>
      <c r="I30" s="59">
        <f t="shared" si="1"/>
        <v>-111820</v>
      </c>
      <c r="J30" s="58"/>
      <c r="K30" s="2"/>
      <c r="L30" s="2"/>
      <c r="M30" s="3"/>
    </row>
    <row r="31" s="1" customFormat="1" spans="1:13">
      <c r="A31" s="25">
        <v>27</v>
      </c>
      <c r="B31" s="25">
        <v>1697419</v>
      </c>
      <c r="C31" s="25">
        <v>2793</v>
      </c>
      <c r="D31" s="31" t="s">
        <v>346</v>
      </c>
      <c r="E31" s="28">
        <f t="shared" si="0"/>
        <v>3</v>
      </c>
      <c r="F31" s="32">
        <v>43804</v>
      </c>
      <c r="G31" s="32">
        <v>43807</v>
      </c>
      <c r="H31" s="34">
        <v>8350</v>
      </c>
      <c r="I31" s="59">
        <f t="shared" si="1"/>
        <v>-120170</v>
      </c>
      <c r="J31" s="58"/>
      <c r="K31" s="2"/>
      <c r="L31" s="2"/>
      <c r="M31" s="3"/>
    </row>
    <row r="32" s="1" customFormat="1" spans="1:13">
      <c r="A32" s="25">
        <v>28</v>
      </c>
      <c r="B32" s="25">
        <v>1682236</v>
      </c>
      <c r="C32" s="25">
        <v>2464</v>
      </c>
      <c r="D32" s="31" t="s">
        <v>347</v>
      </c>
      <c r="E32" s="28">
        <f t="shared" si="0"/>
        <v>2</v>
      </c>
      <c r="F32" s="32">
        <v>43805</v>
      </c>
      <c r="G32" s="32">
        <v>43807</v>
      </c>
      <c r="H32" s="34">
        <v>5650</v>
      </c>
      <c r="I32" s="59">
        <f t="shared" si="1"/>
        <v>-125820</v>
      </c>
      <c r="J32" s="58"/>
      <c r="K32" s="2"/>
      <c r="L32" s="2"/>
      <c r="M32" s="3"/>
    </row>
    <row r="33" s="1" customFormat="1" spans="1:13">
      <c r="A33" s="25">
        <v>29</v>
      </c>
      <c r="B33" s="25">
        <v>1697666</v>
      </c>
      <c r="C33" s="25">
        <v>2791</v>
      </c>
      <c r="D33" s="31" t="s">
        <v>348</v>
      </c>
      <c r="E33" s="28">
        <f t="shared" si="0"/>
        <v>3</v>
      </c>
      <c r="F33" s="32">
        <v>43805</v>
      </c>
      <c r="G33" s="32">
        <v>43808</v>
      </c>
      <c r="H33" s="34">
        <v>9600</v>
      </c>
      <c r="I33" s="59">
        <f t="shared" si="1"/>
        <v>-135420</v>
      </c>
      <c r="J33" s="58"/>
      <c r="K33" s="2"/>
      <c r="L33" s="2"/>
      <c r="M33" s="3"/>
    </row>
    <row r="34" s="1" customFormat="1" spans="1:13">
      <c r="A34" s="25">
        <v>30</v>
      </c>
      <c r="B34" s="25">
        <v>1694577</v>
      </c>
      <c r="C34" s="25">
        <v>2703</v>
      </c>
      <c r="D34" s="31" t="s">
        <v>349</v>
      </c>
      <c r="E34" s="28">
        <f t="shared" si="0"/>
        <v>2</v>
      </c>
      <c r="F34" s="32">
        <v>43806</v>
      </c>
      <c r="G34" s="32">
        <v>43808</v>
      </c>
      <c r="H34" s="34">
        <v>11800</v>
      </c>
      <c r="I34" s="59">
        <f t="shared" si="1"/>
        <v>-147220</v>
      </c>
      <c r="J34" s="58"/>
      <c r="K34" s="2"/>
      <c r="L34" s="2"/>
      <c r="M34" s="3"/>
    </row>
    <row r="35" s="1" customFormat="1" spans="1:13">
      <c r="A35" s="25">
        <v>31</v>
      </c>
      <c r="B35" s="25">
        <v>1702051</v>
      </c>
      <c r="C35" s="25">
        <v>2877</v>
      </c>
      <c r="D35" s="31" t="s">
        <v>350</v>
      </c>
      <c r="E35" s="28">
        <f t="shared" si="0"/>
        <v>2</v>
      </c>
      <c r="F35" s="32">
        <v>43806</v>
      </c>
      <c r="G35" s="32">
        <v>43808</v>
      </c>
      <c r="H35" s="34">
        <v>5900</v>
      </c>
      <c r="I35" s="59">
        <f t="shared" si="1"/>
        <v>-153120</v>
      </c>
      <c r="J35" s="58"/>
      <c r="K35" s="2"/>
      <c r="L35" s="2"/>
      <c r="M35" s="3"/>
    </row>
    <row r="36" s="1" customFormat="1" spans="1:12">
      <c r="A36" s="25">
        <v>32</v>
      </c>
      <c r="B36" s="25">
        <v>1693534</v>
      </c>
      <c r="C36" s="25">
        <v>3319</v>
      </c>
      <c r="D36" s="31" t="s">
        <v>351</v>
      </c>
      <c r="E36" s="28">
        <f t="shared" si="0"/>
        <v>2</v>
      </c>
      <c r="F36" s="32">
        <v>43807</v>
      </c>
      <c r="G36" s="32">
        <v>43809</v>
      </c>
      <c r="H36" s="33">
        <v>5650</v>
      </c>
      <c r="I36" s="59">
        <f t="shared" si="1"/>
        <v>-158770</v>
      </c>
      <c r="J36" s="58"/>
      <c r="K36" s="2"/>
      <c r="L36" s="2"/>
    </row>
    <row r="37" s="1" customFormat="1" spans="1:12">
      <c r="A37" s="25">
        <v>33</v>
      </c>
      <c r="B37" s="25">
        <v>1684776</v>
      </c>
      <c r="C37" s="25">
        <v>2531</v>
      </c>
      <c r="D37" s="31" t="s">
        <v>352</v>
      </c>
      <c r="E37" s="28">
        <f t="shared" si="0"/>
        <v>4</v>
      </c>
      <c r="F37" s="32">
        <v>43805</v>
      </c>
      <c r="G37" s="32">
        <v>43809</v>
      </c>
      <c r="H37" s="34">
        <v>11300</v>
      </c>
      <c r="I37" s="59">
        <f t="shared" si="1"/>
        <v>-170070</v>
      </c>
      <c r="J37" s="58"/>
      <c r="K37" s="2"/>
      <c r="L37" s="2"/>
    </row>
    <row r="38" s="1" customFormat="1" spans="1:12">
      <c r="A38" s="25">
        <v>34</v>
      </c>
      <c r="B38" s="25">
        <v>1695702</v>
      </c>
      <c r="C38" s="25">
        <v>2740</v>
      </c>
      <c r="D38" s="31" t="s">
        <v>353</v>
      </c>
      <c r="E38" s="28">
        <f t="shared" si="0"/>
        <v>3</v>
      </c>
      <c r="F38" s="32">
        <v>43806</v>
      </c>
      <c r="G38" s="32">
        <v>43809</v>
      </c>
      <c r="H38" s="34">
        <v>8600</v>
      </c>
      <c r="I38" s="59">
        <f t="shared" si="1"/>
        <v>-178670</v>
      </c>
      <c r="J38" s="58"/>
      <c r="K38" s="2"/>
      <c r="L38" s="2"/>
    </row>
    <row r="39" s="1" customFormat="1" spans="1:12">
      <c r="A39" s="25">
        <v>35</v>
      </c>
      <c r="B39" s="25">
        <v>1703447</v>
      </c>
      <c r="C39" s="25">
        <v>2928</v>
      </c>
      <c r="D39" s="31" t="s">
        <v>354</v>
      </c>
      <c r="E39" s="28">
        <f t="shared" si="0"/>
        <v>2</v>
      </c>
      <c r="F39" s="32">
        <v>43808</v>
      </c>
      <c r="G39" s="32">
        <v>43810</v>
      </c>
      <c r="H39" s="34">
        <v>5400</v>
      </c>
      <c r="I39" s="59">
        <f t="shared" si="1"/>
        <v>-184070</v>
      </c>
      <c r="J39" s="58"/>
      <c r="K39" s="2"/>
      <c r="L39" s="2"/>
    </row>
    <row r="40" s="1" customFormat="1" spans="1:12">
      <c r="A40" s="25">
        <v>36</v>
      </c>
      <c r="B40" s="25">
        <v>1704349</v>
      </c>
      <c r="C40" s="25">
        <v>2943</v>
      </c>
      <c r="D40" s="31" t="s">
        <v>355</v>
      </c>
      <c r="E40" s="28">
        <f t="shared" si="0"/>
        <v>2</v>
      </c>
      <c r="F40" s="32">
        <v>43808</v>
      </c>
      <c r="G40" s="32">
        <v>43810</v>
      </c>
      <c r="H40" s="34">
        <v>10800</v>
      </c>
      <c r="I40" s="59">
        <f t="shared" si="1"/>
        <v>-194870</v>
      </c>
      <c r="J40" s="58"/>
      <c r="K40" s="2"/>
      <c r="L40" s="2"/>
    </row>
    <row r="41" s="1" customFormat="1" spans="1:12">
      <c r="A41" s="25">
        <v>37</v>
      </c>
      <c r="B41" s="25">
        <v>1696314</v>
      </c>
      <c r="C41" s="25">
        <v>2749</v>
      </c>
      <c r="D41" s="31" t="s">
        <v>356</v>
      </c>
      <c r="E41" s="28">
        <f t="shared" si="0"/>
        <v>1</v>
      </c>
      <c r="F41" s="32">
        <v>43809</v>
      </c>
      <c r="G41" s="32">
        <v>43810</v>
      </c>
      <c r="H41" s="34">
        <v>2700</v>
      </c>
      <c r="I41" s="59">
        <f t="shared" si="1"/>
        <v>-197570</v>
      </c>
      <c r="J41" s="58"/>
      <c r="K41" s="2"/>
      <c r="L41" s="2"/>
    </row>
    <row r="42" s="1" customFormat="1" spans="1:12">
      <c r="A42" s="25">
        <v>38</v>
      </c>
      <c r="B42" s="25">
        <v>1705417</v>
      </c>
      <c r="C42" s="25">
        <v>2975</v>
      </c>
      <c r="D42" s="31" t="s">
        <v>357</v>
      </c>
      <c r="E42" s="28">
        <f t="shared" si="0"/>
        <v>2</v>
      </c>
      <c r="F42" s="32">
        <v>43809</v>
      </c>
      <c r="G42" s="32">
        <v>43811</v>
      </c>
      <c r="H42" s="34">
        <v>5400</v>
      </c>
      <c r="I42" s="59">
        <f t="shared" si="1"/>
        <v>-202970</v>
      </c>
      <c r="J42" s="58"/>
      <c r="K42" s="2"/>
      <c r="L42" s="2"/>
    </row>
    <row r="43" s="1" customFormat="1" spans="1:12">
      <c r="A43" s="25">
        <v>39</v>
      </c>
      <c r="B43" s="25">
        <v>1696880</v>
      </c>
      <c r="C43" s="25">
        <v>3365</v>
      </c>
      <c r="D43" s="31" t="s">
        <v>358</v>
      </c>
      <c r="E43" s="28">
        <f t="shared" si="0"/>
        <v>3</v>
      </c>
      <c r="F43" s="39">
        <v>43809</v>
      </c>
      <c r="G43" s="32">
        <v>43812</v>
      </c>
      <c r="H43" s="33">
        <v>8100</v>
      </c>
      <c r="I43" s="59">
        <f t="shared" si="1"/>
        <v>-211070</v>
      </c>
      <c r="J43" s="58"/>
      <c r="K43" s="2"/>
      <c r="L43" s="2"/>
    </row>
    <row r="44" s="1" customFormat="1" spans="1:12">
      <c r="A44" s="25">
        <v>40</v>
      </c>
      <c r="B44" s="25">
        <v>1690067</v>
      </c>
      <c r="C44" s="25">
        <v>2619</v>
      </c>
      <c r="D44" s="31" t="s">
        <v>359</v>
      </c>
      <c r="E44" s="28">
        <f t="shared" si="0"/>
        <v>5</v>
      </c>
      <c r="F44" s="32">
        <v>43807</v>
      </c>
      <c r="G44" s="32">
        <v>43812</v>
      </c>
      <c r="H44" s="34">
        <v>13750</v>
      </c>
      <c r="I44" s="59">
        <f t="shared" si="1"/>
        <v>-224820</v>
      </c>
      <c r="J44" s="58"/>
      <c r="K44" s="2"/>
      <c r="L44" s="2"/>
    </row>
    <row r="45" s="1" customFormat="1" spans="1:12">
      <c r="A45" s="25">
        <v>41</v>
      </c>
      <c r="B45" s="25">
        <v>1691296</v>
      </c>
      <c r="C45" s="25">
        <v>2630</v>
      </c>
      <c r="D45" s="31" t="s">
        <v>360</v>
      </c>
      <c r="E45" s="28">
        <f t="shared" si="0"/>
        <v>4</v>
      </c>
      <c r="F45" s="32">
        <v>43808</v>
      </c>
      <c r="G45" s="32">
        <v>43812</v>
      </c>
      <c r="H45" s="34">
        <v>10800</v>
      </c>
      <c r="I45" s="59">
        <f t="shared" si="1"/>
        <v>-235620</v>
      </c>
      <c r="J45" s="58"/>
      <c r="K45" s="2"/>
      <c r="L45" s="2"/>
    </row>
    <row r="46" s="1" customFormat="1" spans="1:12">
      <c r="A46" s="25">
        <v>42</v>
      </c>
      <c r="B46" s="25">
        <v>1701926</v>
      </c>
      <c r="C46" s="25">
        <v>2883</v>
      </c>
      <c r="D46" s="31" t="s">
        <v>361</v>
      </c>
      <c r="E46" s="28">
        <f t="shared" si="0"/>
        <v>3</v>
      </c>
      <c r="F46" s="32">
        <v>43809</v>
      </c>
      <c r="G46" s="32">
        <v>43812</v>
      </c>
      <c r="H46" s="34">
        <v>8100</v>
      </c>
      <c r="I46" s="59">
        <f t="shared" si="1"/>
        <v>-243720</v>
      </c>
      <c r="J46" s="58"/>
      <c r="K46" s="2"/>
      <c r="L46" s="2"/>
    </row>
    <row r="47" s="1" customFormat="1" spans="1:12">
      <c r="A47" s="25">
        <v>43</v>
      </c>
      <c r="B47" s="25">
        <v>1712389</v>
      </c>
      <c r="C47" s="25">
        <v>3428</v>
      </c>
      <c r="D47" s="31" t="s">
        <v>362</v>
      </c>
      <c r="E47" s="28">
        <f t="shared" si="0"/>
        <v>1</v>
      </c>
      <c r="F47" s="39">
        <v>43813</v>
      </c>
      <c r="G47" s="32">
        <v>43814</v>
      </c>
      <c r="H47" s="33">
        <v>2700</v>
      </c>
      <c r="I47" s="59">
        <f t="shared" si="1"/>
        <v>-246420</v>
      </c>
      <c r="J47" s="58"/>
      <c r="K47" s="2"/>
      <c r="L47" s="2"/>
    </row>
    <row r="48" s="1" customFormat="1" spans="1:12">
      <c r="A48" s="25">
        <v>44</v>
      </c>
      <c r="B48" s="25">
        <v>1704268</v>
      </c>
      <c r="C48" s="25">
        <v>2946</v>
      </c>
      <c r="D48" s="31" t="s">
        <v>363</v>
      </c>
      <c r="E48" s="28">
        <f t="shared" si="0"/>
        <v>2</v>
      </c>
      <c r="F48" s="32">
        <v>43812</v>
      </c>
      <c r="G48" s="32">
        <v>43814</v>
      </c>
      <c r="H48" s="34">
        <v>5400</v>
      </c>
      <c r="I48" s="59">
        <f t="shared" si="1"/>
        <v>-251820</v>
      </c>
      <c r="J48" s="58"/>
      <c r="K48" s="2"/>
      <c r="L48" s="2"/>
    </row>
    <row r="49" s="3" customFormat="1" spans="1:12">
      <c r="A49" s="25">
        <v>45</v>
      </c>
      <c r="B49" s="25">
        <v>1695945</v>
      </c>
      <c r="C49" s="25">
        <v>2747</v>
      </c>
      <c r="D49" s="31" t="s">
        <v>364</v>
      </c>
      <c r="E49" s="28">
        <f t="shared" si="0"/>
        <v>2</v>
      </c>
      <c r="F49" s="32">
        <v>43812</v>
      </c>
      <c r="G49" s="32">
        <v>43814</v>
      </c>
      <c r="H49" s="34">
        <v>5400</v>
      </c>
      <c r="I49" s="59">
        <f t="shared" si="1"/>
        <v>-257220</v>
      </c>
      <c r="J49" s="58"/>
      <c r="K49" s="2"/>
      <c r="L49" s="2"/>
    </row>
    <row r="50" s="1" customFormat="1" spans="1:12">
      <c r="A50" s="25">
        <v>46</v>
      </c>
      <c r="B50" s="25">
        <v>1700154</v>
      </c>
      <c r="C50" s="25">
        <v>2839</v>
      </c>
      <c r="D50" s="31" t="s">
        <v>365</v>
      </c>
      <c r="E50" s="28">
        <f t="shared" si="0"/>
        <v>2</v>
      </c>
      <c r="F50" s="32">
        <v>43813</v>
      </c>
      <c r="G50" s="32">
        <v>43815</v>
      </c>
      <c r="H50" s="33">
        <v>5400</v>
      </c>
      <c r="I50" s="59">
        <f t="shared" si="1"/>
        <v>-262620</v>
      </c>
      <c r="J50" s="58"/>
      <c r="K50" s="2"/>
      <c r="L50" s="2"/>
    </row>
    <row r="51" s="1" customFormat="1" spans="1:12">
      <c r="A51" s="25">
        <v>47</v>
      </c>
      <c r="B51" s="25">
        <v>1713151</v>
      </c>
      <c r="C51" s="25">
        <v>3461</v>
      </c>
      <c r="D51" s="31" t="s">
        <v>366</v>
      </c>
      <c r="E51" s="28">
        <f t="shared" si="0"/>
        <v>1</v>
      </c>
      <c r="F51" s="39">
        <v>43814</v>
      </c>
      <c r="G51" s="32">
        <v>43815</v>
      </c>
      <c r="H51" s="33">
        <v>2700</v>
      </c>
      <c r="I51" s="59">
        <f t="shared" si="1"/>
        <v>-265320</v>
      </c>
      <c r="J51" s="58"/>
      <c r="K51" s="2"/>
      <c r="L51" s="2"/>
    </row>
    <row r="52" s="1" customFormat="1" spans="1:12">
      <c r="A52" s="25">
        <v>48</v>
      </c>
      <c r="B52" s="25">
        <v>1692923</v>
      </c>
      <c r="C52" s="25">
        <v>2662</v>
      </c>
      <c r="D52" s="31" t="s">
        <v>367</v>
      </c>
      <c r="E52" s="28">
        <f t="shared" si="0"/>
        <v>3</v>
      </c>
      <c r="F52" s="32">
        <v>43812</v>
      </c>
      <c r="G52" s="32">
        <v>43815</v>
      </c>
      <c r="H52" s="34">
        <v>8100</v>
      </c>
      <c r="I52" s="59">
        <f t="shared" si="1"/>
        <v>-273420</v>
      </c>
      <c r="J52" s="58"/>
      <c r="K52" s="2"/>
      <c r="L52" s="2"/>
    </row>
    <row r="53" s="1" customFormat="1" spans="1:12">
      <c r="A53" s="25">
        <v>49</v>
      </c>
      <c r="B53" s="25">
        <v>1701970</v>
      </c>
      <c r="C53" s="25">
        <v>2885</v>
      </c>
      <c r="D53" s="31" t="s">
        <v>368</v>
      </c>
      <c r="E53" s="28">
        <f t="shared" si="0"/>
        <v>3</v>
      </c>
      <c r="F53" s="32">
        <v>43812</v>
      </c>
      <c r="G53" s="32">
        <v>43815</v>
      </c>
      <c r="H53" s="34">
        <v>8100</v>
      </c>
      <c r="I53" s="59">
        <f t="shared" si="1"/>
        <v>-281520</v>
      </c>
      <c r="J53" s="58"/>
      <c r="K53" s="2"/>
      <c r="L53" s="2"/>
    </row>
    <row r="54" s="3" customFormat="1" spans="1:12">
      <c r="A54" s="25">
        <v>50</v>
      </c>
      <c r="B54" s="25">
        <v>1685044</v>
      </c>
      <c r="C54" s="25">
        <v>2533</v>
      </c>
      <c r="D54" s="31" t="s">
        <v>369</v>
      </c>
      <c r="E54" s="28">
        <f t="shared" si="0"/>
        <v>3</v>
      </c>
      <c r="F54" s="32">
        <v>43812</v>
      </c>
      <c r="G54" s="32">
        <v>43815</v>
      </c>
      <c r="H54" s="34">
        <v>8100</v>
      </c>
      <c r="I54" s="59">
        <f t="shared" si="1"/>
        <v>-289620</v>
      </c>
      <c r="J54" s="58"/>
      <c r="K54" s="2"/>
      <c r="L54" s="2"/>
    </row>
    <row r="55" s="3" customFormat="1" spans="1:12">
      <c r="A55" s="25">
        <v>51</v>
      </c>
      <c r="B55" s="25">
        <v>1702659</v>
      </c>
      <c r="C55" s="25">
        <v>2921</v>
      </c>
      <c r="D55" s="31" t="s">
        <v>370</v>
      </c>
      <c r="E55" s="28">
        <f t="shared" si="0"/>
        <v>3</v>
      </c>
      <c r="F55" s="32">
        <v>43812</v>
      </c>
      <c r="G55" s="32">
        <v>43815</v>
      </c>
      <c r="H55" s="34">
        <v>9000</v>
      </c>
      <c r="I55" s="59">
        <f t="shared" si="1"/>
        <v>-298620</v>
      </c>
      <c r="J55" s="58"/>
      <c r="K55" s="2"/>
      <c r="L55" s="2"/>
    </row>
    <row r="56" s="3" customFormat="1" spans="1:12">
      <c r="A56" s="25">
        <v>52</v>
      </c>
      <c r="B56" s="25">
        <v>1691560</v>
      </c>
      <c r="C56" s="25">
        <v>2643</v>
      </c>
      <c r="D56" s="31" t="s">
        <v>371</v>
      </c>
      <c r="E56" s="28">
        <f t="shared" si="0"/>
        <v>3</v>
      </c>
      <c r="F56" s="32">
        <v>43812</v>
      </c>
      <c r="G56" s="32">
        <v>43815</v>
      </c>
      <c r="H56" s="34">
        <v>9000</v>
      </c>
      <c r="I56" s="59">
        <f t="shared" si="1"/>
        <v>-307620</v>
      </c>
      <c r="J56" s="58"/>
      <c r="K56" s="2"/>
      <c r="L56" s="2"/>
    </row>
    <row r="57" s="3" customFormat="1" spans="1:12">
      <c r="A57" s="25">
        <v>53</v>
      </c>
      <c r="B57" s="25">
        <v>1693491</v>
      </c>
      <c r="C57" s="25">
        <v>2680</v>
      </c>
      <c r="D57" s="31" t="s">
        <v>372</v>
      </c>
      <c r="E57" s="28">
        <f t="shared" si="0"/>
        <v>2</v>
      </c>
      <c r="F57" s="32">
        <v>43813</v>
      </c>
      <c r="G57" s="32">
        <v>43815</v>
      </c>
      <c r="H57" s="34">
        <v>5400</v>
      </c>
      <c r="I57" s="59">
        <f t="shared" si="1"/>
        <v>-313020</v>
      </c>
      <c r="J57" s="58"/>
      <c r="K57" s="2"/>
      <c r="L57" s="2"/>
    </row>
    <row r="58" s="3" customFormat="1" spans="1:12">
      <c r="A58" s="25">
        <v>54</v>
      </c>
      <c r="B58" s="25">
        <v>1704335</v>
      </c>
      <c r="C58" s="25">
        <v>2947</v>
      </c>
      <c r="D58" s="31" t="s">
        <v>373</v>
      </c>
      <c r="E58" s="28">
        <f t="shared" si="0"/>
        <v>1</v>
      </c>
      <c r="F58" s="32">
        <v>43814</v>
      </c>
      <c r="G58" s="32">
        <v>43815</v>
      </c>
      <c r="H58" s="34">
        <v>2700</v>
      </c>
      <c r="I58" s="59">
        <f t="shared" si="1"/>
        <v>-315720</v>
      </c>
      <c r="J58" s="58"/>
      <c r="K58" s="2"/>
      <c r="L58" s="2"/>
    </row>
    <row r="59" s="3" customFormat="1" spans="1:12">
      <c r="A59" s="25">
        <v>55</v>
      </c>
      <c r="B59" s="26">
        <v>1694288</v>
      </c>
      <c r="C59" s="26">
        <v>2697</v>
      </c>
      <c r="D59" s="27" t="s">
        <v>374</v>
      </c>
      <c r="E59" s="28">
        <f t="shared" si="0"/>
        <v>5</v>
      </c>
      <c r="F59" s="29">
        <v>43811</v>
      </c>
      <c r="G59" s="29">
        <v>43816</v>
      </c>
      <c r="H59" s="30">
        <v>13500</v>
      </c>
      <c r="I59" s="59">
        <f t="shared" si="1"/>
        <v>-329220</v>
      </c>
      <c r="J59" s="58"/>
      <c r="K59" s="2"/>
      <c r="L59" s="2"/>
    </row>
    <row r="60" s="3" customFormat="1" spans="1:12">
      <c r="A60" s="40">
        <v>56</v>
      </c>
      <c r="B60" s="40">
        <v>1702064</v>
      </c>
      <c r="C60" s="40">
        <v>2884</v>
      </c>
      <c r="D60" s="41" t="s">
        <v>375</v>
      </c>
      <c r="E60" s="42">
        <f t="shared" si="0"/>
        <v>2</v>
      </c>
      <c r="F60" s="43">
        <v>43814</v>
      </c>
      <c r="G60" s="43">
        <v>43816</v>
      </c>
      <c r="H60" s="44">
        <v>5400</v>
      </c>
      <c r="I60" s="60">
        <f t="shared" si="1"/>
        <v>-334620</v>
      </c>
      <c r="J60" s="58"/>
      <c r="K60" s="2"/>
      <c r="L60" s="2"/>
    </row>
    <row r="61" s="3" customFormat="1" spans="1:11">
      <c r="A61" s="45"/>
      <c r="B61" s="9"/>
      <c r="C61" s="9"/>
      <c r="D61" s="9"/>
      <c r="E61" s="9"/>
      <c r="F61" s="46"/>
      <c r="G61" s="46"/>
      <c r="H61" s="47">
        <f>SUM(H5:H60)</f>
        <v>394330</v>
      </c>
      <c r="I61" s="61"/>
      <c r="J61" s="58"/>
      <c r="K61" s="2"/>
    </row>
    <row r="62" s="3" customFormat="1" spans="1:11">
      <c r="A62" s="45"/>
      <c r="B62" s="9"/>
      <c r="C62" s="9"/>
      <c r="D62" s="9"/>
      <c r="G62" s="48"/>
      <c r="H62" s="49" t="s">
        <v>376</v>
      </c>
      <c r="I62" s="62">
        <f>SUM(H5:H60)</f>
        <v>394330</v>
      </c>
      <c r="J62" s="58"/>
      <c r="K62" s="2"/>
    </row>
    <row r="63" s="1" customFormat="1" ht="42.75" spans="1:11">
      <c r="A63" s="9"/>
      <c r="B63" s="9"/>
      <c r="C63" s="9"/>
      <c r="D63" s="9"/>
      <c r="G63" s="48"/>
      <c r="H63" s="50" t="s">
        <v>377</v>
      </c>
      <c r="I63" s="63">
        <f>-I60</f>
        <v>334620</v>
      </c>
      <c r="J63" s="64" t="s">
        <v>378</v>
      </c>
      <c r="K63" s="2"/>
    </row>
    <row r="64" s="1" customFormat="1" ht="22.5" spans="1:11">
      <c r="A64" s="9"/>
      <c r="B64" s="9"/>
      <c r="C64" s="9"/>
      <c r="D64" s="9"/>
      <c r="E64" s="9"/>
      <c r="F64" s="51"/>
      <c r="G64" s="51"/>
      <c r="H64" s="9"/>
      <c r="I64" s="65"/>
      <c r="J64" s="4"/>
      <c r="K64" s="4"/>
    </row>
    <row r="65" s="1" customFormat="1" spans="6:10">
      <c r="F65" s="3"/>
      <c r="G65" s="3"/>
      <c r="I65" s="66"/>
      <c r="J65" s="4"/>
    </row>
    <row r="66" s="1" customFormat="1" spans="6:10">
      <c r="F66" s="3"/>
      <c r="G66" s="3"/>
      <c r="I66" s="66"/>
      <c r="J66" s="4"/>
    </row>
    <row r="67" s="1" customFormat="1" spans="6:10">
      <c r="F67" s="3"/>
      <c r="G67" s="3"/>
      <c r="I67" s="66"/>
      <c r="J67" s="4"/>
    </row>
    <row r="68" s="1" customFormat="1" spans="6:10">
      <c r="F68" s="3"/>
      <c r="G68" s="3"/>
      <c r="I68" s="66"/>
      <c r="J68" s="4"/>
    </row>
    <row r="69" s="1" customFormat="1" spans="6:10">
      <c r="F69" s="3"/>
      <c r="G69" s="3"/>
      <c r="I69" s="66"/>
      <c r="J69" s="4"/>
    </row>
    <row r="70" s="1" customFormat="1" spans="6:10">
      <c r="F70" s="3"/>
      <c r="G70" s="3"/>
      <c r="I70" s="66"/>
      <c r="J70" s="4"/>
    </row>
    <row r="71" s="1" customFormat="1" spans="6:10">
      <c r="F71" s="3"/>
      <c r="G71" s="3"/>
      <c r="I71" s="66"/>
      <c r="J71" s="4"/>
    </row>
    <row r="72" s="1" customFormat="1" spans="6:10">
      <c r="F72" s="3"/>
      <c r="G72" s="3"/>
      <c r="I72" s="66"/>
      <c r="J72" s="4"/>
    </row>
    <row r="73" s="1" customFormat="1" spans="6:10">
      <c r="F73" s="3"/>
      <c r="G73" s="3"/>
      <c r="I73" s="66"/>
      <c r="J73" s="4"/>
    </row>
    <row r="74" s="1" customFormat="1" spans="6:10">
      <c r="F74" s="3"/>
      <c r="G74" s="3"/>
      <c r="I74" s="66"/>
      <c r="J74" s="4"/>
    </row>
    <row r="75" s="1" customFormat="1" spans="6:10">
      <c r="F75" s="3"/>
      <c r="G75" s="3"/>
      <c r="I75" s="66"/>
      <c r="J75" s="4"/>
    </row>
    <row r="76" s="1" customFormat="1" spans="6:10">
      <c r="F76" s="3"/>
      <c r="G76" s="3"/>
      <c r="I76" s="66"/>
      <c r="J76" s="4"/>
    </row>
    <row r="77" s="1" customFormat="1" spans="6:10">
      <c r="F77" s="3"/>
      <c r="G77" s="3"/>
      <c r="I77" s="66"/>
      <c r="J77" s="4"/>
    </row>
    <row r="78" s="1" customFormat="1" spans="6:10">
      <c r="F78" s="3"/>
      <c r="G78" s="3"/>
      <c r="I78" s="66"/>
      <c r="J78" s="4"/>
    </row>
    <row r="79" s="1" customFormat="1" spans="6:10">
      <c r="F79" s="3"/>
      <c r="G79" s="3"/>
      <c r="I79" s="66"/>
      <c r="J79" s="4"/>
    </row>
    <row r="80" s="1" customFormat="1" spans="6:10">
      <c r="F80" s="3"/>
      <c r="G80" s="3"/>
      <c r="I80" s="66"/>
      <c r="J80" s="4"/>
    </row>
    <row r="81" s="1" customFormat="1" spans="6:10">
      <c r="F81" s="3"/>
      <c r="G81" s="3"/>
      <c r="I81" s="66"/>
      <c r="J81" s="4"/>
    </row>
    <row r="82" s="1" customFormat="1" spans="6:10">
      <c r="F82" s="3"/>
      <c r="G82" s="3"/>
      <c r="I82" s="66"/>
      <c r="J82" s="4"/>
    </row>
    <row r="83" s="1" customFormat="1" spans="6:10">
      <c r="F83" s="3"/>
      <c r="G83" s="3"/>
      <c r="I83" s="66"/>
      <c r="J83" s="4"/>
    </row>
    <row r="84" s="1" customFormat="1" spans="6:10">
      <c r="F84" s="3"/>
      <c r="G84" s="3"/>
      <c r="I84" s="66"/>
      <c r="J84" s="4"/>
    </row>
    <row r="85" s="1" customFormat="1" spans="6:10">
      <c r="F85" s="3"/>
      <c r="G85" s="3"/>
      <c r="I85" s="66"/>
      <c r="J85" s="4"/>
    </row>
    <row r="86" s="1" customFormat="1" spans="6:10">
      <c r="F86" s="3"/>
      <c r="G86" s="3"/>
      <c r="I86" s="66"/>
      <c r="J86" s="4"/>
    </row>
    <row r="87" s="1" customFormat="1" spans="6:10">
      <c r="F87" s="3"/>
      <c r="G87" s="3"/>
      <c r="I87" s="66"/>
      <c r="J87" s="4"/>
    </row>
    <row r="88" s="1" customFormat="1" spans="6:10">
      <c r="F88" s="3"/>
      <c r="G88" s="3"/>
      <c r="I88" s="66"/>
      <c r="J88" s="4"/>
    </row>
    <row r="89" s="1" customFormat="1" spans="6:10">
      <c r="F89" s="3"/>
      <c r="G89" s="3"/>
      <c r="I89" s="66"/>
      <c r="J89" s="4"/>
    </row>
    <row r="90" s="1" customFormat="1" spans="6:10">
      <c r="F90" s="3"/>
      <c r="G90" s="3"/>
      <c r="I90" s="66"/>
      <c r="J90" s="4"/>
    </row>
    <row r="91" s="1" customFormat="1" spans="6:10">
      <c r="F91" s="3"/>
      <c r="G91" s="3"/>
      <c r="I91" s="66"/>
      <c r="J91" s="4"/>
    </row>
    <row r="92" s="1" customFormat="1" spans="6:10">
      <c r="F92" s="3"/>
      <c r="G92" s="3"/>
      <c r="I92" s="66"/>
      <c r="J92" s="4"/>
    </row>
    <row r="93" s="1" customFormat="1" spans="6:10">
      <c r="F93" s="3"/>
      <c r="G93" s="3"/>
      <c r="I93" s="66"/>
      <c r="J93" s="4"/>
    </row>
    <row r="94" s="1" customFormat="1" spans="6:10">
      <c r="F94" s="3"/>
      <c r="G94" s="3"/>
      <c r="I94" s="66"/>
      <c r="J94" s="4"/>
    </row>
    <row r="95" s="1" customFormat="1" spans="6:10">
      <c r="F95" s="3"/>
      <c r="G95" s="3"/>
      <c r="I95" s="66"/>
      <c r="J95" s="4"/>
    </row>
    <row r="96" s="1" customFormat="1" spans="6:10">
      <c r="F96" s="3"/>
      <c r="G96" s="3"/>
      <c r="I96" s="66"/>
      <c r="J96" s="4"/>
    </row>
    <row r="97" s="1" customFormat="1" spans="6:10">
      <c r="F97" s="3"/>
      <c r="G97" s="3"/>
      <c r="I97" s="66"/>
      <c r="J97" s="4"/>
    </row>
    <row r="98" s="1" customFormat="1" spans="6:10">
      <c r="F98" s="3"/>
      <c r="G98" s="3"/>
      <c r="I98" s="66"/>
      <c r="J98" s="4"/>
    </row>
    <row r="99" s="1" customFormat="1" spans="6:10">
      <c r="F99" s="3"/>
      <c r="G99" s="3"/>
      <c r="I99" s="66"/>
      <c r="J99" s="4"/>
    </row>
    <row r="100" s="1" customFormat="1" spans="6:10">
      <c r="F100" s="3"/>
      <c r="G100" s="3"/>
      <c r="I100" s="66"/>
      <c r="J100" s="4"/>
    </row>
    <row r="101" s="1" customFormat="1" spans="6:10">
      <c r="F101" s="3"/>
      <c r="G101" s="3"/>
      <c r="I101" s="66"/>
      <c r="J101" s="4"/>
    </row>
    <row r="102" s="1" customFormat="1" spans="6:10">
      <c r="F102" s="3"/>
      <c r="G102" s="3"/>
      <c r="I102" s="66"/>
      <c r="J102" s="4"/>
    </row>
    <row r="103" s="1" customFormat="1" spans="6:10">
      <c r="F103" s="3"/>
      <c r="G103" s="3"/>
      <c r="I103" s="66"/>
      <c r="J103" s="4"/>
    </row>
    <row r="104" s="1" customFormat="1" spans="6:10">
      <c r="F104" s="3"/>
      <c r="G104" s="3"/>
      <c r="I104" s="66"/>
      <c r="J104" s="4"/>
    </row>
    <row r="105" s="1" customFormat="1" spans="6:10">
      <c r="F105" s="3"/>
      <c r="G105" s="3"/>
      <c r="I105" s="66"/>
      <c r="J105" s="4"/>
    </row>
    <row r="106" s="1" customFormat="1" spans="6:10">
      <c r="F106" s="3"/>
      <c r="G106" s="3"/>
      <c r="I106" s="66"/>
      <c r="J106" s="4"/>
    </row>
    <row r="107" s="1" customFormat="1" spans="6:10">
      <c r="F107" s="3"/>
      <c r="G107" s="3"/>
      <c r="I107" s="66"/>
      <c r="J107" s="4"/>
    </row>
    <row r="108" s="1" customFormat="1" spans="6:10">
      <c r="F108" s="3"/>
      <c r="G108" s="3"/>
      <c r="I108" s="66"/>
      <c r="J108" s="4"/>
    </row>
    <row r="109" s="1" customFormat="1" spans="6:10">
      <c r="F109" s="3"/>
      <c r="G109" s="3"/>
      <c r="I109" s="66"/>
      <c r="J109" s="4"/>
    </row>
    <row r="110" s="1" customFormat="1" spans="6:10">
      <c r="F110" s="3"/>
      <c r="G110" s="3"/>
      <c r="I110" s="66"/>
      <c r="J110" s="4"/>
    </row>
    <row r="111" s="1" customFormat="1" spans="6:10">
      <c r="F111" s="3"/>
      <c r="G111" s="3"/>
      <c r="I111" s="66"/>
      <c r="J111" s="4"/>
    </row>
    <row r="112" s="1" customFormat="1" spans="6:10">
      <c r="F112" s="3"/>
      <c r="G112" s="3"/>
      <c r="I112" s="66"/>
      <c r="J112" s="4"/>
    </row>
    <row r="113" s="1" customFormat="1" spans="6:10">
      <c r="F113" s="3"/>
      <c r="G113" s="3"/>
      <c r="I113" s="66"/>
      <c r="J113" s="4"/>
    </row>
    <row r="114" s="1" customFormat="1" spans="6:10">
      <c r="F114" s="3"/>
      <c r="G114" s="3"/>
      <c r="I114" s="66"/>
      <c r="J114" s="4"/>
    </row>
    <row r="115" s="1" customFormat="1" spans="6:10">
      <c r="F115" s="3"/>
      <c r="G115" s="3"/>
      <c r="I115" s="66"/>
      <c r="J115" s="4"/>
    </row>
    <row r="116" s="1" customFormat="1" spans="6:10">
      <c r="F116" s="3"/>
      <c r="G116" s="3"/>
      <c r="I116" s="66"/>
      <c r="J116" s="4"/>
    </row>
    <row r="117" s="1" customFormat="1" spans="6:10">
      <c r="F117" s="3"/>
      <c r="G117" s="3"/>
      <c r="I117" s="66"/>
      <c r="J117" s="4"/>
    </row>
    <row r="118" s="1" customFormat="1" spans="6:10">
      <c r="F118" s="3"/>
      <c r="G118" s="3"/>
      <c r="I118" s="66"/>
      <c r="J118" s="4"/>
    </row>
    <row r="119" s="1" customFormat="1" spans="6:10">
      <c r="F119" s="3"/>
      <c r="G119" s="3"/>
      <c r="I119" s="66"/>
      <c r="J119" s="4"/>
    </row>
    <row r="120" s="1" customFormat="1" spans="6:10">
      <c r="F120" s="3"/>
      <c r="G120" s="3"/>
      <c r="I120" s="66"/>
      <c r="J120" s="4"/>
    </row>
    <row r="121" s="1" customFormat="1" spans="6:10">
      <c r="F121" s="3"/>
      <c r="G121" s="3"/>
      <c r="I121" s="66"/>
      <c r="J121" s="4"/>
    </row>
    <row r="122" s="1" customFormat="1" spans="6:10">
      <c r="F122" s="3"/>
      <c r="G122" s="3"/>
      <c r="I122" s="66"/>
      <c r="J122" s="4"/>
    </row>
    <row r="123" s="1" customFormat="1" spans="6:10">
      <c r="F123" s="3"/>
      <c r="G123" s="3"/>
      <c r="I123" s="66"/>
      <c r="J123" s="4"/>
    </row>
    <row r="124" s="1" customFormat="1" spans="6:10">
      <c r="F124" s="3"/>
      <c r="G124" s="3"/>
      <c r="I124" s="66"/>
      <c r="J124" s="4"/>
    </row>
    <row r="125" s="1" customFormat="1" spans="6:10">
      <c r="F125" s="3"/>
      <c r="G125" s="3"/>
      <c r="I125" s="66"/>
      <c r="J125" s="4"/>
    </row>
    <row r="126" s="1" customFormat="1" spans="6:10">
      <c r="F126" s="3"/>
      <c r="G126" s="3"/>
      <c r="I126" s="66"/>
      <c r="J126" s="4"/>
    </row>
    <row r="127" s="1" customFormat="1" spans="6:10">
      <c r="F127" s="3"/>
      <c r="G127" s="3"/>
      <c r="I127" s="66"/>
      <c r="J127" s="4"/>
    </row>
    <row r="128" s="1" customFormat="1" spans="6:10">
      <c r="F128" s="3"/>
      <c r="G128" s="3"/>
      <c r="I128" s="66"/>
      <c r="J128" s="4"/>
    </row>
    <row r="129" s="1" customFormat="1" spans="6:10">
      <c r="F129" s="3"/>
      <c r="G129" s="3"/>
      <c r="I129" s="66"/>
      <c r="J129" s="4"/>
    </row>
    <row r="130" s="1" customFormat="1" spans="6:10">
      <c r="F130" s="3"/>
      <c r="G130" s="3"/>
      <c r="I130" s="66"/>
      <c r="J130" s="4"/>
    </row>
    <row r="131" s="1" customFormat="1" spans="6:10">
      <c r="F131" s="3"/>
      <c r="G131" s="3"/>
      <c r="I131" s="66"/>
      <c r="J131" s="4"/>
    </row>
    <row r="132" s="1" customFormat="1" spans="6:10">
      <c r="F132" s="3"/>
      <c r="G132" s="3"/>
      <c r="I132" s="66"/>
      <c r="J132" s="4"/>
    </row>
    <row r="133" s="1" customFormat="1" spans="6:10">
      <c r="F133" s="3"/>
      <c r="G133" s="3"/>
      <c r="I133" s="66"/>
      <c r="J133" s="4"/>
    </row>
    <row r="134" s="1" customFormat="1" spans="6:10">
      <c r="F134" s="3"/>
      <c r="G134" s="3"/>
      <c r="I134" s="66"/>
      <c r="J134" s="4"/>
    </row>
    <row r="135" s="1" customFormat="1" spans="6:10">
      <c r="F135" s="3"/>
      <c r="G135" s="3"/>
      <c r="I135" s="66"/>
      <c r="J135" s="4"/>
    </row>
    <row r="136" s="1" customFormat="1" spans="6:10">
      <c r="F136" s="3"/>
      <c r="G136" s="3"/>
      <c r="I136" s="66"/>
      <c r="J136" s="4"/>
    </row>
    <row r="137" s="1" customFormat="1" spans="6:10">
      <c r="F137" s="3"/>
      <c r="G137" s="3"/>
      <c r="I137" s="66"/>
      <c r="J137" s="4"/>
    </row>
    <row r="138" s="1" customFormat="1" spans="6:10">
      <c r="F138" s="3"/>
      <c r="G138" s="3"/>
      <c r="I138" s="66"/>
      <c r="J138" s="4"/>
    </row>
    <row r="139" s="1" customFormat="1" spans="6:10">
      <c r="F139" s="3"/>
      <c r="G139" s="3"/>
      <c r="I139" s="66"/>
      <c r="J139" s="4"/>
    </row>
    <row r="140" s="1" customFormat="1" spans="6:10">
      <c r="F140" s="3"/>
      <c r="G140" s="3"/>
      <c r="I140" s="66"/>
      <c r="J140" s="4"/>
    </row>
    <row r="141" s="1" customFormat="1" spans="6:10">
      <c r="F141" s="3"/>
      <c r="G141" s="3"/>
      <c r="I141" s="66"/>
      <c r="J141" s="4"/>
    </row>
    <row r="142" s="1" customFormat="1" spans="6:10">
      <c r="F142" s="3"/>
      <c r="G142" s="3"/>
      <c r="I142" s="66"/>
      <c r="J142" s="4"/>
    </row>
    <row r="143" s="1" customFormat="1" spans="6:10">
      <c r="F143" s="3"/>
      <c r="G143" s="3"/>
      <c r="I143" s="66"/>
      <c r="J143" s="4"/>
    </row>
    <row r="144" s="1" customFormat="1" spans="6:10">
      <c r="F144" s="3"/>
      <c r="G144" s="3"/>
      <c r="I144" s="66"/>
      <c r="J144" s="4"/>
    </row>
    <row r="145" s="1" customFormat="1" spans="6:10">
      <c r="F145" s="3"/>
      <c r="G145" s="3"/>
      <c r="I145" s="66"/>
      <c r="J145" s="4"/>
    </row>
    <row r="146" s="1" customFormat="1" spans="6:10">
      <c r="F146" s="3"/>
      <c r="G146" s="3"/>
      <c r="I146" s="66"/>
      <c r="J146" s="4"/>
    </row>
    <row r="147" s="1" customFormat="1" spans="6:10">
      <c r="F147" s="3"/>
      <c r="G147" s="3"/>
      <c r="I147" s="66"/>
      <c r="J147" s="4"/>
    </row>
    <row r="148" s="1" customFormat="1" spans="6:10">
      <c r="F148" s="3"/>
      <c r="G148" s="3"/>
      <c r="I148" s="66"/>
      <c r="J148" s="4"/>
    </row>
    <row r="149" s="1" customFormat="1" spans="6:10">
      <c r="F149" s="3"/>
      <c r="G149" s="3"/>
      <c r="I149" s="66"/>
      <c r="J149" s="4"/>
    </row>
    <row r="150" s="1" customFormat="1" spans="6:10">
      <c r="F150" s="3"/>
      <c r="G150" s="3"/>
      <c r="I150" s="66"/>
      <c r="J150" s="4"/>
    </row>
    <row r="151" s="1" customFormat="1" spans="6:10">
      <c r="F151" s="3"/>
      <c r="G151" s="3"/>
      <c r="I151" s="66"/>
      <c r="J151" s="4"/>
    </row>
    <row r="152" s="1" customFormat="1" spans="6:10">
      <c r="F152" s="3"/>
      <c r="G152" s="3"/>
      <c r="I152" s="66"/>
      <c r="J152" s="4"/>
    </row>
    <row r="153" s="1" customFormat="1" spans="6:10">
      <c r="F153" s="3"/>
      <c r="G153" s="3"/>
      <c r="I153" s="66"/>
      <c r="J153" s="4"/>
    </row>
    <row r="154" s="1" customFormat="1" spans="6:10">
      <c r="F154" s="3"/>
      <c r="G154" s="3"/>
      <c r="I154" s="66"/>
      <c r="J154" s="4"/>
    </row>
    <row r="155" s="1" customFormat="1" spans="6:10">
      <c r="F155" s="3"/>
      <c r="G155" s="3"/>
      <c r="I155" s="66"/>
      <c r="J155" s="4"/>
    </row>
    <row r="156" s="1" customFormat="1" spans="6:10">
      <c r="F156" s="3"/>
      <c r="G156" s="3"/>
      <c r="I156" s="66"/>
      <c r="J156" s="4"/>
    </row>
    <row r="157" s="1" customFormat="1" spans="6:10">
      <c r="F157" s="3"/>
      <c r="G157" s="3"/>
      <c r="I157" s="66"/>
      <c r="J157" s="4"/>
    </row>
    <row r="158" s="1" customFormat="1" spans="6:10">
      <c r="F158" s="3"/>
      <c r="G158" s="3"/>
      <c r="I158" s="66"/>
      <c r="J158" s="4"/>
    </row>
    <row r="159" s="1" customFormat="1" spans="6:10">
      <c r="F159" s="3"/>
      <c r="G159" s="3"/>
      <c r="I159" s="66"/>
      <c r="J159" s="4"/>
    </row>
    <row r="160" s="1" customFormat="1" spans="6:10">
      <c r="F160" s="3"/>
      <c r="G160" s="3"/>
      <c r="I160" s="66"/>
      <c r="J160" s="4"/>
    </row>
    <row r="161" s="1" customFormat="1" spans="6:10">
      <c r="F161" s="3"/>
      <c r="G161" s="3"/>
      <c r="I161" s="66"/>
      <c r="J161" s="4"/>
    </row>
    <row r="162" s="1" customFormat="1" spans="6:10">
      <c r="F162" s="3"/>
      <c r="G162" s="3"/>
      <c r="I162" s="66"/>
      <c r="J162" s="4"/>
    </row>
    <row r="163" s="1" customFormat="1" spans="6:10">
      <c r="F163" s="3"/>
      <c r="G163" s="3"/>
      <c r="I163" s="66"/>
      <c r="J163" s="4"/>
    </row>
    <row r="164" s="1" customFormat="1" spans="6:10">
      <c r="F164" s="3"/>
      <c r="G164" s="3"/>
      <c r="I164" s="66"/>
      <c r="J164" s="4"/>
    </row>
    <row r="165" s="1" customFormat="1" spans="6:10">
      <c r="F165" s="3"/>
      <c r="G165" s="3"/>
      <c r="I165" s="66"/>
      <c r="J165" s="4"/>
    </row>
    <row r="166" s="1" customFormat="1" spans="6:10">
      <c r="F166" s="3"/>
      <c r="G166" s="3"/>
      <c r="I166" s="66"/>
      <c r="J166" s="4"/>
    </row>
    <row r="167" s="1" customFormat="1" spans="6:10">
      <c r="F167" s="3"/>
      <c r="G167" s="3"/>
      <c r="I167" s="66"/>
      <c r="J167" s="4"/>
    </row>
    <row r="168" s="1" customFormat="1" spans="6:10">
      <c r="F168" s="3"/>
      <c r="G168" s="3"/>
      <c r="I168" s="66"/>
      <c r="J168" s="4"/>
    </row>
    <row r="169" s="1" customFormat="1" spans="6:10">
      <c r="F169" s="3"/>
      <c r="G169" s="3"/>
      <c r="I169" s="66"/>
      <c r="J169" s="4"/>
    </row>
    <row r="170" s="1" customFormat="1" spans="6:10">
      <c r="F170" s="3"/>
      <c r="G170" s="3"/>
      <c r="I170" s="66"/>
      <c r="J170" s="4"/>
    </row>
    <row r="171" s="1" customFormat="1" spans="6:10">
      <c r="F171" s="3"/>
      <c r="G171" s="3"/>
      <c r="I171" s="66"/>
      <c r="J171" s="4"/>
    </row>
    <row r="172" s="1" customFormat="1" spans="6:10">
      <c r="F172" s="3"/>
      <c r="G172" s="3"/>
      <c r="I172" s="66"/>
      <c r="J172" s="4"/>
    </row>
    <row r="173" s="1" customFormat="1" spans="6:10">
      <c r="F173" s="3"/>
      <c r="G173" s="3"/>
      <c r="I173" s="66"/>
      <c r="J173" s="4"/>
    </row>
    <row r="174" s="1" customFormat="1" spans="6:10">
      <c r="F174" s="3"/>
      <c r="G174" s="3"/>
      <c r="I174" s="66"/>
      <c r="J174" s="4"/>
    </row>
    <row r="175" s="1" customFormat="1" spans="6:10">
      <c r="F175" s="3"/>
      <c r="G175" s="3"/>
      <c r="I175" s="66"/>
      <c r="J175" s="4"/>
    </row>
    <row r="176" s="1" customFormat="1" spans="6:10">
      <c r="F176" s="3"/>
      <c r="G176" s="3"/>
      <c r="I176" s="66"/>
      <c r="J176" s="4"/>
    </row>
    <row r="177" s="1" customFormat="1" spans="6:10">
      <c r="F177" s="3"/>
      <c r="G177" s="3"/>
      <c r="I177" s="66"/>
      <c r="J177" s="4"/>
    </row>
    <row r="178" s="1" customFormat="1" spans="6:10">
      <c r="F178" s="3"/>
      <c r="G178" s="3"/>
      <c r="I178" s="66"/>
      <c r="J178" s="4"/>
    </row>
    <row r="179" s="1" customFormat="1" spans="6:10">
      <c r="F179" s="3"/>
      <c r="G179" s="3"/>
      <c r="I179" s="66"/>
      <c r="J179" s="4"/>
    </row>
    <row r="180" s="1" customFormat="1" spans="6:10">
      <c r="F180" s="3"/>
      <c r="G180" s="3"/>
      <c r="I180" s="66"/>
      <c r="J180" s="4"/>
    </row>
    <row r="181" s="1" customFormat="1" spans="6:10">
      <c r="F181" s="3"/>
      <c r="G181" s="3"/>
      <c r="I181" s="66"/>
      <c r="J181" s="4"/>
    </row>
    <row r="182" s="1" customFormat="1" spans="6:10">
      <c r="F182" s="3"/>
      <c r="G182" s="3"/>
      <c r="I182" s="66"/>
      <c r="J182" s="4"/>
    </row>
    <row r="183" s="1" customFormat="1" spans="6:10">
      <c r="F183" s="3"/>
      <c r="G183" s="3"/>
      <c r="I183" s="66"/>
      <c r="J183" s="4"/>
    </row>
    <row r="184" s="1" customFormat="1" spans="6:10">
      <c r="F184" s="3"/>
      <c r="G184" s="3"/>
      <c r="I184" s="66"/>
      <c r="J184" s="4"/>
    </row>
    <row r="185" s="1" customFormat="1" spans="6:10">
      <c r="F185" s="3"/>
      <c r="G185" s="3"/>
      <c r="I185" s="66"/>
      <c r="J185" s="4"/>
    </row>
    <row r="186" s="1" customFormat="1" spans="6:10">
      <c r="F186" s="3"/>
      <c r="G186" s="3"/>
      <c r="I186" s="66"/>
      <c r="J186" s="4"/>
    </row>
    <row r="187" s="1" customFormat="1" spans="6:10">
      <c r="F187" s="3"/>
      <c r="G187" s="3"/>
      <c r="I187" s="66"/>
      <c r="J187" s="4"/>
    </row>
    <row r="188" s="1" customFormat="1" spans="6:10">
      <c r="F188" s="3"/>
      <c r="G188" s="3"/>
      <c r="I188" s="66"/>
      <c r="J188" s="4"/>
    </row>
    <row r="189" s="1" customFormat="1" spans="6:10">
      <c r="F189" s="3"/>
      <c r="G189" s="3"/>
      <c r="I189" s="66"/>
      <c r="J189" s="4"/>
    </row>
    <row r="190" s="1" customFormat="1" spans="6:10">
      <c r="F190" s="3"/>
      <c r="G190" s="3"/>
      <c r="I190" s="66"/>
      <c r="J190" s="4"/>
    </row>
    <row r="191" s="1" customFormat="1" spans="6:10">
      <c r="F191" s="3"/>
      <c r="G191" s="3"/>
      <c r="I191" s="66"/>
      <c r="J191" s="4"/>
    </row>
    <row r="192" s="1" customFormat="1" spans="6:10">
      <c r="F192" s="3"/>
      <c r="G192" s="3"/>
      <c r="I192" s="66"/>
      <c r="J192" s="4"/>
    </row>
    <row r="193" s="1" customFormat="1" spans="6:10">
      <c r="F193" s="3"/>
      <c r="G193" s="3"/>
      <c r="I193" s="66"/>
      <c r="J193" s="4"/>
    </row>
    <row r="194" s="1" customFormat="1" spans="6:10">
      <c r="F194" s="3"/>
      <c r="G194" s="3"/>
      <c r="J194" s="4"/>
    </row>
    <row r="195" s="1" customFormat="1" spans="6:10">
      <c r="F195" s="3"/>
      <c r="G195" s="3"/>
      <c r="J195" s="4"/>
    </row>
    <row r="196" s="1" customFormat="1" spans="6:10">
      <c r="F196" s="3"/>
      <c r="G196" s="3"/>
      <c r="J196" s="4"/>
    </row>
    <row r="197" s="1" customFormat="1" spans="6:10">
      <c r="F197" s="3"/>
      <c r="G197" s="3"/>
      <c r="J197" s="4"/>
    </row>
    <row r="198" s="1" customFormat="1" spans="6:10">
      <c r="F198" s="3"/>
      <c r="G198" s="3"/>
      <c r="J198" s="4"/>
    </row>
    <row r="199" s="1" customFormat="1" spans="6:10">
      <c r="F199" s="3"/>
      <c r="G199" s="3"/>
      <c r="J199" s="4"/>
    </row>
    <row r="200" s="1" customFormat="1" spans="6:10">
      <c r="F200" s="3"/>
      <c r="G200" s="3"/>
      <c r="J200" s="4"/>
    </row>
    <row r="201" s="1" customFormat="1" spans="6:10">
      <c r="F201" s="3"/>
      <c r="G201" s="3"/>
      <c r="J201" s="4"/>
    </row>
    <row r="202" s="1" customFormat="1" spans="6:10">
      <c r="F202" s="3"/>
      <c r="G202" s="3"/>
      <c r="J202" s="4"/>
    </row>
    <row r="203" s="1" customFormat="1" spans="6:10">
      <c r="F203" s="3"/>
      <c r="G203" s="3"/>
      <c r="J203" s="4"/>
    </row>
    <row r="204" s="1" customFormat="1" spans="6:10">
      <c r="F204" s="3"/>
      <c r="G204" s="3"/>
      <c r="J204" s="4"/>
    </row>
    <row r="205" s="1" customFormat="1" spans="6:10">
      <c r="F205" s="3"/>
      <c r="G205" s="3"/>
      <c r="J205" s="4"/>
    </row>
    <row r="206" s="1" customFormat="1" spans="6:10">
      <c r="F206" s="3"/>
      <c r="G206" s="3"/>
      <c r="J206" s="4"/>
    </row>
    <row r="207" s="1" customFormat="1" spans="6:10">
      <c r="F207" s="3"/>
      <c r="G207" s="3"/>
      <c r="J207" s="4"/>
    </row>
    <row r="208" s="1" customFormat="1" spans="6:10">
      <c r="F208" s="3"/>
      <c r="G208" s="3"/>
      <c r="J208" s="4"/>
    </row>
    <row r="209" s="1" customFormat="1" spans="6:10">
      <c r="F209" s="3"/>
      <c r="G209" s="3"/>
      <c r="J209" s="4"/>
    </row>
    <row r="210" s="1" customFormat="1" spans="6:10">
      <c r="F210" s="3"/>
      <c r="G210" s="3"/>
      <c r="J210" s="4"/>
    </row>
    <row r="211" s="1" customFormat="1" spans="6:10">
      <c r="F211" s="3"/>
      <c r="G211" s="3"/>
      <c r="J211" s="4"/>
    </row>
    <row r="212" s="1" customFormat="1" spans="6:10">
      <c r="F212" s="3"/>
      <c r="G212" s="3"/>
      <c r="J212" s="4"/>
    </row>
    <row r="213" s="1" customFormat="1" spans="6:10">
      <c r="F213" s="3"/>
      <c r="G213" s="3"/>
      <c r="J213" s="4"/>
    </row>
    <row r="214" s="1" customFormat="1" spans="6:10">
      <c r="F214" s="3"/>
      <c r="G214" s="3"/>
      <c r="J214" s="4"/>
    </row>
    <row r="215" s="1" customFormat="1" spans="6:10">
      <c r="F215" s="3"/>
      <c r="G215" s="3"/>
      <c r="J215" s="4"/>
    </row>
    <row r="216" s="1" customFormat="1" spans="6:10">
      <c r="F216" s="3"/>
      <c r="G216" s="3"/>
      <c r="J216" s="4"/>
    </row>
    <row r="217" s="1" customFormat="1" spans="6:10">
      <c r="F217" s="3"/>
      <c r="G217" s="3"/>
      <c r="J217" s="4"/>
    </row>
    <row r="218" s="1" customFormat="1" spans="6:10">
      <c r="F218" s="3"/>
      <c r="G218" s="3"/>
      <c r="J218" s="4"/>
    </row>
    <row r="219" s="1" customFormat="1" spans="6:10">
      <c r="F219" s="3"/>
      <c r="G219" s="3"/>
      <c r="J219" s="4"/>
    </row>
    <row r="220" s="1" customFormat="1" spans="6:10">
      <c r="F220" s="3"/>
      <c r="G220" s="3"/>
      <c r="J220" s="4"/>
    </row>
    <row r="221" s="1" customFormat="1" spans="6:10">
      <c r="F221" s="3"/>
      <c r="G221" s="3"/>
      <c r="J221" s="4"/>
    </row>
    <row r="222" s="1" customFormat="1" spans="6:10">
      <c r="F222" s="3"/>
      <c r="G222" s="3"/>
      <c r="J222" s="4"/>
    </row>
    <row r="223" s="1" customFormat="1" spans="6:10">
      <c r="F223" s="3"/>
      <c r="G223" s="3"/>
      <c r="J223" s="4"/>
    </row>
    <row r="224" s="1" customFormat="1" spans="6:10">
      <c r="F224" s="3"/>
      <c r="G224" s="3"/>
      <c r="J224" s="4"/>
    </row>
    <row r="225" s="1" customFormat="1" spans="6:10">
      <c r="F225" s="3"/>
      <c r="G225" s="3"/>
      <c r="J225" s="4"/>
    </row>
    <row r="226" s="1" customFormat="1" spans="6:10">
      <c r="F226" s="3"/>
      <c r="G226" s="3"/>
      <c r="J226" s="4"/>
    </row>
    <row r="227" s="1" customFormat="1" spans="6:10">
      <c r="F227" s="3"/>
      <c r="G227" s="3"/>
      <c r="J227" s="4"/>
    </row>
    <row r="228" s="1" customFormat="1" spans="6:10">
      <c r="F228" s="3"/>
      <c r="G228" s="3"/>
      <c r="J228" s="4"/>
    </row>
    <row r="229" s="1" customFormat="1" spans="6:10">
      <c r="F229" s="3"/>
      <c r="G229" s="3"/>
      <c r="J229" s="4"/>
    </row>
    <row r="230" s="1" customFormat="1" spans="6:10">
      <c r="F230" s="3"/>
      <c r="G230" s="3"/>
      <c r="J230" s="4"/>
    </row>
    <row r="231" s="1" customFormat="1" spans="6:10">
      <c r="F231" s="3"/>
      <c r="G231" s="3"/>
      <c r="J231" s="4"/>
    </row>
    <row r="232" s="1" customFormat="1" spans="6:10">
      <c r="F232" s="3"/>
      <c r="G232" s="3"/>
      <c r="J232" s="4"/>
    </row>
    <row r="233" s="1" customFormat="1" spans="6:10">
      <c r="F233" s="3"/>
      <c r="G233" s="3"/>
      <c r="J233" s="4"/>
    </row>
    <row r="234" s="1" customFormat="1" spans="6:10">
      <c r="F234" s="3"/>
      <c r="G234" s="3"/>
      <c r="J234" s="4"/>
    </row>
    <row r="235" s="1" customFormat="1" spans="6:10">
      <c r="F235" s="3"/>
      <c r="G235" s="3"/>
      <c r="J235" s="4"/>
    </row>
    <row r="236" s="1" customFormat="1" spans="6:10">
      <c r="F236" s="3"/>
      <c r="G236" s="3"/>
      <c r="J236" s="4"/>
    </row>
    <row r="237" s="1" customFormat="1" spans="6:10">
      <c r="F237" s="3"/>
      <c r="G237" s="3"/>
      <c r="J237" s="4"/>
    </row>
    <row r="238" s="1" customFormat="1" spans="6:10">
      <c r="F238" s="3"/>
      <c r="G238" s="3"/>
      <c r="J238" s="4"/>
    </row>
  </sheetData>
  <mergeCells count="1">
    <mergeCell ref="D1:F1"/>
  </mergeCells>
  <conditionalFormatting sqref="B50:B51 B29:B48 B54:B58 B1:B25 B27 B60:B1048576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10.10</vt:lpstr>
      <vt:lpstr>10.30</vt:lpstr>
      <vt:lpstr>11.21</vt:lpstr>
      <vt:lpstr>12.19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财务崔</cp:lastModifiedBy>
  <dcterms:created xsi:type="dcterms:W3CDTF">2019-10-10T03:29:00Z</dcterms:created>
  <dcterms:modified xsi:type="dcterms:W3CDTF">2019-12-19T02:07:35Z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