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<sst xmlns="http://schemas.openxmlformats.org/spreadsheetml/2006/main" count="522" uniqueCount="254">
  <si>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</si>
  <si>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</si>
  <si>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</si>
  <si>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</si>
  <si>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</si>
  <si>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</si>
  <si>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</si>
  <si>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</si>
  <si>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</si>
  <si>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</si>
  <si>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</si>
  <si>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</si>
  <si>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</si>
  <si>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</si>
  <si>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</si>
  <si>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</si>
  <si>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</si>
  <si>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</si>
  <si>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</si>
  <si>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</si>
  <si>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</si>
  <si>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</si>
  <si>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</si>
  <si>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</si>
  <si>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</si>
  <si>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</si>
  <si>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</si>
  <si>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</si>
  <si>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</si>
  <si>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</si>
  <si>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</si>
  <si>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</si>
  <si>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</si>
  <si>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</si>
  <si>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</si>
  <si>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</si>
  <si>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</si>
  <si>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</si>
  <si>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</si>
  <si>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</si>
  <si>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</si>
  <si>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</si>
  <si>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</si>
  <si>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</si>
  <si>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</si>
  <si>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</si>
  <si>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</si>
  <si>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</si>
  <si>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</si>
  <si>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</si>
  <si>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</si>
  <si>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</si>
  <si>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</si>
  <si>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</si>
  <si>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</si>
  <si>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</si>
  <si>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</si>
  <si>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</si>
  <si>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</si>
  <si>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</si>
  <si>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</si>
  <si>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</si>
  <si>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</si>
  <si>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</si>
  <si>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</si>
  <si>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</si>
  <si>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</si>
  <si>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</si>
  <si>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</si>
  <si>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</si>
  <si>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</si>
  <si>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</si>
  <si>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</si>
  <si>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</si>
  <si>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</si>
  <si>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</si>
  <si>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</si>
  <si>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</si>
  <si>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</si>
  <si>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</si>
  <si>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</si>
  <si>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</si>
  <si>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</si>
  <si>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</si>
  <si>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</si>
  <si>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</si>
  <si>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</si>
  <si>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</si>
  <si>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</si>
  <si>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</si>
  <si>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</si>
  <si>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</si>
  <si>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</si>
  <si>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</si>
  <si>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</si>
  <si>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</si>
  <si>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</si>
  <si>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</si>
  <si>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</si>
  <si>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</si>
  <si>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</si>
  <si>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</si>
  <si>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</si>
  <si>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</si>
  <si>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</si>
  <si>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</si>
  <si>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</si>
  <si>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</si>
  <si>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</si>
  <si>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</si>
  <si>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</si>
  <si>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</si>
  <si>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</si>
  <si>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</si>
  <si>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</si>
  <si>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</si>
  <si>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</si>
  <si>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</si>
  <si>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</si>
  <si>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</si>
  <si>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</si>
  <si>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</si>
  <si>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</si>
  <si>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</si>
  <si>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</si>
  <si>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</si>
  <si>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</si>
  <si>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</si>
  <si>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</si>
  <si>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</si>
  <si>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</si>
  <si>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</si>
  <si>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</si>
  <si>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</si>
  <si>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</si>
  <si>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</si>
  <si>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</si>
  <si>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</si>
  <si>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</si>
  <si>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</si>
  <si>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</si>
  <si>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</si>
  <si>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</si>
  <si>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</si>
  <si>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</si>
  <si>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</si>
  <si>
    <r>
      <rPr>
        <b/>
        <sz val="9"/>
        <rFont val="Calibri"/>
        <charset val="134"/>
      </rPr>
      <t xml:space="preserve">GUEST NAME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</si>
  <si>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Master ID# </t>
    </r>
    <r>
      <rPr>
        <sz val="8"/>
        <rFont val="Calibri"/>
        <charset val="134"/>
      </rPr>
      <t>—</t>
    </r>
  </si>
  <si>
    <r>
      <rPr>
        <b/>
        <sz val="9"/>
        <rFont val="Calibri"/>
        <charset val="134"/>
      </rPr>
      <t xml:space="preserve">Booking </t>
    </r>
    <r>
      <rPr>
        <i/>
        <sz val="7"/>
        <rFont val="Calibri"/>
        <charset val="134"/>
      </rPr>
      <t>tt ~</t>
    </r>
  </si>
  <si>
    <r>
      <rPr>
        <b/>
        <sz val="9"/>
        <rFont val="Calibri"/>
        <charset val="134"/>
      </rPr>
      <t xml:space="preserve">ARRIVAL DATE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</si>
  <si>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DEPARTURE DATE </t>
    </r>
    <r>
      <rPr>
        <sz val="8"/>
        <rFont val="Calibri"/>
        <charset val="134"/>
      </rPr>
      <t>~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</si>
  <si>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NIGHTS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</si>
  <si>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Pax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</si>
  <si>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ROOM TYPE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</si>
  <si>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ROOMS </t>
    </r>
    <r>
      <rPr>
        <sz val="8"/>
        <rFont val="Calibri"/>
        <charset val="134"/>
      </rPr>
      <t>-</t>
    </r>
  </si>
  <si>
    <r>
      <rPr>
        <b/>
        <sz val="9"/>
        <rFont val="Calibri"/>
        <charset val="134"/>
      </rPr>
      <t>RATE PER _ NIGHT</t>
    </r>
  </si>
  <si>
    <r>
      <rPr>
        <b/>
        <sz val="9"/>
        <rFont val="Calibri"/>
        <charset val="134"/>
      </rPr>
      <t>TOTAL PAYABLE</t>
    </r>
  </si>
  <si>
    <r>
      <rPr>
        <b/>
        <sz val="9"/>
        <rFont val="Calibri"/>
        <charset val="134"/>
      </rPr>
      <t xml:space="preserve">REMARKS </t>
    </r>
    <r>
      <rPr>
        <sz val="8"/>
        <rFont val="Calibri"/>
        <charset val="134"/>
      </rPr>
      <t>—</t>
    </r>
    <r>
      <rPr>
        <b/>
        <sz val="9"/>
        <rFont val="Calibri"/>
        <charset val="134"/>
      </rPr>
      <t>1</t>
    </r>
  </si>
  <si>
    <r>
      <rPr>
        <b/>
        <sz val="9"/>
        <rFont val="Calibri"/>
        <charset val="134"/>
      </rPr>
      <t>I FLOATING AMOUNT</t>
    </r>
  </si>
  <si>
    <r>
      <rPr>
        <b/>
        <sz val="9"/>
        <rFont val="Calibri"/>
        <charset val="134"/>
      </rPr>
      <t>MU LINLIN</t>
    </r>
  </si>
  <si>
    <r>
      <rPr>
        <sz val="8"/>
        <rFont val="Calibri"/>
        <charset val="134"/>
      </rPr>
      <t>1096</t>
    </r>
  </si>
  <si>
    <r>
      <rPr>
        <sz val="8"/>
        <rFont val="Calibri"/>
        <charset val="134"/>
      </rPr>
      <t>February 1, 2020</t>
    </r>
  </si>
  <si>
    <r>
      <rPr>
        <sz val="8"/>
        <rFont val="Calibri"/>
        <charset val="134"/>
      </rPr>
      <t>February 5, 2020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</si>
  <si>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</si>
  <si>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</si>
  <si>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DELUXE</t>
    </r>
  </si>
  <si>
    <r>
      <rPr>
        <sz val="8"/>
        <rFont val="Calibri"/>
        <charset val="134"/>
      </rPr>
      <t>1</t>
    </r>
  </si>
  <si>
    <r>
      <rPr>
        <sz val="6"/>
        <rFont val="MingLiU"/>
        <charset val="134"/>
      </rPr>
      <t>时</t>
    </r>
    <r>
      <rPr>
        <sz val="8"/>
        <rFont val="Calibri"/>
        <charset val="134"/>
      </rPr>
      <t>,106.00</t>
    </r>
  </si>
  <si>
    <r>
      <rPr>
        <sz val="8"/>
        <rFont val="Calibri"/>
        <charset val="134"/>
      </rPr>
      <t>CONFIRMED/ payment will be deducted to the floating deposit</t>
    </r>
  </si>
  <si>
    <r>
      <rPr>
        <sz val="8"/>
        <rFont val="Calibri"/>
        <charset val="134"/>
      </rPr>
      <t xml:space="preserve">I </t>
    </r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■ 2ND PAYMENT</t>
    </r>
  </si>
  <si>
    <r>
      <rPr>
        <b/>
        <sz val="9"/>
        <rFont val="Calibri"/>
        <charset val="134"/>
      </rPr>
      <t>15,550.00</t>
    </r>
  </si>
  <si>
    <r>
      <rPr>
        <sz val="8"/>
        <rFont val="Calibri"/>
        <charset val="134"/>
      </rPr>
      <t>GUO HONGRU PTY</t>
    </r>
  </si>
  <si>
    <r>
      <rPr>
        <sz val="8"/>
        <rFont val="Calibri"/>
        <charset val="134"/>
      </rPr>
      <t>1186</t>
    </r>
  </si>
  <si>
    <r>
      <rPr>
        <sz val="8"/>
        <rFont val="Calibri"/>
        <charset val="134"/>
      </rPr>
      <t>January 27, 2020</t>
    </r>
  </si>
  <si>
    <r>
      <rPr>
        <sz val="8"/>
        <rFont val="Calibri"/>
        <charset val="134"/>
      </rPr>
      <t>January 31, 2020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</si>
  <si>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</si>
  <si>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3</t>
    </r>
  </si>
  <si>
    <r>
      <rPr>
        <sz val="6"/>
        <rFont val="MingLiU"/>
        <charset val="134"/>
      </rPr>
      <t>伊</t>
    </r>
    <r>
      <rPr>
        <sz val="8"/>
        <rFont val="Calibri"/>
        <charset val="134"/>
      </rPr>
      <t>16,685.00</t>
    </r>
  </si>
  <si>
    <r>
      <rPr>
        <b/>
        <sz val="9"/>
        <rFont val="Calibri"/>
        <charset val="134"/>
      </rPr>
      <t>1 FLOATING AMOUNT FIRST PAYMENT (3rd PAYMENT)</t>
    </r>
  </si>
  <si>
    <r>
      <rPr>
        <sz val="8"/>
        <rFont val="Calibri"/>
        <charset val="134"/>
      </rPr>
      <t>GAO QUANXIN</t>
    </r>
  </si>
  <si>
    <r>
      <rPr>
        <sz val="8"/>
        <rFont val="Calibri"/>
        <charset val="134"/>
      </rPr>
      <t>1170</t>
    </r>
  </si>
  <si>
    <r>
      <rPr>
        <sz val="8"/>
        <rFont val="Calibri"/>
        <charset val="134"/>
      </rPr>
      <t>i</t>
    </r>
  </si>
  <si>
    <r>
      <rPr>
        <sz val="8"/>
        <rFont val="Calibri"/>
        <charset val="134"/>
      </rPr>
      <t>PREMIER</t>
    </r>
  </si>
  <si>
    <r>
      <rPr>
        <b/>
        <sz val="9"/>
        <rFont val="Calibri"/>
        <charset val="134"/>
      </rPr>
      <t>TOTAL AMOUNT</t>
    </r>
  </si>
  <si>
    <r>
      <rPr>
        <b/>
        <sz val="9"/>
        <rFont val="Calibri"/>
        <charset val="134"/>
      </rPr>
      <t>^315,550.00</t>
    </r>
  </si>
  <si>
    <r>
      <rPr>
        <sz val="8"/>
        <rFont val="Calibri"/>
        <charset val="134"/>
      </rPr>
      <t>ZHANG LONG</t>
    </r>
  </si>
  <si>
    <r>
      <rPr>
        <sz val="8"/>
        <rFont val="Calibri"/>
        <charset val="134"/>
      </rPr>
      <t>1171</t>
    </r>
  </si>
  <si>
    <r>
      <rPr>
        <b/>
        <sz val="9"/>
        <rFont val="Calibri"/>
        <charset val="134"/>
      </rPr>
      <t>TOTAL RESERVATIONS</t>
    </r>
  </si>
  <si>
    <r>
      <rPr>
        <sz val="6"/>
        <rFont val="MingLiU"/>
        <charset val="134"/>
      </rPr>
      <t>癸</t>
    </r>
    <r>
      <rPr>
        <b/>
        <sz val="9"/>
        <rFont val="Calibri"/>
        <charset val="134"/>
      </rPr>
      <t>305,598.00</t>
    </r>
  </si>
  <si>
    <t>HEJUN</t>
  </si>
  <si>
    <r>
      <rPr>
        <sz val="8"/>
        <rFont val="Calibri"/>
        <charset val="134"/>
      </rPr>
      <t>1172</t>
    </r>
  </si>
  <si>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3RD PAYMENT</t>
    </r>
  </si>
  <si>
    <r>
      <rPr>
        <sz val="6"/>
        <rFont val="MingLiU"/>
        <charset val="134"/>
      </rPr>
      <t>尹</t>
    </r>
    <r>
      <rPr>
        <sz val="8"/>
        <rFont val="Calibri"/>
        <charset val="134"/>
      </rPr>
      <t xml:space="preserve"> </t>
    </r>
    <r>
      <rPr>
        <sz val="13"/>
        <rFont val="Calibri"/>
        <charset val="134"/>
      </rPr>
      <t>9</t>
    </r>
    <r>
      <rPr>
        <sz val="34"/>
        <rFont val="Calibri"/>
        <charset val="134"/>
      </rPr>
      <t>,</t>
    </r>
    <r>
      <rPr>
        <sz val="13"/>
        <rFont val="Calibri"/>
        <charset val="134"/>
      </rPr>
      <t>952.00</t>
    </r>
  </si>
  <si>
    <r>
      <rPr>
        <sz val="8"/>
        <rFont val="Calibri"/>
        <charset val="134"/>
      </rPr>
      <t>YU XUEYAN</t>
    </r>
  </si>
  <si>
    <r>
      <rPr>
        <sz val="8"/>
        <rFont val="Calibri"/>
        <charset val="134"/>
      </rPr>
      <t>1174</t>
    </r>
  </si>
  <si>
    <r>
      <rPr>
        <b/>
        <sz val="9"/>
        <rFont val="Calibri"/>
        <charset val="134"/>
      </rPr>
      <t>Note: Should the remaining deposit falls Php 100,000, AUHANA will notify CONVERGENT. CONVERGENT should replenish the amount thereafter.</t>
    </r>
  </si>
  <si>
    <r>
      <rPr>
        <sz val="8"/>
        <rFont val="Calibri"/>
        <charset val="134"/>
      </rPr>
      <t>FAN HONGBIN</t>
    </r>
  </si>
  <si>
    <r>
      <rPr>
        <sz val="8"/>
        <rFont val="Calibri"/>
        <charset val="134"/>
      </rPr>
      <t>1175</t>
    </r>
  </si>
  <si>
    <r>
      <rPr>
        <sz val="8"/>
        <rFont val="Calibri"/>
        <charset val="134"/>
      </rPr>
      <t>WANGJUE,YAN SHIWEN</t>
    </r>
  </si>
  <si>
    <r>
      <rPr>
        <sz val="8"/>
        <rFont val="Calibri"/>
        <charset val="134"/>
      </rPr>
      <t>1205</t>
    </r>
  </si>
  <si>
    <r>
      <rPr>
        <sz val="8"/>
        <rFont val="Calibri"/>
        <charset val="134"/>
      </rPr>
      <t>January 9, 2020</t>
    </r>
  </si>
  <si>
    <r>
      <rPr>
        <sz val="8"/>
        <rFont val="Calibri"/>
        <charset val="134"/>
      </rPr>
      <t>January 11, 2020</t>
    </r>
  </si>
  <si>
    <t>P191125174255589</t>
  </si>
  <si>
    <t>上期</t>
  </si>
  <si>
    <t>本期</t>
  </si>
  <si>
    <t>NAME</t>
  </si>
  <si>
    <t>Master ID #</t>
  </si>
  <si>
    <t>Booking #</t>
  </si>
  <si>
    <t># OF NIGHTS</t>
  </si>
  <si>
    <t># of Pax</t>
  </si>
  <si>
    <t># OF ROOMS</t>
  </si>
  <si>
    <t>Xu Dawei,tang yuan</t>
  </si>
  <si>
    <t>PREMIER</t>
  </si>
  <si>
    <t>₱8,106.00</t>
  </si>
  <si>
    <t>ZHU YINGNI</t>
  </si>
  <si>
    <t>CHEN KAI</t>
  </si>
  <si>
    <t>WANG LIN</t>
  </si>
  <si>
    <t>LIN LIN</t>
  </si>
  <si>
    <t>DELUXE</t>
  </si>
  <si>
    <t>₱7,700.00</t>
  </si>
  <si>
    <t>ZHANG MENG</t>
  </si>
  <si>
    <t>CHEN DONG</t>
  </si>
  <si>
    <t>CAO YUHONG</t>
  </si>
  <si>
    <t>GUO HAN</t>
  </si>
  <si>
    <t>P191203174011589</t>
  </si>
  <si>
    <t>上期余额</t>
  </si>
  <si>
    <t>本期余额</t>
  </si>
  <si>
    <t>ZHANG JIE,HE GUOYU,ZHANG MIN</t>
  </si>
  <si>
    <t>₱10,700.00</t>
  </si>
  <si>
    <t>ZHANG PENGWEI</t>
  </si>
  <si>
    <t>Yuan Liang pty of 6 rms</t>
  </si>
  <si>
    <t>DELUXE/Premier</t>
  </si>
  <si>
    <t>9 rooms/ TBA</t>
  </si>
  <si>
    <t>HAO HAO,LIU XIAOTONG</t>
  </si>
  <si>
    <t>₱8,100.00</t>
  </si>
  <si>
    <t>MA FANG JIE</t>
  </si>
  <si>
    <t>P191210141514589</t>
  </si>
  <si>
    <t>超</t>
  </si>
  <si>
    <t>TOTAL STAY</t>
  </si>
  <si>
    <t>Wang Huan pty of 4 rms</t>
  </si>
  <si>
    <t>HE HANQING</t>
  </si>
  <si>
    <t>He Dan and Liu Fei</t>
  </si>
  <si>
    <t>CAI XIAOLONG</t>
  </si>
  <si>
    <t>Shen Jin, Jiang Yin &amp; Xu Yaonan, Ding Yunhua</t>
  </si>
  <si>
    <t>Xu Baiming, Xu Guangqi &amp; Chen Yan, Bai Fengzhen</t>
  </si>
  <si>
    <t>Xu Xiuzhi</t>
  </si>
  <si>
    <t>Liang Yan</t>
  </si>
  <si>
    <t>₱13,200.00</t>
  </si>
  <si>
    <t>JIANG LILI</t>
  </si>
  <si>
    <t>total</t>
  </si>
  <si>
    <t>deposit on 10DEC</t>
  </si>
  <si>
    <t>balance</t>
  </si>
  <si>
    <t>Outstanding balance</t>
  </si>
  <si>
    <t>P191219113648589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</si>
</sst>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4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b/>
      <sz val="12"/>
      <color rgb="FF002060"/>
      <name val="Calibri"/>
      <charset val="134"/>
    </font>
    <font>
      <b/>
      <sz val="11"/>
      <color rgb="FF00206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sz val="10.5"/>
      <color rgb="FF333333"/>
      <name val="Helvetica"/>
      <charset val="134"/>
    </font>
    <font>
      <sz val="10.5"/>
      <color rgb="FF000000"/>
      <name val="Tahoma"/>
      <charset val="134"/>
    </font>
    <font>
      <b/>
      <sz val="11.5"/>
      <color rgb="FF000000"/>
      <name val="Calibri"/>
      <charset val="134"/>
    </font>
    <font>
      <b/>
      <sz val="14"/>
      <color rgb="FF002060"/>
      <name val="Calibri"/>
      <charset val="134"/>
    </font>
    <font>
      <b/>
      <sz val="18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  <font>
      <b/>
      <sz val="9"/>
      <name val="Calibri"/>
      <charset val="134"/>
    </font>
    <font>
      <i/>
      <sz val="7"/>
      <name val="Calibri"/>
      <charset val="134"/>
    </font>
    <font>
      <sz val="9"/>
      <name val="Times New Roman"/>
      <charset val="134"/>
    </font>
    <font>
      <sz val="13"/>
      <name val="Calibri"/>
      <charset val="134"/>
    </font>
    <font>
      <sz val="34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3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9" borderId="2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6" fillId="15" borderId="27" applyNumberFormat="0" applyAlignment="0" applyProtection="0">
      <alignment vertical="center"/>
    </xf>
    <xf numFmtId="0" fontId="27" fillId="15" borderId="22" applyNumberFormat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4" fontId="1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indent="1"/>
    </xf>
    <xf numFmtId="4" fontId="10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10" xfId="0" applyNumberFormat="1" applyFont="1" applyFill="1" applyBorder="1" applyAlignment="1">
      <alignment horizontal="left" vertical="top" wrapText="1" indent="2"/>
    </xf>
    <xf numFmtId="176" fontId="11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left" vertical="top" wrapText="1" indent="2"/>
    </xf>
    <xf numFmtId="0" fontId="0" fillId="0" borderId="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right" vertical="top"/>
    </xf>
    <xf numFmtId="0" fontId="0" fillId="0" borderId="1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5" fontId="7" fillId="4" borderId="9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4" fillId="0" borderId="0" xfId="0" applyFont="1">
      <alignment vertical="center"/>
    </xf>
    <xf numFmtId="4" fontId="1" fillId="0" borderId="0" xfId="0" applyNumberFormat="1" applyFont="1">
      <alignment vertical="center"/>
    </xf>
    <xf numFmtId="0" fontId="12" fillId="3" borderId="19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"/>
  <sheetViews>
    <sheetView tabSelected="1" zoomScale="81" zoomScaleNormal="81" topLeftCell="D86" workbookViewId="0">
      <selection activeCell="O109" sqref="O109"/>
    </sheetView>
  </sheetViews>
  <sheetFormatPr defaultColWidth="16.7142857142857" defaultRowHeight="15"/>
  <cols>
    <col min="1" max="11" width="16.7142857142857" style="1" customWidth="1"/>
    <col min="12" max="12" width="8.57142857142857" style="1" customWidth="1"/>
    <col min="13" max="13" width="16.7142857142857" style="1" customWidth="1"/>
    <col min="14" max="14" width="19.5714285714286" style="1" customWidth="1"/>
    <col min="15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42"/>
    </row>
    <row r="2" ht="126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43">
        <v>21450</v>
      </c>
      <c r="L2" s="44" t="s">
        <v>22</v>
      </c>
    </row>
    <row r="3" ht="126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45">
        <v>28600</v>
      </c>
      <c r="L3" s="46" t="s">
        <v>22</v>
      </c>
    </row>
    <row r="4" ht="126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43">
        <v>14300</v>
      </c>
      <c r="L4" s="44" t="s">
        <v>22</v>
      </c>
    </row>
    <row r="5" ht="126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43">
        <v>21450</v>
      </c>
      <c r="L5" s="47" t="s">
        <v>22</v>
      </c>
    </row>
    <row r="6" ht="126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45">
        <v>42900</v>
      </c>
      <c r="L6" s="44" t="s">
        <v>22</v>
      </c>
    </row>
    <row r="7" ht="126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43">
        <v>14300</v>
      </c>
      <c r="L7" s="44" t="s">
        <v>22</v>
      </c>
    </row>
    <row r="8" ht="126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48">
        <v>7150</v>
      </c>
      <c r="L8" s="44" t="s">
        <v>22</v>
      </c>
    </row>
    <row r="9" ht="126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48">
        <v>7150</v>
      </c>
      <c r="L9" s="44" t="s">
        <v>22</v>
      </c>
    </row>
    <row r="10" ht="126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43">
        <v>14300</v>
      </c>
      <c r="L10" s="44" t="s">
        <v>22</v>
      </c>
    </row>
    <row r="11" ht="126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43">
        <v>21450</v>
      </c>
      <c r="L11" s="44" t="s">
        <v>22</v>
      </c>
    </row>
    <row r="12" ht="126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45">
        <v>28600</v>
      </c>
      <c r="L12" s="44" t="s">
        <v>22</v>
      </c>
    </row>
    <row r="13" ht="126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49" t="s">
        <v>77</v>
      </c>
      <c r="K13" s="50">
        <v>57750</v>
      </c>
      <c r="L13" s="46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42" t="s">
        <v>80</v>
      </c>
      <c r="K15" s="1">
        <v>-300000</v>
      </c>
    </row>
    <row r="16" spans="10:11">
      <c r="J16" s="42" t="s">
        <v>81</v>
      </c>
      <c r="K16" s="1">
        <f>K14+K15</f>
        <v>-20600</v>
      </c>
    </row>
    <row r="18" ht="27.7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51" t="s">
        <v>91</v>
      </c>
      <c r="K18" s="52" t="s">
        <v>92</v>
      </c>
    </row>
    <row r="19" ht="14.2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53">
        <v>42900</v>
      </c>
    </row>
    <row r="20" ht="14.2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54">
        <v>15400</v>
      </c>
    </row>
    <row r="21" ht="14.2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54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54">
        <v>58500</v>
      </c>
    </row>
    <row r="23" ht="14.2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55">
        <v>8250</v>
      </c>
    </row>
    <row r="24" ht="14.2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54">
        <v>10700</v>
      </c>
    </row>
    <row r="25" ht="14.2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55">
        <v>7700</v>
      </c>
    </row>
    <row r="26" ht="14.2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54">
        <v>23100</v>
      </c>
    </row>
    <row r="27" ht="14.2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54">
        <v>46200</v>
      </c>
    </row>
    <row r="28" ht="14.2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54">
        <v>32424</v>
      </c>
    </row>
    <row r="29" ht="14.2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54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42" t="s">
        <v>80</v>
      </c>
      <c r="K31" s="1">
        <v>-300000</v>
      </c>
    </row>
    <row r="32" spans="10:11">
      <c r="J32" s="42" t="s">
        <v>81</v>
      </c>
      <c r="K32" s="1">
        <f>K16+K31+K30</f>
        <v>-15550</v>
      </c>
    </row>
    <row r="34" ht="24.75" spans="1:15">
      <c r="A34" s="27" t="s">
        <v>146</v>
      </c>
      <c r="B34" s="28" t="s">
        <v>147</v>
      </c>
      <c r="C34" s="28" t="s">
        <v>148</v>
      </c>
      <c r="D34" s="28" t="s">
        <v>149</v>
      </c>
      <c r="E34" s="28" t="s">
        <v>150</v>
      </c>
      <c r="F34" s="28" t="s">
        <v>151</v>
      </c>
      <c r="G34" s="28" t="s">
        <v>152</v>
      </c>
      <c r="H34" s="28" t="s">
        <v>153</v>
      </c>
      <c r="I34" s="28" t="s">
        <v>154</v>
      </c>
      <c r="J34" s="56" t="s">
        <v>155</v>
      </c>
      <c r="K34" s="57" t="s">
        <v>156</v>
      </c>
      <c r="L34" s="58" t="s">
        <v>157</v>
      </c>
      <c r="M34" s="59" t="s">
        <v>158</v>
      </c>
      <c r="N34" s="60"/>
      <c r="O34" s="61"/>
    </row>
    <row r="35" ht="13.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62"/>
      <c r="O35" s="61"/>
    </row>
    <row r="36" ht="21" customHeight="1" spans="1:15">
      <c r="A36" s="23" t="s">
        <v>159</v>
      </c>
      <c r="B36" s="24" t="s">
        <v>160</v>
      </c>
      <c r="C36" s="24">
        <v>1667521</v>
      </c>
      <c r="D36" s="28" t="s">
        <v>161</v>
      </c>
      <c r="E36" s="30" t="s">
        <v>162</v>
      </c>
      <c r="F36" s="24" t="s">
        <v>163</v>
      </c>
      <c r="G36" s="24" t="s">
        <v>164</v>
      </c>
      <c r="H36" s="24" t="s">
        <v>165</v>
      </c>
      <c r="I36" s="24" t="s">
        <v>166</v>
      </c>
      <c r="J36" s="24" t="s">
        <v>167</v>
      </c>
      <c r="K36" s="24">
        <v>32424</v>
      </c>
      <c r="L36" s="57" t="s">
        <v>168</v>
      </c>
      <c r="M36" s="63" t="s">
        <v>169</v>
      </c>
      <c r="N36" s="24" t="s">
        <v>170</v>
      </c>
      <c r="O36" s="61"/>
    </row>
    <row r="37" ht="21" customHeight="1" spans="1:15">
      <c r="A37" s="23" t="s">
        <v>171</v>
      </c>
      <c r="B37" s="24" t="s">
        <v>172</v>
      </c>
      <c r="C37" s="24">
        <v>1677506</v>
      </c>
      <c r="D37" s="28" t="s">
        <v>173</v>
      </c>
      <c r="E37" s="30" t="s">
        <v>174</v>
      </c>
      <c r="F37" s="24" t="s">
        <v>163</v>
      </c>
      <c r="G37" s="24" t="s">
        <v>175</v>
      </c>
      <c r="H37" s="24" t="s">
        <v>165</v>
      </c>
      <c r="I37" s="24" t="s">
        <v>176</v>
      </c>
      <c r="J37" s="24" t="s">
        <v>177</v>
      </c>
      <c r="K37" s="24">
        <v>200220</v>
      </c>
      <c r="L37" s="64" t="s">
        <v>168</v>
      </c>
      <c r="M37" s="65" t="s">
        <v>178</v>
      </c>
      <c r="N37" s="62"/>
      <c r="O37" s="61"/>
    </row>
    <row r="38" ht="21" customHeight="1" spans="1:15">
      <c r="A38" s="23" t="s">
        <v>179</v>
      </c>
      <c r="B38" s="24" t="s">
        <v>180</v>
      </c>
      <c r="C38" s="24">
        <v>1676199</v>
      </c>
      <c r="D38" s="28" t="s">
        <v>174</v>
      </c>
      <c r="E38" s="30" t="s">
        <v>161</v>
      </c>
      <c r="F38" s="24" t="s">
        <v>181</v>
      </c>
      <c r="G38" s="24" t="s">
        <v>164</v>
      </c>
      <c r="H38" s="24" t="s">
        <v>182</v>
      </c>
      <c r="I38" s="24" t="s">
        <v>166</v>
      </c>
      <c r="J38" s="24" t="s">
        <v>167</v>
      </c>
      <c r="K38" s="24">
        <v>8106</v>
      </c>
      <c r="L38" s="64" t="s">
        <v>168</v>
      </c>
      <c r="M38" s="24" t="s">
        <v>183</v>
      </c>
      <c r="N38" s="24" t="s">
        <v>184</v>
      </c>
      <c r="O38" s="61"/>
    </row>
    <row r="39" ht="21" customHeight="1" spans="1:15">
      <c r="A39" s="23" t="s">
        <v>185</v>
      </c>
      <c r="B39" s="24" t="s">
        <v>186</v>
      </c>
      <c r="C39" s="24">
        <v>1676194</v>
      </c>
      <c r="D39" s="28" t="s">
        <v>174</v>
      </c>
      <c r="E39" s="30" t="s">
        <v>161</v>
      </c>
      <c r="F39" s="24" t="s">
        <v>181</v>
      </c>
      <c r="G39" s="24" t="s">
        <v>164</v>
      </c>
      <c r="H39" s="24" t="s">
        <v>182</v>
      </c>
      <c r="I39" s="24" t="s">
        <v>166</v>
      </c>
      <c r="J39" s="24" t="s">
        <v>167</v>
      </c>
      <c r="K39" s="24">
        <v>8106</v>
      </c>
      <c r="L39" s="64" t="s">
        <v>168</v>
      </c>
      <c r="M39" s="24" t="s">
        <v>187</v>
      </c>
      <c r="N39" s="24" t="s">
        <v>188</v>
      </c>
      <c r="O39" s="61"/>
    </row>
    <row r="40" ht="21" customHeight="1" spans="1:15">
      <c r="A40" s="31" t="s">
        <v>189</v>
      </c>
      <c r="B40" s="24" t="s">
        <v>190</v>
      </c>
      <c r="C40" s="24">
        <v>1676193</v>
      </c>
      <c r="D40" s="28" t="s">
        <v>174</v>
      </c>
      <c r="E40" s="30" t="s">
        <v>161</v>
      </c>
      <c r="F40" s="24" t="s">
        <v>181</v>
      </c>
      <c r="G40" s="24" t="s">
        <v>164</v>
      </c>
      <c r="H40" s="24" t="s">
        <v>182</v>
      </c>
      <c r="I40" s="24" t="s">
        <v>166</v>
      </c>
      <c r="J40" s="24" t="s">
        <v>167</v>
      </c>
      <c r="K40" s="24">
        <v>8106</v>
      </c>
      <c r="L40" s="57" t="s">
        <v>168</v>
      </c>
      <c r="M40" s="66" t="s">
        <v>191</v>
      </c>
      <c r="N40" s="67" t="s">
        <v>192</v>
      </c>
      <c r="O40" s="61"/>
    </row>
    <row r="41" ht="21" customHeight="1" spans="1:15">
      <c r="A41" s="23" t="s">
        <v>193</v>
      </c>
      <c r="B41" s="24" t="s">
        <v>194</v>
      </c>
      <c r="C41" s="24">
        <v>1676009</v>
      </c>
      <c r="D41" s="28" t="s">
        <v>174</v>
      </c>
      <c r="E41" s="30" t="s">
        <v>161</v>
      </c>
      <c r="F41" s="24" t="s">
        <v>181</v>
      </c>
      <c r="G41" s="24" t="s">
        <v>164</v>
      </c>
      <c r="H41" s="24" t="s">
        <v>182</v>
      </c>
      <c r="I41" s="24" t="s">
        <v>166</v>
      </c>
      <c r="J41" s="24" t="s">
        <v>167</v>
      </c>
      <c r="K41" s="24">
        <v>8106</v>
      </c>
      <c r="L41" s="68" t="s">
        <v>168</v>
      </c>
      <c r="M41" s="69" t="s">
        <v>195</v>
      </c>
      <c r="N41" s="69"/>
      <c r="O41" s="70"/>
    </row>
    <row r="42" ht="21" customHeight="1" spans="1:15">
      <c r="A42" s="23" t="s">
        <v>196</v>
      </c>
      <c r="B42" s="24" t="s">
        <v>197</v>
      </c>
      <c r="C42" s="24">
        <v>1676020</v>
      </c>
      <c r="D42" s="28" t="s">
        <v>174</v>
      </c>
      <c r="E42" s="30" t="s">
        <v>161</v>
      </c>
      <c r="F42" s="24" t="s">
        <v>181</v>
      </c>
      <c r="G42" s="24" t="s">
        <v>164</v>
      </c>
      <c r="H42" s="24" t="s">
        <v>182</v>
      </c>
      <c r="I42" s="24" t="s">
        <v>166</v>
      </c>
      <c r="J42" s="24" t="s">
        <v>167</v>
      </c>
      <c r="K42" s="24">
        <v>8106</v>
      </c>
      <c r="L42" s="71" t="s">
        <v>168</v>
      </c>
      <c r="M42" s="70"/>
      <c r="N42" s="59"/>
      <c r="O42" s="59"/>
    </row>
    <row r="43" ht="21" customHeight="1" spans="1:15">
      <c r="A43" s="32" t="s">
        <v>198</v>
      </c>
      <c r="B43" s="24" t="s">
        <v>199</v>
      </c>
      <c r="C43" s="24">
        <v>1680439</v>
      </c>
      <c r="D43" s="28" t="s">
        <v>200</v>
      </c>
      <c r="E43" s="30" t="s">
        <v>201</v>
      </c>
      <c r="F43" s="24" t="s">
        <v>164</v>
      </c>
      <c r="G43" s="24" t="s">
        <v>163</v>
      </c>
      <c r="H43" s="24" t="s">
        <v>182</v>
      </c>
      <c r="I43" s="24" t="s">
        <v>164</v>
      </c>
      <c r="J43" s="24" t="s">
        <v>167</v>
      </c>
      <c r="K43" s="24">
        <v>32424</v>
      </c>
      <c r="L43" s="72" t="s">
        <v>168</v>
      </c>
      <c r="M43" s="70"/>
      <c r="N43" s="29"/>
      <c r="O43" s="29"/>
    </row>
    <row r="44" spans="10:12">
      <c r="J44" s="1" t="s">
        <v>78</v>
      </c>
      <c r="K44" s="1">
        <f>SUM(K36:K43)</f>
        <v>305598</v>
      </c>
      <c r="L44" s="73" t="s">
        <v>202</v>
      </c>
    </row>
    <row r="45" spans="10:11">
      <c r="J45" s="42" t="s">
        <v>80</v>
      </c>
      <c r="K45" s="1">
        <v>-300000</v>
      </c>
    </row>
    <row r="46" spans="9:11">
      <c r="I46" s="42" t="s">
        <v>203</v>
      </c>
      <c r="J46" s="42" t="s">
        <v>81</v>
      </c>
      <c r="K46" s="1">
        <v>-15550</v>
      </c>
    </row>
    <row r="47" spans="9:11">
      <c r="I47" s="42" t="s">
        <v>204</v>
      </c>
      <c r="J47" s="42" t="s">
        <v>81</v>
      </c>
      <c r="K47" s="1">
        <f>K46+K45+K44</f>
        <v>-9952</v>
      </c>
    </row>
    <row r="50" ht="32.25" spans="4:16">
      <c r="D50" s="33" t="s">
        <v>205</v>
      </c>
      <c r="E50" s="34" t="s">
        <v>206</v>
      </c>
      <c r="F50" s="34" t="s">
        <v>207</v>
      </c>
      <c r="G50" s="35" t="s">
        <v>3</v>
      </c>
      <c r="H50" s="35" t="s">
        <v>4</v>
      </c>
      <c r="I50" s="34" t="s">
        <v>208</v>
      </c>
      <c r="J50" s="34" t="s">
        <v>209</v>
      </c>
      <c r="K50" s="34" t="s">
        <v>7</v>
      </c>
      <c r="L50" s="34" t="s">
        <v>210</v>
      </c>
      <c r="M50" s="34" t="s">
        <v>9</v>
      </c>
      <c r="N50" s="34" t="s">
        <v>10</v>
      </c>
      <c r="O50" s="34" t="s">
        <v>11</v>
      </c>
      <c r="P50" s="42"/>
    </row>
    <row r="51" ht="23" customHeight="1" spans="4:15">
      <c r="D51" s="36" t="s">
        <v>211</v>
      </c>
      <c r="E51" s="37">
        <v>1244</v>
      </c>
      <c r="F51" s="38">
        <v>1682427</v>
      </c>
      <c r="G51" s="39">
        <v>43866</v>
      </c>
      <c r="H51" s="39">
        <v>43868</v>
      </c>
      <c r="I51" s="38">
        <v>2</v>
      </c>
      <c r="J51" s="37">
        <v>2</v>
      </c>
      <c r="K51" s="37" t="s">
        <v>212</v>
      </c>
      <c r="L51" s="38">
        <v>1</v>
      </c>
      <c r="M51" s="37" t="s">
        <v>213</v>
      </c>
      <c r="N51" s="74">
        <v>16212</v>
      </c>
      <c r="O51" s="38" t="s">
        <v>22</v>
      </c>
    </row>
    <row r="52" ht="20" customHeight="1" spans="4:15">
      <c r="D52" s="36" t="s">
        <v>214</v>
      </c>
      <c r="E52" s="37">
        <v>1279</v>
      </c>
      <c r="F52" s="38">
        <v>1685062</v>
      </c>
      <c r="G52" s="39">
        <v>43863</v>
      </c>
      <c r="H52" s="39">
        <v>43865</v>
      </c>
      <c r="I52" s="38">
        <v>2</v>
      </c>
      <c r="J52" s="37">
        <v>2</v>
      </c>
      <c r="K52" s="37" t="s">
        <v>212</v>
      </c>
      <c r="L52" s="38">
        <v>1</v>
      </c>
      <c r="M52" s="37" t="s">
        <v>213</v>
      </c>
      <c r="N52" s="74">
        <v>16212</v>
      </c>
      <c r="O52" s="38" t="s">
        <v>22</v>
      </c>
    </row>
    <row r="53" ht="17" customHeight="1" spans="4:15">
      <c r="D53" s="36" t="s">
        <v>215</v>
      </c>
      <c r="E53" s="37">
        <v>1280</v>
      </c>
      <c r="F53" s="38">
        <v>1685055</v>
      </c>
      <c r="G53" s="39">
        <v>43863</v>
      </c>
      <c r="H53" s="39">
        <v>43865</v>
      </c>
      <c r="I53" s="38">
        <v>2</v>
      </c>
      <c r="J53" s="37">
        <v>2</v>
      </c>
      <c r="K53" s="37" t="s">
        <v>212</v>
      </c>
      <c r="L53" s="38">
        <v>1</v>
      </c>
      <c r="M53" s="37" t="s">
        <v>213</v>
      </c>
      <c r="N53" s="74">
        <v>16212</v>
      </c>
      <c r="O53" s="38" t="s">
        <v>22</v>
      </c>
    </row>
    <row r="54" ht="17" customHeight="1" spans="4:15">
      <c r="D54" s="36" t="s">
        <v>216</v>
      </c>
      <c r="E54" s="37">
        <v>1281</v>
      </c>
      <c r="F54" s="38">
        <v>1685043</v>
      </c>
      <c r="G54" s="39">
        <v>43863</v>
      </c>
      <c r="H54" s="39">
        <v>43865</v>
      </c>
      <c r="I54" s="38">
        <v>2</v>
      </c>
      <c r="J54" s="37">
        <v>2</v>
      </c>
      <c r="K54" s="37" t="s">
        <v>212</v>
      </c>
      <c r="L54" s="38">
        <v>1</v>
      </c>
      <c r="M54" s="37" t="s">
        <v>213</v>
      </c>
      <c r="N54" s="74">
        <v>16212</v>
      </c>
      <c r="O54" s="38" t="s">
        <v>22</v>
      </c>
    </row>
    <row r="55" ht="17" customHeight="1" spans="4:15">
      <c r="D55" s="40" t="s">
        <v>217</v>
      </c>
      <c r="E55" s="38">
        <v>1247</v>
      </c>
      <c r="F55" s="38">
        <v>1665939</v>
      </c>
      <c r="G55" s="39">
        <v>43862</v>
      </c>
      <c r="H55" s="39">
        <v>43866</v>
      </c>
      <c r="I55" s="38">
        <v>4</v>
      </c>
      <c r="J55" s="38">
        <v>2</v>
      </c>
      <c r="K55" s="38" t="s">
        <v>218</v>
      </c>
      <c r="L55" s="38">
        <v>1</v>
      </c>
      <c r="M55" s="75" t="s">
        <v>219</v>
      </c>
      <c r="N55" s="74">
        <v>30800</v>
      </c>
      <c r="O55" s="38" t="s">
        <v>22</v>
      </c>
    </row>
    <row r="56" ht="17" customHeight="1" spans="4:15">
      <c r="D56" s="40" t="s">
        <v>220</v>
      </c>
      <c r="E56" s="38">
        <v>1248</v>
      </c>
      <c r="F56" s="38">
        <v>1677900</v>
      </c>
      <c r="G56" s="39">
        <v>43799</v>
      </c>
      <c r="H56" s="39">
        <v>43805</v>
      </c>
      <c r="I56" s="38">
        <v>6</v>
      </c>
      <c r="J56" s="38">
        <v>2</v>
      </c>
      <c r="K56" s="38" t="s">
        <v>212</v>
      </c>
      <c r="L56" s="38">
        <v>1</v>
      </c>
      <c r="M56" s="75" t="s">
        <v>219</v>
      </c>
      <c r="N56" s="74">
        <v>46200</v>
      </c>
      <c r="O56" s="38" t="s">
        <v>22</v>
      </c>
    </row>
    <row r="57" ht="17" customHeight="1" spans="4:15">
      <c r="D57" s="40" t="s">
        <v>221</v>
      </c>
      <c r="E57" s="38">
        <v>1366</v>
      </c>
      <c r="F57" s="38">
        <v>1689969</v>
      </c>
      <c r="G57" s="39">
        <v>43801</v>
      </c>
      <c r="H57" s="39">
        <v>43803</v>
      </c>
      <c r="I57" s="38">
        <v>2</v>
      </c>
      <c r="J57" s="38">
        <v>2</v>
      </c>
      <c r="K57" s="38" t="s">
        <v>212</v>
      </c>
      <c r="L57" s="38">
        <v>1</v>
      </c>
      <c r="M57" s="75" t="s">
        <v>219</v>
      </c>
      <c r="N57" s="74">
        <v>15400</v>
      </c>
      <c r="O57" s="38" t="s">
        <v>22</v>
      </c>
    </row>
    <row r="58" ht="17" customHeight="1" spans="4:15">
      <c r="D58" s="40" t="s">
        <v>222</v>
      </c>
      <c r="E58" s="38">
        <v>1367</v>
      </c>
      <c r="F58" s="38">
        <v>1689965</v>
      </c>
      <c r="G58" s="39">
        <v>43801</v>
      </c>
      <c r="H58" s="39">
        <v>43804</v>
      </c>
      <c r="I58" s="38">
        <v>3</v>
      </c>
      <c r="J58" s="38">
        <v>2</v>
      </c>
      <c r="K58" s="38" t="s">
        <v>212</v>
      </c>
      <c r="L58" s="38">
        <v>1</v>
      </c>
      <c r="M58" s="75" t="s">
        <v>219</v>
      </c>
      <c r="N58" s="74">
        <v>23100</v>
      </c>
      <c r="O58" s="38" t="s">
        <v>22</v>
      </c>
    </row>
    <row r="59" ht="17" customHeight="1" spans="4:15">
      <c r="D59" s="40" t="s">
        <v>223</v>
      </c>
      <c r="E59" s="38">
        <v>1414</v>
      </c>
      <c r="F59" s="38">
        <v>1694184</v>
      </c>
      <c r="G59" s="39">
        <v>43841</v>
      </c>
      <c r="H59" s="39">
        <v>43846</v>
      </c>
      <c r="I59" s="38">
        <v>5</v>
      </c>
      <c r="J59" s="38">
        <v>3</v>
      </c>
      <c r="K59" s="38" t="s">
        <v>218</v>
      </c>
      <c r="L59" s="38">
        <v>1</v>
      </c>
      <c r="M59" s="75" t="s">
        <v>219</v>
      </c>
      <c r="N59" s="74">
        <v>53500</v>
      </c>
      <c r="O59" s="38" t="s">
        <v>22</v>
      </c>
    </row>
    <row r="60" spans="4:15">
      <c r="D60" s="41"/>
      <c r="E60"/>
      <c r="F60"/>
      <c r="G60"/>
      <c r="H60"/>
      <c r="I60"/>
      <c r="J60"/>
      <c r="K60"/>
      <c r="L60"/>
      <c r="M60"/>
      <c r="N60">
        <f>SUM(N51:N59)</f>
        <v>233848</v>
      </c>
      <c r="O60" s="73" t="s">
        <v>224</v>
      </c>
    </row>
    <row r="61" spans="13:15">
      <c r="M61" s="42" t="s">
        <v>80</v>
      </c>
      <c r="N61" s="1">
        <v>-300000</v>
      </c>
      <c r="O61" s="1">
        <v>11.25</v>
      </c>
    </row>
    <row r="62" spans="13:14">
      <c r="M62" s="42" t="s">
        <v>225</v>
      </c>
      <c r="N62" s="1">
        <v>-9952</v>
      </c>
    </row>
    <row r="63" spans="13:14">
      <c r="M63" s="42" t="s">
        <v>226</v>
      </c>
      <c r="N63" s="1">
        <f>N61+N62+N60</f>
        <v>-76104</v>
      </c>
    </row>
    <row r="67" spans="4:15"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ht="19" customHeight="1" spans="4:17">
      <c r="D68" s="78" t="s">
        <v>0</v>
      </c>
      <c r="E68" s="79" t="s">
        <v>206</v>
      </c>
      <c r="F68" s="79" t="s">
        <v>207</v>
      </c>
      <c r="G68" s="80" t="s">
        <v>3</v>
      </c>
      <c r="H68" s="80" t="s">
        <v>4</v>
      </c>
      <c r="I68" s="79" t="s">
        <v>208</v>
      </c>
      <c r="J68" s="79" t="s">
        <v>209</v>
      </c>
      <c r="K68" s="79" t="s">
        <v>7</v>
      </c>
      <c r="L68" s="79" t="s">
        <v>210</v>
      </c>
      <c r="M68" s="79" t="s">
        <v>9</v>
      </c>
      <c r="N68" s="79" t="s">
        <v>10</v>
      </c>
      <c r="O68" s="79" t="s">
        <v>11</v>
      </c>
      <c r="Q68" s="42"/>
    </row>
    <row r="69" ht="19" customHeight="1" spans="4:16">
      <c r="D69" s="40" t="s">
        <v>227</v>
      </c>
      <c r="E69" s="38">
        <v>1426</v>
      </c>
      <c r="F69" s="38">
        <v>1695553</v>
      </c>
      <c r="G69" s="39">
        <v>43806</v>
      </c>
      <c r="H69" s="39">
        <v>43809</v>
      </c>
      <c r="I69" s="38">
        <v>3</v>
      </c>
      <c r="J69" s="38">
        <v>3</v>
      </c>
      <c r="K69" s="38" t="s">
        <v>212</v>
      </c>
      <c r="L69" s="38">
        <v>1</v>
      </c>
      <c r="M69" s="75" t="s">
        <v>228</v>
      </c>
      <c r="N69" s="75">
        <v>32100</v>
      </c>
      <c r="O69" s="38" t="s">
        <v>22</v>
      </c>
      <c r="P69" s="89"/>
    </row>
    <row r="70" ht="19" customHeight="1" spans="4:16">
      <c r="D70" s="40" t="s">
        <v>229</v>
      </c>
      <c r="E70" s="38">
        <v>1435</v>
      </c>
      <c r="F70" s="38">
        <v>1695891</v>
      </c>
      <c r="G70" s="39">
        <v>43846</v>
      </c>
      <c r="H70" s="39">
        <v>43853</v>
      </c>
      <c r="I70" s="38">
        <v>7</v>
      </c>
      <c r="J70" s="38">
        <v>2</v>
      </c>
      <c r="K70" s="38" t="s">
        <v>212</v>
      </c>
      <c r="L70" s="38">
        <v>1</v>
      </c>
      <c r="M70" s="75" t="s">
        <v>219</v>
      </c>
      <c r="N70" s="75">
        <v>53900</v>
      </c>
      <c r="O70" s="38" t="s">
        <v>22</v>
      </c>
      <c r="P70" s="89"/>
    </row>
    <row r="71" ht="19" customHeight="1" spans="4:16">
      <c r="D71" s="40" t="s">
        <v>230</v>
      </c>
      <c r="E71" s="38">
        <v>1490</v>
      </c>
      <c r="F71" s="38">
        <v>1697044</v>
      </c>
      <c r="G71" s="39">
        <v>43806</v>
      </c>
      <c r="H71" s="39">
        <v>43809</v>
      </c>
      <c r="I71" s="38">
        <v>3</v>
      </c>
      <c r="J71" s="38">
        <v>12</v>
      </c>
      <c r="K71" s="38" t="s">
        <v>231</v>
      </c>
      <c r="L71" s="38">
        <v>6</v>
      </c>
      <c r="M71" s="75" t="s">
        <v>219</v>
      </c>
      <c r="N71" s="75">
        <v>138600</v>
      </c>
      <c r="O71" s="38" t="s">
        <v>22</v>
      </c>
      <c r="P71" s="89"/>
    </row>
    <row r="72" ht="19" customHeight="1" spans="4:16">
      <c r="D72" s="81" t="s">
        <v>232</v>
      </c>
      <c r="E72" s="82">
        <v>1519</v>
      </c>
      <c r="F72" s="82">
        <v>1697040</v>
      </c>
      <c r="G72" s="83">
        <v>43841</v>
      </c>
      <c r="H72" s="83">
        <v>43845</v>
      </c>
      <c r="I72" s="82">
        <v>4</v>
      </c>
      <c r="J72" s="82">
        <v>18</v>
      </c>
      <c r="K72" s="82" t="s">
        <v>231</v>
      </c>
      <c r="L72" s="82">
        <v>9</v>
      </c>
      <c r="M72" s="82" t="s">
        <v>219</v>
      </c>
      <c r="N72" s="82">
        <v>277200</v>
      </c>
      <c r="O72" s="38" t="s">
        <v>22</v>
      </c>
      <c r="P72" s="89"/>
    </row>
    <row r="73" ht="19" customHeight="1" spans="4:16">
      <c r="D73" s="40" t="s">
        <v>233</v>
      </c>
      <c r="E73" s="38">
        <v>1520</v>
      </c>
      <c r="F73" s="38">
        <v>1701712</v>
      </c>
      <c r="G73" s="39">
        <v>43813</v>
      </c>
      <c r="H73" s="39">
        <v>43815</v>
      </c>
      <c r="I73" s="38">
        <v>2</v>
      </c>
      <c r="J73" s="38">
        <v>2</v>
      </c>
      <c r="K73" s="38" t="s">
        <v>212</v>
      </c>
      <c r="L73" s="38">
        <v>1</v>
      </c>
      <c r="M73" s="75" t="s">
        <v>234</v>
      </c>
      <c r="N73" s="75">
        <v>16200</v>
      </c>
      <c r="O73" s="38" t="s">
        <v>22</v>
      </c>
      <c r="P73" s="89"/>
    </row>
    <row r="74" ht="19" customHeight="1" spans="4:16">
      <c r="D74" s="40" t="s">
        <v>235</v>
      </c>
      <c r="E74" s="38">
        <v>1465</v>
      </c>
      <c r="F74" s="38">
        <v>1697477</v>
      </c>
      <c r="G74" s="39">
        <v>43896</v>
      </c>
      <c r="H74" s="39">
        <v>43898</v>
      </c>
      <c r="I74" s="38">
        <v>2</v>
      </c>
      <c r="J74" s="38">
        <v>2</v>
      </c>
      <c r="K74" s="38" t="s">
        <v>212</v>
      </c>
      <c r="L74" s="38">
        <v>1</v>
      </c>
      <c r="M74" s="75" t="s">
        <v>219</v>
      </c>
      <c r="N74" s="75">
        <v>15400</v>
      </c>
      <c r="O74" s="38" t="s">
        <v>22</v>
      </c>
      <c r="P74" s="89"/>
    </row>
    <row r="75" ht="19" customHeight="1" spans="4:15"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75">
        <f>SUM(N69:N74)</f>
        <v>533400</v>
      </c>
      <c r="O75" s="90" t="s">
        <v>236</v>
      </c>
    </row>
    <row r="77" spans="13:14">
      <c r="M77" s="1" t="s">
        <v>226</v>
      </c>
      <c r="N77" s="1">
        <v>-76104</v>
      </c>
    </row>
    <row r="78" spans="13:14">
      <c r="M78" s="42" t="s">
        <v>80</v>
      </c>
      <c r="N78" s="1">
        <v>-300000</v>
      </c>
    </row>
    <row r="79" spans="13:15">
      <c r="M79" s="1" t="s">
        <v>226</v>
      </c>
      <c r="N79" s="1">
        <f>N78+N77+N75</f>
        <v>157296</v>
      </c>
      <c r="O79" s="42" t="s">
        <v>237</v>
      </c>
    </row>
    <row r="82" ht="32.25" spans="4:15">
      <c r="D82" s="33" t="s">
        <v>0</v>
      </c>
      <c r="E82" s="34" t="s">
        <v>206</v>
      </c>
      <c r="F82" s="34" t="s">
        <v>207</v>
      </c>
      <c r="G82" s="35" t="s">
        <v>3</v>
      </c>
      <c r="H82" s="35" t="s">
        <v>4</v>
      </c>
      <c r="I82" s="34" t="s">
        <v>208</v>
      </c>
      <c r="J82" s="34" t="s">
        <v>209</v>
      </c>
      <c r="K82" s="34" t="s">
        <v>7</v>
      </c>
      <c r="L82" s="34" t="s">
        <v>210</v>
      </c>
      <c r="M82" s="34" t="s">
        <v>9</v>
      </c>
      <c r="N82" s="91" t="s">
        <v>238</v>
      </c>
      <c r="O82" s="34" t="s">
        <v>11</v>
      </c>
    </row>
    <row r="83" ht="60.75" spans="4:15">
      <c r="D83" s="40" t="s">
        <v>239</v>
      </c>
      <c r="E83" s="38">
        <v>1565</v>
      </c>
      <c r="F83" s="38">
        <v>1703649</v>
      </c>
      <c r="G83" s="39">
        <v>43846</v>
      </c>
      <c r="H83" s="39">
        <v>43851</v>
      </c>
      <c r="I83" s="38">
        <v>5</v>
      </c>
      <c r="J83" s="38">
        <v>8</v>
      </c>
      <c r="K83" s="38" t="s">
        <v>212</v>
      </c>
      <c r="L83" s="38">
        <v>4</v>
      </c>
      <c r="M83" s="75" t="s">
        <v>234</v>
      </c>
      <c r="N83" s="74">
        <v>162000</v>
      </c>
      <c r="O83" s="38" t="s">
        <v>22</v>
      </c>
    </row>
    <row r="84" ht="60.75" spans="4:15">
      <c r="D84" s="40" t="s">
        <v>240</v>
      </c>
      <c r="E84" s="38">
        <v>1575</v>
      </c>
      <c r="F84" s="38">
        <v>1704109</v>
      </c>
      <c r="G84" s="39">
        <v>43851</v>
      </c>
      <c r="H84" s="39">
        <v>43853</v>
      </c>
      <c r="I84" s="38">
        <v>2</v>
      </c>
      <c r="J84" s="38">
        <v>2</v>
      </c>
      <c r="K84" s="38" t="s">
        <v>212</v>
      </c>
      <c r="L84" s="38">
        <v>1</v>
      </c>
      <c r="M84" s="75" t="s">
        <v>234</v>
      </c>
      <c r="N84" s="74">
        <v>16200</v>
      </c>
      <c r="O84" s="38" t="s">
        <v>22</v>
      </c>
    </row>
    <row r="85" ht="60.75" spans="4:15">
      <c r="D85" s="40" t="s">
        <v>241</v>
      </c>
      <c r="E85" s="38">
        <v>1658</v>
      </c>
      <c r="F85" s="38">
        <v>1706095</v>
      </c>
      <c r="G85" s="39">
        <v>43815</v>
      </c>
      <c r="H85" s="39">
        <v>43817</v>
      </c>
      <c r="I85" s="38">
        <v>2</v>
      </c>
      <c r="J85" s="38">
        <v>2</v>
      </c>
      <c r="K85" s="38" t="s">
        <v>212</v>
      </c>
      <c r="L85" s="38">
        <v>1</v>
      </c>
      <c r="M85" s="75" t="s">
        <v>234</v>
      </c>
      <c r="N85" s="74">
        <v>16200</v>
      </c>
      <c r="O85" s="38" t="s">
        <v>22</v>
      </c>
    </row>
    <row r="86" ht="60.75" spans="4:15">
      <c r="D86" s="40" t="s">
        <v>242</v>
      </c>
      <c r="E86" s="38">
        <v>1670</v>
      </c>
      <c r="F86" s="38">
        <v>1707414</v>
      </c>
      <c r="G86" s="39">
        <v>43820</v>
      </c>
      <c r="H86" s="39">
        <v>43825</v>
      </c>
      <c r="I86" s="38">
        <v>5</v>
      </c>
      <c r="J86" s="38">
        <v>3</v>
      </c>
      <c r="K86" s="38" t="s">
        <v>212</v>
      </c>
      <c r="L86" s="38">
        <v>1</v>
      </c>
      <c r="M86" s="75" t="s">
        <v>234</v>
      </c>
      <c r="N86" s="74">
        <v>55500</v>
      </c>
      <c r="O86" s="38" t="s">
        <v>22</v>
      </c>
    </row>
    <row r="87" ht="60.75" spans="4:15">
      <c r="D87" s="36" t="s">
        <v>243</v>
      </c>
      <c r="E87" s="38">
        <v>1712</v>
      </c>
      <c r="F87" s="38">
        <v>1709614</v>
      </c>
      <c r="G87" s="39">
        <v>43819</v>
      </c>
      <c r="H87" s="39">
        <v>43822</v>
      </c>
      <c r="I87" s="38">
        <v>3</v>
      </c>
      <c r="J87" s="38">
        <v>4</v>
      </c>
      <c r="K87" s="38" t="s">
        <v>212</v>
      </c>
      <c r="L87" s="38">
        <v>2</v>
      </c>
      <c r="M87" s="75" t="s">
        <v>234</v>
      </c>
      <c r="N87" s="74">
        <v>48600</v>
      </c>
      <c r="O87" s="38" t="s">
        <v>22</v>
      </c>
    </row>
    <row r="88" ht="60.75" spans="4:15">
      <c r="D88" s="36" t="s">
        <v>244</v>
      </c>
      <c r="E88" s="38">
        <v>1709</v>
      </c>
      <c r="F88" s="38">
        <v>1708611</v>
      </c>
      <c r="G88" s="39">
        <v>43851</v>
      </c>
      <c r="H88" s="39">
        <v>43853</v>
      </c>
      <c r="I88" s="38">
        <v>2</v>
      </c>
      <c r="J88" s="38">
        <v>4</v>
      </c>
      <c r="K88" s="38" t="s">
        <v>212</v>
      </c>
      <c r="L88" s="38">
        <v>2</v>
      </c>
      <c r="M88" s="75" t="s">
        <v>234</v>
      </c>
      <c r="N88" s="74">
        <v>32400</v>
      </c>
      <c r="O88" s="38" t="s">
        <v>22</v>
      </c>
    </row>
    <row r="89" ht="60.75" spans="4:15">
      <c r="D89" s="40" t="s">
        <v>245</v>
      </c>
      <c r="E89" s="38">
        <v>1740</v>
      </c>
      <c r="F89" s="38">
        <v>1712822</v>
      </c>
      <c r="G89" s="39">
        <v>43836</v>
      </c>
      <c r="H89" s="39">
        <v>43839</v>
      </c>
      <c r="I89" s="38">
        <v>3</v>
      </c>
      <c r="J89" s="38">
        <v>2</v>
      </c>
      <c r="K89" s="38" t="s">
        <v>212</v>
      </c>
      <c r="L89" s="38">
        <v>1</v>
      </c>
      <c r="M89" s="75" t="s">
        <v>234</v>
      </c>
      <c r="N89" s="74">
        <v>24300</v>
      </c>
      <c r="O89" s="38" t="s">
        <v>22</v>
      </c>
    </row>
    <row r="90" ht="60.75" spans="4:15">
      <c r="D90" s="40" t="s">
        <v>246</v>
      </c>
      <c r="E90" s="38">
        <v>1741</v>
      </c>
      <c r="F90" s="38">
        <v>1711820</v>
      </c>
      <c r="G90" s="39">
        <v>43864</v>
      </c>
      <c r="H90" s="39">
        <v>43865</v>
      </c>
      <c r="I90" s="38">
        <v>1</v>
      </c>
      <c r="J90" s="38">
        <v>2</v>
      </c>
      <c r="K90" s="38" t="s">
        <v>212</v>
      </c>
      <c r="L90" s="38">
        <v>1</v>
      </c>
      <c r="M90" s="75" t="s">
        <v>247</v>
      </c>
      <c r="N90" s="74">
        <v>13200</v>
      </c>
      <c r="O90" s="38" t="s">
        <v>22</v>
      </c>
    </row>
    <row r="91" ht="60.75" spans="4:15">
      <c r="D91" s="40" t="s">
        <v>246</v>
      </c>
      <c r="E91" s="38">
        <v>1741</v>
      </c>
      <c r="F91" s="38">
        <v>1711820</v>
      </c>
      <c r="G91" s="39">
        <v>43865</v>
      </c>
      <c r="H91" s="39">
        <v>43868</v>
      </c>
      <c r="I91" s="38">
        <v>3</v>
      </c>
      <c r="J91" s="38">
        <v>2</v>
      </c>
      <c r="K91" s="38" t="s">
        <v>212</v>
      </c>
      <c r="L91" s="38">
        <v>1</v>
      </c>
      <c r="M91" s="75" t="s">
        <v>234</v>
      </c>
      <c r="N91" s="74">
        <v>24300</v>
      </c>
      <c r="O91" s="38" t="s">
        <v>22</v>
      </c>
    </row>
    <row r="92" ht="60.75" spans="4:15">
      <c r="D92" s="40" t="s">
        <v>248</v>
      </c>
      <c r="E92" s="38">
        <v>1770</v>
      </c>
      <c r="F92" s="38">
        <v>1715364</v>
      </c>
      <c r="G92" s="39">
        <v>43848</v>
      </c>
      <c r="H92" s="39">
        <v>43853</v>
      </c>
      <c r="I92" s="38">
        <v>5</v>
      </c>
      <c r="J92" s="38">
        <v>2</v>
      </c>
      <c r="K92" s="38" t="s">
        <v>212</v>
      </c>
      <c r="L92" s="38">
        <v>1</v>
      </c>
      <c r="M92" s="75" t="s">
        <v>234</v>
      </c>
      <c r="N92" s="74">
        <v>40500</v>
      </c>
      <c r="O92" s="38" t="s">
        <v>22</v>
      </c>
    </row>
    <row r="93" ht="24" spans="4:15">
      <c r="D93" s="86"/>
      <c r="E93" s="87"/>
      <c r="F93" s="87"/>
      <c r="G93" s="87"/>
      <c r="H93" s="87"/>
      <c r="I93" s="87"/>
      <c r="J93" s="87"/>
      <c r="K93" s="87"/>
      <c r="L93" s="87"/>
      <c r="M93" s="92" t="s">
        <v>249</v>
      </c>
      <c r="N93" s="92">
        <f>SUM(N83:N92)</f>
        <v>433200</v>
      </c>
      <c r="O93" s="87"/>
    </row>
    <row r="94" ht="47.25" spans="4:15">
      <c r="D94" s="41"/>
      <c r="E94"/>
      <c r="F94"/>
      <c r="G94"/>
      <c r="H94"/>
      <c r="I94"/>
      <c r="J94"/>
      <c r="K94"/>
      <c r="L94"/>
      <c r="M94" s="92" t="s">
        <v>250</v>
      </c>
      <c r="N94" s="92">
        <v>-600000</v>
      </c>
      <c r="O94"/>
    </row>
    <row r="95" ht="24" spans="13:14">
      <c r="M95" s="92" t="s">
        <v>251</v>
      </c>
      <c r="N95" s="92">
        <f>N93+N94+N79</f>
        <v>-9504</v>
      </c>
    </row>
    <row r="97" spans="11:13">
      <c r="K97" s="88">
        <v>1715399</v>
      </c>
      <c r="M97" s="1">
        <v>55500</v>
      </c>
    </row>
    <row r="98" spans="11:14">
      <c r="K98" s="1" t="s">
        <v>252</v>
      </c>
      <c r="M98" s="1">
        <v>-45996</v>
      </c>
      <c r="N98" s="93" t="s">
        <v>253</v>
      </c>
    </row>
    <row r="99" spans="4:4">
      <c r="D99" s="88"/>
    </row>
  </sheetData>
  <mergeCells count="7">
    <mergeCell ref="M34:N34"/>
    <mergeCell ref="A35:N35"/>
    <mergeCell ref="M37:N37"/>
    <mergeCell ref="M41:N41"/>
    <mergeCell ref="N42:O42"/>
    <mergeCell ref="N43:O43"/>
    <mergeCell ref="O34:O39"/>
  </mergeCells>
  <conditionalFormatting sqref="F51:F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2019-09-10T08:13:00Z</dcterms:created>
  <dcterms:modified xsi:type="dcterms:W3CDTF">2019-12-19T03:37:21Z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