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205" sheetId="1" r:id="rId1"/>
  </sheets>
  <definedNames>
    <definedName name="_xlnm._FilterDatabase" localSheetId="0" hidden="1">'1205'!$A$67:$E$85</definedName>
  </definedNames>
  <calcPr calcId="144525"/>
</workbook>
</file>

<file path=xl/sharedStrings.xml><?xml version="1.0" encoding="utf-8"?>
<sst xmlns="http://schemas.openxmlformats.org/spreadsheetml/2006/main" count="196" uniqueCount="129">
  <si>
    <t>Convergent</t>
  </si>
  <si>
    <t>As of DECEMBER 03, 2019</t>
  </si>
  <si>
    <t>Beginning Floating Deposit (posted in cf#1141741)    $5,000.00</t>
  </si>
  <si>
    <t>Date</t>
  </si>
  <si>
    <t>CONFIRMATION NO.</t>
  </si>
  <si>
    <t>Room (USD)</t>
  </si>
  <si>
    <t>Remaining Unused Payment (USD)</t>
  </si>
  <si>
    <t>11/28-30/19</t>
  </si>
  <si>
    <t>$130*2n*1rm = $260</t>
  </si>
  <si>
    <t>11/30-12/06</t>
  </si>
  <si>
    <t>$140*6n*1rm = $840</t>
  </si>
  <si>
    <t>12/09-12/11</t>
  </si>
  <si>
    <t>$140*2n*1rm = $280</t>
  </si>
  <si>
    <t>01/27-01/28</t>
  </si>
  <si>
    <t>$130*1n*1rm = $130</t>
  </si>
  <si>
    <t>03/27-03/30</t>
  </si>
  <si>
    <t>$130*3n*1rm = $390</t>
  </si>
  <si>
    <t>01/21-01/22</t>
  </si>
  <si>
    <t>01/29-01/30</t>
  </si>
  <si>
    <t>01/23-01/25</t>
  </si>
  <si>
    <t>01/24-01/26</t>
  </si>
  <si>
    <t>PK - $180*2n*1rm = $360</t>
  </si>
  <si>
    <t>02/12-02/15</t>
  </si>
  <si>
    <t>01/22-01/23</t>
  </si>
  <si>
    <t>01/20-01/21</t>
  </si>
  <si>
    <t>12/04-12/05</t>
  </si>
  <si>
    <t>01/25-01/27</t>
  </si>
  <si>
    <t>01/30-01/31</t>
  </si>
  <si>
    <t>TOTAL</t>
  </si>
  <si>
    <t>P191205175503589</t>
  </si>
  <si>
    <t>预付款</t>
  </si>
  <si>
    <t>余额</t>
  </si>
  <si>
    <t>Total Charges (USD)</t>
  </si>
  <si>
    <t>01/30-31/20</t>
  </si>
  <si>
    <t>130*1rm*1n= $130</t>
  </si>
  <si>
    <t>01/24-26/20</t>
  </si>
  <si>
    <t>180*1rm*2n=$360</t>
  </si>
  <si>
    <t>01/25-27/20</t>
  </si>
  <si>
    <t>04/30-05/02/20</t>
  </si>
  <si>
    <t>140*1rm*2n=$280</t>
  </si>
  <si>
    <t>01/22-23/20</t>
  </si>
  <si>
    <t>130*1rm*1n=$130</t>
  </si>
  <si>
    <t>01/21-22/20</t>
  </si>
  <si>
    <t>12/08-10/19</t>
  </si>
  <si>
    <t>P191205175607589</t>
  </si>
  <si>
    <t>outstanding balance:</t>
  </si>
  <si>
    <t>BALANCE PAYPAL FEE</t>
  </si>
  <si>
    <t>$</t>
  </si>
  <si>
    <t>手续费</t>
  </si>
  <si>
    <t>P191128140252535</t>
  </si>
  <si>
    <t>P191207131429535</t>
  </si>
  <si>
    <t>$130*3n*1rm</t>
  </si>
  <si>
    <t>01/27-01/31</t>
  </si>
  <si>
    <t>RM - $140*4n*1rm; Bfast - $18*2A*4d</t>
  </si>
  <si>
    <t>01/28-01/29</t>
  </si>
  <si>
    <t>$130*1n*1rm</t>
  </si>
  <si>
    <t>12/23-12/24</t>
  </si>
  <si>
    <t>01/16-01/17</t>
  </si>
  <si>
    <t>12/15-12/16</t>
  </si>
  <si>
    <t>RM - $140*1n*1rm; Bfast - $18*2A*1d</t>
  </si>
  <si>
    <t>01/03-01/04</t>
  </si>
  <si>
    <t>$234.08*1n*1rm</t>
  </si>
  <si>
    <t>01/15-01/17</t>
  </si>
  <si>
    <t>$130*2n*1rm</t>
  </si>
  <si>
    <t>01/19-01/20</t>
  </si>
  <si>
    <t>$140*1n*1rm</t>
  </si>
  <si>
    <t>02/06-02/08</t>
  </si>
  <si>
    <t>$130*2n*2rm</t>
  </si>
  <si>
    <t>01/16-01/19</t>
  </si>
  <si>
    <t>$140*3n*1rm</t>
  </si>
  <si>
    <t>02/13-02/14</t>
  </si>
  <si>
    <t>01/18-01/19</t>
  </si>
  <si>
    <t>01/31-02/01</t>
  </si>
  <si>
    <t>P191212142626589</t>
  </si>
  <si>
    <t>本期余额：</t>
  </si>
  <si>
    <t>01/29-30/20</t>
  </si>
  <si>
    <t>01/12-13/20</t>
  </si>
  <si>
    <t>02/20-04/20</t>
  </si>
  <si>
    <t>01/28-29/20</t>
  </si>
  <si>
    <t>02/14-17/20</t>
  </si>
  <si>
    <t>1143940+1144397+1144398</t>
  </si>
  <si>
    <t>01/27-28/20</t>
  </si>
  <si>
    <t>03/08-10/20</t>
  </si>
  <si>
    <t>12/23-25/19</t>
  </si>
  <si>
    <t>01/14-18/20</t>
  </si>
  <si>
    <t>P191219111232589</t>
  </si>
  <si>
    <t>预付款：</t>
  </si>
  <si>
    <t>单独转账列表：</t>
  </si>
  <si>
    <r>
      <t>12</t>
    </r>
    <r>
      <rPr>
        <sz val="9.5"/>
        <rFont val="Tahoma"/>
        <family val="2"/>
        <charset val="134"/>
      </rPr>
      <t>/</t>
    </r>
    <r>
      <rPr>
        <sz val="10.5"/>
        <rFont val="Sylfaen"/>
        <family val="1"/>
        <charset val="0"/>
      </rPr>
      <t>18</t>
    </r>
    <r>
      <rPr>
        <sz val="9.5"/>
        <rFont val="Tahoma"/>
        <family val="2"/>
        <charset val="134"/>
      </rPr>
      <t>-</t>
    </r>
    <r>
      <rPr>
        <sz val="10.5"/>
        <rFont val="Sylfaen"/>
        <family val="1"/>
        <charset val="0"/>
      </rPr>
      <t>21/19</t>
    </r>
  </si>
  <si>
    <t>订单编号</t>
  </si>
  <si>
    <t>入住时间</t>
  </si>
  <si>
    <t>离店时间</t>
  </si>
  <si>
    <t>总成本</t>
  </si>
  <si>
    <t>采购币种</t>
  </si>
  <si>
    <t>酒店确认号</t>
  </si>
  <si>
    <r>
      <t>12</t>
    </r>
    <r>
      <rPr>
        <sz val="9.5"/>
        <rFont val="Tahoma"/>
        <family val="2"/>
        <charset val="134"/>
      </rPr>
      <t>/</t>
    </r>
    <r>
      <rPr>
        <sz val="10.5"/>
        <rFont val="Sylfaen"/>
        <family val="1"/>
        <charset val="0"/>
      </rPr>
      <t>20</t>
    </r>
    <r>
      <rPr>
        <sz val="9.5"/>
        <rFont val="Tahoma"/>
        <family val="2"/>
        <charset val="134"/>
      </rPr>
      <t>-</t>
    </r>
    <r>
      <rPr>
        <sz val="10.5"/>
        <rFont val="Sylfaen"/>
        <family val="1"/>
        <charset val="0"/>
      </rPr>
      <t>21/19</t>
    </r>
  </si>
  <si>
    <t>1711020</t>
  </si>
  <si>
    <t>2020/03/08</t>
  </si>
  <si>
    <t>2020/03/10</t>
  </si>
  <si>
    <t>USD</t>
  </si>
  <si>
    <t>1144208</t>
  </si>
  <si>
    <r>
      <t>12</t>
    </r>
    <r>
      <rPr>
        <sz val="9.5"/>
        <rFont val="Tahoma"/>
        <family val="2"/>
        <charset val="134"/>
      </rPr>
      <t>/</t>
    </r>
    <r>
      <rPr>
        <sz val="10.5"/>
        <rFont val="Sylfaen"/>
        <family val="1"/>
        <charset val="0"/>
      </rPr>
      <t>18</t>
    </r>
    <r>
      <rPr>
        <sz val="9.5"/>
        <rFont val="Tahoma"/>
        <family val="2"/>
        <charset val="134"/>
      </rPr>
      <t>-</t>
    </r>
    <r>
      <rPr>
        <sz val="10.5"/>
        <rFont val="Sylfaen"/>
        <family val="1"/>
        <charset val="0"/>
      </rPr>
      <t>20/19</t>
    </r>
  </si>
  <si>
    <t>1707834</t>
  </si>
  <si>
    <t>2020/01/31</t>
  </si>
  <si>
    <t>2020/02/03</t>
  </si>
  <si>
    <t>1143881</t>
  </si>
  <si>
    <r>
      <t>01</t>
    </r>
    <r>
      <rPr>
        <sz val="9.5"/>
        <rFont val="Tahoma"/>
        <family val="2"/>
        <charset val="134"/>
      </rPr>
      <t>/</t>
    </r>
    <r>
      <rPr>
        <sz val="10.5"/>
        <rFont val="Sylfaen"/>
        <family val="1"/>
        <charset val="0"/>
      </rPr>
      <t>27</t>
    </r>
    <r>
      <rPr>
        <sz val="9.5"/>
        <rFont val="Tahoma"/>
        <family val="2"/>
        <charset val="134"/>
      </rPr>
      <t>-</t>
    </r>
    <r>
      <rPr>
        <sz val="10.5"/>
        <rFont val="Sylfaen"/>
        <family val="1"/>
        <charset val="0"/>
      </rPr>
      <t>02</t>
    </r>
    <r>
      <rPr>
        <sz val="9.5"/>
        <rFont val="Tahoma"/>
        <family val="2"/>
        <charset val="134"/>
      </rPr>
      <t>/</t>
    </r>
    <r>
      <rPr>
        <sz val="10.5"/>
        <rFont val="Sylfaen"/>
        <family val="1"/>
        <charset val="0"/>
      </rPr>
      <t>01/20</t>
    </r>
  </si>
  <si>
    <t>1707830</t>
  </si>
  <si>
    <t>2020/02/02</t>
  </si>
  <si>
    <t>1143913</t>
  </si>
  <si>
    <t>1692362</t>
  </si>
  <si>
    <t>2020/01/15</t>
  </si>
  <si>
    <t>2020/01/17</t>
  </si>
  <si>
    <t>1142137</t>
  </si>
  <si>
    <t>酒店已扣</t>
  </si>
  <si>
    <r>
      <t>01</t>
    </r>
    <r>
      <rPr>
        <sz val="9.5"/>
        <rFont val="Tahoma"/>
        <family val="2"/>
        <charset val="134"/>
      </rPr>
      <t>/</t>
    </r>
    <r>
      <rPr>
        <sz val="10.5"/>
        <rFont val="Sylfaen"/>
        <family val="1"/>
        <charset val="0"/>
      </rPr>
      <t>17</t>
    </r>
    <r>
      <rPr>
        <sz val="9.5"/>
        <rFont val="Tahoma"/>
        <family val="2"/>
        <charset val="134"/>
      </rPr>
      <t>-</t>
    </r>
    <r>
      <rPr>
        <sz val="10.5"/>
        <rFont val="Sylfaen"/>
        <family val="1"/>
        <charset val="0"/>
      </rPr>
      <t>19/20</t>
    </r>
  </si>
  <si>
    <t>P191217155943589</t>
  </si>
  <si>
    <r>
      <t>01</t>
    </r>
    <r>
      <rPr>
        <sz val="9.5"/>
        <rFont val="Tahoma"/>
        <family val="2"/>
        <charset val="134"/>
      </rPr>
      <t>/</t>
    </r>
    <r>
      <rPr>
        <sz val="10.5"/>
        <rFont val="Sylfaen"/>
        <family val="1"/>
        <charset val="0"/>
      </rPr>
      <t>15</t>
    </r>
    <r>
      <rPr>
        <sz val="9.5"/>
        <rFont val="Tahoma"/>
        <family val="2"/>
        <charset val="134"/>
      </rPr>
      <t>-</t>
    </r>
    <r>
      <rPr>
        <sz val="10.5"/>
        <rFont val="Sylfaen"/>
        <family val="1"/>
        <charset val="0"/>
      </rPr>
      <t>17/20</t>
    </r>
  </si>
  <si>
    <t>已单独转账</t>
  </si>
  <si>
    <r>
      <t>01</t>
    </r>
    <r>
      <rPr>
        <sz val="9.5"/>
        <rFont val="Tahoma"/>
        <family val="2"/>
        <charset val="134"/>
      </rPr>
      <t>/</t>
    </r>
    <r>
      <rPr>
        <sz val="10.5"/>
        <rFont val="Sylfaen"/>
        <family val="1"/>
        <charset val="0"/>
      </rPr>
      <t>22</t>
    </r>
    <r>
      <rPr>
        <sz val="9.5"/>
        <rFont val="Tahoma"/>
        <family val="2"/>
        <charset val="134"/>
      </rPr>
      <t>-</t>
    </r>
    <r>
      <rPr>
        <sz val="10.5"/>
        <rFont val="Sylfaen"/>
        <family val="1"/>
        <charset val="0"/>
      </rPr>
      <t>26/20</t>
    </r>
  </si>
  <si>
    <r>
      <t>04</t>
    </r>
    <r>
      <rPr>
        <sz val="9.5"/>
        <rFont val="Tahoma"/>
        <family val="2"/>
        <charset val="134"/>
      </rPr>
      <t>/</t>
    </r>
    <r>
      <rPr>
        <sz val="10.5"/>
        <rFont val="Sylfaen"/>
        <family val="1"/>
        <charset val="0"/>
      </rPr>
      <t>30</t>
    </r>
    <r>
      <rPr>
        <sz val="9.5"/>
        <rFont val="Tahoma"/>
        <family val="2"/>
        <charset val="134"/>
      </rPr>
      <t>-</t>
    </r>
    <r>
      <rPr>
        <sz val="10.5"/>
        <rFont val="Sylfaen"/>
        <family val="1"/>
        <charset val="0"/>
      </rPr>
      <t>05</t>
    </r>
    <r>
      <rPr>
        <sz val="9.5"/>
        <rFont val="Tahoma"/>
        <family val="2"/>
        <charset val="134"/>
      </rPr>
      <t>/</t>
    </r>
    <r>
      <rPr>
        <sz val="10.5"/>
        <rFont val="Sylfaen"/>
        <family val="1"/>
        <charset val="0"/>
      </rPr>
      <t>05/20</t>
    </r>
  </si>
  <si>
    <r>
      <t>01</t>
    </r>
    <r>
      <rPr>
        <sz val="9.5"/>
        <rFont val="Tahoma"/>
        <family val="2"/>
        <charset val="134"/>
      </rPr>
      <t>/</t>
    </r>
    <r>
      <rPr>
        <sz val="10.5"/>
        <rFont val="Sylfaen"/>
        <family val="1"/>
        <charset val="0"/>
      </rPr>
      <t>24</t>
    </r>
    <r>
      <rPr>
        <sz val="9.5"/>
        <rFont val="Tahoma"/>
        <family val="2"/>
        <charset val="134"/>
      </rPr>
      <t>-</t>
    </r>
    <r>
      <rPr>
        <sz val="10.5"/>
        <rFont val="Sylfaen"/>
        <family val="1"/>
        <charset val="0"/>
      </rPr>
      <t>26/20</t>
    </r>
  </si>
  <si>
    <r>
      <t>02</t>
    </r>
    <r>
      <rPr>
        <sz val="9.5"/>
        <rFont val="Tahoma"/>
        <family val="2"/>
        <charset val="134"/>
      </rPr>
      <t>/</t>
    </r>
    <r>
      <rPr>
        <sz val="10.5"/>
        <rFont val="Sylfaen"/>
        <family val="1"/>
        <charset val="0"/>
      </rPr>
      <t>09</t>
    </r>
    <r>
      <rPr>
        <sz val="9.5"/>
        <rFont val="Tahoma"/>
        <family val="2"/>
        <charset val="134"/>
      </rPr>
      <t>-</t>
    </r>
    <r>
      <rPr>
        <sz val="10.5"/>
        <rFont val="Sylfaen"/>
        <family val="1"/>
        <charset val="0"/>
      </rPr>
      <t>10/20</t>
    </r>
  </si>
  <si>
    <r>
      <t>01</t>
    </r>
    <r>
      <rPr>
        <sz val="9.5"/>
        <rFont val="Tahoma"/>
        <family val="2"/>
        <charset val="134"/>
      </rPr>
      <t>/</t>
    </r>
    <r>
      <rPr>
        <sz val="10.5"/>
        <rFont val="Sylfaen"/>
        <family val="1"/>
        <charset val="0"/>
      </rPr>
      <t>16</t>
    </r>
    <r>
      <rPr>
        <sz val="9.5"/>
        <rFont val="Tahoma"/>
        <family val="2"/>
        <charset val="134"/>
      </rPr>
      <t>-</t>
    </r>
    <r>
      <rPr>
        <sz val="10.5"/>
        <rFont val="Sylfaen"/>
        <family val="1"/>
        <charset val="0"/>
      </rPr>
      <t>19/20</t>
    </r>
  </si>
  <si>
    <t>P191223182558589</t>
  </si>
  <si>
    <t>Deposit Received 12.19.19</t>
  </si>
  <si>
    <t>Deposit Received 12.17.19</t>
  </si>
  <si>
    <t>Excess</t>
  </si>
  <si>
    <t>对方余额</t>
  </si>
</sst>
</file>

<file path=xl/styles.xml><?xml version="1.0" encoding="utf-8"?>
<styleSheet xmlns="http://schemas.openxmlformats.org/spreadsheetml/2006/main">
  <numFmts count="5">
    <numFmt numFmtId="26" formatCode="\$#,##0.00_);[Red]\(\$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0"/>
      <name val="Arial"/>
      <family val="2"/>
      <charset val="0"/>
    </font>
    <font>
      <b/>
      <sz val="19.5"/>
      <name val="Calibri"/>
      <family val="2"/>
      <charset val="0"/>
    </font>
    <font>
      <b/>
      <sz val="15.5"/>
      <name val="Calibri"/>
      <family val="2"/>
      <charset val="0"/>
    </font>
    <font>
      <b/>
      <sz val="11.5"/>
      <name val="Calibri"/>
      <family val="2"/>
      <charset val="0"/>
    </font>
    <font>
      <sz val="11.5"/>
      <name val="Calibri"/>
      <family val="2"/>
      <charset val="0"/>
    </font>
    <font>
      <sz val="10.5"/>
      <color rgb="FF333333"/>
      <name val="Helvetica"/>
      <family val="2"/>
      <charset val="0"/>
    </font>
    <font>
      <sz val="10"/>
      <name val="宋体"/>
      <family val="2"/>
      <charset val="0"/>
    </font>
    <font>
      <sz val="10"/>
      <name val="宋体"/>
      <charset val="134"/>
    </font>
    <font>
      <sz val="10"/>
      <color indexed="10"/>
      <name val="Arial"/>
      <charset val="0"/>
    </font>
    <font>
      <sz val="10"/>
      <name val="Arial"/>
      <charset val="0"/>
    </font>
    <font>
      <b/>
      <sz val="10.5"/>
      <name val="Calibri"/>
      <family val="2"/>
      <charset val="0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9.5"/>
      <name val="Tahoma"/>
      <family val="2"/>
      <charset val="134"/>
    </font>
    <font>
      <sz val="10.5"/>
      <name val="Sylfaen"/>
      <family val="1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NumberFormat="0" applyFont="0" applyFill="0" applyBorder="0" applyAlignment="0" applyProtection="0">
      <alignment vertical="top"/>
    </xf>
    <xf numFmtId="42" fontId="11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21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26" fillId="29" borderId="11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35">
    <xf numFmtId="0" fontId="0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right" vertical="top"/>
    </xf>
    <xf numFmtId="26" fontId="4" fillId="0" borderId="1" xfId="0" applyNumberFormat="1" applyFont="1" applyFill="1" applyBorder="1" applyAlignment="1" applyProtection="1">
      <alignment horizontal="center" vertical="top"/>
    </xf>
    <xf numFmtId="4" fontId="4" fillId="0" borderId="1" xfId="0" applyNumberFormat="1" applyFont="1" applyFill="1" applyBorder="1" applyAlignment="1" applyProtection="1">
      <alignment horizontal="right" vertical="top"/>
    </xf>
    <xf numFmtId="0" fontId="5" fillId="2" borderId="1" xfId="0" applyFont="1" applyFill="1" applyBorder="1" applyAlignment="1">
      <alignment vertical="top" wrapText="1"/>
    </xf>
    <xf numFmtId="0" fontId="4" fillId="3" borderId="1" xfId="0" applyNumberFormat="1" applyFont="1" applyFill="1" applyBorder="1" applyAlignment="1" applyProtection="1">
      <alignment horizontal="right" vertical="top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left" vertical="top" indent="1"/>
    </xf>
    <xf numFmtId="0" fontId="3" fillId="0" borderId="2" xfId="0" applyNumberFormat="1" applyFont="1" applyFill="1" applyBorder="1" applyAlignment="1" applyProtection="1">
      <alignment horizontal="right" vertical="top"/>
    </xf>
    <xf numFmtId="0" fontId="3" fillId="0" borderId="3" xfId="0" applyNumberFormat="1" applyFont="1" applyFill="1" applyBorder="1" applyAlignment="1" applyProtection="1">
      <alignment horizontal="right" vertical="top"/>
    </xf>
    <xf numFmtId="0" fontId="3" fillId="0" borderId="4" xfId="0" applyNumberFormat="1" applyFont="1" applyFill="1" applyBorder="1" applyAlignment="1" applyProtection="1">
      <alignment horizontal="right" vertical="top"/>
    </xf>
    <xf numFmtId="26" fontId="3" fillId="0" borderId="1" xfId="0" applyNumberFormat="1" applyFont="1" applyFill="1" applyBorder="1" applyAlignment="1" applyProtection="1">
      <alignment horizontal="center" vertical="top"/>
    </xf>
    <xf numFmtId="0" fontId="5" fillId="0" borderId="1" xfId="0" applyFont="1" applyBorder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9" fillId="4" borderId="0" xfId="0" applyNumberFormat="1" applyFont="1" applyFill="1" applyBorder="1" applyAlignment="1" applyProtection="1"/>
    <xf numFmtId="0" fontId="4" fillId="4" borderId="1" xfId="0" applyNumberFormat="1" applyFont="1" applyFill="1" applyBorder="1" applyAlignment="1" applyProtection="1">
      <alignment horizontal="center" vertical="top"/>
    </xf>
    <xf numFmtId="26" fontId="4" fillId="4" borderId="1" xfId="0" applyNumberFormat="1" applyFont="1" applyFill="1" applyBorder="1" applyAlignment="1" applyProtection="1">
      <alignment horizontal="center" vertical="top"/>
    </xf>
    <xf numFmtId="0" fontId="0" fillId="0" borderId="1" xfId="0" applyNumberFormat="1" applyFont="1" applyFill="1" applyBorder="1" applyAlignment="1" applyProtection="1">
      <alignment horizontal="left" vertical="top"/>
    </xf>
    <xf numFmtId="0" fontId="10" fillId="0" borderId="1" xfId="0" applyNumberFormat="1" applyFont="1" applyFill="1" applyBorder="1" applyAlignment="1" applyProtection="1">
      <alignment horizontal="center" vertical="top"/>
    </xf>
    <xf numFmtId="4" fontId="10" fillId="0" borderId="4" xfId="0" applyNumberFormat="1" applyFont="1" applyFill="1" applyBorder="1" applyAlignment="1" applyProtection="1">
      <alignment horizontal="right" vertical="top"/>
    </xf>
    <xf numFmtId="0" fontId="10" fillId="0" borderId="4" xfId="0" applyNumberFormat="1" applyFont="1" applyFill="1" applyBorder="1" applyAlignment="1" applyProtection="1">
      <alignment horizontal="right" vertical="top"/>
    </xf>
    <xf numFmtId="0" fontId="6" fillId="0" borderId="1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Alignment="1" applyProtection="1">
      <alignment vertical="top"/>
    </xf>
    <xf numFmtId="0" fontId="5" fillId="0" borderId="0" xfId="0" applyFont="1">
      <alignment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  <color rgb="00333333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5"/>
  <sheetViews>
    <sheetView tabSelected="1" topLeftCell="A73" workbookViewId="0">
      <selection activeCell="H101" sqref="H101"/>
    </sheetView>
  </sheetViews>
  <sheetFormatPr defaultColWidth="9.14285714285714" defaultRowHeight="12.75"/>
  <cols>
    <col min="1" max="1" width="18.8"/>
    <col min="2" max="2" width="25"/>
    <col min="3" max="3" width="25.8"/>
    <col min="4" max="4" width="20.8571428571429" customWidth="1"/>
    <col min="5" max="5" width="11.8571428571429" customWidth="1"/>
    <col min="6" max="6" width="19.4"/>
    <col min="7" max="7" width="11.8571428571429" customWidth="1"/>
    <col min="8" max="8" width="18.7142857142857" customWidth="1"/>
    <col min="9" max="10" width="10.8571428571429" customWidth="1"/>
    <col min="12" max="12" width="21.2857142857143" customWidth="1"/>
  </cols>
  <sheetData>
    <row r="1" ht="25.5" spans="1:1">
      <c r="A1" s="1" t="s">
        <v>0</v>
      </c>
    </row>
    <row r="3" ht="21" spans="1:1">
      <c r="A3" s="2" t="s">
        <v>1</v>
      </c>
    </row>
    <row r="5" ht="21" spans="1:1">
      <c r="A5" s="2" t="s">
        <v>2</v>
      </c>
    </row>
    <row r="7" ht="60" spans="1:6">
      <c r="A7" s="3" t="s">
        <v>3</v>
      </c>
      <c r="B7" s="3" t="s">
        <v>4</v>
      </c>
      <c r="C7" s="3" t="s">
        <v>5</v>
      </c>
      <c r="D7" s="4"/>
      <c r="E7" s="4" t="s">
        <v>6</v>
      </c>
      <c r="F7" s="5"/>
    </row>
    <row r="8" ht="15" spans="1:6">
      <c r="A8" s="6" t="s">
        <v>7</v>
      </c>
      <c r="B8" s="6">
        <v>1141741</v>
      </c>
      <c r="C8" s="6" t="s">
        <v>8</v>
      </c>
      <c r="D8" s="7">
        <v>260</v>
      </c>
      <c r="E8" s="8">
        <v>4740</v>
      </c>
      <c r="F8" s="5">
        <v>1687719</v>
      </c>
    </row>
    <row r="9" ht="15" spans="1:6">
      <c r="A9" s="6" t="s">
        <v>9</v>
      </c>
      <c r="B9" s="6">
        <v>1141392</v>
      </c>
      <c r="C9" s="6" t="s">
        <v>10</v>
      </c>
      <c r="D9" s="9">
        <v>1056</v>
      </c>
      <c r="E9" s="8">
        <v>3684</v>
      </c>
      <c r="F9" s="5">
        <v>1684062</v>
      </c>
    </row>
    <row r="10" ht="15" spans="1:6">
      <c r="A10" s="6" t="s">
        <v>11</v>
      </c>
      <c r="B10" s="6">
        <v>1141477</v>
      </c>
      <c r="C10" s="6" t="s">
        <v>12</v>
      </c>
      <c r="D10" s="7">
        <v>280</v>
      </c>
      <c r="E10" s="8">
        <v>3404</v>
      </c>
      <c r="F10" s="5">
        <v>1685812</v>
      </c>
    </row>
    <row r="11" ht="15" spans="1:6">
      <c r="A11" s="6" t="s">
        <v>13</v>
      </c>
      <c r="B11" s="6">
        <v>1141783</v>
      </c>
      <c r="C11" s="6" t="s">
        <v>14</v>
      </c>
      <c r="D11" s="7">
        <v>130</v>
      </c>
      <c r="E11" s="8">
        <v>3274</v>
      </c>
      <c r="F11" s="5">
        <v>1687659</v>
      </c>
    </row>
    <row r="12" ht="15.75" spans="1:6">
      <c r="A12" s="6" t="s">
        <v>15</v>
      </c>
      <c r="B12" s="6">
        <v>1142232</v>
      </c>
      <c r="C12" s="6" t="s">
        <v>16</v>
      </c>
      <c r="D12" s="7">
        <v>390</v>
      </c>
      <c r="E12" s="8">
        <v>2884</v>
      </c>
      <c r="F12" s="5">
        <v>1694699</v>
      </c>
    </row>
    <row r="13" ht="15.75" spans="1:6">
      <c r="A13" s="6" t="s">
        <v>17</v>
      </c>
      <c r="B13" s="6">
        <v>1141496</v>
      </c>
      <c r="C13" s="6" t="s">
        <v>14</v>
      </c>
      <c r="D13" s="7">
        <v>130</v>
      </c>
      <c r="E13" s="8">
        <v>2754</v>
      </c>
      <c r="F13" s="10">
        <v>1685568</v>
      </c>
    </row>
    <row r="14" ht="15" spans="1:6">
      <c r="A14" s="6" t="s">
        <v>18</v>
      </c>
      <c r="B14" s="6">
        <v>1141643</v>
      </c>
      <c r="C14" s="6" t="s">
        <v>14</v>
      </c>
      <c r="D14" s="7">
        <v>130</v>
      </c>
      <c r="E14" s="8">
        <v>2624</v>
      </c>
      <c r="F14" s="5">
        <v>1688579</v>
      </c>
    </row>
    <row r="15" ht="15" spans="1:6">
      <c r="A15" s="6" t="s">
        <v>19</v>
      </c>
      <c r="B15" s="6">
        <v>1141739</v>
      </c>
      <c r="C15" s="6" t="s">
        <v>8</v>
      </c>
      <c r="D15" s="11">
        <v>360</v>
      </c>
      <c r="E15" s="8">
        <v>2264</v>
      </c>
      <c r="F15" s="5">
        <v>1687609</v>
      </c>
    </row>
    <row r="16" ht="15" spans="1:6">
      <c r="A16" s="6" t="s">
        <v>18</v>
      </c>
      <c r="B16" s="6">
        <v>1141637</v>
      </c>
      <c r="C16" s="6" t="s">
        <v>14</v>
      </c>
      <c r="D16" s="7">
        <v>130</v>
      </c>
      <c r="E16" s="8">
        <v>2134</v>
      </c>
      <c r="F16" s="5">
        <v>1688518</v>
      </c>
    </row>
    <row r="17" ht="15" spans="1:6">
      <c r="A17" s="6" t="s">
        <v>20</v>
      </c>
      <c r="B17" s="6">
        <v>1141678</v>
      </c>
      <c r="C17" s="12" t="s">
        <v>21</v>
      </c>
      <c r="D17" s="7">
        <v>360</v>
      </c>
      <c r="E17" s="8">
        <v>1774</v>
      </c>
      <c r="F17" s="5">
        <v>1687625</v>
      </c>
    </row>
    <row r="18" ht="15" spans="1:6">
      <c r="A18" s="6" t="s">
        <v>22</v>
      </c>
      <c r="B18" s="6">
        <v>1141612</v>
      </c>
      <c r="C18" s="6" t="s">
        <v>16</v>
      </c>
      <c r="D18" s="7">
        <v>390</v>
      </c>
      <c r="E18" s="8">
        <v>1384</v>
      </c>
      <c r="F18" s="5">
        <v>1687221</v>
      </c>
    </row>
    <row r="19" ht="15" spans="1:6">
      <c r="A19" s="6" t="s">
        <v>23</v>
      </c>
      <c r="B19" s="6">
        <v>1141619</v>
      </c>
      <c r="C19" s="6" t="s">
        <v>14</v>
      </c>
      <c r="D19" s="7">
        <v>130</v>
      </c>
      <c r="E19" s="8">
        <v>1254</v>
      </c>
      <c r="F19" s="5">
        <v>1687011</v>
      </c>
    </row>
    <row r="20" ht="15" spans="1:6">
      <c r="A20" s="6" t="s">
        <v>24</v>
      </c>
      <c r="B20" s="6">
        <v>1141620</v>
      </c>
      <c r="C20" s="6" t="s">
        <v>14</v>
      </c>
      <c r="D20" s="7">
        <v>130</v>
      </c>
      <c r="E20" s="8">
        <v>1124</v>
      </c>
      <c r="F20" s="5">
        <v>1686028</v>
      </c>
    </row>
    <row r="21" ht="15" spans="1:6">
      <c r="A21" s="6" t="s">
        <v>25</v>
      </c>
      <c r="B21" s="6">
        <v>1141633</v>
      </c>
      <c r="C21" s="6" t="s">
        <v>14</v>
      </c>
      <c r="D21" s="7">
        <v>130</v>
      </c>
      <c r="E21" s="8">
        <v>994</v>
      </c>
      <c r="F21" s="5">
        <v>1688094</v>
      </c>
    </row>
    <row r="22" ht="15.75" spans="1:6">
      <c r="A22" s="6" t="s">
        <v>24</v>
      </c>
      <c r="B22" s="6">
        <v>1141624</v>
      </c>
      <c r="C22" s="6" t="s">
        <v>14</v>
      </c>
      <c r="D22" s="7">
        <v>130</v>
      </c>
      <c r="E22" s="8">
        <v>864</v>
      </c>
      <c r="F22" s="5">
        <v>1685099</v>
      </c>
    </row>
    <row r="23" ht="15.75" spans="1:6">
      <c r="A23" s="6" t="s">
        <v>26</v>
      </c>
      <c r="B23" s="6">
        <v>1141751</v>
      </c>
      <c r="C23" s="12" t="s">
        <v>21</v>
      </c>
      <c r="D23" s="7">
        <v>360</v>
      </c>
      <c r="E23" s="8">
        <v>504</v>
      </c>
      <c r="F23" s="10">
        <v>1685583</v>
      </c>
    </row>
    <row r="24" ht="15" spans="1:6">
      <c r="A24" s="6" t="s">
        <v>24</v>
      </c>
      <c r="B24" s="6">
        <v>1141621</v>
      </c>
      <c r="C24" s="6" t="s">
        <v>14</v>
      </c>
      <c r="D24" s="7">
        <v>130</v>
      </c>
      <c r="E24" s="8">
        <v>374</v>
      </c>
      <c r="F24" s="5">
        <v>1685566</v>
      </c>
    </row>
    <row r="25" ht="15" spans="1:6">
      <c r="A25" s="7" t="s">
        <v>27</v>
      </c>
      <c r="B25" s="6">
        <v>1141675</v>
      </c>
      <c r="C25" s="13" t="s">
        <v>14</v>
      </c>
      <c r="D25" s="7">
        <v>130</v>
      </c>
      <c r="E25" s="8">
        <v>244</v>
      </c>
      <c r="F25" s="5">
        <v>1688524</v>
      </c>
    </row>
    <row r="26" ht="15" spans="1:6">
      <c r="A26" s="14" t="s">
        <v>28</v>
      </c>
      <c r="B26" s="15"/>
      <c r="C26" s="16"/>
      <c r="D26" s="17">
        <f>SUM(D8:D25)</f>
        <v>4756</v>
      </c>
      <c r="E26" s="18" t="s">
        <v>29</v>
      </c>
      <c r="F26" s="5"/>
    </row>
    <row r="27" spans="3:4">
      <c r="C27" s="19" t="s">
        <v>30</v>
      </c>
      <c r="D27">
        <v>-5000</v>
      </c>
    </row>
    <row r="28" spans="3:4">
      <c r="C28" s="19" t="s">
        <v>31</v>
      </c>
      <c r="D28">
        <f>D26+D27</f>
        <v>-244</v>
      </c>
    </row>
    <row r="32" ht="60" spans="1:6">
      <c r="A32" s="3" t="s">
        <v>3</v>
      </c>
      <c r="B32" s="3" t="s">
        <v>4</v>
      </c>
      <c r="C32" s="3" t="s">
        <v>5</v>
      </c>
      <c r="D32" s="4" t="s">
        <v>32</v>
      </c>
      <c r="E32" s="4" t="s">
        <v>6</v>
      </c>
      <c r="F32" s="5"/>
    </row>
    <row r="33" ht="15" spans="1:6">
      <c r="A33" s="6" t="s">
        <v>33</v>
      </c>
      <c r="B33" s="6">
        <v>1141677</v>
      </c>
      <c r="C33" s="6" t="s">
        <v>34</v>
      </c>
      <c r="D33" s="8">
        <v>130</v>
      </c>
      <c r="E33" s="8">
        <f>D28+D33</f>
        <v>-114</v>
      </c>
      <c r="F33" s="5">
        <v>1688568</v>
      </c>
    </row>
    <row r="34" ht="15" spans="1:6">
      <c r="A34" s="6" t="s">
        <v>35</v>
      </c>
      <c r="B34" s="6">
        <v>1141493</v>
      </c>
      <c r="C34" s="6" t="s">
        <v>36</v>
      </c>
      <c r="D34" s="8">
        <v>360</v>
      </c>
      <c r="E34" s="8">
        <f>E33+D34</f>
        <v>246</v>
      </c>
      <c r="F34" s="18">
        <v>1685594</v>
      </c>
    </row>
    <row r="35" ht="15" spans="1:6">
      <c r="A35" s="6" t="s">
        <v>37</v>
      </c>
      <c r="B35" s="6">
        <v>1141491</v>
      </c>
      <c r="C35" s="6" t="s">
        <v>36</v>
      </c>
      <c r="D35" s="8">
        <v>360</v>
      </c>
      <c r="E35" s="8">
        <f>E34+D35</f>
        <v>606</v>
      </c>
      <c r="F35" s="5">
        <v>1685597</v>
      </c>
    </row>
    <row r="36" ht="15" spans="1:6">
      <c r="A36" s="6" t="s">
        <v>38</v>
      </c>
      <c r="B36" s="6">
        <v>1141481</v>
      </c>
      <c r="C36" s="6" t="s">
        <v>39</v>
      </c>
      <c r="D36" s="8">
        <v>280</v>
      </c>
      <c r="E36" s="8">
        <f>E35+D36</f>
        <v>886</v>
      </c>
      <c r="F36" s="5">
        <v>1684682</v>
      </c>
    </row>
    <row r="37" ht="15" spans="1:6">
      <c r="A37" s="6" t="s">
        <v>40</v>
      </c>
      <c r="B37" s="6">
        <v>1141479</v>
      </c>
      <c r="C37" s="6" t="s">
        <v>41</v>
      </c>
      <c r="D37" s="8">
        <v>130</v>
      </c>
      <c r="E37" s="8">
        <f>E36+D37</f>
        <v>1016</v>
      </c>
      <c r="F37" s="5">
        <v>1685978</v>
      </c>
    </row>
    <row r="38" ht="15" spans="1:6">
      <c r="A38" s="6" t="s">
        <v>42</v>
      </c>
      <c r="B38" s="6">
        <v>1141474</v>
      </c>
      <c r="C38" s="6" t="s">
        <v>41</v>
      </c>
      <c r="D38" s="8">
        <v>130</v>
      </c>
      <c r="E38" s="8">
        <f>E37+D38</f>
        <v>1146</v>
      </c>
      <c r="F38" s="5">
        <v>1685578</v>
      </c>
    </row>
    <row r="39" ht="15" spans="1:6">
      <c r="A39" s="6" t="s">
        <v>43</v>
      </c>
      <c r="B39" s="6">
        <v>1142951</v>
      </c>
      <c r="C39" s="6" t="s">
        <v>39</v>
      </c>
      <c r="D39" s="8">
        <v>280</v>
      </c>
      <c r="E39" s="8">
        <f>E38+D39</f>
        <v>1426</v>
      </c>
      <c r="F39" s="5">
        <v>1698740</v>
      </c>
    </row>
    <row r="40" ht="15" spans="1:6">
      <c r="A40" s="14" t="s">
        <v>28</v>
      </c>
      <c r="B40" s="15"/>
      <c r="C40" s="16"/>
      <c r="D40" s="17">
        <f>SUM(D33:D39)</f>
        <v>1670</v>
      </c>
      <c r="E40" s="5" t="s">
        <v>44</v>
      </c>
      <c r="F40" s="5"/>
    </row>
    <row r="42" spans="3:4">
      <c r="C42" t="s">
        <v>45</v>
      </c>
      <c r="D42">
        <f>E39</f>
        <v>1426</v>
      </c>
    </row>
    <row r="43" spans="5:5">
      <c r="E43" s="20"/>
    </row>
    <row r="44" ht="60" spans="1:6">
      <c r="A44" s="3" t="s">
        <v>3</v>
      </c>
      <c r="B44" s="3" t="s">
        <v>4</v>
      </c>
      <c r="C44" s="3" t="s">
        <v>5</v>
      </c>
      <c r="D44" s="4" t="s">
        <v>32</v>
      </c>
      <c r="E44" s="4" t="s">
        <v>6</v>
      </c>
      <c r="F44" s="5"/>
    </row>
    <row r="45" ht="15" spans="1:8">
      <c r="A45" s="6" t="s">
        <v>46</v>
      </c>
      <c r="B45" s="6">
        <v>1141649</v>
      </c>
      <c r="C45" s="6" t="s">
        <v>47</v>
      </c>
      <c r="D45" s="8">
        <v>11.74</v>
      </c>
      <c r="E45" s="8">
        <f>D45+D42</f>
        <v>1437.74</v>
      </c>
      <c r="F45" s="5">
        <v>1688799</v>
      </c>
      <c r="G45" t="s">
        <v>48</v>
      </c>
      <c r="H45" s="6" t="s">
        <v>49</v>
      </c>
    </row>
    <row r="46" ht="15" spans="1:8">
      <c r="A46" s="6" t="s">
        <v>46</v>
      </c>
      <c r="B46" s="6">
        <v>1143455</v>
      </c>
      <c r="C46" s="6" t="s">
        <v>47</v>
      </c>
      <c r="D46" s="8">
        <v>6.02</v>
      </c>
      <c r="E46" s="8">
        <f>E45+D46</f>
        <v>1443.76</v>
      </c>
      <c r="F46" s="5">
        <v>1696583</v>
      </c>
      <c r="G46" t="s">
        <v>48</v>
      </c>
      <c r="H46" s="6" t="s">
        <v>50</v>
      </c>
    </row>
    <row r="47" ht="15" spans="1:8">
      <c r="A47" s="6" t="s">
        <v>15</v>
      </c>
      <c r="B47" s="6">
        <v>1142133</v>
      </c>
      <c r="C47" s="6" t="s">
        <v>51</v>
      </c>
      <c r="D47" s="8">
        <v>390</v>
      </c>
      <c r="E47" s="8">
        <f t="shared" ref="E47:E62" si="0">E46+D47</f>
        <v>1833.76</v>
      </c>
      <c r="F47" s="5">
        <v>1691672</v>
      </c>
      <c r="G47"/>
      <c r="H47" s="21"/>
    </row>
    <row r="48" ht="15" spans="1:8">
      <c r="A48" s="6" t="s">
        <v>52</v>
      </c>
      <c r="B48" s="6">
        <v>1142125</v>
      </c>
      <c r="C48" s="6" t="s">
        <v>53</v>
      </c>
      <c r="D48" s="8">
        <v>704</v>
      </c>
      <c r="E48" s="8">
        <f t="shared" si="0"/>
        <v>2537.76</v>
      </c>
      <c r="F48" s="5">
        <v>1690964</v>
      </c>
      <c r="G48"/>
      <c r="H48" s="21"/>
    </row>
    <row r="49" ht="15" spans="1:8">
      <c r="A49" s="6" t="s">
        <v>54</v>
      </c>
      <c r="B49" s="6">
        <v>1142119</v>
      </c>
      <c r="C49" s="6" t="s">
        <v>55</v>
      </c>
      <c r="D49" s="8">
        <v>130</v>
      </c>
      <c r="E49" s="8">
        <f t="shared" si="0"/>
        <v>2667.76</v>
      </c>
      <c r="F49" s="5">
        <v>1688515</v>
      </c>
      <c r="G49"/>
      <c r="H49" s="21"/>
    </row>
    <row r="50" ht="15" spans="1:8">
      <c r="A50" s="6" t="s">
        <v>13</v>
      </c>
      <c r="B50" s="6">
        <v>1142111</v>
      </c>
      <c r="C50" s="6" t="s">
        <v>55</v>
      </c>
      <c r="D50" s="8">
        <v>130</v>
      </c>
      <c r="E50" s="8">
        <f t="shared" si="0"/>
        <v>2797.76</v>
      </c>
      <c r="F50" s="5">
        <v>1688552</v>
      </c>
      <c r="G50"/>
      <c r="H50" s="21"/>
    </row>
    <row r="51" ht="15" spans="1:8">
      <c r="A51" s="6" t="s">
        <v>56</v>
      </c>
      <c r="B51" s="6">
        <v>1142882</v>
      </c>
      <c r="C51" s="6" t="s">
        <v>55</v>
      </c>
      <c r="D51" s="8">
        <v>130</v>
      </c>
      <c r="E51" s="8">
        <f t="shared" si="0"/>
        <v>2927.76</v>
      </c>
      <c r="F51" s="5">
        <v>1698196</v>
      </c>
      <c r="G51"/>
      <c r="H51" s="21"/>
    </row>
    <row r="52" ht="15" spans="1:8">
      <c r="A52" s="6" t="s">
        <v>57</v>
      </c>
      <c r="B52" s="6">
        <v>1142873</v>
      </c>
      <c r="C52" s="6" t="s">
        <v>55</v>
      </c>
      <c r="D52" s="8">
        <v>130</v>
      </c>
      <c r="E52" s="8">
        <f t="shared" si="0"/>
        <v>3057.76</v>
      </c>
      <c r="F52" s="5">
        <v>1697109</v>
      </c>
      <c r="G52"/>
      <c r="H52" s="21"/>
    </row>
    <row r="53" ht="13" customHeight="1" spans="1:8">
      <c r="A53" s="6" t="s">
        <v>58</v>
      </c>
      <c r="B53" s="6">
        <v>1142872</v>
      </c>
      <c r="C53" s="6" t="s">
        <v>59</v>
      </c>
      <c r="D53" s="8">
        <v>176</v>
      </c>
      <c r="E53" s="8">
        <f t="shared" si="0"/>
        <v>3233.76</v>
      </c>
      <c r="F53" s="5">
        <v>1696999</v>
      </c>
      <c r="G53"/>
      <c r="H53" s="21"/>
    </row>
    <row r="54" ht="15" spans="1:8">
      <c r="A54" s="6" t="s">
        <v>60</v>
      </c>
      <c r="B54" s="6">
        <v>1141622</v>
      </c>
      <c r="C54" s="6" t="s">
        <v>61</v>
      </c>
      <c r="D54" s="8">
        <v>234.08</v>
      </c>
      <c r="E54" s="8">
        <f t="shared" si="0"/>
        <v>3467.84</v>
      </c>
      <c r="F54" s="5">
        <v>1687762</v>
      </c>
      <c r="G54"/>
      <c r="H54" s="21"/>
    </row>
    <row r="55" ht="15" spans="1:8">
      <c r="A55" s="6" t="s">
        <v>62</v>
      </c>
      <c r="B55" s="6">
        <v>1142140</v>
      </c>
      <c r="C55" s="6" t="s">
        <v>63</v>
      </c>
      <c r="D55" s="8">
        <v>260</v>
      </c>
      <c r="E55" s="8">
        <f t="shared" si="0"/>
        <v>3727.84</v>
      </c>
      <c r="F55" s="5">
        <v>1692391</v>
      </c>
      <c r="G55"/>
      <c r="H55" s="21"/>
    </row>
    <row r="56" ht="15" spans="1:8">
      <c r="A56" s="6" t="s">
        <v>64</v>
      </c>
      <c r="B56" s="6">
        <v>1143377</v>
      </c>
      <c r="C56" s="6" t="s">
        <v>65</v>
      </c>
      <c r="D56" s="8">
        <v>140</v>
      </c>
      <c r="E56" s="8">
        <f t="shared" si="0"/>
        <v>3867.84</v>
      </c>
      <c r="F56" s="5">
        <v>1702357</v>
      </c>
      <c r="G56"/>
      <c r="H56" s="21"/>
    </row>
    <row r="57" ht="15" spans="1:8">
      <c r="A57" s="6" t="s">
        <v>66</v>
      </c>
      <c r="B57" s="6">
        <v>1143880</v>
      </c>
      <c r="C57" s="6" t="s">
        <v>67</v>
      </c>
      <c r="D57" s="8">
        <v>520</v>
      </c>
      <c r="E57" s="8">
        <f t="shared" si="0"/>
        <v>4387.84</v>
      </c>
      <c r="F57" s="5">
        <v>1702401</v>
      </c>
      <c r="G57"/>
      <c r="H57" s="21"/>
    </row>
    <row r="58" ht="15" spans="1:8">
      <c r="A58" s="6" t="s">
        <v>68</v>
      </c>
      <c r="B58" s="6">
        <v>1143373</v>
      </c>
      <c r="C58" s="6" t="s">
        <v>69</v>
      </c>
      <c r="D58" s="8">
        <v>528</v>
      </c>
      <c r="E58" s="8">
        <f t="shared" si="0"/>
        <v>4915.84</v>
      </c>
      <c r="F58" s="5">
        <v>1701892</v>
      </c>
      <c r="G58"/>
      <c r="H58" s="21"/>
    </row>
    <row r="59" ht="15" spans="1:8">
      <c r="A59" s="6" t="s">
        <v>68</v>
      </c>
      <c r="B59" s="6">
        <v>1143372</v>
      </c>
      <c r="C59" s="6" t="s">
        <v>69</v>
      </c>
      <c r="D59" s="8">
        <v>528</v>
      </c>
      <c r="E59" s="8">
        <f t="shared" si="0"/>
        <v>5443.84</v>
      </c>
      <c r="F59" s="5">
        <v>1701883</v>
      </c>
      <c r="G59"/>
      <c r="H59" s="21"/>
    </row>
    <row r="60" ht="15" spans="1:8">
      <c r="A60" s="6" t="s">
        <v>70</v>
      </c>
      <c r="B60" s="6">
        <v>1143371</v>
      </c>
      <c r="C60" s="6" t="s">
        <v>65</v>
      </c>
      <c r="D60" s="8">
        <v>140</v>
      </c>
      <c r="E60" s="8">
        <f t="shared" si="0"/>
        <v>5583.84</v>
      </c>
      <c r="F60" s="5">
        <v>1698955</v>
      </c>
      <c r="G60"/>
      <c r="H60" s="21"/>
    </row>
    <row r="61" ht="15" spans="1:8">
      <c r="A61" s="6" t="s">
        <v>71</v>
      </c>
      <c r="B61" s="6">
        <v>1143370</v>
      </c>
      <c r="C61" s="6" t="s">
        <v>55</v>
      </c>
      <c r="D61" s="8">
        <v>130</v>
      </c>
      <c r="E61" s="8">
        <f t="shared" si="0"/>
        <v>5713.84</v>
      </c>
      <c r="F61" s="5">
        <v>1701308</v>
      </c>
      <c r="G61"/>
      <c r="H61" s="21"/>
    </row>
    <row r="62" ht="15" spans="1:8">
      <c r="A62" s="6" t="s">
        <v>72</v>
      </c>
      <c r="B62" s="6">
        <v>1143365</v>
      </c>
      <c r="C62" s="6" t="s">
        <v>55</v>
      </c>
      <c r="D62" s="8">
        <v>130</v>
      </c>
      <c r="E62" s="8">
        <f t="shared" si="0"/>
        <v>5843.84</v>
      </c>
      <c r="F62" s="5">
        <v>1699966</v>
      </c>
      <c r="G62"/>
      <c r="H62" s="21"/>
    </row>
    <row r="63" ht="15" spans="1:6">
      <c r="A63" s="14" t="s">
        <v>28</v>
      </c>
      <c r="B63" s="15"/>
      <c r="C63" s="16"/>
      <c r="D63" s="17">
        <f>SUM(D45:D62)</f>
        <v>4417.84</v>
      </c>
      <c r="E63" s="18" t="s">
        <v>73</v>
      </c>
      <c r="F63" s="5"/>
    </row>
    <row r="64" spans="1:6">
      <c r="A64" s="5"/>
      <c r="B64" s="5"/>
      <c r="C64" s="22" t="s">
        <v>30</v>
      </c>
      <c r="D64" s="5">
        <v>-5000</v>
      </c>
      <c r="E64" s="5"/>
      <c r="F64" s="5"/>
    </row>
    <row r="65" spans="1:6">
      <c r="A65" s="5"/>
      <c r="B65" s="5"/>
      <c r="C65" s="22" t="s">
        <v>74</v>
      </c>
      <c r="D65" s="5">
        <f>E62+D64</f>
        <v>843.84</v>
      </c>
      <c r="E65" s="5"/>
      <c r="F65" s="5"/>
    </row>
    <row r="67" ht="60" spans="1:6">
      <c r="A67" s="3" t="s">
        <v>3</v>
      </c>
      <c r="B67" s="3" t="s">
        <v>4</v>
      </c>
      <c r="C67" s="3" t="s">
        <v>5</v>
      </c>
      <c r="D67" s="4" t="s">
        <v>32</v>
      </c>
      <c r="E67" s="4" t="s">
        <v>6</v>
      </c>
      <c r="F67" s="5"/>
    </row>
    <row r="68" ht="15" spans="1:6">
      <c r="A68" s="6" t="s">
        <v>75</v>
      </c>
      <c r="B68" s="6">
        <v>1143927</v>
      </c>
      <c r="C68" s="6"/>
      <c r="D68" s="8">
        <v>130</v>
      </c>
      <c r="E68" s="8">
        <f>D68+D65</f>
        <v>973.84</v>
      </c>
      <c r="F68" s="5">
        <v>1708042</v>
      </c>
    </row>
    <row r="69" ht="15" spans="1:6">
      <c r="A69" s="6" t="s">
        <v>76</v>
      </c>
      <c r="B69" s="6">
        <v>1143685</v>
      </c>
      <c r="C69" s="6"/>
      <c r="D69" s="8">
        <v>130</v>
      </c>
      <c r="E69" s="8">
        <f>E68+D69</f>
        <v>1103.84</v>
      </c>
      <c r="F69" s="5">
        <v>1704688</v>
      </c>
    </row>
    <row r="70" ht="15" spans="1:6">
      <c r="A70" s="6" t="s">
        <v>77</v>
      </c>
      <c r="B70" s="6">
        <v>1143716</v>
      </c>
      <c r="C70" s="6"/>
      <c r="D70" s="8">
        <v>332</v>
      </c>
      <c r="E70" s="8">
        <f t="shared" ref="E70:E82" si="1">E69+D70</f>
        <v>1435.84</v>
      </c>
      <c r="F70" s="5">
        <v>1706039</v>
      </c>
    </row>
    <row r="71" ht="15" spans="1:6">
      <c r="A71" s="6" t="s">
        <v>78</v>
      </c>
      <c r="B71" s="6">
        <v>1143936</v>
      </c>
      <c r="C71" s="6"/>
      <c r="D71" s="8">
        <v>130</v>
      </c>
      <c r="E71" s="8">
        <f t="shared" si="1"/>
        <v>1565.84</v>
      </c>
      <c r="F71" s="5">
        <v>1708068</v>
      </c>
    </row>
    <row r="72" ht="15" spans="1:6">
      <c r="A72" s="6" t="s">
        <v>79</v>
      </c>
      <c r="B72" s="6" t="s">
        <v>80</v>
      </c>
      <c r="C72" s="6"/>
      <c r="D72" s="8">
        <v>1170</v>
      </c>
      <c r="E72" s="8">
        <f t="shared" si="1"/>
        <v>2735.84</v>
      </c>
      <c r="F72" s="5">
        <v>1708354</v>
      </c>
    </row>
    <row r="73" ht="15" spans="1:6">
      <c r="A73" s="6" t="s">
        <v>78</v>
      </c>
      <c r="B73" s="6">
        <v>1143925</v>
      </c>
      <c r="C73" s="6"/>
      <c r="D73" s="8">
        <v>130</v>
      </c>
      <c r="E73" s="8">
        <f t="shared" si="1"/>
        <v>2865.84</v>
      </c>
      <c r="F73" s="5">
        <v>1708037</v>
      </c>
    </row>
    <row r="74" ht="15" spans="1:6">
      <c r="A74" s="6" t="s">
        <v>81</v>
      </c>
      <c r="B74" s="6">
        <v>1143932</v>
      </c>
      <c r="C74" s="6"/>
      <c r="D74" s="8">
        <v>130</v>
      </c>
      <c r="E74" s="8">
        <f t="shared" si="1"/>
        <v>2995.84</v>
      </c>
      <c r="F74" s="5">
        <v>1708046</v>
      </c>
    </row>
    <row r="75" ht="15" spans="1:6">
      <c r="A75" s="6" t="s">
        <v>75</v>
      </c>
      <c r="B75" s="6">
        <v>1143933</v>
      </c>
      <c r="C75" s="6"/>
      <c r="D75" s="8">
        <v>130</v>
      </c>
      <c r="E75" s="8">
        <f t="shared" si="1"/>
        <v>3125.84</v>
      </c>
      <c r="F75" s="5">
        <v>1708050</v>
      </c>
    </row>
    <row r="76" ht="15" spans="1:6">
      <c r="A76" s="6" t="s">
        <v>33</v>
      </c>
      <c r="B76" s="6">
        <v>1143934</v>
      </c>
      <c r="C76" s="6"/>
      <c r="D76" s="8">
        <v>130</v>
      </c>
      <c r="E76" s="8">
        <f t="shared" si="1"/>
        <v>3255.84</v>
      </c>
      <c r="F76" s="5">
        <v>1708052</v>
      </c>
    </row>
    <row r="77" ht="15" spans="1:6">
      <c r="A77" s="6" t="s">
        <v>33</v>
      </c>
      <c r="B77" s="6">
        <v>1143935</v>
      </c>
      <c r="C77" s="6"/>
      <c r="D77" s="8">
        <v>130</v>
      </c>
      <c r="E77" s="8">
        <f t="shared" si="1"/>
        <v>3385.84</v>
      </c>
      <c r="F77" s="5">
        <v>1708061</v>
      </c>
    </row>
    <row r="78" ht="15" spans="1:6">
      <c r="A78" s="6" t="s">
        <v>82</v>
      </c>
      <c r="B78" s="6">
        <v>1143950</v>
      </c>
      <c r="C78" s="6"/>
      <c r="D78" s="8">
        <v>260</v>
      </c>
      <c r="E78" s="8">
        <f t="shared" si="1"/>
        <v>3645.84</v>
      </c>
      <c r="F78" s="5">
        <v>1709150</v>
      </c>
    </row>
    <row r="79" ht="15" spans="1:6">
      <c r="A79" s="6" t="s">
        <v>83</v>
      </c>
      <c r="B79" s="6">
        <v>1144320</v>
      </c>
      <c r="C79" s="6"/>
      <c r="D79" s="8">
        <v>310</v>
      </c>
      <c r="E79" s="8">
        <f t="shared" si="1"/>
        <v>3955.84</v>
      </c>
      <c r="F79" s="5">
        <v>1713493</v>
      </c>
    </row>
    <row r="80" ht="15" spans="1:6">
      <c r="A80" s="6" t="s">
        <v>75</v>
      </c>
      <c r="B80" s="6">
        <v>1144204</v>
      </c>
      <c r="C80" s="6"/>
      <c r="D80" s="8">
        <v>130</v>
      </c>
      <c r="E80" s="8">
        <f t="shared" si="1"/>
        <v>4085.84</v>
      </c>
      <c r="F80" s="5">
        <v>1708064</v>
      </c>
    </row>
    <row r="81" ht="15" spans="1:6">
      <c r="A81" s="6" t="s">
        <v>76</v>
      </c>
      <c r="B81" s="6">
        <v>1144494</v>
      </c>
      <c r="C81" s="6"/>
      <c r="D81" s="8">
        <v>332</v>
      </c>
      <c r="E81" s="8">
        <f t="shared" si="1"/>
        <v>4417.84</v>
      </c>
      <c r="F81" s="5">
        <v>1716038</v>
      </c>
    </row>
    <row r="82" ht="15" spans="1:6">
      <c r="A82" s="6" t="s">
        <v>84</v>
      </c>
      <c r="B82" s="6">
        <v>1144205</v>
      </c>
      <c r="C82" s="6"/>
      <c r="D82" s="8">
        <v>1992</v>
      </c>
      <c r="E82" s="8">
        <f t="shared" si="1"/>
        <v>6409.84</v>
      </c>
      <c r="F82" s="5">
        <v>1709939</v>
      </c>
    </row>
    <row r="83" ht="15" spans="1:6">
      <c r="A83" s="6"/>
      <c r="B83" s="6" t="s">
        <v>28</v>
      </c>
      <c r="C83" s="6"/>
      <c r="D83" s="8">
        <f>SUM(D68:D82)</f>
        <v>5566</v>
      </c>
      <c r="E83" s="8" t="s">
        <v>85</v>
      </c>
      <c r="F83" s="5"/>
    </row>
    <row r="84" ht="15" spans="1:6">
      <c r="A84" s="6"/>
      <c r="B84" s="6"/>
      <c r="C84" s="6" t="s">
        <v>86</v>
      </c>
      <c r="D84" s="8">
        <v>-5000</v>
      </c>
      <c r="E84" s="8"/>
      <c r="F84" s="5"/>
    </row>
    <row r="85" ht="15" spans="1:6">
      <c r="A85" s="6"/>
      <c r="B85" s="6"/>
      <c r="C85" s="6" t="s">
        <v>74</v>
      </c>
      <c r="D85" s="8">
        <f>D84+E82</f>
        <v>1409.84</v>
      </c>
      <c r="E85" s="8"/>
      <c r="F85" s="5"/>
    </row>
    <row r="87" ht="60" spans="1:8">
      <c r="A87" s="3" t="s">
        <v>3</v>
      </c>
      <c r="B87" s="3" t="s">
        <v>4</v>
      </c>
      <c r="C87" s="3" t="s">
        <v>5</v>
      </c>
      <c r="D87" s="4" t="s">
        <v>32</v>
      </c>
      <c r="E87" s="4" t="s">
        <v>6</v>
      </c>
      <c r="F87" s="5"/>
      <c r="H87" s="19" t="s">
        <v>87</v>
      </c>
    </row>
    <row r="88" ht="15" spans="1:13">
      <c r="A88" s="6" t="s">
        <v>88</v>
      </c>
      <c r="B88" s="6">
        <v>1144492</v>
      </c>
      <c r="C88" s="6"/>
      <c r="D88" s="8">
        <v>420</v>
      </c>
      <c r="E88" s="8"/>
      <c r="F88" s="5">
        <v>1715863</v>
      </c>
      <c r="H88" s="23" t="s">
        <v>89</v>
      </c>
      <c r="I88" s="23" t="s">
        <v>90</v>
      </c>
      <c r="J88" s="23" t="s">
        <v>91</v>
      </c>
      <c r="K88" s="23" t="s">
        <v>92</v>
      </c>
      <c r="L88" s="23" t="s">
        <v>93</v>
      </c>
      <c r="M88" s="23" t="s">
        <v>94</v>
      </c>
    </row>
    <row r="89" ht="15" spans="1:13">
      <c r="A89" s="6" t="s">
        <v>95</v>
      </c>
      <c r="B89" s="6">
        <v>1144097</v>
      </c>
      <c r="C89" s="6"/>
      <c r="D89" s="8">
        <v>130</v>
      </c>
      <c r="E89" s="8"/>
      <c r="F89" s="5">
        <v>1710708</v>
      </c>
      <c r="H89" s="24" t="s">
        <v>96</v>
      </c>
      <c r="I89" s="24" t="s">
        <v>97</v>
      </c>
      <c r="J89" s="24" t="s">
        <v>98</v>
      </c>
      <c r="K89" s="24">
        <v>260</v>
      </c>
      <c r="L89" s="24" t="s">
        <v>99</v>
      </c>
      <c r="M89" s="24" t="s">
        <v>100</v>
      </c>
    </row>
    <row r="90" ht="15" spans="1:13">
      <c r="A90" s="6" t="s">
        <v>101</v>
      </c>
      <c r="B90" s="6">
        <v>1143016</v>
      </c>
      <c r="C90" s="6"/>
      <c r="D90" s="8">
        <v>260</v>
      </c>
      <c r="E90" s="8"/>
      <c r="F90" s="5">
        <v>1699645</v>
      </c>
      <c r="H90" s="24" t="s">
        <v>102</v>
      </c>
      <c r="I90" s="24" t="s">
        <v>103</v>
      </c>
      <c r="J90" s="24" t="s">
        <v>104</v>
      </c>
      <c r="K90" s="24">
        <v>390</v>
      </c>
      <c r="L90" s="24" t="s">
        <v>99</v>
      </c>
      <c r="M90" s="24" t="s">
        <v>105</v>
      </c>
    </row>
    <row r="91" ht="15" spans="1:13">
      <c r="A91" s="6" t="s">
        <v>106</v>
      </c>
      <c r="B91" s="6">
        <v>1144519</v>
      </c>
      <c r="C91" s="6"/>
      <c r="D91" s="8">
        <v>360</v>
      </c>
      <c r="E91" s="8"/>
      <c r="F91" s="5">
        <v>1713685</v>
      </c>
      <c r="H91" s="24" t="s">
        <v>107</v>
      </c>
      <c r="I91" s="24" t="s">
        <v>103</v>
      </c>
      <c r="J91" s="24" t="s">
        <v>108</v>
      </c>
      <c r="K91" s="24">
        <v>260</v>
      </c>
      <c r="L91" s="24" t="s">
        <v>99</v>
      </c>
      <c r="M91" s="24" t="s">
        <v>109</v>
      </c>
    </row>
    <row r="92" ht="15" spans="1:14">
      <c r="A92" s="6" t="s">
        <v>106</v>
      </c>
      <c r="B92" s="6">
        <v>1144519</v>
      </c>
      <c r="C92" s="6"/>
      <c r="D92" s="8">
        <v>470</v>
      </c>
      <c r="E92" s="8"/>
      <c r="F92" s="5">
        <v>1713685</v>
      </c>
      <c r="H92" s="25" t="s">
        <v>110</v>
      </c>
      <c r="I92" s="25" t="s">
        <v>111</v>
      </c>
      <c r="J92" s="25" t="s">
        <v>112</v>
      </c>
      <c r="K92" s="25">
        <v>260</v>
      </c>
      <c r="L92" s="25" t="s">
        <v>99</v>
      </c>
      <c r="M92" s="25" t="s">
        <v>113</v>
      </c>
      <c r="N92" s="19" t="s">
        <v>114</v>
      </c>
    </row>
    <row r="93" ht="15" spans="1:12">
      <c r="A93" s="6" t="s">
        <v>115</v>
      </c>
      <c r="B93" s="6">
        <v>1141618</v>
      </c>
      <c r="C93" s="6"/>
      <c r="D93" s="8">
        <v>260</v>
      </c>
      <c r="E93" s="8"/>
      <c r="F93" s="5">
        <v>1686035</v>
      </c>
      <c r="K93">
        <f>SUM(K89:K92)</f>
        <v>1170</v>
      </c>
      <c r="L93" s="34" t="s">
        <v>116</v>
      </c>
    </row>
    <row r="94" ht="15" spans="1:7">
      <c r="A94" s="26" t="s">
        <v>117</v>
      </c>
      <c r="B94" s="26">
        <v>1142137</v>
      </c>
      <c r="C94" s="26"/>
      <c r="D94" s="27">
        <v>260</v>
      </c>
      <c r="E94" s="8"/>
      <c r="F94" s="5"/>
      <c r="G94" s="20" t="s">
        <v>118</v>
      </c>
    </row>
    <row r="95" ht="15" spans="1:6">
      <c r="A95" s="6" t="s">
        <v>119</v>
      </c>
      <c r="B95" s="6">
        <v>1144514</v>
      </c>
      <c r="C95" s="6"/>
      <c r="D95" s="8">
        <v>1628</v>
      </c>
      <c r="E95" s="8"/>
      <c r="F95" s="5">
        <v>1716255</v>
      </c>
    </row>
    <row r="96" ht="15" spans="1:6">
      <c r="A96" s="6" t="s">
        <v>120</v>
      </c>
      <c r="B96" s="6">
        <v>1144629</v>
      </c>
      <c r="C96" s="6"/>
      <c r="D96" s="8">
        <v>4980</v>
      </c>
      <c r="E96" s="8"/>
      <c r="F96" s="5">
        <v>1716545</v>
      </c>
    </row>
    <row r="97" ht="15" spans="1:6">
      <c r="A97" s="6" t="s">
        <v>121</v>
      </c>
      <c r="B97" s="6">
        <v>1144632</v>
      </c>
      <c r="C97" s="6"/>
      <c r="D97" s="8">
        <v>432</v>
      </c>
      <c r="E97" s="8"/>
      <c r="F97" s="5">
        <v>1716568</v>
      </c>
    </row>
    <row r="98" ht="15" spans="1:6">
      <c r="A98" s="6" t="s">
        <v>122</v>
      </c>
      <c r="B98" s="6">
        <v>1145116</v>
      </c>
      <c r="C98" s="6"/>
      <c r="D98" s="8">
        <v>140</v>
      </c>
      <c r="E98" s="8"/>
      <c r="F98" s="5">
        <v>1722957</v>
      </c>
    </row>
    <row r="99" ht="15" spans="1:6">
      <c r="A99" s="6" t="s">
        <v>123</v>
      </c>
      <c r="B99" s="6">
        <v>1145036</v>
      </c>
      <c r="C99" s="6"/>
      <c r="D99" s="8">
        <v>390</v>
      </c>
      <c r="E99" s="8"/>
      <c r="F99" s="5">
        <v>1721464</v>
      </c>
    </row>
    <row r="100" ht="14.25" spans="1:6">
      <c r="A100" s="28"/>
      <c r="C100" s="29" t="s">
        <v>28</v>
      </c>
      <c r="D100" s="30">
        <f>SUM(D88:D99)</f>
        <v>9730</v>
      </c>
      <c r="E100" s="18" t="s">
        <v>124</v>
      </c>
      <c r="F100" s="5"/>
    </row>
    <row r="101" ht="14.25" spans="1:6">
      <c r="A101" s="28"/>
      <c r="C101" s="29" t="s">
        <v>125</v>
      </c>
      <c r="D101" s="30">
        <v>-10000</v>
      </c>
      <c r="E101" s="5"/>
      <c r="F101" s="5"/>
    </row>
    <row r="102" ht="15" spans="2:6">
      <c r="B102" s="28"/>
      <c r="C102" s="3" t="s">
        <v>126</v>
      </c>
      <c r="D102" s="30">
        <v>-1170</v>
      </c>
      <c r="E102" s="5"/>
      <c r="F102" s="5"/>
    </row>
    <row r="103" ht="14.25" spans="1:6">
      <c r="A103" s="28"/>
      <c r="C103" s="29" t="s">
        <v>127</v>
      </c>
      <c r="D103" s="31">
        <f>D85+D100+D101+D102</f>
        <v>-30.1599999999999</v>
      </c>
      <c r="E103" s="32" t="s">
        <v>128</v>
      </c>
      <c r="F103" s="5"/>
    </row>
    <row r="105" spans="3:3">
      <c r="C105" s="33"/>
    </row>
  </sheetData>
  <mergeCells count="3">
    <mergeCell ref="A26:C26"/>
    <mergeCell ref="A40:C40"/>
    <mergeCell ref="A63:C63"/>
  </mergeCells>
  <conditionalFormatting sqref="C102">
    <cfRule type="duplicateValues" dxfId="0" priority="1"/>
  </conditionalFormatting>
  <conditionalFormatting sqref="B86:C86 C100">
    <cfRule type="duplicateValues" dxfId="0" priority="2"/>
  </conditionalFormatting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receivable</dc:creator>
  <cp:lastModifiedBy>财务崔</cp:lastModifiedBy>
  <dcterms:created xsi:type="dcterms:W3CDTF">2019-12-04T10:03:22Z</dcterms:created>
  <dcterms:modified xsi:type="dcterms:W3CDTF">2019-12-24T03:26:37Z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