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050" activeTab="2"/>
  </bookViews>
  <sheets>
    <sheet name="汇登数据" sheetId="1" r:id="rId1"/>
    <sheet name="驴妈妈数据" sheetId="2" r:id="rId2"/>
    <sheet name="汇总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<sst xmlns="http://schemas.openxmlformats.org/spreadsheetml/2006/main" count="343" uniqueCount="140">
  <si>
    <t>OrderID</t>
  </si>
  <si>
    <t>HotelName</t>
  </si>
  <si>
    <t>RoomType</t>
  </si>
  <si>
    <t>Rateplan</t>
  </si>
  <si>
    <t>OrderDate</t>
  </si>
  <si>
    <t>ConfirmDate</t>
  </si>
  <si>
    <t>Check-in Date</t>
  </si>
  <si>
    <t>Check-out Date</t>
  </si>
  <si>
    <t>RoomNumber</t>
  </si>
  <si>
    <t>Currency</t>
  </si>
  <si>
    <t>TotalCost</t>
  </si>
  <si>
    <t>ContactName</t>
  </si>
  <si>
    <t>GuestName</t>
  </si>
  <si>
    <t>Confirmation Number</t>
  </si>
  <si>
    <t>Special Request</t>
  </si>
  <si>
    <t>OrderStatus</t>
  </si>
  <si>
    <t>CheckInDate</t>
  </si>
  <si>
    <t>CheckOutDate</t>
  </si>
  <si>
    <t>Cost</t>
  </si>
  <si>
    <t>SumCost</t>
  </si>
  <si>
    <t>SettlementState</t>
  </si>
  <si>
    <t>Grande Centre Point Hotel Terminal 21 Bangkok</t>
  </si>
  <si>
    <t>Deluxe Premium</t>
  </si>
  <si>
    <t>无早/限时闪促_[泰国除外]</t>
  </si>
  <si>
    <t>2020-01-11 06:00:00</t>
  </si>
  <si>
    <t>2020-01-11 05:59:23</t>
  </si>
  <si>
    <t>2020-01-12</t>
  </si>
  <si>
    <t>2020-01-15</t>
  </si>
  <si>
    <t>1</t>
  </si>
  <si>
    <t>RMB</t>
  </si>
  <si>
    <t/>
  </si>
  <si>
    <t>TSUI KING HO</t>
  </si>
  <si>
    <t>300948</t>
  </si>
  <si>
    <t>Confirmed</t>
  </si>
  <si>
    <t>2020-01-13</t>
  </si>
  <si>
    <t>870.00</t>
  </si>
  <si>
    <t>Pending To Pay</t>
  </si>
  <si>
    <t>President Hotel Seoul</t>
  </si>
  <si>
    <t>Standard Twin Room</t>
  </si>
  <si>
    <t>无早/仅限中宾</t>
  </si>
  <si>
    <t>2020-01-04 21:40:01</t>
  </si>
  <si>
    <t>2020-01-04 21:37:50</t>
  </si>
  <si>
    <t>2020-01-16</t>
  </si>
  <si>
    <t>FEI RUONAN</t>
  </si>
  <si>
    <t>FEI RUONAN,LI SHIKAI</t>
  </si>
  <si>
    <t>2020-01-14</t>
  </si>
  <si>
    <t>530.00</t>
  </si>
  <si>
    <t>Katathani Phuket Beach Resort</t>
  </si>
  <si>
    <t>Deluxe Room (Bhuri wing)</t>
  </si>
  <si>
    <t>双早/中宾/特惠_[仅限中国][除外]</t>
  </si>
  <si>
    <t>2019-12-26 17:35:00</t>
  </si>
  <si>
    <t>2019-12-26 17:33:23</t>
  </si>
  <si>
    <t>杨雪梅</t>
  </si>
  <si>
    <t>ZHANG QIN</t>
  </si>
  <si>
    <t>prefer twin bed room,</t>
  </si>
  <si>
    <t>1848.00</t>
  </si>
  <si>
    <t>Centara Grand Mirage Beach Resort Pattaya</t>
  </si>
  <si>
    <t>Deluxe Ocean Facing</t>
  </si>
  <si>
    <t>含双早-适用亚洲市场（除泰国）</t>
  </si>
  <si>
    <t>2019-12-21 23:55:00</t>
  </si>
  <si>
    <t>2019-12-21 23:54:26</t>
  </si>
  <si>
    <t>2020-01-18</t>
  </si>
  <si>
    <t>2020-01-19</t>
  </si>
  <si>
    <t>Ding Shuyun</t>
  </si>
  <si>
    <t>19449ZR92354</t>
  </si>
  <si>
    <t>1070.00</t>
  </si>
  <si>
    <t>2019-12-21 12:30:00</t>
  </si>
  <si>
    <t>2019-12-21 12:25:01</t>
  </si>
  <si>
    <t>2</t>
  </si>
  <si>
    <t>Chen Jinpeng</t>
  </si>
  <si>
    <t>Chen Jinpeng,Zhan Xiaoqiong,Lin Zhongda,Mai Xiaofan</t>
  </si>
  <si>
    <t>19449KA92225,SZ92226</t>
  </si>
  <si>
    <t>2140.00</t>
  </si>
  <si>
    <t>2019-12-21 10:35:00</t>
  </si>
  <si>
    <t>2019-12-21 10:30:46</t>
  </si>
  <si>
    <t>2020-01-08</t>
  </si>
  <si>
    <t>3</t>
  </si>
  <si>
    <t>龚成飞</t>
  </si>
  <si>
    <t>ZHANG BIQIAN,CAO SHUYUAN,WANG XUEYONG</t>
  </si>
  <si>
    <t>10519830, 10519832, 10519833</t>
  </si>
  <si>
    <t>prefer double bed room,</t>
  </si>
  <si>
    <t>2020-01-09</t>
  </si>
  <si>
    <t>1680.00</t>
  </si>
  <si>
    <t>5040.00</t>
  </si>
  <si>
    <t>2019-12-16 14:00:02</t>
  </si>
  <si>
    <t>2019-12-16 13:55:26</t>
  </si>
  <si>
    <t>HUANG CHUAN</t>
  </si>
  <si>
    <t>2019-12-11 19:35:31</t>
  </si>
  <si>
    <t>2019-12-11 19:34:53</t>
  </si>
  <si>
    <t>2020-01-17</t>
  </si>
  <si>
    <t>8</t>
  </si>
  <si>
    <t>HUANG YALING,LIN QILEI,LIU HONGWEI,WAN HUI,ZHOU YONG,ZHENG YI,ZHAO YOUZHI,WANG YANG</t>
  </si>
  <si>
    <t>820.00</t>
  </si>
  <si>
    <t>6560.00</t>
  </si>
  <si>
    <t>2019-12-10 22:30:00</t>
  </si>
  <si>
    <t>2019-12-10 22:26:59</t>
  </si>
  <si>
    <t>WANXIAO/XU</t>
  </si>
  <si>
    <t>XU WANXIAO,XU WANQI</t>
  </si>
  <si>
    <t>19449SM90416</t>
  </si>
  <si>
    <t>2019-11-19 15:57:30</t>
  </si>
  <si>
    <t>XU XINXIN</t>
  </si>
  <si>
    <t>XU XINXIN,CHANG HUI</t>
  </si>
  <si>
    <t>540.00</t>
  </si>
  <si>
    <t>P200120105505589</t>
  </si>
  <si>
    <t>订单号</t>
  </si>
  <si>
    <t>分销商订单号</t>
  </si>
  <si>
    <t>支付渠道名称</t>
  </si>
  <si>
    <t>支付流水_支付状态</t>
  </si>
  <si>
    <t>分销商名称</t>
  </si>
  <si>
    <t>主单财务品类一级</t>
  </si>
  <si>
    <t>主单财务品类二级</t>
  </si>
  <si>
    <t>主单财务品类三级</t>
  </si>
  <si>
    <t>分销商用户名</t>
  </si>
  <si>
    <t>下单渠道来源</t>
  </si>
  <si>
    <t>订单状态</t>
  </si>
  <si>
    <t>支付日期</t>
  </si>
  <si>
    <t>出游日期</t>
  </si>
  <si>
    <t>产品名称</t>
  </si>
  <si>
    <t>产品ID</t>
  </si>
  <si>
    <t>商品名称</t>
  </si>
  <si>
    <t>商品ID</t>
  </si>
  <si>
    <t>产品销量 (支付)</t>
  </si>
  <si>
    <t>产品销量 (取消)</t>
  </si>
  <si>
    <t>实付金额 (全部)</t>
  </si>
  <si>
    <t>实付金额 (支付)</t>
  </si>
  <si>
    <t>营业额 (支付)</t>
  </si>
  <si>
    <t>huidengjiudian</t>
  </si>
  <si>
    <t>已支付</t>
  </si>
  <si>
    <t>广州汇登信息科技有限公司+出境酒店</t>
  </si>
  <si>
    <t>酒店</t>
  </si>
  <si>
    <t>出境_境外单酒</t>
  </si>
  <si>
    <t>后台下单</t>
  </si>
  <si>
    <t>正常</t>
  </si>
  <si>
    <t>[大/双][双早]</t>
  </si>
  <si>
    <t>[无早][限双人入住]【搬单专用】</t>
  </si>
  <si>
    <t>豪华尊贵房 无早Flash</t>
  </si>
  <si>
    <t>账期</t>
  </si>
  <si>
    <t>2020.1.13-1.19</t>
  </si>
  <si>
    <t>金额</t>
  </si>
  <si>
    <t>开票金额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</si>
</sst>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8" fillId="17" borderId="3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right" vertical="center" wrapText="1"/>
    </xf>
    <xf numFmtId="43" fontId="1" fillId="2" borderId="1" xfId="8" applyFont="1" applyFill="1" applyBorder="1" applyAlignment="1">
      <alignment vertical="center" wrapText="1"/>
    </xf>
    <xf numFmtId="14" fontId="0" fillId="0" borderId="0" xfId="0" applyNumberFormat="1">
      <alignment vertical="center"/>
    </xf>
    <xf numFmtId="14" fontId="0" fillId="0" borderId="0" xfId="0" applyNumberFormat="1" applyFill="1" applyAlignment="1">
      <alignment vertical="center"/>
    </xf>
    <xf numFmtId="0" fontId="2" fillId="0" borderId="0" xfId="0" applyFont="1" applyFill="1" applyBorder="1" applyAlignment="1"/>
    <xf numFmtId="0" fontId="2" fillId="0" borderId="0" xfId="0" applyNumberFormat="1" applyFont="1" applyFill="1" applyBorder="1" applyAlignment="1"/>
    <xf numFmtId="0" fontId="3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34;&#21333;&#27169;&#26495;%20(5).csv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账单模板 (5)"/>
    </sheetNames>
    <sheetDataSet>
      <sheetData sheetId="0">
        <row r="1">
          <cell r="B1" t="str">
            <v>分销商订单号</v>
          </cell>
          <cell r="C1" t="str">
            <v>支付渠道名称</v>
          </cell>
          <cell r="D1" t="str">
            <v>支付流水_支付状态</v>
          </cell>
          <cell r="E1" t="str">
            <v>分销商名称</v>
          </cell>
          <cell r="F1" t="str">
            <v>主单财务品类一级</v>
          </cell>
          <cell r="G1" t="str">
            <v>主单财务品类二级</v>
          </cell>
          <cell r="H1" t="str">
            <v>主单财务品类三级</v>
          </cell>
          <cell r="I1" t="str">
            <v>分销商用户名</v>
          </cell>
          <cell r="J1" t="str">
            <v>下单渠道来源</v>
          </cell>
          <cell r="K1" t="str">
            <v>订单状态</v>
          </cell>
          <cell r="L1" t="str">
            <v>支付日期</v>
          </cell>
          <cell r="M1" t="str">
            <v>出游日期</v>
          </cell>
          <cell r="N1" t="str">
            <v>产品名称</v>
          </cell>
          <cell r="O1" t="str">
            <v>产品ID</v>
          </cell>
          <cell r="P1" t="str">
            <v>商品名称</v>
          </cell>
          <cell r="Q1" t="str">
            <v>商品ID</v>
          </cell>
          <cell r="R1" t="str">
            <v>产品销量 (支付)</v>
          </cell>
          <cell r="S1" t="str">
            <v>产品销量 (取消)</v>
          </cell>
          <cell r="T1" t="str">
            <v>实付金额 (全部)</v>
          </cell>
          <cell r="U1" t="str">
            <v>实付金额 (支付)</v>
          </cell>
          <cell r="V1" t="str">
            <v>营业额 (支付)</v>
          </cell>
        </row>
        <row r="2">
          <cell r="B2">
            <v>1707006</v>
          </cell>
          <cell r="C2" t="str">
            <v>huidengjiudian</v>
          </cell>
          <cell r="D2" t="str">
            <v>已支付</v>
          </cell>
          <cell r="E2" t="str">
            <v>广州汇登信息科技有限公司+出境酒店</v>
          </cell>
          <cell r="F2" t="str">
            <v>酒店</v>
          </cell>
          <cell r="G2" t="str">
            <v>出境_境外单酒</v>
          </cell>
          <cell r="H2" t="str">
            <v>出境_境外单酒</v>
          </cell>
          <cell r="I2" t="str">
            <v>huidengjiudian</v>
          </cell>
          <cell r="J2" t="str">
            <v>后台下单</v>
          </cell>
          <cell r="K2" t="str">
            <v>正常</v>
          </cell>
          <cell r="L2">
            <v>43810</v>
          </cell>
          <cell r="M2">
            <v>43845</v>
          </cell>
        </row>
        <row r="2">
          <cell r="O2">
            <v>0</v>
          </cell>
          <cell r="P2" t="str">
            <v>Deluxe Ocean Facing</v>
          </cell>
          <cell r="Q2">
            <v>30000279</v>
          </cell>
          <cell r="R2">
            <v>1</v>
          </cell>
        </row>
        <row r="2">
          <cell r="T2">
            <v>820</v>
          </cell>
          <cell r="U2">
            <v>820</v>
          </cell>
          <cell r="V2">
            <v>820</v>
          </cell>
        </row>
        <row r="3">
          <cell r="B3">
            <v>1715052</v>
          </cell>
          <cell r="C3" t="str">
            <v>huidengjiudian</v>
          </cell>
          <cell r="D3" t="str">
            <v>已支付</v>
          </cell>
          <cell r="E3" t="str">
            <v>广州汇登信息科技有限公司+出境酒店</v>
          </cell>
          <cell r="F3" t="str">
            <v>酒店</v>
          </cell>
          <cell r="G3" t="str">
            <v>出境_境外单酒</v>
          </cell>
          <cell r="H3" t="str">
            <v>出境_境外单酒</v>
          </cell>
          <cell r="I3" t="str">
            <v>huidengjiudian</v>
          </cell>
          <cell r="J3" t="str">
            <v>后台下单</v>
          </cell>
          <cell r="K3" t="str">
            <v>正常</v>
          </cell>
          <cell r="L3">
            <v>43815</v>
          </cell>
          <cell r="M3">
            <v>43843</v>
          </cell>
        </row>
        <row r="3">
          <cell r="O3">
            <v>0</v>
          </cell>
          <cell r="P3" t="str">
            <v>[大/双][双早]</v>
          </cell>
          <cell r="Q3">
            <v>11485067</v>
          </cell>
          <cell r="R3">
            <v>1</v>
          </cell>
        </row>
        <row r="3">
          <cell r="T3">
            <v>3360</v>
          </cell>
          <cell r="U3">
            <v>3360</v>
          </cell>
          <cell r="V3">
            <v>3360</v>
          </cell>
        </row>
        <row r="4">
          <cell r="B4">
            <v>1721995</v>
          </cell>
          <cell r="C4" t="str">
            <v>huidengjiudian</v>
          </cell>
          <cell r="D4" t="str">
            <v>已支付</v>
          </cell>
          <cell r="E4" t="str">
            <v>广州汇登信息科技有限公司+出境酒店</v>
          </cell>
          <cell r="F4" t="str">
            <v>酒店</v>
          </cell>
          <cell r="G4" t="str">
            <v>出境_境外单酒</v>
          </cell>
          <cell r="H4" t="str">
            <v>出境_境外单酒</v>
          </cell>
          <cell r="I4" t="str">
            <v>huidengjiudian</v>
          </cell>
          <cell r="J4" t="str">
            <v>后台下单</v>
          </cell>
          <cell r="K4" t="str">
            <v>正常</v>
          </cell>
          <cell r="L4">
            <v>43820</v>
          </cell>
          <cell r="M4">
            <v>43848</v>
          </cell>
        </row>
        <row r="4">
          <cell r="O4">
            <v>0</v>
          </cell>
          <cell r="P4" t="str">
            <v>Deluxe Ocean Facing</v>
          </cell>
          <cell r="Q4">
            <v>30000279</v>
          </cell>
          <cell r="R4">
            <v>2</v>
          </cell>
        </row>
        <row r="4">
          <cell r="T4">
            <v>2140</v>
          </cell>
          <cell r="U4">
            <v>2140</v>
          </cell>
          <cell r="V4">
            <v>2140</v>
          </cell>
        </row>
        <row r="5">
          <cell r="B5">
            <v>1722728</v>
          </cell>
          <cell r="C5" t="str">
            <v>huidengjiudian</v>
          </cell>
          <cell r="D5" t="str">
            <v>已支付</v>
          </cell>
          <cell r="E5" t="str">
            <v>广州汇登信息科技有限公司+出境酒店</v>
          </cell>
          <cell r="F5" t="str">
            <v>酒店</v>
          </cell>
          <cell r="G5" t="str">
            <v>出境_境外单酒</v>
          </cell>
          <cell r="H5" t="str">
            <v>出境_境外单酒</v>
          </cell>
          <cell r="I5" t="str">
            <v>huidengjiudian</v>
          </cell>
          <cell r="J5" t="str">
            <v>后台下单</v>
          </cell>
          <cell r="K5" t="str">
            <v>正常</v>
          </cell>
          <cell r="L5">
            <v>43821</v>
          </cell>
          <cell r="M5">
            <v>43848</v>
          </cell>
        </row>
        <row r="5">
          <cell r="O5">
            <v>0</v>
          </cell>
          <cell r="P5" t="str">
            <v>Deluxe Ocean Facing</v>
          </cell>
          <cell r="Q5">
            <v>30000279</v>
          </cell>
          <cell r="R5">
            <v>1</v>
          </cell>
        </row>
        <row r="5">
          <cell r="T5">
            <v>1070</v>
          </cell>
          <cell r="U5">
            <v>1070</v>
          </cell>
          <cell r="V5">
            <v>1070</v>
          </cell>
        </row>
        <row r="6">
          <cell r="B6">
            <v>1728873</v>
          </cell>
          <cell r="C6" t="str">
            <v>huidengjiudian</v>
          </cell>
          <cell r="D6" t="str">
            <v>已支付</v>
          </cell>
          <cell r="E6" t="str">
            <v>广州汇登信息科技有限公司+出境酒店</v>
          </cell>
          <cell r="F6" t="str">
            <v>酒店</v>
          </cell>
          <cell r="G6" t="str">
            <v>出境_境外单酒</v>
          </cell>
          <cell r="H6" t="str">
            <v>出境_境外单酒</v>
          </cell>
          <cell r="I6" t="str">
            <v>huidengjiudian</v>
          </cell>
          <cell r="J6" t="str">
            <v>后台下单</v>
          </cell>
          <cell r="K6" t="str">
            <v>正常</v>
          </cell>
          <cell r="L6">
            <v>43825</v>
          </cell>
          <cell r="M6">
            <v>43843</v>
          </cell>
        </row>
        <row r="6">
          <cell r="O6">
            <v>0</v>
          </cell>
          <cell r="P6" t="str">
            <v>[大/双][双早]</v>
          </cell>
          <cell r="Q6">
            <v>11485067</v>
          </cell>
          <cell r="R6">
            <v>1</v>
          </cell>
        </row>
        <row r="6">
          <cell r="T6">
            <v>3696</v>
          </cell>
          <cell r="U6">
            <v>3696</v>
          </cell>
          <cell r="V6">
            <v>3696</v>
          </cell>
        </row>
        <row r="7">
          <cell r="B7">
            <v>1743581</v>
          </cell>
          <cell r="C7" t="str">
            <v>huidengjiudian</v>
          </cell>
          <cell r="D7" t="str">
            <v>已支付</v>
          </cell>
          <cell r="E7" t="str">
            <v>广州汇登信息科技有限公司+出境酒店</v>
          </cell>
          <cell r="F7" t="str">
            <v>酒店</v>
          </cell>
          <cell r="G7" t="str">
            <v>出境_境外单酒</v>
          </cell>
          <cell r="H7" t="str">
            <v>出境_境外单酒</v>
          </cell>
          <cell r="I7" t="str">
            <v>huidengjiudian</v>
          </cell>
          <cell r="J7" t="str">
            <v>后台下单</v>
          </cell>
          <cell r="K7" t="str">
            <v>正常</v>
          </cell>
          <cell r="L7">
            <v>43837</v>
          </cell>
          <cell r="M7">
            <v>43843</v>
          </cell>
        </row>
        <row r="7">
          <cell r="O7">
            <v>0</v>
          </cell>
          <cell r="P7" t="str">
            <v>[无早][限双人入住]【搬单专用】</v>
          </cell>
          <cell r="Q7">
            <v>25306581</v>
          </cell>
          <cell r="R7">
            <v>1</v>
          </cell>
        </row>
        <row r="7">
          <cell r="T7">
            <v>1590</v>
          </cell>
          <cell r="U7">
            <v>1590</v>
          </cell>
          <cell r="V7">
            <v>1590</v>
          </cell>
        </row>
        <row r="8">
          <cell r="B8">
            <v>1678800</v>
          </cell>
          <cell r="C8" t="str">
            <v>huidengjiudian</v>
          </cell>
          <cell r="D8" t="str">
            <v>已支付</v>
          </cell>
          <cell r="E8" t="str">
            <v>广州汇登信息科技有限公司+出境酒店</v>
          </cell>
          <cell r="F8" t="str">
            <v>酒店</v>
          </cell>
          <cell r="G8" t="str">
            <v>出境_境外单酒</v>
          </cell>
          <cell r="H8" t="str">
            <v>出境_境外单酒</v>
          </cell>
          <cell r="I8" t="str">
            <v>huidengjiudian</v>
          </cell>
          <cell r="J8" t="str">
            <v>后台下单</v>
          </cell>
          <cell r="K8" t="str">
            <v>正常</v>
          </cell>
          <cell r="L8">
            <v>43788</v>
          </cell>
          <cell r="M8">
            <v>43842</v>
          </cell>
        </row>
        <row r="8">
          <cell r="O8">
            <v>0</v>
          </cell>
          <cell r="P8" t="str">
            <v>[无早][限双人入住]【搬单专用】</v>
          </cell>
          <cell r="Q8">
            <v>25306581</v>
          </cell>
          <cell r="R8">
            <v>1</v>
          </cell>
        </row>
        <row r="8">
          <cell r="T8">
            <v>1080</v>
          </cell>
          <cell r="U8">
            <v>1080</v>
          </cell>
          <cell r="V8">
            <v>1080</v>
          </cell>
        </row>
        <row r="9">
          <cell r="B9">
            <v>1708283</v>
          </cell>
          <cell r="C9" t="str">
            <v>huidengjiudian</v>
          </cell>
          <cell r="D9" t="str">
            <v>已支付</v>
          </cell>
          <cell r="E9" t="str">
            <v>广州汇登信息科技有限公司+出境酒店</v>
          </cell>
          <cell r="F9" t="str">
            <v>酒店</v>
          </cell>
          <cell r="G9" t="str">
            <v>出境_境外单酒</v>
          </cell>
          <cell r="H9" t="str">
            <v>出境_境外单酒</v>
          </cell>
          <cell r="I9" t="str">
            <v>huidengjiudian</v>
          </cell>
          <cell r="J9" t="str">
            <v>后台下单</v>
          </cell>
          <cell r="K9" t="str">
            <v>正常</v>
          </cell>
          <cell r="L9">
            <v>43811</v>
          </cell>
          <cell r="M9">
            <v>43842</v>
          </cell>
        </row>
        <row r="9">
          <cell r="O9">
            <v>0</v>
          </cell>
          <cell r="P9" t="str">
            <v>Deluxe Ocean Facing</v>
          </cell>
          <cell r="Q9">
            <v>30000279</v>
          </cell>
          <cell r="R9">
            <v>8</v>
          </cell>
        </row>
        <row r="9">
          <cell r="T9">
            <v>32800</v>
          </cell>
          <cell r="U9">
            <v>32800</v>
          </cell>
          <cell r="V9">
            <v>32800</v>
          </cell>
        </row>
        <row r="10">
          <cell r="B10">
            <v>1721856</v>
          </cell>
          <cell r="C10" t="str">
            <v>huidengjiudian</v>
          </cell>
          <cell r="D10" t="str">
            <v>已支付</v>
          </cell>
          <cell r="E10" t="str">
            <v>广州汇登信息科技有限公司+出境酒店</v>
          </cell>
          <cell r="F10" t="str">
            <v>酒店</v>
          </cell>
          <cell r="G10" t="str">
            <v>出境_境外单酒</v>
          </cell>
          <cell r="H10" t="str">
            <v>出境_境外单酒</v>
          </cell>
          <cell r="I10" t="str">
            <v>huidengjiudian</v>
          </cell>
          <cell r="J10" t="str">
            <v>后台下单</v>
          </cell>
          <cell r="K10" t="str">
            <v>正常</v>
          </cell>
          <cell r="L10">
            <v>43820</v>
          </cell>
          <cell r="M10">
            <v>43838</v>
          </cell>
        </row>
        <row r="10">
          <cell r="O10">
            <v>0</v>
          </cell>
          <cell r="P10" t="str">
            <v>[大/双][双早]</v>
          </cell>
          <cell r="Q10">
            <v>11485067</v>
          </cell>
          <cell r="R10">
            <v>3</v>
          </cell>
        </row>
        <row r="10">
          <cell r="T10">
            <v>25200</v>
          </cell>
          <cell r="U10">
            <v>25200</v>
          </cell>
          <cell r="V10">
            <v>25200</v>
          </cell>
        </row>
        <row r="11">
          <cell r="B11">
            <v>1755287</v>
          </cell>
          <cell r="C11" t="str">
            <v>huidengjiudian</v>
          </cell>
          <cell r="D11" t="str">
            <v>已支付</v>
          </cell>
          <cell r="E11" t="str">
            <v>广州汇登信息科技有限公司+出境酒店</v>
          </cell>
          <cell r="F11" t="str">
            <v>酒店</v>
          </cell>
          <cell r="G11" t="str">
            <v>出境_境外单酒</v>
          </cell>
          <cell r="H11" t="str">
            <v>出境_境外单酒</v>
          </cell>
          <cell r="I11" t="str">
            <v>huidengjiudian</v>
          </cell>
          <cell r="J11" t="str">
            <v>后台下单</v>
          </cell>
          <cell r="K11" t="str">
            <v>正常</v>
          </cell>
          <cell r="L11">
            <v>43841</v>
          </cell>
          <cell r="M11">
            <v>43842</v>
          </cell>
        </row>
        <row r="11">
          <cell r="O11">
            <v>0</v>
          </cell>
          <cell r="P11" t="str">
            <v>豪华尊贵房 无早Flash</v>
          </cell>
          <cell r="Q11">
            <v>35594307</v>
          </cell>
          <cell r="R11">
            <v>1</v>
          </cell>
        </row>
        <row r="11">
          <cell r="T11">
            <v>2610</v>
          </cell>
          <cell r="U11">
            <v>2610</v>
          </cell>
          <cell r="V11">
            <v>2610</v>
          </cell>
        </row>
        <row r="13">
          <cell r="V13">
            <v>74366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L14" sqref="L14"/>
    </sheetView>
  </sheetViews>
  <sheetFormatPr defaultColWidth="8" defaultRowHeight="12.75"/>
  <cols>
    <col min="1" max="1" width="13.125" style="7" customWidth="1"/>
    <col min="2" max="2" width="26.25" style="7" customWidth="1"/>
    <col min="3" max="6" width="21.875" style="7" customWidth="1"/>
    <col min="7" max="8" width="17.5" style="7" customWidth="1"/>
    <col min="9" max="9" width="13.125" style="7" customWidth="1"/>
    <col min="10" max="10" width="10.5" style="7" customWidth="1"/>
    <col min="11" max="13" width="13.125" style="7" customWidth="1"/>
    <col min="14" max="14" width="17.5" style="7" customWidth="1"/>
    <col min="15" max="16" width="21.875" style="7" customWidth="1"/>
    <col min="17" max="17" width="13.125" style="7" customWidth="1"/>
    <col min="18" max="19" width="17.5" style="7" customWidth="1"/>
    <col min="20" max="21" width="13.125" style="7" customWidth="1"/>
    <col min="22" max="16384" width="8" style="7"/>
  </cols>
  <sheetData>
    <row r="1" s="7" customFormat="1" ht="20" customHeight="1" spans="1:2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M1" s="7" t="s">
        <v>11</v>
      </c>
      <c r="N1" s="7" t="s">
        <v>12</v>
      </c>
      <c r="O1" s="7" t="s">
        <v>13</v>
      </c>
      <c r="P1" s="7" t="s">
        <v>14</v>
      </c>
      <c r="Q1" s="7" t="s">
        <v>15</v>
      </c>
      <c r="R1" s="7" t="s">
        <v>16</v>
      </c>
      <c r="S1" s="7" t="s">
        <v>17</v>
      </c>
      <c r="T1" s="7" t="s">
        <v>18</v>
      </c>
      <c r="U1" s="7" t="s">
        <v>19</v>
      </c>
      <c r="V1" s="7" t="s">
        <v>20</v>
      </c>
    </row>
    <row r="2" s="7" customFormat="1" spans="1:22">
      <c r="A2" s="8">
        <v>1755287</v>
      </c>
      <c r="B2" s="7" t="s">
        <v>21</v>
      </c>
      <c r="C2" s="7" t="s">
        <v>22</v>
      </c>
      <c r="D2" s="7" t="s">
        <v>23</v>
      </c>
      <c r="E2" s="7" t="s">
        <v>24</v>
      </c>
      <c r="F2" s="7" t="s">
        <v>25</v>
      </c>
      <c r="G2" s="7" t="s">
        <v>26</v>
      </c>
      <c r="H2" s="7" t="s">
        <v>27</v>
      </c>
      <c r="I2" s="7" t="s">
        <v>28</v>
      </c>
      <c r="J2" s="7" t="s">
        <v>29</v>
      </c>
      <c r="K2" s="8">
        <v>2610</v>
      </c>
      <c r="L2" s="8">
        <f>VLOOKUP(A:A,'[1]账单模板 (5)'!$B$1:$V$65525,21,0)</f>
        <v>2610</v>
      </c>
      <c r="M2" s="7" t="s">
        <v>30</v>
      </c>
      <c r="N2" s="7" t="s">
        <v>31</v>
      </c>
      <c r="O2" s="7" t="s">
        <v>32</v>
      </c>
      <c r="P2" s="7" t="s">
        <v>30</v>
      </c>
      <c r="Q2" s="7" t="s">
        <v>33</v>
      </c>
      <c r="R2" s="7" t="s">
        <v>26</v>
      </c>
      <c r="S2" s="7" t="s">
        <v>34</v>
      </c>
      <c r="T2" s="7" t="s">
        <v>35</v>
      </c>
      <c r="U2" s="7" t="s">
        <v>35</v>
      </c>
      <c r="V2" s="7" t="s">
        <v>36</v>
      </c>
    </row>
    <row r="3" s="7" customFormat="1" spans="1:22">
      <c r="A3" s="8">
        <v>1743581</v>
      </c>
      <c r="B3" s="7" t="s">
        <v>37</v>
      </c>
      <c r="C3" s="7" t="s">
        <v>38</v>
      </c>
      <c r="D3" s="7" t="s">
        <v>39</v>
      </c>
      <c r="E3" s="7" t="s">
        <v>40</v>
      </c>
      <c r="F3" s="7" t="s">
        <v>41</v>
      </c>
      <c r="G3" s="7" t="s">
        <v>34</v>
      </c>
      <c r="H3" s="7" t="s">
        <v>42</v>
      </c>
      <c r="I3" s="7" t="s">
        <v>28</v>
      </c>
      <c r="J3" s="7" t="s">
        <v>29</v>
      </c>
      <c r="K3" s="8">
        <v>1590</v>
      </c>
      <c r="L3" s="8">
        <f>VLOOKUP(A:A,'[1]账单模板 (5)'!$B$1:$V$65525,21,0)</f>
        <v>1590</v>
      </c>
      <c r="M3" s="7" t="s">
        <v>43</v>
      </c>
      <c r="N3" s="7" t="s">
        <v>44</v>
      </c>
      <c r="O3" s="7" t="s">
        <v>30</v>
      </c>
      <c r="P3" s="7" t="s">
        <v>30</v>
      </c>
      <c r="Q3" s="7" t="s">
        <v>33</v>
      </c>
      <c r="R3" s="7" t="s">
        <v>34</v>
      </c>
      <c r="S3" s="7" t="s">
        <v>45</v>
      </c>
      <c r="T3" s="7" t="s">
        <v>46</v>
      </c>
      <c r="U3" s="7" t="s">
        <v>46</v>
      </c>
      <c r="V3" s="7" t="s">
        <v>36</v>
      </c>
    </row>
    <row r="4" s="7" customFormat="1" spans="1:22">
      <c r="A4" s="8">
        <v>1728873</v>
      </c>
      <c r="B4" s="7" t="s">
        <v>47</v>
      </c>
      <c r="C4" s="7" t="s">
        <v>48</v>
      </c>
      <c r="D4" s="7" t="s">
        <v>49</v>
      </c>
      <c r="E4" s="7" t="s">
        <v>50</v>
      </c>
      <c r="F4" s="7" t="s">
        <v>51</v>
      </c>
      <c r="G4" s="7" t="s">
        <v>34</v>
      </c>
      <c r="H4" s="7" t="s">
        <v>27</v>
      </c>
      <c r="I4" s="7" t="s">
        <v>28</v>
      </c>
      <c r="J4" s="7" t="s">
        <v>29</v>
      </c>
      <c r="K4" s="8">
        <v>3696</v>
      </c>
      <c r="L4" s="8">
        <f>VLOOKUP(A:A,'[1]账单模板 (5)'!$B$1:$V$65525,21,0)</f>
        <v>3696</v>
      </c>
      <c r="M4" s="7" t="s">
        <v>52</v>
      </c>
      <c r="N4" s="7" t="s">
        <v>53</v>
      </c>
      <c r="O4" s="7" t="s">
        <v>30</v>
      </c>
      <c r="P4" s="7" t="s">
        <v>54</v>
      </c>
      <c r="Q4" s="7" t="s">
        <v>33</v>
      </c>
      <c r="R4" s="7" t="s">
        <v>34</v>
      </c>
      <c r="S4" s="7" t="s">
        <v>45</v>
      </c>
      <c r="T4" s="7" t="s">
        <v>55</v>
      </c>
      <c r="U4" s="7" t="s">
        <v>55</v>
      </c>
      <c r="V4" s="7" t="s">
        <v>36</v>
      </c>
    </row>
    <row r="5" s="7" customFormat="1" spans="1:22">
      <c r="A5" s="8">
        <v>1722728</v>
      </c>
      <c r="B5" s="7" t="s">
        <v>56</v>
      </c>
      <c r="C5" s="7" t="s">
        <v>57</v>
      </c>
      <c r="D5" s="7" t="s">
        <v>58</v>
      </c>
      <c r="E5" s="7" t="s">
        <v>59</v>
      </c>
      <c r="F5" s="7" t="s">
        <v>60</v>
      </c>
      <c r="G5" s="7" t="s">
        <v>61</v>
      </c>
      <c r="H5" s="7" t="s">
        <v>62</v>
      </c>
      <c r="I5" s="7" t="s">
        <v>28</v>
      </c>
      <c r="J5" s="7" t="s">
        <v>29</v>
      </c>
      <c r="K5" s="8">
        <v>1070</v>
      </c>
      <c r="L5" s="8">
        <f>VLOOKUP(A:A,'[1]账单模板 (5)'!$B$1:$V$65525,21,0)</f>
        <v>1070</v>
      </c>
      <c r="M5" s="7" t="s">
        <v>63</v>
      </c>
      <c r="N5" s="7" t="s">
        <v>63</v>
      </c>
      <c r="O5" s="7" t="s">
        <v>64</v>
      </c>
      <c r="P5" s="7" t="s">
        <v>30</v>
      </c>
      <c r="Q5" s="7" t="s">
        <v>33</v>
      </c>
      <c r="R5" s="7" t="s">
        <v>61</v>
      </c>
      <c r="S5" s="7" t="s">
        <v>62</v>
      </c>
      <c r="T5" s="7" t="s">
        <v>65</v>
      </c>
      <c r="U5" s="7" t="s">
        <v>65</v>
      </c>
      <c r="V5" s="7" t="s">
        <v>36</v>
      </c>
    </row>
    <row r="6" s="7" customFormat="1" spans="1:22">
      <c r="A6" s="8">
        <v>1721995</v>
      </c>
      <c r="B6" s="7" t="s">
        <v>56</v>
      </c>
      <c r="C6" s="7" t="s">
        <v>57</v>
      </c>
      <c r="D6" s="7" t="s">
        <v>58</v>
      </c>
      <c r="E6" s="7" t="s">
        <v>66</v>
      </c>
      <c r="F6" s="7" t="s">
        <v>67</v>
      </c>
      <c r="G6" s="7" t="s">
        <v>61</v>
      </c>
      <c r="H6" s="7" t="s">
        <v>62</v>
      </c>
      <c r="I6" s="7" t="s">
        <v>68</v>
      </c>
      <c r="J6" s="7" t="s">
        <v>29</v>
      </c>
      <c r="K6" s="8">
        <v>2140</v>
      </c>
      <c r="L6" s="8">
        <f>VLOOKUP(A:A,'[1]账单模板 (5)'!$B$1:$V$65525,21,0)</f>
        <v>2140</v>
      </c>
      <c r="M6" s="7" t="s">
        <v>69</v>
      </c>
      <c r="N6" s="7" t="s">
        <v>70</v>
      </c>
      <c r="O6" s="7" t="s">
        <v>71</v>
      </c>
      <c r="P6" s="7" t="s">
        <v>30</v>
      </c>
      <c r="Q6" s="7" t="s">
        <v>33</v>
      </c>
      <c r="R6" s="7" t="s">
        <v>61</v>
      </c>
      <c r="S6" s="7" t="s">
        <v>62</v>
      </c>
      <c r="T6" s="7" t="s">
        <v>65</v>
      </c>
      <c r="U6" s="7" t="s">
        <v>72</v>
      </c>
      <c r="V6" s="7" t="s">
        <v>36</v>
      </c>
    </row>
    <row r="7" s="7" customFormat="1" spans="1:22">
      <c r="A7" s="8">
        <v>1721856</v>
      </c>
      <c r="B7" s="7" t="s">
        <v>47</v>
      </c>
      <c r="C7" s="7" t="s">
        <v>48</v>
      </c>
      <c r="D7" s="7" t="s">
        <v>49</v>
      </c>
      <c r="E7" s="7" t="s">
        <v>73</v>
      </c>
      <c r="F7" s="7" t="s">
        <v>74</v>
      </c>
      <c r="G7" s="7" t="s">
        <v>75</v>
      </c>
      <c r="H7" s="7" t="s">
        <v>34</v>
      </c>
      <c r="I7" s="7" t="s">
        <v>76</v>
      </c>
      <c r="J7" s="7" t="s">
        <v>29</v>
      </c>
      <c r="K7" s="8">
        <v>25200</v>
      </c>
      <c r="L7" s="8">
        <f>VLOOKUP(A:A,'[1]账单模板 (5)'!$B$1:$V$65525,21,0)</f>
        <v>25200</v>
      </c>
      <c r="M7" s="7" t="s">
        <v>77</v>
      </c>
      <c r="N7" s="7" t="s">
        <v>78</v>
      </c>
      <c r="O7" s="7" t="s">
        <v>79</v>
      </c>
      <c r="P7" s="7" t="s">
        <v>80</v>
      </c>
      <c r="Q7" s="7" t="s">
        <v>33</v>
      </c>
      <c r="R7" s="7" t="s">
        <v>75</v>
      </c>
      <c r="S7" s="7" t="s">
        <v>81</v>
      </c>
      <c r="T7" s="7" t="s">
        <v>82</v>
      </c>
      <c r="U7" s="7" t="s">
        <v>83</v>
      </c>
      <c r="V7" s="7" t="s">
        <v>36</v>
      </c>
    </row>
    <row r="8" s="7" customFormat="1" spans="1:22">
      <c r="A8" s="8">
        <v>1715052</v>
      </c>
      <c r="B8" s="7" t="s">
        <v>47</v>
      </c>
      <c r="C8" s="7" t="s">
        <v>48</v>
      </c>
      <c r="D8" s="7" t="s">
        <v>49</v>
      </c>
      <c r="E8" s="7" t="s">
        <v>84</v>
      </c>
      <c r="F8" s="7" t="s">
        <v>85</v>
      </c>
      <c r="G8" s="7" t="s">
        <v>34</v>
      </c>
      <c r="H8" s="7" t="s">
        <v>27</v>
      </c>
      <c r="I8" s="7" t="s">
        <v>28</v>
      </c>
      <c r="J8" s="7" t="s">
        <v>29</v>
      </c>
      <c r="K8" s="8">
        <v>3360</v>
      </c>
      <c r="L8" s="8">
        <f>VLOOKUP(A:A,'[1]账单模板 (5)'!$B$1:$V$65525,21,0)</f>
        <v>3360</v>
      </c>
      <c r="M8" s="7" t="s">
        <v>77</v>
      </c>
      <c r="N8" s="7" t="s">
        <v>86</v>
      </c>
      <c r="O8" s="7" t="s">
        <v>30</v>
      </c>
      <c r="P8" s="7" t="s">
        <v>54</v>
      </c>
      <c r="Q8" s="7" t="s">
        <v>33</v>
      </c>
      <c r="R8" s="7" t="s">
        <v>34</v>
      </c>
      <c r="S8" s="7" t="s">
        <v>45</v>
      </c>
      <c r="T8" s="7" t="s">
        <v>82</v>
      </c>
      <c r="U8" s="7" t="s">
        <v>82</v>
      </c>
      <c r="V8" s="7" t="s">
        <v>36</v>
      </c>
    </row>
    <row r="9" s="7" customFormat="1" spans="1:22">
      <c r="A9" s="8">
        <v>1708283</v>
      </c>
      <c r="B9" s="7" t="s">
        <v>56</v>
      </c>
      <c r="C9" s="7" t="s">
        <v>57</v>
      </c>
      <c r="D9" s="7" t="s">
        <v>58</v>
      </c>
      <c r="E9" s="7" t="s">
        <v>87</v>
      </c>
      <c r="F9" s="7" t="s">
        <v>88</v>
      </c>
      <c r="G9" s="7" t="s">
        <v>26</v>
      </c>
      <c r="H9" s="7" t="s">
        <v>89</v>
      </c>
      <c r="I9" s="7" t="s">
        <v>90</v>
      </c>
      <c r="J9" s="7" t="s">
        <v>29</v>
      </c>
      <c r="K9" s="8">
        <v>32800</v>
      </c>
      <c r="L9" s="8">
        <f>VLOOKUP(A:A,'[1]账单模板 (5)'!$B$1:$V$65525,21,0)</f>
        <v>32800</v>
      </c>
      <c r="M9" s="7" t="s">
        <v>30</v>
      </c>
      <c r="N9" s="7" t="s">
        <v>91</v>
      </c>
      <c r="O9" s="7" t="s">
        <v>30</v>
      </c>
      <c r="P9" s="7" t="s">
        <v>30</v>
      </c>
      <c r="Q9" s="7" t="s">
        <v>33</v>
      </c>
      <c r="R9" s="7" t="s">
        <v>26</v>
      </c>
      <c r="S9" s="7" t="s">
        <v>89</v>
      </c>
      <c r="T9" s="7" t="s">
        <v>92</v>
      </c>
      <c r="U9" s="7" t="s">
        <v>93</v>
      </c>
      <c r="V9" s="7" t="s">
        <v>36</v>
      </c>
    </row>
    <row r="10" s="7" customFormat="1" spans="1:22">
      <c r="A10" s="8">
        <v>1707006</v>
      </c>
      <c r="B10" s="7" t="s">
        <v>56</v>
      </c>
      <c r="C10" s="7" t="s">
        <v>57</v>
      </c>
      <c r="D10" s="7" t="s">
        <v>58</v>
      </c>
      <c r="E10" s="7" t="s">
        <v>94</v>
      </c>
      <c r="F10" s="7" t="s">
        <v>95</v>
      </c>
      <c r="G10" s="7" t="s">
        <v>27</v>
      </c>
      <c r="H10" s="7" t="s">
        <v>42</v>
      </c>
      <c r="I10" s="7" t="s">
        <v>28</v>
      </c>
      <c r="J10" s="7" t="s">
        <v>29</v>
      </c>
      <c r="K10" s="8">
        <v>820</v>
      </c>
      <c r="L10" s="8">
        <f>VLOOKUP(A:A,'[1]账单模板 (5)'!$B$1:$V$65525,21,0)</f>
        <v>820</v>
      </c>
      <c r="M10" s="7" t="s">
        <v>96</v>
      </c>
      <c r="N10" s="7" t="s">
        <v>97</v>
      </c>
      <c r="O10" s="7" t="s">
        <v>98</v>
      </c>
      <c r="P10" s="7" t="s">
        <v>30</v>
      </c>
      <c r="Q10" s="7" t="s">
        <v>33</v>
      </c>
      <c r="R10" s="7" t="s">
        <v>27</v>
      </c>
      <c r="S10" s="7" t="s">
        <v>42</v>
      </c>
      <c r="T10" s="7" t="s">
        <v>92</v>
      </c>
      <c r="U10" s="7" t="s">
        <v>92</v>
      </c>
      <c r="V10" s="7" t="s">
        <v>36</v>
      </c>
    </row>
    <row r="11" s="7" customFormat="1" spans="1:22">
      <c r="A11" s="8">
        <v>1678800</v>
      </c>
      <c r="B11" s="7" t="s">
        <v>37</v>
      </c>
      <c r="C11" s="7" t="s">
        <v>38</v>
      </c>
      <c r="D11" s="7" t="s">
        <v>39</v>
      </c>
      <c r="E11" s="7" t="s">
        <v>99</v>
      </c>
      <c r="F11" s="7" t="s">
        <v>99</v>
      </c>
      <c r="G11" s="7" t="s">
        <v>26</v>
      </c>
      <c r="H11" s="7" t="s">
        <v>45</v>
      </c>
      <c r="I11" s="7" t="s">
        <v>28</v>
      </c>
      <c r="J11" s="7" t="s">
        <v>29</v>
      </c>
      <c r="K11" s="8">
        <v>1080</v>
      </c>
      <c r="L11" s="8">
        <f>VLOOKUP(A:A,'[1]账单模板 (5)'!$B$1:$V$65525,21,0)</f>
        <v>1080</v>
      </c>
      <c r="M11" s="7" t="s">
        <v>100</v>
      </c>
      <c r="N11" s="7" t="s">
        <v>101</v>
      </c>
      <c r="O11" s="7" t="s">
        <v>30</v>
      </c>
      <c r="P11" s="7" t="s">
        <v>30</v>
      </c>
      <c r="Q11" s="7" t="s">
        <v>33</v>
      </c>
      <c r="R11" s="7" t="s">
        <v>26</v>
      </c>
      <c r="S11" s="7" t="s">
        <v>34</v>
      </c>
      <c r="T11" s="7" t="s">
        <v>102</v>
      </c>
      <c r="U11" s="7" t="s">
        <v>102</v>
      </c>
      <c r="V11" s="7" t="s">
        <v>36</v>
      </c>
    </row>
    <row r="12" s="7" customFormat="1" spans="12:22">
      <c r="L12" s="8"/>
      <c r="R12" s="7" t="s">
        <v>34</v>
      </c>
      <c r="S12" s="7" t="s">
        <v>45</v>
      </c>
      <c r="T12" s="7" t="s">
        <v>102</v>
      </c>
      <c r="U12" s="7" t="s">
        <v>102</v>
      </c>
      <c r="V12" s="7" t="s">
        <v>36</v>
      </c>
    </row>
    <row r="13" s="7" customFormat="1" spans="12:12">
      <c r="L13" s="7">
        <f>SUM(L2:L12)</f>
        <v>74366</v>
      </c>
    </row>
    <row r="14" ht="13.5" spans="12:12">
      <c r="L14" s="9" t="s">
        <v>103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A1" sqref="$A1:$XFD1048576"/>
    </sheetView>
  </sheetViews>
  <sheetFormatPr defaultColWidth="9" defaultRowHeight="13.5"/>
  <cols>
    <col min="1" max="1" width="9.375"/>
    <col min="12" max="12" width="11.5" customWidth="1"/>
    <col min="13" max="13" width="10.375" customWidth="1"/>
    <col min="17" max="17" width="9.375"/>
  </cols>
  <sheetData>
    <row r="1" spans="1:22">
      <c r="A1" t="s">
        <v>104</v>
      </c>
      <c r="B1" t="s">
        <v>105</v>
      </c>
      <c r="C1" t="s">
        <v>106</v>
      </c>
      <c r="D1" t="s">
        <v>107</v>
      </c>
      <c r="E1" t="s">
        <v>108</v>
      </c>
      <c r="F1" t="s">
        <v>109</v>
      </c>
      <c r="G1" t="s">
        <v>110</v>
      </c>
      <c r="H1" t="s">
        <v>111</v>
      </c>
      <c r="I1" t="s">
        <v>112</v>
      </c>
      <c r="J1" t="s">
        <v>113</v>
      </c>
      <c r="K1" t="s">
        <v>114</v>
      </c>
      <c r="L1" t="s">
        <v>115</v>
      </c>
      <c r="M1" t="s">
        <v>116</v>
      </c>
      <c r="N1" t="s">
        <v>117</v>
      </c>
      <c r="O1" t="s">
        <v>118</v>
      </c>
      <c r="P1" t="s">
        <v>119</v>
      </c>
      <c r="Q1" t="s">
        <v>120</v>
      </c>
      <c r="R1" t="s">
        <v>121</v>
      </c>
      <c r="S1" t="s">
        <v>122</v>
      </c>
      <c r="T1" t="s">
        <v>123</v>
      </c>
      <c r="U1" t="s">
        <v>124</v>
      </c>
      <c r="V1" t="s">
        <v>125</v>
      </c>
    </row>
    <row r="2" spans="1:22">
      <c r="A2">
        <v>84805597</v>
      </c>
      <c r="B2">
        <v>1707006</v>
      </c>
      <c r="C2" t="s">
        <v>126</v>
      </c>
      <c r="D2" t="s">
        <v>127</v>
      </c>
      <c r="E2" t="s">
        <v>128</v>
      </c>
      <c r="F2" t="s">
        <v>129</v>
      </c>
      <c r="G2" t="s">
        <v>130</v>
      </c>
      <c r="H2" t="s">
        <v>130</v>
      </c>
      <c r="I2" t="s">
        <v>126</v>
      </c>
      <c r="J2" t="s">
        <v>131</v>
      </c>
      <c r="K2" t="s">
        <v>132</v>
      </c>
      <c r="L2" s="5">
        <v>43810</v>
      </c>
      <c r="M2" s="5">
        <v>43845</v>
      </c>
      <c r="O2">
        <v>0</v>
      </c>
      <c r="P2" t="s">
        <v>57</v>
      </c>
      <c r="Q2">
        <v>30000279</v>
      </c>
      <c r="R2">
        <v>1</v>
      </c>
      <c r="T2">
        <v>820</v>
      </c>
      <c r="U2">
        <v>820</v>
      </c>
      <c r="V2">
        <v>820</v>
      </c>
    </row>
    <row r="3" spans="1:22">
      <c r="A3">
        <v>84816645</v>
      </c>
      <c r="B3">
        <v>1715052</v>
      </c>
      <c r="C3" t="s">
        <v>126</v>
      </c>
      <c r="D3" t="s">
        <v>127</v>
      </c>
      <c r="E3" t="s">
        <v>128</v>
      </c>
      <c r="F3" t="s">
        <v>129</v>
      </c>
      <c r="G3" t="s">
        <v>130</v>
      </c>
      <c r="H3" t="s">
        <v>130</v>
      </c>
      <c r="I3" t="s">
        <v>126</v>
      </c>
      <c r="J3" t="s">
        <v>131</v>
      </c>
      <c r="K3" t="s">
        <v>132</v>
      </c>
      <c r="L3" s="5">
        <v>43815</v>
      </c>
      <c r="M3" s="5">
        <v>43843</v>
      </c>
      <c r="O3">
        <v>0</v>
      </c>
      <c r="P3" t="s">
        <v>133</v>
      </c>
      <c r="Q3">
        <v>11485067</v>
      </c>
      <c r="R3">
        <v>1</v>
      </c>
      <c r="T3">
        <v>3360</v>
      </c>
      <c r="U3">
        <v>3360</v>
      </c>
      <c r="V3">
        <v>3360</v>
      </c>
    </row>
    <row r="4" spans="1:22">
      <c r="A4">
        <v>84827021</v>
      </c>
      <c r="B4">
        <v>1721995</v>
      </c>
      <c r="C4" t="s">
        <v>126</v>
      </c>
      <c r="D4" t="s">
        <v>127</v>
      </c>
      <c r="E4" t="s">
        <v>128</v>
      </c>
      <c r="F4" t="s">
        <v>129</v>
      </c>
      <c r="G4" t="s">
        <v>130</v>
      </c>
      <c r="H4" t="s">
        <v>130</v>
      </c>
      <c r="I4" t="s">
        <v>126</v>
      </c>
      <c r="J4" t="s">
        <v>131</v>
      </c>
      <c r="K4" t="s">
        <v>132</v>
      </c>
      <c r="L4" s="5">
        <v>43820</v>
      </c>
      <c r="M4" s="5">
        <v>43848</v>
      </c>
      <c r="O4">
        <v>0</v>
      </c>
      <c r="P4" t="s">
        <v>57</v>
      </c>
      <c r="Q4">
        <v>30000279</v>
      </c>
      <c r="R4">
        <v>2</v>
      </c>
      <c r="T4">
        <v>2140</v>
      </c>
      <c r="U4">
        <v>2140</v>
      </c>
      <c r="V4">
        <v>2140</v>
      </c>
    </row>
    <row r="5" spans="1:22">
      <c r="A5">
        <v>84828374</v>
      </c>
      <c r="B5">
        <v>1722728</v>
      </c>
      <c r="C5" t="s">
        <v>126</v>
      </c>
      <c r="D5" t="s">
        <v>127</v>
      </c>
      <c r="E5" t="s">
        <v>128</v>
      </c>
      <c r="F5" t="s">
        <v>129</v>
      </c>
      <c r="G5" t="s">
        <v>130</v>
      </c>
      <c r="H5" t="s">
        <v>130</v>
      </c>
      <c r="I5" t="s">
        <v>126</v>
      </c>
      <c r="J5" t="s">
        <v>131</v>
      </c>
      <c r="K5" t="s">
        <v>132</v>
      </c>
      <c r="L5" s="5">
        <v>43821</v>
      </c>
      <c r="M5" s="5">
        <v>43848</v>
      </c>
      <c r="O5">
        <v>0</v>
      </c>
      <c r="P5" t="s">
        <v>57</v>
      </c>
      <c r="Q5">
        <v>30000279</v>
      </c>
      <c r="R5">
        <v>1</v>
      </c>
      <c r="T5">
        <v>1070</v>
      </c>
      <c r="U5">
        <v>1070</v>
      </c>
      <c r="V5">
        <v>1070</v>
      </c>
    </row>
    <row r="6" spans="1:22">
      <c r="A6">
        <v>84837343</v>
      </c>
      <c r="B6">
        <v>1728873</v>
      </c>
      <c r="C6" t="s">
        <v>126</v>
      </c>
      <c r="D6" t="s">
        <v>127</v>
      </c>
      <c r="E6" t="s">
        <v>128</v>
      </c>
      <c r="F6" t="s">
        <v>129</v>
      </c>
      <c r="G6" t="s">
        <v>130</v>
      </c>
      <c r="H6" t="s">
        <v>130</v>
      </c>
      <c r="I6" t="s">
        <v>126</v>
      </c>
      <c r="J6" t="s">
        <v>131</v>
      </c>
      <c r="K6" t="s">
        <v>132</v>
      </c>
      <c r="L6" s="5">
        <v>43825</v>
      </c>
      <c r="M6" s="5">
        <v>43843</v>
      </c>
      <c r="O6">
        <v>0</v>
      </c>
      <c r="P6" t="s">
        <v>133</v>
      </c>
      <c r="Q6">
        <v>11485067</v>
      </c>
      <c r="R6">
        <v>1</v>
      </c>
      <c r="T6">
        <v>3696</v>
      </c>
      <c r="U6">
        <v>3696</v>
      </c>
      <c r="V6">
        <v>3696</v>
      </c>
    </row>
    <row r="7" spans="1:22">
      <c r="A7">
        <v>84860870</v>
      </c>
      <c r="B7">
        <v>1743581</v>
      </c>
      <c r="C7" t="s">
        <v>126</v>
      </c>
      <c r="D7" t="s">
        <v>127</v>
      </c>
      <c r="E7" t="s">
        <v>128</v>
      </c>
      <c r="F7" t="s">
        <v>129</v>
      </c>
      <c r="G7" t="s">
        <v>130</v>
      </c>
      <c r="H7" t="s">
        <v>130</v>
      </c>
      <c r="I7" t="s">
        <v>126</v>
      </c>
      <c r="J7" t="s">
        <v>131</v>
      </c>
      <c r="K7" t="s">
        <v>132</v>
      </c>
      <c r="L7" s="5">
        <v>43837</v>
      </c>
      <c r="M7" s="5">
        <v>43843</v>
      </c>
      <c r="O7">
        <v>0</v>
      </c>
      <c r="P7" t="s">
        <v>134</v>
      </c>
      <c r="Q7">
        <v>25306581</v>
      </c>
      <c r="R7">
        <v>1</v>
      </c>
      <c r="T7">
        <v>1590</v>
      </c>
      <c r="U7">
        <v>1590</v>
      </c>
      <c r="V7">
        <v>1590</v>
      </c>
    </row>
    <row r="8" spans="1:22">
      <c r="A8" s="1">
        <v>84764157</v>
      </c>
      <c r="B8" s="1">
        <v>1678800</v>
      </c>
      <c r="C8" s="1" t="s">
        <v>126</v>
      </c>
      <c r="D8" s="1" t="s">
        <v>127</v>
      </c>
      <c r="E8" s="1" t="s">
        <v>128</v>
      </c>
      <c r="F8" s="1" t="s">
        <v>129</v>
      </c>
      <c r="G8" s="1" t="s">
        <v>130</v>
      </c>
      <c r="H8" s="1" t="s">
        <v>130</v>
      </c>
      <c r="I8" s="1" t="s">
        <v>126</v>
      </c>
      <c r="J8" s="1" t="s">
        <v>131</v>
      </c>
      <c r="K8" s="1" t="s">
        <v>132</v>
      </c>
      <c r="L8" s="6">
        <v>43788</v>
      </c>
      <c r="M8" s="6">
        <v>43842</v>
      </c>
      <c r="N8" s="1"/>
      <c r="O8" s="1">
        <v>0</v>
      </c>
      <c r="P8" s="1" t="s">
        <v>134</v>
      </c>
      <c r="Q8" s="1">
        <v>25306581</v>
      </c>
      <c r="R8" s="1">
        <v>1</v>
      </c>
      <c r="S8" s="1"/>
      <c r="T8" s="1">
        <v>1080</v>
      </c>
      <c r="U8" s="1">
        <v>1080</v>
      </c>
      <c r="V8" s="1">
        <v>1080</v>
      </c>
    </row>
    <row r="9" spans="1:22">
      <c r="A9" s="1">
        <v>84808109</v>
      </c>
      <c r="B9" s="1">
        <v>1708283</v>
      </c>
      <c r="C9" s="1" t="s">
        <v>126</v>
      </c>
      <c r="D9" s="1" t="s">
        <v>127</v>
      </c>
      <c r="E9" s="1" t="s">
        <v>128</v>
      </c>
      <c r="F9" s="1" t="s">
        <v>129</v>
      </c>
      <c r="G9" s="1" t="s">
        <v>130</v>
      </c>
      <c r="H9" s="1" t="s">
        <v>130</v>
      </c>
      <c r="I9" s="1" t="s">
        <v>126</v>
      </c>
      <c r="J9" s="1" t="s">
        <v>131</v>
      </c>
      <c r="K9" s="1" t="s">
        <v>132</v>
      </c>
      <c r="L9" s="6">
        <v>43811</v>
      </c>
      <c r="M9" s="6">
        <v>43842</v>
      </c>
      <c r="N9" s="1"/>
      <c r="O9" s="1">
        <v>0</v>
      </c>
      <c r="P9" s="1" t="s">
        <v>57</v>
      </c>
      <c r="Q9" s="1">
        <v>30000279</v>
      </c>
      <c r="R9" s="1">
        <v>8</v>
      </c>
      <c r="S9" s="1"/>
      <c r="T9" s="1">
        <v>32800</v>
      </c>
      <c r="U9" s="1">
        <v>32800</v>
      </c>
      <c r="V9" s="1">
        <v>32800</v>
      </c>
    </row>
    <row r="10" spans="1:22">
      <c r="A10" s="1">
        <v>84826872</v>
      </c>
      <c r="B10" s="1">
        <v>1721856</v>
      </c>
      <c r="C10" s="1" t="s">
        <v>126</v>
      </c>
      <c r="D10" s="1" t="s">
        <v>127</v>
      </c>
      <c r="E10" s="1" t="s">
        <v>128</v>
      </c>
      <c r="F10" s="1" t="s">
        <v>129</v>
      </c>
      <c r="G10" s="1" t="s">
        <v>130</v>
      </c>
      <c r="H10" s="1" t="s">
        <v>130</v>
      </c>
      <c r="I10" s="1" t="s">
        <v>126</v>
      </c>
      <c r="J10" s="1" t="s">
        <v>131</v>
      </c>
      <c r="K10" s="1" t="s">
        <v>132</v>
      </c>
      <c r="L10" s="6">
        <v>43820</v>
      </c>
      <c r="M10" s="6">
        <v>43838</v>
      </c>
      <c r="N10" s="1"/>
      <c r="O10" s="1">
        <v>0</v>
      </c>
      <c r="P10" s="1" t="s">
        <v>133</v>
      </c>
      <c r="Q10" s="1">
        <v>11485067</v>
      </c>
      <c r="R10" s="1">
        <v>3</v>
      </c>
      <c r="S10" s="1"/>
      <c r="T10" s="1">
        <v>25200</v>
      </c>
      <c r="U10" s="1">
        <v>25200</v>
      </c>
      <c r="V10" s="1">
        <v>25200</v>
      </c>
    </row>
    <row r="11" spans="1:22">
      <c r="A11" s="1">
        <v>84867971</v>
      </c>
      <c r="B11" s="1">
        <v>1755287</v>
      </c>
      <c r="C11" s="1" t="s">
        <v>126</v>
      </c>
      <c r="D11" s="1" t="s">
        <v>127</v>
      </c>
      <c r="E11" s="1" t="s">
        <v>128</v>
      </c>
      <c r="F11" s="1" t="s">
        <v>129</v>
      </c>
      <c r="G11" s="1" t="s">
        <v>130</v>
      </c>
      <c r="H11" s="1" t="s">
        <v>130</v>
      </c>
      <c r="I11" s="1" t="s">
        <v>126</v>
      </c>
      <c r="J11" s="1" t="s">
        <v>131</v>
      </c>
      <c r="K11" s="1" t="s">
        <v>132</v>
      </c>
      <c r="L11" s="6">
        <v>43841</v>
      </c>
      <c r="M11" s="6">
        <v>43842</v>
      </c>
      <c r="N11" s="1"/>
      <c r="O11" s="1">
        <v>0</v>
      </c>
      <c r="P11" s="1" t="s">
        <v>135</v>
      </c>
      <c r="Q11" s="1">
        <v>35594307</v>
      </c>
      <c r="R11" s="1">
        <v>1</v>
      </c>
      <c r="S11" s="1"/>
      <c r="T11" s="1">
        <v>2610</v>
      </c>
      <c r="U11" s="1">
        <v>2610</v>
      </c>
      <c r="V11" s="1">
        <v>2610</v>
      </c>
    </row>
    <row r="12" customFormat="1"/>
    <row r="13" spans="22:22">
      <c r="V13">
        <f>SUM(V2:V12)</f>
        <v>74366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tabSelected="1" workbookViewId="0">
      <selection activeCell="N8" sqref="N8"/>
    </sheetView>
  </sheetViews>
  <sheetFormatPr defaultColWidth="9" defaultRowHeight="13.5" outlineLevelRow="2" outlineLevelCol="1"/>
  <cols>
    <col min="1" max="1" width="21" style="1" customWidth="1"/>
    <col min="2" max="2" width="26" style="1" customWidth="1"/>
    <col min="3" max="16384" width="9" style="1"/>
  </cols>
  <sheetData>
    <row r="1" s="1" customFormat="1" ht="71" customHeight="1" spans="1:2">
      <c r="A1" s="2" t="s">
        <v>136</v>
      </c>
      <c r="B1" s="3" t="s">
        <v>137</v>
      </c>
    </row>
    <row r="2" s="1" customFormat="1" ht="60" customHeight="1" spans="1:2">
      <c r="A2" s="2" t="s">
        <v>138</v>
      </c>
      <c r="B2" s="4">
        <v>74366</v>
      </c>
    </row>
    <row r="3" s="1" customFormat="1" ht="66" customHeight="1" spans="1:2">
      <c r="A3" s="2" t="s">
        <v>139</v>
      </c>
      <c r="B3" s="4">
        <v>74366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汇登数据</vt:lpstr>
      <vt:lpstr>驴妈妈数据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zhouxiaoying1</dc:creator>
  <cp:lastModifiedBy>Lucky</cp:lastModifiedBy>
  <dcterms:created xsi:type="dcterms:W3CDTF">2020-01-20T02:02:00Z</dcterms:created>
  <dcterms:modified xsi:type="dcterms:W3CDTF">2020-01-20T02:56:13Z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