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3" activeTab="9"/>
  </bookViews>
  <sheets>
    <sheet name="TABLET" sheetId="9" r:id="rId1"/>
    <sheet name="MARCH" sheetId="1" r:id="rId2"/>
    <sheet name="APRIL" sheetId="2" r:id="rId3"/>
    <sheet name="MAY" sheetId="3" r:id="rId4"/>
    <sheet name="JUNE" sheetId="4" r:id="rId5"/>
    <sheet name="JULY" sheetId="5" r:id="rId6"/>
    <sheet name="AUG" sheetId="6" r:id="rId7"/>
    <sheet name="SEP，OCT" sheetId="7" r:id="rId8"/>
    <sheet name="NOV,DEC" sheetId="10" r:id="rId9"/>
    <sheet name="JAN 20" sheetId="12" r:id="rId10"/>
  </sheets>
  <definedNames>
    <definedName name="_xlnm._FilterDatabase" localSheetId="1" hidden="1">MARCH!$A$6:$H$59</definedName>
    <definedName name="_xlnm._FilterDatabase" localSheetId="0" hidden="1">TABLET!#REF!</definedName>
  </definedNames>
  <calcPr calcId="144525"/>
</workbook>
</file>

<file path=xl/sharedStrings.xml><?xml version="1.0" encoding="utf-8"?>
<sst xmlns="http://schemas.openxmlformats.org/spreadsheetml/2006/main" count="1749" uniqueCount="1027">
  <si>
    <t xml:space="preserve">(Chada Beach Resort &amp; Spa) </t>
  </si>
  <si>
    <t xml:space="preserve">      279 MOO 1 SALADAN AMPHUR KOH LANTA KRABI 81000  </t>
  </si>
  <si>
    <t>Tel: 02-2900170 Fax: 02-2900177</t>
  </si>
  <si>
    <t>MONTH</t>
  </si>
  <si>
    <t>INVOICE</t>
  </si>
  <si>
    <t>DEPOSIT</t>
  </si>
  <si>
    <t>BALANCE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</si>
  <si>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</si>
  <si>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</si>
  <si>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</si>
  <si>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</si>
  <si>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</si>
  <si>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</si>
  <si>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</si>
  <si>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</si>
  <si>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      279 MOO 1 TAMBOL SALADAN AMPHUR KOH LANTA KRABI 81000  Tel: 02-2900170 Fax: 02-2900177  </t>
  </si>
  <si>
    <t xml:space="preserve">      STATEMENT OF ACCOUNT :Hongkong Convergent.</t>
  </si>
  <si>
    <t>confirmaton no.</t>
  </si>
  <si>
    <t>invoice no.</t>
  </si>
  <si>
    <t>checking in</t>
  </si>
  <si>
    <t>checking out</t>
  </si>
  <si>
    <t>room</t>
  </si>
  <si>
    <t>night</t>
  </si>
  <si>
    <t>roomnight</t>
  </si>
  <si>
    <t>Amount</t>
  </si>
  <si>
    <t>03/8367</t>
  </si>
  <si>
    <t>03/8373</t>
  </si>
  <si>
    <t>03/8374</t>
  </si>
  <si>
    <t>03/8379</t>
  </si>
  <si>
    <t>03/8384</t>
  </si>
  <si>
    <t>03/8385</t>
  </si>
  <si>
    <t>03/8386</t>
  </si>
  <si>
    <t>03/8389</t>
  </si>
  <si>
    <t>03/8406 1445867</t>
  </si>
  <si>
    <t>03/8407</t>
  </si>
  <si>
    <t>03/8408</t>
  </si>
  <si>
    <t>03/8409</t>
  </si>
  <si>
    <t>03/8410  1447753</t>
  </si>
  <si>
    <t>03/8412 1445623</t>
  </si>
  <si>
    <t>03/8413 1448921</t>
  </si>
  <si>
    <t>03/8420</t>
  </si>
  <si>
    <t>03/8421</t>
  </si>
  <si>
    <t>03/8422</t>
  </si>
  <si>
    <t>03/8435</t>
  </si>
  <si>
    <t>03/8436</t>
  </si>
  <si>
    <t>03/8437</t>
  </si>
  <si>
    <t>03/8438</t>
  </si>
  <si>
    <t>03/8439</t>
  </si>
  <si>
    <t>03/8440</t>
  </si>
  <si>
    <t>03/8443</t>
  </si>
  <si>
    <t>03/8444</t>
  </si>
  <si>
    <t>03/8445</t>
  </si>
  <si>
    <t>03/8446</t>
  </si>
  <si>
    <t>03/8447</t>
  </si>
  <si>
    <t>03/8448</t>
  </si>
  <si>
    <t>03/8449</t>
  </si>
  <si>
    <t>03/8455</t>
  </si>
  <si>
    <t>03/8456</t>
  </si>
  <si>
    <t>03/8457</t>
  </si>
  <si>
    <t>03/8458</t>
  </si>
  <si>
    <t>03/8459</t>
  </si>
  <si>
    <t>03/8460</t>
  </si>
  <si>
    <t>03/8465</t>
  </si>
  <si>
    <t>03/8466</t>
  </si>
  <si>
    <t>03/8472</t>
  </si>
  <si>
    <t>03/8476 1445610</t>
  </si>
  <si>
    <t>03/8474</t>
  </si>
  <si>
    <t>03/8479</t>
  </si>
  <si>
    <t>03/8486</t>
  </si>
  <si>
    <t>03/8492</t>
  </si>
  <si>
    <t>03/8496</t>
  </si>
  <si>
    <t>03/8497</t>
  </si>
  <si>
    <t>03/8505</t>
  </si>
  <si>
    <t>03/8506</t>
  </si>
  <si>
    <t>03/8507</t>
  </si>
  <si>
    <t>03/8510 1438876</t>
  </si>
  <si>
    <t>03/8511</t>
  </si>
  <si>
    <t>03/8513</t>
  </si>
  <si>
    <t>03/8518</t>
  </si>
  <si>
    <t>03/8519</t>
  </si>
  <si>
    <t>03/8520</t>
  </si>
  <si>
    <t>03/8521</t>
  </si>
  <si>
    <t>03/8522</t>
  </si>
  <si>
    <t>03/8523</t>
  </si>
  <si>
    <t>03/8524</t>
  </si>
  <si>
    <t>03/8525</t>
  </si>
  <si>
    <t>03/8526</t>
  </si>
  <si>
    <t>03/8527</t>
  </si>
  <si>
    <t>03/8528</t>
  </si>
  <si>
    <t>03/8529</t>
  </si>
  <si>
    <t>03/8535</t>
  </si>
  <si>
    <t>03/8536</t>
  </si>
  <si>
    <t>03/8537</t>
  </si>
  <si>
    <t>03/8538</t>
  </si>
  <si>
    <t>03/8539</t>
  </si>
  <si>
    <t>03/8540</t>
  </si>
  <si>
    <t>03/8541</t>
  </si>
  <si>
    <t>03/8542</t>
  </si>
  <si>
    <t>03/8543</t>
  </si>
  <si>
    <t>03/8558</t>
  </si>
  <si>
    <t>03/8559</t>
  </si>
  <si>
    <t>03/8560</t>
  </si>
  <si>
    <t>03/8561</t>
  </si>
  <si>
    <t>03/8562</t>
  </si>
  <si>
    <t>03/8563</t>
  </si>
  <si>
    <t>03/8571</t>
  </si>
  <si>
    <t>03/8572</t>
  </si>
  <si>
    <t>03/8573</t>
  </si>
  <si>
    <t>03/8574</t>
  </si>
  <si>
    <t>03/8575</t>
  </si>
  <si>
    <t>03/8576</t>
  </si>
  <si>
    <t>03/8578</t>
  </si>
  <si>
    <t>03/8579</t>
  </si>
  <si>
    <t>03/8580</t>
  </si>
  <si>
    <t>03/8581</t>
  </si>
  <si>
    <t>03/8582</t>
  </si>
  <si>
    <t>03/8594</t>
  </si>
  <si>
    <t>03/8595</t>
  </si>
  <si>
    <t>03/8596</t>
  </si>
  <si>
    <t>03/8597</t>
  </si>
  <si>
    <t>03/8598</t>
  </si>
  <si>
    <t>03/8599</t>
  </si>
  <si>
    <t>03/8600</t>
  </si>
  <si>
    <t>03/8601</t>
  </si>
  <si>
    <t>03/8602</t>
  </si>
  <si>
    <t>03/8603</t>
  </si>
  <si>
    <t>03/8604</t>
  </si>
  <si>
    <t>03/8605</t>
  </si>
  <si>
    <t>03/8606</t>
  </si>
  <si>
    <t>03/8607</t>
  </si>
  <si>
    <t>03/8608</t>
  </si>
  <si>
    <t>03/8609</t>
  </si>
  <si>
    <t>03/8610</t>
  </si>
  <si>
    <t>03/8623</t>
  </si>
  <si>
    <t>03/8624</t>
  </si>
  <si>
    <t>03/8625</t>
  </si>
  <si>
    <t>03/8626 1464980</t>
  </si>
  <si>
    <t>03/8627</t>
  </si>
  <si>
    <t>03/8632</t>
  </si>
  <si>
    <t>03/8633</t>
  </si>
  <si>
    <t>03/8634 1453959</t>
  </si>
  <si>
    <t>03/8635</t>
  </si>
  <si>
    <t>03/8636</t>
  </si>
  <si>
    <t>03/8637</t>
  </si>
  <si>
    <t>03/8638</t>
  </si>
  <si>
    <t>03/8639</t>
  </si>
  <si>
    <t>03/8645</t>
  </si>
  <si>
    <t>03/8646</t>
  </si>
  <si>
    <t>03/8647</t>
  </si>
  <si>
    <t>03/8653</t>
  </si>
  <si>
    <t>03/8655</t>
  </si>
  <si>
    <t>03/8656</t>
  </si>
  <si>
    <t>03/8657/1</t>
  </si>
  <si>
    <t>03/8663</t>
  </si>
  <si>
    <t>03/8664</t>
  </si>
  <si>
    <t>03/8665</t>
  </si>
  <si>
    <t>03/8666</t>
  </si>
  <si>
    <t>03/8667</t>
  </si>
  <si>
    <t>03/8668</t>
  </si>
  <si>
    <t>03/8669</t>
  </si>
  <si>
    <t>03/8670</t>
  </si>
  <si>
    <t>总间夜数：</t>
  </si>
  <si>
    <t>总金额：</t>
  </si>
  <si>
    <t>P190409170524489</t>
  </si>
  <si>
    <t>Total Amount in THB（实付金额）</t>
  </si>
  <si>
    <t>包房款</t>
  </si>
  <si>
    <t xml:space="preserve">Bank Name </t>
  </si>
  <si>
    <t>KASIKORN BANK</t>
  </si>
  <si>
    <t>包房超售</t>
  </si>
  <si>
    <t>Account's Name</t>
  </si>
  <si>
    <t>KRABI THAI VILLAGE CO.,LTD.</t>
  </si>
  <si>
    <t>Account Type</t>
  </si>
  <si>
    <t xml:space="preserve">Saving Account </t>
  </si>
  <si>
    <t>Branch</t>
  </si>
  <si>
    <t>Ratchadamri Branch</t>
  </si>
  <si>
    <t>Bank 's Address</t>
  </si>
  <si>
    <t>42/27 Ratchadamri Rd.,Lumpini ,Pathumwan Bangkok 10330</t>
  </si>
  <si>
    <t>Account Number</t>
  </si>
  <si>
    <t>042-2100239</t>
  </si>
  <si>
    <t xml:space="preserve">Swift Code </t>
  </si>
  <si>
    <t>KASI THBK</t>
  </si>
  <si>
    <t>04/8676</t>
  </si>
  <si>
    <t>04/8677</t>
  </si>
  <si>
    <t>04/8678</t>
  </si>
  <si>
    <t>04/8679</t>
  </si>
  <si>
    <t>04/8682</t>
  </si>
  <si>
    <t>04/8683</t>
  </si>
  <si>
    <t>04/8690</t>
  </si>
  <si>
    <t>04/8692</t>
  </si>
  <si>
    <t>04/8691</t>
  </si>
  <si>
    <t>04/8693</t>
  </si>
  <si>
    <t>04/8694</t>
  </si>
  <si>
    <t>04/8695</t>
  </si>
  <si>
    <t>04/8696</t>
  </si>
  <si>
    <t>04/8697</t>
  </si>
  <si>
    <t>04/8698</t>
  </si>
  <si>
    <t>04/8711</t>
  </si>
  <si>
    <t>04/8710</t>
  </si>
  <si>
    <t>04/8709</t>
  </si>
  <si>
    <t>04/8708</t>
  </si>
  <si>
    <t>04/8712</t>
  </si>
  <si>
    <t>04/8723</t>
  </si>
  <si>
    <t>04/8724</t>
  </si>
  <si>
    <t>04/8725</t>
  </si>
  <si>
    <t>04/8730</t>
  </si>
  <si>
    <t>04/8731</t>
  </si>
  <si>
    <t>04/8763</t>
  </si>
  <si>
    <t>04/8764</t>
  </si>
  <si>
    <t>04/8765</t>
  </si>
  <si>
    <t>04/8776</t>
  </si>
  <si>
    <t>04/8785</t>
  </si>
  <si>
    <t>04/8786</t>
  </si>
  <si>
    <t>04/8787</t>
  </si>
  <si>
    <t>04/8804</t>
  </si>
  <si>
    <t>04/8805</t>
  </si>
  <si>
    <t>04/8806</t>
  </si>
  <si>
    <t>04/8845</t>
  </si>
  <si>
    <t>04/8891</t>
  </si>
  <si>
    <t>04/8892</t>
  </si>
  <si>
    <t>04/8893</t>
  </si>
  <si>
    <t>04/8894</t>
  </si>
  <si>
    <t>04/8895</t>
  </si>
  <si>
    <t>04/8896</t>
  </si>
  <si>
    <t>04/8897</t>
  </si>
  <si>
    <t>04/8898</t>
  </si>
  <si>
    <t>04/8899</t>
  </si>
  <si>
    <t>04/8900</t>
  </si>
  <si>
    <t>04/8906</t>
  </si>
  <si>
    <t>04/8907</t>
  </si>
  <si>
    <t>04/8908</t>
  </si>
  <si>
    <t>04/8909</t>
  </si>
  <si>
    <t>04/8948</t>
  </si>
  <si>
    <t>04/8949</t>
  </si>
  <si>
    <t>04/8965</t>
  </si>
  <si>
    <t>04/8978</t>
  </si>
  <si>
    <t>04/8979</t>
  </si>
  <si>
    <t>04/9010</t>
  </si>
  <si>
    <t>04/9020</t>
  </si>
  <si>
    <t>04/9021</t>
  </si>
  <si>
    <t>04/9022</t>
  </si>
  <si>
    <t>04/9023</t>
  </si>
  <si>
    <t>04/9024</t>
  </si>
  <si>
    <t>04/9038</t>
  </si>
  <si>
    <t>04/9061</t>
  </si>
  <si>
    <t>04/9062</t>
  </si>
  <si>
    <t>04/9066</t>
  </si>
  <si>
    <t>04/9067</t>
  </si>
  <si>
    <t>04/9068</t>
  </si>
  <si>
    <t>04/9069</t>
  </si>
  <si>
    <t>04/9070</t>
  </si>
  <si>
    <t>04/9071</t>
  </si>
  <si>
    <t>04/9072</t>
  </si>
  <si>
    <t>P190508163732489</t>
  </si>
  <si>
    <t>超售</t>
  </si>
  <si>
    <t>Cha-Da Beach Resort &amp; Spa
279 MOO 1 TAMBOL SALADAN AMPHUR KOH LANTA KRABI 81666
Tel: 02-2900170 Fax: 02-2900177
Honghong Convergent (CIT)
Statement of Account for the month of May 2019</t>
  </si>
  <si>
    <r>
      <rPr>
        <b/>
        <sz val="10"/>
        <color rgb="FF231F20"/>
        <rFont val="微软雅黑"/>
        <charset val="134"/>
      </rPr>
      <t>invoice no.</t>
    </r>
  </si>
  <si>
    <r>
      <rPr>
        <b/>
        <sz val="10"/>
        <color rgb="FF231F20"/>
        <rFont val="微软雅黑"/>
        <charset val="134"/>
      </rPr>
      <t>cheching in</t>
    </r>
  </si>
  <si>
    <r>
      <rPr>
        <b/>
        <sz val="10"/>
        <color rgb="FF231F20"/>
        <rFont val="微软雅黑"/>
        <charset val="134"/>
      </rPr>
      <t>cheching out</t>
    </r>
  </si>
  <si>
    <r>
      <rPr>
        <b/>
        <sz val="10"/>
        <color rgb="FF231F20"/>
        <rFont val="微软雅黑"/>
        <charset val="134"/>
      </rPr>
      <t>room</t>
    </r>
  </si>
  <si>
    <r>
      <rPr>
        <b/>
        <sz val="10"/>
        <color rgb="FF231F20"/>
        <rFont val="微软雅黑"/>
        <charset val="134"/>
      </rPr>
      <t>night</t>
    </r>
  </si>
  <si>
    <r>
      <rPr>
        <b/>
        <sz val="10"/>
        <color rgb="FF231F20"/>
        <rFont val="微软雅黑"/>
        <charset val="134"/>
      </rPr>
      <t>omnig</t>
    </r>
  </si>
  <si>
    <r>
      <rPr>
        <b/>
        <sz val="10"/>
        <color rgb="FF231F20"/>
        <rFont val="微软雅黑"/>
        <charset val="134"/>
      </rPr>
      <t>Amount</t>
    </r>
  </si>
  <si>
    <t>1449824</t>
  </si>
  <si>
    <r>
      <rPr>
        <sz val="10"/>
        <color rgb="FF231F20"/>
        <rFont val="微软雅黑"/>
        <charset val="134"/>
      </rPr>
      <t>05/9078</t>
    </r>
  </si>
  <si>
    <t>1453622</t>
  </si>
  <si>
    <r>
      <rPr>
        <sz val="10"/>
        <color rgb="FF231F20"/>
        <rFont val="微软雅黑"/>
        <charset val="134"/>
      </rPr>
      <t>05/9082</t>
    </r>
  </si>
  <si>
    <t>1467665</t>
  </si>
  <si>
    <r>
      <rPr>
        <sz val="10"/>
        <color rgb="FF231F20"/>
        <rFont val="微软雅黑"/>
        <charset val="134"/>
      </rPr>
      <t>05/9079</t>
    </r>
  </si>
  <si>
    <t>1488263</t>
  </si>
  <si>
    <r>
      <rPr>
        <sz val="10"/>
        <color rgb="FF231F20"/>
        <rFont val="微软雅黑"/>
        <charset val="134"/>
      </rPr>
      <t>05/9080</t>
    </r>
  </si>
  <si>
    <t>1485576</t>
  </si>
  <si>
    <r>
      <rPr>
        <sz val="10"/>
        <color rgb="FF231F20"/>
        <rFont val="微软雅黑"/>
        <charset val="134"/>
      </rPr>
      <t>05/9081</t>
    </r>
  </si>
  <si>
    <t>1482049</t>
  </si>
  <si>
    <r>
      <rPr>
        <sz val="10"/>
        <color rgb="FF231F20"/>
        <rFont val="微软雅黑"/>
        <charset val="134"/>
      </rPr>
      <t>05/9083</t>
    </r>
  </si>
  <si>
    <t>1484355</t>
  </si>
  <si>
    <r>
      <rPr>
        <sz val="10"/>
        <color rgb="FF231F20"/>
        <rFont val="微软雅黑"/>
        <charset val="134"/>
      </rPr>
      <t>05/9091</t>
    </r>
  </si>
  <si>
    <t>1469098</t>
  </si>
  <si>
    <r>
      <rPr>
        <sz val="10"/>
        <color rgb="FF231F20"/>
        <rFont val="微软雅黑"/>
        <charset val="134"/>
      </rPr>
      <t>05/9100</t>
    </r>
  </si>
  <si>
    <t>1484348</t>
  </si>
  <si>
    <r>
      <rPr>
        <sz val="10"/>
        <color rgb="FF231F20"/>
        <rFont val="微软雅黑"/>
        <charset val="134"/>
      </rPr>
      <t>05/9106</t>
    </r>
  </si>
  <si>
    <t>1493748</t>
  </si>
  <si>
    <r>
      <rPr>
        <sz val="10"/>
        <color rgb="FF231F20"/>
        <rFont val="微软雅黑"/>
        <charset val="134"/>
      </rPr>
      <t>05/9115</t>
    </r>
  </si>
  <si>
    <t>1499697</t>
  </si>
  <si>
    <r>
      <rPr>
        <sz val="10"/>
        <color rgb="FF231F20"/>
        <rFont val="微软雅黑"/>
        <charset val="134"/>
      </rPr>
      <t>05/9125</t>
    </r>
  </si>
  <si>
    <t>1492675</t>
  </si>
  <si>
    <r>
      <rPr>
        <sz val="10"/>
        <color rgb="FF231F20"/>
        <rFont val="微软雅黑"/>
        <charset val="134"/>
      </rPr>
      <t>05/9126</t>
    </r>
  </si>
  <si>
    <t>1491085</t>
  </si>
  <si>
    <r>
      <rPr>
        <sz val="10"/>
        <color rgb="FF231F20"/>
        <rFont val="微软雅黑"/>
        <charset val="134"/>
      </rPr>
      <t>05/9128</t>
    </r>
  </si>
  <si>
    <t>1494213</t>
  </si>
  <si>
    <r>
      <rPr>
        <sz val="10"/>
        <color rgb="FF231F20"/>
        <rFont val="微软雅黑"/>
        <charset val="134"/>
      </rPr>
      <t>05/9129</t>
    </r>
  </si>
  <si>
    <t>1492676</t>
  </si>
  <si>
    <r>
      <rPr>
        <sz val="10"/>
        <color rgb="FF231F20"/>
        <rFont val="微软雅黑"/>
        <charset val="134"/>
      </rPr>
      <t>05/9130</t>
    </r>
  </si>
  <si>
    <t>1491492</t>
  </si>
  <si>
    <r>
      <rPr>
        <sz val="10"/>
        <color rgb="FF231F20"/>
        <rFont val="微软雅黑"/>
        <charset val="134"/>
      </rPr>
      <t>05/9136</t>
    </r>
  </si>
  <si>
    <t>1457516</t>
  </si>
  <si>
    <r>
      <rPr>
        <sz val="10"/>
        <color rgb="FF231F20"/>
        <rFont val="微软雅黑"/>
        <charset val="134"/>
      </rPr>
      <t>05/9137</t>
    </r>
  </si>
  <si>
    <t>1493541</t>
  </si>
  <si>
    <r>
      <rPr>
        <sz val="10"/>
        <color rgb="FF231F20"/>
        <rFont val="微软雅黑"/>
        <charset val="134"/>
      </rPr>
      <t>05/9138</t>
    </r>
  </si>
  <si>
    <t>1499562</t>
  </si>
  <si>
    <r>
      <rPr>
        <sz val="10"/>
        <color rgb="FF231F20"/>
        <rFont val="微软雅黑"/>
        <charset val="134"/>
      </rPr>
      <t>05/9142</t>
    </r>
  </si>
  <si>
    <t>1504358</t>
  </si>
  <si>
    <r>
      <rPr>
        <sz val="10"/>
        <color rgb="FF231F20"/>
        <rFont val="微软雅黑"/>
        <charset val="134"/>
      </rPr>
      <t>05/9145</t>
    </r>
  </si>
  <si>
    <t>1469402</t>
  </si>
  <si>
    <r>
      <rPr>
        <sz val="10"/>
        <color rgb="FF231F20"/>
        <rFont val="微软雅黑"/>
        <charset val="134"/>
      </rPr>
      <t>05/9151</t>
    </r>
  </si>
  <si>
    <t>1441976</t>
  </si>
  <si>
    <r>
      <rPr>
        <sz val="10"/>
        <color rgb="FF231F20"/>
        <rFont val="微软雅黑"/>
        <charset val="134"/>
      </rPr>
      <t>05/9152</t>
    </r>
  </si>
  <si>
    <t>1507014</t>
  </si>
  <si>
    <r>
      <rPr>
        <sz val="10"/>
        <color rgb="FF231F20"/>
        <rFont val="微软雅黑"/>
        <charset val="134"/>
      </rPr>
      <t>05/9153</t>
    </r>
  </si>
  <si>
    <t>1498602</t>
  </si>
  <si>
    <r>
      <rPr>
        <sz val="10"/>
        <color rgb="FF231F20"/>
        <rFont val="微软雅黑"/>
        <charset val="134"/>
      </rPr>
      <t>05/9155</t>
    </r>
  </si>
  <si>
    <t>1486515</t>
  </si>
  <si>
    <r>
      <rPr>
        <sz val="10"/>
        <color rgb="FF231F20"/>
        <rFont val="微软雅黑"/>
        <charset val="134"/>
      </rPr>
      <t>05/9162</t>
    </r>
  </si>
  <si>
    <t>1492954</t>
  </si>
  <si>
    <r>
      <rPr>
        <sz val="10"/>
        <color rgb="FF231F20"/>
        <rFont val="微软雅黑"/>
        <charset val="134"/>
      </rPr>
      <t>05/9163</t>
    </r>
  </si>
  <si>
    <t>1486991</t>
  </si>
  <si>
    <r>
      <rPr>
        <sz val="10"/>
        <color rgb="FF231F20"/>
        <rFont val="微软雅黑"/>
        <charset val="134"/>
      </rPr>
      <t>05/9164</t>
    </r>
  </si>
  <si>
    <t>1486520</t>
  </si>
  <si>
    <r>
      <rPr>
        <sz val="10"/>
        <color rgb="FF231F20"/>
        <rFont val="微软雅黑"/>
        <charset val="134"/>
      </rPr>
      <t>05/9165</t>
    </r>
  </si>
  <si>
    <t>1482463</t>
  </si>
  <si>
    <r>
      <rPr>
        <sz val="10"/>
        <color rgb="FF231F20"/>
        <rFont val="微软雅黑"/>
        <charset val="134"/>
      </rPr>
      <t>05/9166</t>
    </r>
  </si>
  <si>
    <t>1504605</t>
  </si>
  <si>
    <r>
      <rPr>
        <sz val="10"/>
        <color rgb="FF231F20"/>
        <rFont val="微软雅黑"/>
        <charset val="134"/>
      </rPr>
      <t>05/9167</t>
    </r>
  </si>
  <si>
    <t>1509883</t>
  </si>
  <si>
    <r>
      <rPr>
        <sz val="10"/>
        <color rgb="FF231F20"/>
        <rFont val="微软雅黑"/>
        <charset val="134"/>
      </rPr>
      <t>05/9169</t>
    </r>
  </si>
  <si>
    <t>1507612</t>
  </si>
  <si>
    <r>
      <rPr>
        <sz val="10"/>
        <color rgb="FF231F20"/>
        <rFont val="微软雅黑"/>
        <charset val="134"/>
      </rPr>
      <t>05/9170</t>
    </r>
  </si>
  <si>
    <t>1507611</t>
  </si>
  <si>
    <r>
      <rPr>
        <sz val="10"/>
        <color rgb="FF231F20"/>
        <rFont val="微软雅黑"/>
        <charset val="134"/>
      </rPr>
      <t>05/9171</t>
    </r>
  </si>
  <si>
    <t>1502638</t>
  </si>
  <si>
    <r>
      <rPr>
        <sz val="10"/>
        <color rgb="FF231F20"/>
        <rFont val="微软雅黑"/>
        <charset val="134"/>
      </rPr>
      <t>05/9171-1</t>
    </r>
  </si>
  <si>
    <r>
      <rPr>
        <sz val="10"/>
        <color rgb="FF231F20"/>
        <rFont val="微软雅黑"/>
        <charset val="134"/>
      </rPr>
      <t>2019/  /29</t>
    </r>
  </si>
  <si>
    <r>
      <rPr>
        <sz val="11.5"/>
        <color rgb="FF231F20"/>
        <rFont val="微软雅黑"/>
        <charset val="134"/>
      </rPr>
      <t>õ୿כރ:</t>
    </r>
  </si>
  <si>
    <r>
      <rPr>
        <sz val="10"/>
        <color rgb="FF231F20"/>
        <rFont val="微软雅黑"/>
        <charset val="134"/>
      </rPr>
      <t>õ¤ௌ:</t>
    </r>
  </si>
  <si>
    <t>P190613155714206</t>
  </si>
  <si>
    <r>
      <rPr>
        <sz val="10"/>
        <color rgb="FF231F20"/>
        <rFont val="微软雅黑"/>
        <charset val="134"/>
      </rPr>
      <t>Less Deposit</t>
    </r>
  </si>
  <si>
    <r>
      <rPr>
        <b/>
        <sz val="8"/>
        <color rgb="FF231F20"/>
        <rFont val="微软雅黑"/>
        <charset val="134"/>
      </rPr>
      <t>Total Amount in THB(ÇfiØ   )</t>
    </r>
  </si>
  <si>
    <r>
      <rPr>
        <b/>
        <sz val="10"/>
        <rFont val="Segoe UI"/>
        <charset val="134"/>
      </rPr>
      <t>confirmaton no.</t>
    </r>
  </si>
  <si>
    <r>
      <rPr>
        <b/>
        <sz val="10"/>
        <rFont val="Segoe UI"/>
        <charset val="134"/>
      </rPr>
      <t>invoice no.</t>
    </r>
  </si>
  <si>
    <r>
      <rPr>
        <b/>
        <sz val="10"/>
        <rFont val="Segoe UI"/>
        <charset val="134"/>
      </rPr>
      <t>checking in</t>
    </r>
  </si>
  <si>
    <r>
      <rPr>
        <b/>
        <sz val="10"/>
        <rFont val="Segoe UI"/>
        <charset val="134"/>
      </rPr>
      <t>checking out</t>
    </r>
  </si>
  <si>
    <r>
      <rPr>
        <b/>
        <sz val="10"/>
        <rFont val="Segoe UI"/>
        <charset val="134"/>
      </rPr>
      <t>room</t>
    </r>
  </si>
  <si>
    <r>
      <rPr>
        <b/>
        <sz val="10"/>
        <rFont val="Segoe UI"/>
        <charset val="134"/>
      </rPr>
      <t>nighto</t>
    </r>
  </si>
  <si>
    <r>
      <rPr>
        <b/>
        <sz val="10"/>
        <rFont val="Segoe UI"/>
        <charset val="134"/>
      </rPr>
      <t>omnig</t>
    </r>
  </si>
  <si>
    <r>
      <rPr>
        <b/>
        <sz val="10"/>
        <rFont val="Segoe UI"/>
        <charset val="134"/>
      </rPr>
      <t>Amount</t>
    </r>
  </si>
  <si>
    <r>
      <rPr>
        <sz val="8"/>
        <rFont val="David"/>
        <charset val="134"/>
      </rPr>
      <t>1488726</t>
    </r>
  </si>
  <si>
    <r>
      <rPr>
        <sz val="8"/>
        <rFont val="David"/>
        <charset val="134"/>
      </rPr>
      <t>06/9174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</si>
  <si>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2/2019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</si>
  <si>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3/2019</t>
    </r>
  </si>
  <si>
    <r>
      <rPr>
        <sz val="8"/>
        <rFont val="David"/>
        <charset val="134"/>
      </rPr>
      <t>1</t>
    </r>
  </si>
  <si>
    <r>
      <rPr>
        <sz val="8"/>
        <rFont val="David"/>
        <charset val="134"/>
      </rPr>
      <t>1,500</t>
    </r>
  </si>
  <si>
    <r>
      <rPr>
        <sz val="8"/>
        <rFont val="David"/>
        <charset val="134"/>
      </rPr>
      <t>1518678</t>
    </r>
  </si>
  <si>
    <r>
      <rPr>
        <sz val="8"/>
        <rFont val="David"/>
        <charset val="134"/>
      </rPr>
      <t>06/9177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</si>
  <si>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4/2019</t>
    </r>
  </si>
  <si>
    <r>
      <rPr>
        <sz val="8"/>
        <rFont val="David"/>
        <charset val="134"/>
      </rPr>
      <t>2</t>
    </r>
  </si>
  <si>
    <r>
      <rPr>
        <sz val="8"/>
        <rFont val="David"/>
        <charset val="134"/>
      </rPr>
      <t>4,900</t>
    </r>
  </si>
  <si>
    <r>
      <rPr>
        <sz val="8"/>
        <rFont val="David"/>
        <charset val="134"/>
      </rPr>
      <t>1492788</t>
    </r>
  </si>
  <si>
    <r>
      <rPr>
        <sz val="8"/>
        <rFont val="David"/>
        <charset val="134"/>
      </rPr>
      <t>06/9179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</si>
  <si>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5/2019</t>
    </r>
  </si>
  <si>
    <r>
      <rPr>
        <sz val="8"/>
        <rFont val="David"/>
        <charset val="134"/>
      </rPr>
      <t>3</t>
    </r>
  </si>
  <si>
    <r>
      <rPr>
        <sz val="8"/>
        <rFont val="David"/>
        <charset val="134"/>
      </rPr>
      <t>7,350</t>
    </r>
  </si>
  <si>
    <r>
      <rPr>
        <sz val="8"/>
        <rFont val="David"/>
        <charset val="134"/>
      </rPr>
      <t>1521311</t>
    </r>
  </si>
  <si>
    <r>
      <rPr>
        <sz val="8"/>
        <rFont val="David"/>
        <charset val="134"/>
      </rPr>
      <t>06/9180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</si>
  <si>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6/2019</t>
    </r>
  </si>
  <si>
    <r>
      <rPr>
        <sz val="8"/>
        <rFont val="David"/>
        <charset val="134"/>
      </rPr>
      <t>1517291</t>
    </r>
  </si>
  <si>
    <r>
      <rPr>
        <sz val="8"/>
        <rFont val="David"/>
        <charset val="134"/>
      </rPr>
      <t>06/9182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</si>
  <si>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7/2019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</si>
  <si>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8/2019</t>
    </r>
  </si>
  <si>
    <r>
      <rPr>
        <sz val="8"/>
        <rFont val="David"/>
        <charset val="134"/>
      </rPr>
      <t>2,450</t>
    </r>
  </si>
  <si>
    <r>
      <rPr>
        <sz val="8"/>
        <rFont val="David"/>
        <charset val="134"/>
      </rPr>
      <t>1517324</t>
    </r>
  </si>
  <si>
    <r>
      <rPr>
        <sz val="8"/>
        <rFont val="David"/>
        <charset val="134"/>
      </rPr>
      <t>06/9183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</si>
  <si>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9/2019</t>
    </r>
  </si>
  <si>
    <r>
      <rPr>
        <sz val="8"/>
        <rFont val="David"/>
        <charset val="134"/>
      </rPr>
      <t>1519822</t>
    </r>
  </si>
  <si>
    <r>
      <rPr>
        <sz val="8"/>
        <rFont val="David"/>
        <charset val="134"/>
      </rPr>
      <t>06/9184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</si>
  <si>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10/2019</t>
    </r>
  </si>
  <si>
    <r>
      <rPr>
        <sz val="8"/>
        <rFont val="David"/>
        <charset val="134"/>
      </rPr>
      <t>1482816</t>
    </r>
  </si>
  <si>
    <r>
      <rPr>
        <sz val="8"/>
        <rFont val="David"/>
        <charset val="134"/>
      </rPr>
      <t>06/9185</t>
    </r>
  </si>
  <si>
    <r>
      <rPr>
        <sz val="8"/>
        <rFont val="David"/>
        <charset val="134"/>
      </rPr>
      <t>3,000</t>
    </r>
  </si>
  <si>
    <r>
      <rPr>
        <sz val="8"/>
        <rFont val="David"/>
        <charset val="134"/>
      </rPr>
      <t>1504019</t>
    </r>
  </si>
  <si>
    <r>
      <rPr>
        <sz val="8"/>
        <rFont val="David"/>
        <charset val="134"/>
      </rPr>
      <t>06/9186</t>
    </r>
  </si>
  <si>
    <r>
      <rPr>
        <sz val="8"/>
        <rFont val="David"/>
        <charset val="134"/>
      </rPr>
      <t>6</t>
    </r>
  </si>
  <si>
    <r>
      <rPr>
        <sz val="8"/>
        <rFont val="David"/>
        <charset val="134"/>
      </rPr>
      <t>9,000</t>
    </r>
  </si>
  <si>
    <r>
      <rPr>
        <sz val="8"/>
        <rFont val="David"/>
        <charset val="134"/>
      </rPr>
      <t>1505186</t>
    </r>
  </si>
  <si>
    <r>
      <rPr>
        <sz val="8"/>
        <rFont val="David"/>
        <charset val="134"/>
      </rPr>
      <t>06/9187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</si>
  <si>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11/2019</t>
    </r>
  </si>
  <si>
    <r>
      <rPr>
        <sz val="8"/>
        <rFont val="David"/>
        <charset val="134"/>
      </rPr>
      <t>4</t>
    </r>
  </si>
  <si>
    <r>
      <rPr>
        <sz val="8"/>
        <rFont val="David"/>
        <charset val="134"/>
      </rPr>
      <t>9,800</t>
    </r>
  </si>
  <si>
    <r>
      <rPr>
        <sz val="8"/>
        <rFont val="David"/>
        <charset val="134"/>
      </rPr>
      <t>1521556</t>
    </r>
  </si>
  <si>
    <r>
      <rPr>
        <sz val="8"/>
        <rFont val="David"/>
        <charset val="134"/>
      </rPr>
      <t>06/9188</t>
    </r>
  </si>
  <si>
    <r>
      <rPr>
        <sz val="8"/>
        <rFont val="David"/>
        <charset val="134"/>
      </rPr>
      <t>6,855</t>
    </r>
  </si>
  <si>
    <r>
      <rPr>
        <sz val="8"/>
        <rFont val="David"/>
        <charset val="134"/>
      </rPr>
      <t>1501111</t>
    </r>
  </si>
  <si>
    <r>
      <rPr>
        <sz val="8"/>
        <rFont val="David"/>
        <charset val="134"/>
      </rPr>
      <t>06/9189</t>
    </r>
  </si>
  <si>
    <r>
      <rPr>
        <sz val="8"/>
        <rFont val="David"/>
        <charset val="134"/>
      </rPr>
      <t>8</t>
    </r>
  </si>
  <si>
    <r>
      <rPr>
        <sz val="8"/>
        <rFont val="David"/>
        <charset val="134"/>
      </rPr>
      <t>19,600</t>
    </r>
  </si>
  <si>
    <r>
      <rPr>
        <sz val="8"/>
        <rFont val="David"/>
        <charset val="134"/>
      </rPr>
      <t>1501099</t>
    </r>
  </si>
  <si>
    <r>
      <rPr>
        <sz val="8"/>
        <rFont val="David"/>
        <charset val="134"/>
      </rPr>
      <t>06/9190</t>
    </r>
  </si>
  <si>
    <r>
      <rPr>
        <sz val="8"/>
        <rFont val="David"/>
        <charset val="134"/>
      </rPr>
      <t>6,000</t>
    </r>
  </si>
  <si>
    <r>
      <rPr>
        <sz val="8"/>
        <rFont val="David"/>
        <charset val="134"/>
      </rPr>
      <t>1524733</t>
    </r>
  </si>
  <si>
    <r>
      <rPr>
        <sz val="8"/>
        <rFont val="David"/>
        <charset val="134"/>
      </rPr>
      <t>06/9191</t>
    </r>
  </si>
  <si>
    <r>
      <rPr>
        <sz val="8"/>
        <rFont val="David"/>
        <charset val="134"/>
      </rPr>
      <t>1499777</t>
    </r>
  </si>
  <si>
    <r>
      <rPr>
        <sz val="8"/>
        <rFont val="David"/>
        <charset val="134"/>
      </rPr>
      <t>06/9192</t>
    </r>
  </si>
  <si>
    <r>
      <rPr>
        <sz val="8"/>
        <rFont val="David"/>
        <charset val="134"/>
      </rPr>
      <t>1502275</t>
    </r>
  </si>
  <si>
    <r>
      <rPr>
        <sz val="8"/>
        <rFont val="David"/>
        <charset val="134"/>
      </rPr>
      <t>06/9193</t>
    </r>
  </si>
  <si>
    <r>
      <rPr>
        <sz val="8"/>
        <rFont val="David"/>
        <charset val="134"/>
      </rPr>
      <t>1514441</t>
    </r>
  </si>
  <si>
    <r>
      <rPr>
        <sz val="8"/>
        <rFont val="David"/>
        <charset val="134"/>
      </rPr>
      <t>06/9194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</si>
  <si>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12/2019</t>
    </r>
  </si>
  <si>
    <r>
      <rPr>
        <sz val="8"/>
        <rFont val="David"/>
        <charset val="134"/>
      </rPr>
      <t>4,500</t>
    </r>
  </si>
  <si>
    <r>
      <rPr>
        <sz val="8"/>
        <rFont val="David"/>
        <charset val="134"/>
      </rPr>
      <t>1514433</t>
    </r>
  </si>
  <si>
    <r>
      <rPr>
        <sz val="8"/>
        <rFont val="David"/>
        <charset val="134"/>
      </rPr>
      <t>06/9195</t>
    </r>
  </si>
  <si>
    <r>
      <rPr>
        <sz val="8"/>
        <rFont val="David"/>
        <charset val="134"/>
      </rPr>
      <t>6,900</t>
    </r>
  </si>
  <si>
    <r>
      <rPr>
        <sz val="8"/>
        <rFont val="David"/>
        <charset val="134"/>
      </rPr>
      <t>1513164</t>
    </r>
  </si>
  <si>
    <r>
      <rPr>
        <sz val="8"/>
        <rFont val="David"/>
        <charset val="134"/>
      </rPr>
      <t>06/9196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</si>
  <si>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13/2019</t>
    </r>
  </si>
  <si>
    <r>
      <rPr>
        <sz val="8"/>
        <rFont val="David"/>
        <charset val="134"/>
      </rPr>
      <t>1520936</t>
    </r>
  </si>
  <si>
    <r>
      <rPr>
        <sz val="8"/>
        <rFont val="David"/>
        <charset val="134"/>
      </rPr>
      <t>06/9199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</si>
  <si>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14/2019</t>
    </r>
  </si>
  <si>
    <r>
      <rPr>
        <sz val="8"/>
        <rFont val="David"/>
        <charset val="134"/>
      </rPr>
      <t>1519010</t>
    </r>
  </si>
  <si>
    <r>
      <rPr>
        <sz val="8"/>
        <rFont val="David"/>
        <charset val="134"/>
      </rPr>
      <t>06/9200</t>
    </r>
  </si>
  <si>
    <r>
      <rPr>
        <sz val="8"/>
        <rFont val="David"/>
        <charset val="134"/>
      </rPr>
      <t>1517251</t>
    </r>
  </si>
  <si>
    <r>
      <rPr>
        <sz val="8"/>
        <rFont val="David"/>
        <charset val="134"/>
      </rPr>
      <t>06/9201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</si>
  <si>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15/2019</t>
    </r>
  </si>
  <si>
    <r>
      <rPr>
        <sz val="8"/>
        <rFont val="David"/>
        <charset val="134"/>
      </rPr>
      <t>1518341</t>
    </r>
  </si>
  <si>
    <r>
      <rPr>
        <sz val="8"/>
        <rFont val="David"/>
        <charset val="134"/>
      </rPr>
      <t>06/9202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</si>
  <si>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16/2019</t>
    </r>
  </si>
  <si>
    <r>
      <rPr>
        <sz val="8"/>
        <rFont val="David"/>
        <charset val="134"/>
      </rPr>
      <t>1518343</t>
    </r>
  </si>
  <si>
    <r>
      <rPr>
        <sz val="8"/>
        <rFont val="David"/>
        <charset val="134"/>
      </rPr>
      <t>06/9203</t>
    </r>
  </si>
  <si>
    <r>
      <rPr>
        <sz val="8"/>
        <rFont val="David"/>
        <charset val="134"/>
      </rPr>
      <t>1494827</t>
    </r>
  </si>
  <si>
    <r>
      <rPr>
        <sz val="8"/>
        <rFont val="David"/>
        <charset val="134"/>
      </rPr>
      <t>06/8206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</si>
  <si>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17/2019</t>
    </r>
  </si>
  <si>
    <r>
      <rPr>
        <sz val="8"/>
        <rFont val="David"/>
        <charset val="134"/>
      </rPr>
      <t>1525525</t>
    </r>
  </si>
  <si>
    <r>
      <rPr>
        <sz val="8"/>
        <rFont val="David"/>
        <charset val="134"/>
      </rPr>
      <t>06/9205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</si>
  <si>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18/2019</t>
    </r>
  </si>
  <si>
    <r>
      <rPr>
        <sz val="8"/>
        <rFont val="David"/>
        <charset val="134"/>
      </rPr>
      <t>1512632</t>
    </r>
  </si>
  <si>
    <r>
      <rPr>
        <sz val="8"/>
        <rFont val="David"/>
        <charset val="134"/>
      </rPr>
      <t>06/9208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</si>
  <si>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19/2019</t>
    </r>
  </si>
  <si>
    <r>
      <rPr>
        <sz val="8"/>
        <rFont val="David"/>
        <charset val="134"/>
      </rPr>
      <t>1512672</t>
    </r>
  </si>
  <si>
    <r>
      <rPr>
        <sz val="8"/>
        <rFont val="David"/>
        <charset val="134"/>
      </rPr>
      <t>06/9209</t>
    </r>
  </si>
  <si>
    <r>
      <rPr>
        <sz val="8"/>
        <rFont val="David"/>
        <charset val="134"/>
      </rPr>
      <t>13,000</t>
    </r>
  </si>
  <si>
    <r>
      <rPr>
        <sz val="8"/>
        <rFont val="David"/>
        <charset val="134"/>
      </rPr>
      <t>1506805</t>
    </r>
  </si>
  <si>
    <r>
      <rPr>
        <sz val="8"/>
        <rFont val="David"/>
        <charset val="134"/>
      </rPr>
      <t>06/9211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</si>
  <si>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20/2019</t>
    </r>
  </si>
  <si>
    <r>
      <rPr>
        <sz val="8"/>
        <rFont val="David"/>
        <charset val="134"/>
      </rPr>
      <t>5</t>
    </r>
  </si>
  <si>
    <r>
      <rPr>
        <sz val="8"/>
        <rFont val="David"/>
        <charset val="134"/>
      </rPr>
      <t>10</t>
    </r>
  </si>
  <si>
    <r>
      <rPr>
        <sz val="8"/>
        <rFont val="David"/>
        <charset val="134"/>
      </rPr>
      <t>24,500</t>
    </r>
  </si>
  <si>
    <r>
      <rPr>
        <sz val="8"/>
        <rFont val="David"/>
        <charset val="134"/>
      </rPr>
      <t>1512035</t>
    </r>
  </si>
  <si>
    <r>
      <rPr>
        <sz val="8"/>
        <rFont val="David"/>
        <charset val="134"/>
      </rPr>
      <t>06/9212</t>
    </r>
  </si>
  <si>
    <r>
      <rPr>
        <sz val="8"/>
        <rFont val="David"/>
        <charset val="134"/>
      </rPr>
      <t>1532404</t>
    </r>
  </si>
  <si>
    <r>
      <rPr>
        <sz val="8"/>
        <rFont val="David"/>
        <charset val="134"/>
      </rPr>
      <t>06/9213</t>
    </r>
  </si>
  <si>
    <r>
      <rPr>
        <sz val="8"/>
        <rFont val="David"/>
        <charset val="134"/>
      </rPr>
      <t>1532405</t>
    </r>
  </si>
  <si>
    <r>
      <rPr>
        <sz val="8"/>
        <rFont val="David"/>
        <charset val="134"/>
      </rPr>
      <t>06/9214</t>
    </r>
  </si>
  <si>
    <r>
      <rPr>
        <sz val="8"/>
        <rFont val="David"/>
        <charset val="134"/>
      </rPr>
      <t>1524566</t>
    </r>
  </si>
  <si>
    <r>
      <rPr>
        <sz val="8"/>
        <rFont val="David"/>
        <charset val="134"/>
      </rPr>
      <t>06/9215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</si>
  <si>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22/2019</t>
    </r>
  </si>
  <si>
    <r>
      <rPr>
        <sz val="8"/>
        <rFont val="David"/>
        <charset val="134"/>
      </rPr>
      <t>1511920</t>
    </r>
  </si>
  <si>
    <r>
      <rPr>
        <sz val="8"/>
        <rFont val="David"/>
        <charset val="134"/>
      </rPr>
      <t>06/9216</t>
    </r>
  </si>
  <si>
    <r>
      <rPr>
        <sz val="8"/>
        <rFont val="David"/>
        <charset val="134"/>
      </rPr>
      <t>1522753</t>
    </r>
  </si>
  <si>
    <r>
      <rPr>
        <sz val="8"/>
        <rFont val="David"/>
        <charset val="134"/>
      </rPr>
      <t>06/9218</t>
    </r>
  </si>
  <si>
    <r>
      <rPr>
        <sz val="8"/>
        <rFont val="David"/>
        <charset val="134"/>
      </rPr>
      <t>9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24/2019</t>
    </r>
  </si>
  <si>
    <r>
      <rPr>
        <sz val="8"/>
        <rFont val="David"/>
        <charset val="134"/>
      </rPr>
      <t>8,896</t>
    </r>
  </si>
  <si>
    <r>
      <rPr>
        <sz val="8"/>
        <rFont val="David"/>
        <charset val="134"/>
      </rPr>
      <t>1521355</t>
    </r>
  </si>
  <si>
    <r>
      <rPr>
        <sz val="8"/>
        <rFont val="David"/>
        <charset val="134"/>
      </rPr>
      <t>06/9219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</si>
  <si>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25/2019</t>
    </r>
  </si>
  <si>
    <r>
      <rPr>
        <sz val="8"/>
        <rFont val="David"/>
        <charset val="134"/>
      </rPr>
      <t>7,500</t>
    </r>
  </si>
  <si>
    <r>
      <rPr>
        <sz val="8"/>
        <rFont val="David"/>
        <charset val="134"/>
      </rPr>
      <t>1511851</t>
    </r>
  </si>
  <si>
    <r>
      <rPr>
        <sz val="8"/>
        <rFont val="David"/>
        <charset val="134"/>
      </rPr>
      <t>06/9220</t>
    </r>
  </si>
  <si>
    <r>
      <rPr>
        <sz val="8"/>
        <rFont val="David"/>
        <charset val="134"/>
      </rPr>
      <t>12</t>
    </r>
  </si>
  <si>
    <r>
      <rPr>
        <sz val="8"/>
        <rFont val="David"/>
        <charset val="134"/>
      </rPr>
      <t>29,400</t>
    </r>
  </si>
  <si>
    <r>
      <rPr>
        <sz val="8"/>
        <rFont val="David"/>
        <charset val="134"/>
      </rPr>
      <t>1522790</t>
    </r>
  </si>
  <si>
    <r>
      <rPr>
        <sz val="8"/>
        <rFont val="David"/>
        <charset val="134"/>
      </rPr>
      <t>06/9221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</si>
  <si>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27/2019</t>
    </r>
  </si>
  <si>
    <r>
      <rPr>
        <sz val="10"/>
        <rFont val="MingLiU"/>
        <charset val="134"/>
      </rPr>
      <t>总间夜数：</t>
    </r>
  </si>
  <si>
    <r>
      <rPr>
        <sz val="11"/>
        <rFont val="Segoe UI"/>
        <charset val="134"/>
      </rPr>
      <t>127</t>
    </r>
  </si>
  <si>
    <r>
      <rPr>
        <sz val="10"/>
        <rFont val="MingLiU"/>
        <charset val="134"/>
      </rPr>
      <t>总金额：</t>
    </r>
  </si>
  <si>
    <r>
      <rPr>
        <b/>
        <sz val="10"/>
        <rFont val="Segoe UI"/>
        <charset val="134"/>
      </rPr>
      <t>256,497.00</t>
    </r>
  </si>
  <si>
    <t>P190711143734489</t>
  </si>
  <si>
    <r>
      <rPr>
        <sz val="11"/>
        <rFont val="Segoe UI"/>
        <charset val="134"/>
      </rPr>
      <t>Less Deposit</t>
    </r>
  </si>
  <si>
    <r>
      <rPr>
        <sz val="11"/>
        <rFont val="Segoe UI"/>
        <charset val="134"/>
      </rPr>
      <t>244,500.00</t>
    </r>
  </si>
  <si>
    <r>
      <rPr>
        <b/>
        <sz val="7"/>
        <rFont val="Segoe UI"/>
        <charset val="134"/>
      </rPr>
      <t>Total Amount in THB</t>
    </r>
    <r>
      <rPr>
        <b/>
        <sz val="7"/>
        <rFont val="Segoe UI"/>
        <charset val="134"/>
      </rPr>
      <t>(</t>
    </r>
    <r>
      <rPr>
        <sz val="7"/>
        <rFont val="MingLiU"/>
        <charset val="134"/>
      </rPr>
      <t>实付金额）</t>
    </r>
  </si>
  <si>
    <r>
      <rPr>
        <b/>
        <sz val="10"/>
        <rFont val="Segoe UI"/>
        <charset val="134"/>
      </rPr>
      <t>11,997.00</t>
    </r>
  </si>
  <si>
    <t>超</t>
  </si>
  <si>
    <t>Cha-Da Beach Resort &amp; Spa</t>
  </si>
  <si>
    <t xml:space="preserve">      279 MOO 1 TAMBOL SALADAN AMPHUR KOH LANTA KRABI 81000  </t>
  </si>
  <si>
    <t xml:space="preserve">Tel: 02-2900170 Fax: 02-2900177  </t>
  </si>
  <si>
    <t xml:space="preserve">    Hongkong Convergent (CIT)</t>
  </si>
  <si>
    <t xml:space="preserve">      Statement of Account for the month of July 2019</t>
  </si>
  <si>
    <t>Comment</t>
  </si>
  <si>
    <t>07/9228</t>
  </si>
  <si>
    <t>07/9230</t>
  </si>
  <si>
    <t>07/9231</t>
  </si>
  <si>
    <t>07/9232</t>
  </si>
  <si>
    <t>07/9233</t>
  </si>
  <si>
    <t>07/9234</t>
  </si>
  <si>
    <t>07/9238</t>
  </si>
  <si>
    <t>07/9239</t>
  </si>
  <si>
    <t>07/9240</t>
  </si>
  <si>
    <t>07/9241</t>
  </si>
  <si>
    <t>07/9242</t>
  </si>
  <si>
    <t>07/9243</t>
  </si>
  <si>
    <t>07/9245</t>
  </si>
  <si>
    <t>07/9246</t>
  </si>
  <si>
    <t>07/9247</t>
  </si>
  <si>
    <t>07/9248</t>
  </si>
  <si>
    <t>07/9249</t>
  </si>
  <si>
    <t>07/9250</t>
  </si>
  <si>
    <t>07/9252</t>
  </si>
  <si>
    <t>07/9253</t>
  </si>
  <si>
    <t>07/9255</t>
  </si>
  <si>
    <t>07/9256</t>
  </si>
  <si>
    <t>07/9258</t>
  </si>
  <si>
    <t>07/9259</t>
  </si>
  <si>
    <t>07/9260</t>
  </si>
  <si>
    <t>07/9265</t>
  </si>
  <si>
    <t>07/9266</t>
  </si>
  <si>
    <t>07/9267</t>
  </si>
  <si>
    <t>07/9268</t>
  </si>
  <si>
    <t>07/9269</t>
  </si>
  <si>
    <t>07/6270</t>
  </si>
  <si>
    <t>07/6271</t>
  </si>
  <si>
    <t>07/6272</t>
  </si>
  <si>
    <t>07/6273</t>
  </si>
  <si>
    <t>07/6274</t>
  </si>
  <si>
    <t>07/6275</t>
  </si>
  <si>
    <t>07/6276</t>
  </si>
  <si>
    <t>07/6277</t>
  </si>
  <si>
    <t>07/6278</t>
  </si>
  <si>
    <t>07/6279</t>
  </si>
  <si>
    <t>07/6280</t>
  </si>
  <si>
    <t>07/6281</t>
  </si>
  <si>
    <t>07/6282</t>
  </si>
  <si>
    <t>07/6283</t>
  </si>
  <si>
    <t>07/6284</t>
  </si>
  <si>
    <t>07/6285</t>
  </si>
  <si>
    <t>07/6286</t>
  </si>
  <si>
    <t>07/6287</t>
  </si>
  <si>
    <t>07/6288</t>
  </si>
  <si>
    <t>07/6289</t>
  </si>
  <si>
    <t>07/6290</t>
  </si>
  <si>
    <t>07/6291</t>
  </si>
  <si>
    <t>07/6292</t>
  </si>
  <si>
    <t>07/6293</t>
  </si>
  <si>
    <t>07/6294</t>
  </si>
  <si>
    <t>07/6296</t>
  </si>
  <si>
    <t>07/6297</t>
  </si>
  <si>
    <t>07/6299</t>
  </si>
  <si>
    <t>07/6300</t>
  </si>
  <si>
    <t>P190814140424489</t>
  </si>
  <si>
    <t>Less Deposit</t>
  </si>
  <si>
    <r>
      <rPr>
        <b/>
        <sz val="27"/>
        <rFont val="Segoe UI"/>
        <charset val="134"/>
      </rPr>
      <t xml:space="preserve">Cha-Da Beach Resort </t>
    </r>
    <r>
      <rPr>
        <b/>
        <sz val="27"/>
        <rFont val="Segoe UI"/>
        <charset val="134"/>
      </rPr>
      <t xml:space="preserve">&amp; </t>
    </r>
    <r>
      <rPr>
        <b/>
        <sz val="27"/>
        <rFont val="Segoe UI"/>
        <charset val="134"/>
      </rPr>
      <t>Spa</t>
    </r>
  </si>
  <si>
    <r>
      <rPr>
        <b/>
        <sz val="10"/>
        <rFont val="Segoe UI"/>
        <charset val="134"/>
      </rPr>
      <t>279 MOO1TAMBOLSALADANAMPHURKOHLANTAKRABI81000</t>
    </r>
  </si>
  <si>
    <r>
      <rPr>
        <sz val="11"/>
        <rFont val="Palatino Linotype"/>
        <charset val="134"/>
      </rPr>
      <t>Tel: 02-2900170 Fax: 02-2900177</t>
    </r>
  </si>
  <si>
    <r>
      <rPr>
        <b/>
        <sz val="15"/>
        <rFont val="Segoe UI"/>
        <charset val="134"/>
      </rPr>
      <t>Hongkong Convergent (CIT)</t>
    </r>
  </si>
  <si>
    <r>
      <rPr>
        <sz val="11"/>
        <rFont val="Palatino Linotype"/>
        <charset val="134"/>
      </rPr>
      <t>Statement of Account for the month of August 2019</t>
    </r>
  </si>
  <si>
    <r>
      <rPr>
        <b/>
        <sz val="10"/>
        <rFont val="Segoe UI"/>
        <charset val="134"/>
      </rPr>
      <t>confirmatonno.</t>
    </r>
  </si>
  <si>
    <r>
      <rPr>
        <b/>
        <sz val="10"/>
        <rFont val="Segoe UI"/>
        <charset val="134"/>
      </rPr>
      <t>invoiceno.</t>
    </r>
  </si>
  <si>
    <r>
      <rPr>
        <b/>
        <sz val="10"/>
        <rFont val="Segoe UI"/>
        <charset val="134"/>
      </rPr>
      <t>checkingin</t>
    </r>
  </si>
  <si>
    <r>
      <rPr>
        <b/>
        <sz val="10"/>
        <rFont val="Segoe UI"/>
        <charset val="134"/>
      </rPr>
      <t>■room</t>
    </r>
  </si>
  <si>
    <r>
      <rPr>
        <b/>
        <sz val="10"/>
        <rFont val="Segoe UI"/>
        <charset val="134"/>
      </rPr>
      <t>night</t>
    </r>
  </si>
  <si>
    <r>
      <rPr>
        <sz val="6"/>
        <rFont val="MingLiU"/>
        <charset val="134"/>
      </rPr>
      <t>丨</t>
    </r>
    <r>
      <rPr>
        <b/>
        <sz val="10"/>
        <rFont val="Segoe UI"/>
        <charset val="134"/>
      </rPr>
      <t xml:space="preserve"> </t>
    </r>
    <r>
      <rPr>
        <b/>
        <sz val="10"/>
        <rFont val="Segoe UI"/>
        <charset val="134"/>
      </rPr>
      <t>omnig</t>
    </r>
  </si>
  <si>
    <r>
      <rPr>
        <sz val="11"/>
        <rFont val="Palatino Linotype"/>
        <charset val="134"/>
      </rPr>
      <t>08/6301</t>
    </r>
  </si>
  <si>
    <r>
      <rPr>
        <sz val="11"/>
        <rFont val="Palatino Linotype"/>
        <charset val="134"/>
      </rPr>
      <t>2019/7/29</t>
    </r>
  </si>
  <si>
    <r>
      <rPr>
        <sz val="11"/>
        <rFont val="Palatino Linotype"/>
        <charset val="134"/>
      </rPr>
      <t>2019/8/1</t>
    </r>
  </si>
  <si>
    <r>
      <rPr>
        <sz val="11"/>
        <rFont val="Palatino Linotype"/>
        <charset val="134"/>
      </rPr>
      <t>08/6302</t>
    </r>
  </si>
  <si>
    <r>
      <rPr>
        <sz val="11"/>
        <rFont val="Palatino Linotype"/>
        <charset val="134"/>
      </rPr>
      <t>08/6303</t>
    </r>
  </si>
  <si>
    <r>
      <rPr>
        <sz val="11"/>
        <rFont val="Palatino Linotype"/>
        <charset val="134"/>
      </rPr>
      <t>08/6304</t>
    </r>
  </si>
  <si>
    <r>
      <rPr>
        <sz val="11"/>
        <rFont val="Palatino Linotype"/>
        <charset val="134"/>
      </rPr>
      <t>2019/7/31</t>
    </r>
  </si>
  <si>
    <r>
      <rPr>
        <sz val="11"/>
        <rFont val="Palatino Linotype"/>
        <charset val="134"/>
      </rPr>
      <t>08/6305</t>
    </r>
  </si>
  <si>
    <r>
      <rPr>
        <sz val="11"/>
        <rFont val="Palatino Linotype"/>
        <charset val="134"/>
      </rPr>
      <t>2019/7/28</t>
    </r>
  </si>
  <si>
    <r>
      <rPr>
        <sz val="11"/>
        <rFont val="Palatino Linotype"/>
        <charset val="134"/>
      </rPr>
      <t>2019/8/2</t>
    </r>
  </si>
  <si>
    <r>
      <rPr>
        <sz val="11"/>
        <rFont val="Palatino Linotype"/>
        <charset val="134"/>
      </rPr>
      <t>08/6306</t>
    </r>
  </si>
  <si>
    <r>
      <rPr>
        <sz val="11"/>
        <rFont val="Palatino Linotype"/>
        <charset val="134"/>
      </rPr>
      <t>2019/7/30</t>
    </r>
  </si>
  <si>
    <r>
      <rPr>
        <sz val="11"/>
        <rFont val="Palatino Linotype"/>
        <charset val="134"/>
      </rPr>
      <t>08/6308</t>
    </r>
  </si>
  <si>
    <r>
      <rPr>
        <sz val="11"/>
        <rFont val="Palatino Linotype"/>
        <charset val="134"/>
      </rPr>
      <t>2019/8/4</t>
    </r>
  </si>
  <si>
    <r>
      <rPr>
        <sz val="11"/>
        <rFont val="Palatino Linotype"/>
        <charset val="134"/>
      </rPr>
      <t>08/6309</t>
    </r>
  </si>
  <si>
    <r>
      <rPr>
        <sz val="11"/>
        <rFont val="Palatino Linotype"/>
        <charset val="134"/>
      </rPr>
      <t>2019/8/3</t>
    </r>
  </si>
  <si>
    <r>
      <rPr>
        <sz val="11"/>
        <rFont val="Palatino Linotype"/>
        <charset val="134"/>
      </rPr>
      <t>2019/8/6</t>
    </r>
  </si>
  <si>
    <r>
      <rPr>
        <sz val="11"/>
        <rFont val="Palatino Linotype"/>
        <charset val="134"/>
      </rPr>
      <t>08/6310</t>
    </r>
  </si>
  <si>
    <r>
      <rPr>
        <sz val="11"/>
        <rFont val="Palatino Linotype"/>
        <charset val="134"/>
      </rPr>
      <t>08/6311</t>
    </r>
  </si>
  <si>
    <r>
      <rPr>
        <sz val="11"/>
        <rFont val="Palatino Linotype"/>
        <charset val="134"/>
      </rPr>
      <t>2019/8/5</t>
    </r>
  </si>
  <si>
    <r>
      <rPr>
        <sz val="11"/>
        <rFont val="Palatino Linotype"/>
        <charset val="134"/>
      </rPr>
      <t>08/6312</t>
    </r>
  </si>
  <si>
    <r>
      <rPr>
        <sz val="11"/>
        <rFont val="Palatino Linotype"/>
        <charset val="134"/>
      </rPr>
      <t>08/6313</t>
    </r>
  </si>
  <si>
    <r>
      <rPr>
        <sz val="11"/>
        <rFont val="Palatino Linotype"/>
        <charset val="134"/>
      </rPr>
      <t>08/6314</t>
    </r>
  </si>
  <si>
    <r>
      <rPr>
        <sz val="11"/>
        <rFont val="Palatino Linotype"/>
        <charset val="134"/>
      </rPr>
      <t>08/6315</t>
    </r>
  </si>
  <si>
    <r>
      <rPr>
        <sz val="11"/>
        <rFont val="Palatino Linotype"/>
        <charset val="134"/>
      </rPr>
      <t>08/6316</t>
    </r>
  </si>
  <si>
    <r>
      <rPr>
        <sz val="11"/>
        <rFont val="Palatino Linotype"/>
        <charset val="134"/>
      </rPr>
      <t>08/6317</t>
    </r>
  </si>
  <si>
    <r>
      <rPr>
        <sz val="11"/>
        <rFont val="Palatino Linotype"/>
        <charset val="134"/>
      </rPr>
      <t>2019/8/7</t>
    </r>
  </si>
  <si>
    <r>
      <rPr>
        <sz val="11"/>
        <rFont val="Palatino Linotype"/>
        <charset val="134"/>
      </rPr>
      <t>08/6318</t>
    </r>
  </si>
  <si>
    <r>
      <rPr>
        <sz val="11"/>
        <rFont val="Palatino Linotype"/>
        <charset val="134"/>
      </rPr>
      <t>2019/8/8</t>
    </r>
  </si>
  <si>
    <r>
      <rPr>
        <sz val="11"/>
        <rFont val="Palatino Linotype"/>
        <charset val="134"/>
      </rPr>
      <t>08/6319</t>
    </r>
  </si>
  <si>
    <r>
      <rPr>
        <sz val="11"/>
        <rFont val="Palatino Linotype"/>
        <charset val="134"/>
      </rPr>
      <t>08/6320</t>
    </r>
  </si>
  <si>
    <r>
      <rPr>
        <sz val="11"/>
        <rFont val="Palatino Linotype"/>
        <charset val="134"/>
      </rPr>
      <t>08/6321</t>
    </r>
  </si>
  <si>
    <r>
      <rPr>
        <sz val="11"/>
        <rFont val="Palatino Linotype"/>
        <charset val="134"/>
      </rPr>
      <t>08/6322</t>
    </r>
  </si>
  <si>
    <r>
      <rPr>
        <sz val="11"/>
        <rFont val="Palatino Linotype"/>
        <charset val="134"/>
      </rPr>
      <t>08/6323</t>
    </r>
  </si>
  <si>
    <r>
      <rPr>
        <sz val="11"/>
        <rFont val="Palatino Linotype"/>
        <charset val="134"/>
      </rPr>
      <t>2019/8/9</t>
    </r>
  </si>
  <si>
    <r>
      <rPr>
        <sz val="11"/>
        <rFont val="Palatino Linotype"/>
        <charset val="134"/>
      </rPr>
      <t>08/6324</t>
    </r>
  </si>
  <si>
    <r>
      <rPr>
        <sz val="11"/>
        <rFont val="Palatino Linotype"/>
        <charset val="134"/>
      </rPr>
      <t>08/6325</t>
    </r>
  </si>
  <si>
    <r>
      <rPr>
        <sz val="11"/>
        <rFont val="Palatino Linotype"/>
        <charset val="134"/>
      </rPr>
      <t>08/6326</t>
    </r>
  </si>
  <si>
    <r>
      <rPr>
        <sz val="11"/>
        <rFont val="Palatino Linotype"/>
        <charset val="134"/>
      </rPr>
      <t>2019/8/10</t>
    </r>
  </si>
  <si>
    <r>
      <rPr>
        <sz val="11"/>
        <rFont val="Palatino Linotype"/>
        <charset val="134"/>
      </rPr>
      <t>08/6327</t>
    </r>
  </si>
  <si>
    <r>
      <rPr>
        <sz val="11"/>
        <rFont val="Palatino Linotype"/>
        <charset val="134"/>
      </rPr>
      <t>08/6328</t>
    </r>
  </si>
  <si>
    <r>
      <rPr>
        <sz val="11"/>
        <rFont val="Palatino Linotype"/>
        <charset val="134"/>
      </rPr>
      <t>08/6332</t>
    </r>
  </si>
  <si>
    <r>
      <rPr>
        <sz val="11"/>
        <rFont val="Palatino Linotype"/>
        <charset val="134"/>
      </rPr>
      <t>2019/8/11</t>
    </r>
  </si>
  <si>
    <r>
      <rPr>
        <sz val="11"/>
        <rFont val="Palatino Linotype"/>
        <charset val="134"/>
      </rPr>
      <t>08/6337</t>
    </r>
  </si>
  <si>
    <r>
      <rPr>
        <sz val="11"/>
        <rFont val="Palatino Linotype"/>
        <charset val="134"/>
      </rPr>
      <t>2019/8/12</t>
    </r>
  </si>
  <si>
    <r>
      <rPr>
        <sz val="11"/>
        <rFont val="Palatino Linotype"/>
        <charset val="134"/>
      </rPr>
      <t>08/6338</t>
    </r>
  </si>
  <si>
    <r>
      <rPr>
        <sz val="11"/>
        <rFont val="Palatino Linotype"/>
        <charset val="134"/>
      </rPr>
      <t>08/6339</t>
    </r>
  </si>
  <si>
    <r>
      <rPr>
        <sz val="11"/>
        <rFont val="Palatino Linotype"/>
        <charset val="134"/>
      </rPr>
      <t>2019/8/13</t>
    </r>
  </si>
  <si>
    <r>
      <rPr>
        <sz val="11"/>
        <rFont val="Palatino Linotype"/>
        <charset val="134"/>
      </rPr>
      <t>08/6340</t>
    </r>
  </si>
  <si>
    <r>
      <rPr>
        <sz val="11"/>
        <rFont val="Palatino Linotype"/>
        <charset val="134"/>
      </rPr>
      <t>08/6341</t>
    </r>
  </si>
  <si>
    <r>
      <rPr>
        <sz val="11"/>
        <rFont val="Palatino Linotype"/>
        <charset val="134"/>
      </rPr>
      <t>08/6342</t>
    </r>
  </si>
  <si>
    <r>
      <rPr>
        <sz val="11"/>
        <rFont val="Palatino Linotype"/>
        <charset val="134"/>
      </rPr>
      <t>08/6344</t>
    </r>
  </si>
  <si>
    <r>
      <rPr>
        <sz val="11"/>
        <rFont val="Palatino Linotype"/>
        <charset val="134"/>
      </rPr>
      <t>2019/8/14</t>
    </r>
  </si>
  <si>
    <r>
      <rPr>
        <sz val="11"/>
        <rFont val="Palatino Linotype"/>
        <charset val="134"/>
      </rPr>
      <t>08/6345</t>
    </r>
  </si>
  <si>
    <r>
      <rPr>
        <sz val="11"/>
        <rFont val="Palatino Linotype"/>
        <charset val="134"/>
      </rPr>
      <t>08/6349</t>
    </r>
  </si>
  <si>
    <r>
      <rPr>
        <sz val="11"/>
        <rFont val="Palatino Linotype"/>
        <charset val="134"/>
      </rPr>
      <t>2019/8/16</t>
    </r>
  </si>
  <si>
    <r>
      <rPr>
        <sz val="11"/>
        <rFont val="Palatino Linotype"/>
        <charset val="134"/>
      </rPr>
      <t>i</t>
    </r>
  </si>
  <si>
    <r>
      <rPr>
        <sz val="11"/>
        <rFont val="Palatino Linotype"/>
        <charset val="134"/>
      </rPr>
      <t>08/6350</t>
    </r>
  </si>
  <si>
    <r>
      <rPr>
        <sz val="11"/>
        <rFont val="Palatino Linotype"/>
        <charset val="134"/>
      </rPr>
      <t>08/6351</t>
    </r>
  </si>
  <si>
    <r>
      <rPr>
        <sz val="11"/>
        <rFont val="Palatino Linotype"/>
        <charset val="134"/>
      </rPr>
      <t>08/6353</t>
    </r>
  </si>
  <si>
    <r>
      <rPr>
        <sz val="11"/>
        <rFont val="Palatino Linotype"/>
        <charset val="134"/>
      </rPr>
      <t>2019/8/15</t>
    </r>
  </si>
  <si>
    <r>
      <rPr>
        <sz val="11"/>
        <rFont val="Palatino Linotype"/>
        <charset val="134"/>
      </rPr>
      <t>2019/8/17</t>
    </r>
  </si>
  <si>
    <r>
      <rPr>
        <sz val="11"/>
        <rFont val="Palatino Linotype"/>
        <charset val="134"/>
      </rPr>
      <t>08/6354</t>
    </r>
  </si>
  <si>
    <r>
      <rPr>
        <sz val="11"/>
        <rFont val="Palatino Linotype"/>
        <charset val="134"/>
      </rPr>
      <t>08/6355</t>
    </r>
  </si>
  <si>
    <r>
      <rPr>
        <sz val="11"/>
        <rFont val="Palatino Linotype"/>
        <charset val="134"/>
      </rPr>
      <t>08/6356</t>
    </r>
  </si>
  <si>
    <r>
      <rPr>
        <sz val="11"/>
        <rFont val="Palatino Linotype"/>
        <charset val="134"/>
      </rPr>
      <t>08/6357</t>
    </r>
  </si>
  <si>
    <r>
      <rPr>
        <sz val="11"/>
        <rFont val="Palatino Linotype"/>
        <charset val="134"/>
      </rPr>
      <t>2019/8/18</t>
    </r>
  </si>
  <si>
    <r>
      <rPr>
        <sz val="11"/>
        <rFont val="Palatino Linotype"/>
        <charset val="134"/>
      </rPr>
      <t>08/6358</t>
    </r>
  </si>
  <si>
    <r>
      <rPr>
        <sz val="11"/>
        <rFont val="Palatino Linotype"/>
        <charset val="134"/>
      </rPr>
      <t>2019/8/19</t>
    </r>
  </si>
  <si>
    <r>
      <rPr>
        <sz val="11"/>
        <rFont val="Palatino Linotype"/>
        <charset val="134"/>
      </rPr>
      <t>08/6359</t>
    </r>
  </si>
  <si>
    <r>
      <rPr>
        <sz val="11"/>
        <rFont val="Palatino Linotype"/>
        <charset val="134"/>
      </rPr>
      <t>08/6361</t>
    </r>
  </si>
  <si>
    <r>
      <rPr>
        <sz val="11"/>
        <rFont val="Palatino Linotype"/>
        <charset val="134"/>
      </rPr>
      <t>2019/8/20</t>
    </r>
  </si>
  <si>
    <r>
      <rPr>
        <sz val="11"/>
        <rFont val="Palatino Linotype"/>
        <charset val="134"/>
      </rPr>
      <t>08/6362</t>
    </r>
  </si>
  <si>
    <r>
      <rPr>
        <sz val="11"/>
        <rFont val="Palatino Linotype"/>
        <charset val="134"/>
      </rPr>
      <t>2019/8/21</t>
    </r>
  </si>
  <si>
    <r>
      <rPr>
        <sz val="11"/>
        <rFont val="Palatino Linotype"/>
        <charset val="134"/>
      </rPr>
      <t>08/6363</t>
    </r>
  </si>
  <si>
    <r>
      <rPr>
        <sz val="11"/>
        <rFont val="Palatino Linotype"/>
        <charset val="134"/>
      </rPr>
      <t>08/6364</t>
    </r>
  </si>
  <si>
    <r>
      <rPr>
        <sz val="11"/>
        <rFont val="Palatino Linotype"/>
        <charset val="134"/>
      </rPr>
      <t>08/6365</t>
    </r>
  </si>
  <si>
    <r>
      <rPr>
        <sz val="11"/>
        <rFont val="Palatino Linotype"/>
        <charset val="134"/>
      </rPr>
      <t>08/6366</t>
    </r>
  </si>
  <si>
    <r>
      <rPr>
        <sz val="11"/>
        <rFont val="Palatino Linotype"/>
        <charset val="134"/>
      </rPr>
      <t>08/6367</t>
    </r>
  </si>
  <si>
    <r>
      <rPr>
        <sz val="11"/>
        <rFont val="Palatino Linotype"/>
        <charset val="134"/>
      </rPr>
      <t>08/6368</t>
    </r>
  </si>
  <si>
    <r>
      <rPr>
        <sz val="11"/>
        <rFont val="Palatino Linotype"/>
        <charset val="134"/>
      </rPr>
      <t>2019/8/22</t>
    </r>
  </si>
  <si>
    <r>
      <rPr>
        <sz val="11"/>
        <rFont val="Palatino Linotype"/>
        <charset val="134"/>
      </rPr>
      <t>08/6370</t>
    </r>
  </si>
  <si>
    <r>
      <rPr>
        <sz val="11"/>
        <rFont val="Palatino Linotype"/>
        <charset val="134"/>
      </rPr>
      <t>2019/8/23</t>
    </r>
  </si>
  <si>
    <r>
      <rPr>
        <sz val="11"/>
        <rFont val="Palatino Linotype"/>
        <charset val="134"/>
      </rPr>
      <t>08/6371</t>
    </r>
  </si>
  <si>
    <r>
      <rPr>
        <sz val="11"/>
        <rFont val="Palatino Linotype"/>
        <charset val="134"/>
      </rPr>
      <t>2019/8/24</t>
    </r>
  </si>
  <si>
    <r>
      <rPr>
        <sz val="11"/>
        <rFont val="Palatino Linotype"/>
        <charset val="134"/>
      </rPr>
      <t>08/6372</t>
    </r>
  </si>
  <si>
    <r>
      <rPr>
        <sz val="11"/>
        <rFont val="Palatino Linotype"/>
        <charset val="134"/>
      </rPr>
      <t>2019/8/25</t>
    </r>
  </si>
  <si>
    <r>
      <rPr>
        <sz val="11"/>
        <rFont val="Palatino Linotype"/>
        <charset val="134"/>
      </rPr>
      <t>08/6373</t>
    </r>
  </si>
  <si>
    <r>
      <rPr>
        <sz val="11"/>
        <rFont val="Palatino Linotype"/>
        <charset val="134"/>
      </rPr>
      <t>08/6374</t>
    </r>
  </si>
  <si>
    <r>
      <rPr>
        <sz val="11"/>
        <rFont val="Palatino Linotype"/>
        <charset val="134"/>
      </rPr>
      <t>08/6375</t>
    </r>
  </si>
  <si>
    <r>
      <rPr>
        <sz val="11"/>
        <rFont val="Palatino Linotype"/>
        <charset val="134"/>
      </rPr>
      <t>2019/8/26</t>
    </r>
  </si>
  <si>
    <r>
      <rPr>
        <sz val="11"/>
        <rFont val="Palatino Linotype"/>
        <charset val="134"/>
      </rPr>
      <t>08/6376</t>
    </r>
  </si>
  <si>
    <r>
      <rPr>
        <sz val="11"/>
        <rFont val="Palatino Linotype"/>
        <charset val="134"/>
      </rPr>
      <t>2019/8/27</t>
    </r>
  </si>
  <si>
    <r>
      <rPr>
        <sz val="11"/>
        <rFont val="Palatino Linotype"/>
        <charset val="134"/>
      </rPr>
      <t>08/6377</t>
    </r>
  </si>
  <si>
    <r>
      <rPr>
        <sz val="11"/>
        <rFont val="Palatino Linotype"/>
        <charset val="134"/>
      </rPr>
      <t>08/6378</t>
    </r>
  </si>
  <si>
    <r>
      <rPr>
        <sz val="11"/>
        <rFont val="Palatino Linotype"/>
        <charset val="134"/>
      </rPr>
      <t>08/6379</t>
    </r>
  </si>
  <si>
    <r>
      <rPr>
        <sz val="11"/>
        <rFont val="Palatino Linotype"/>
        <charset val="134"/>
      </rPr>
      <t>08/6380</t>
    </r>
  </si>
  <si>
    <r>
      <rPr>
        <sz val="11"/>
        <rFont val="Palatino Linotype"/>
        <charset val="134"/>
      </rPr>
      <t>2019/8/28</t>
    </r>
  </si>
  <si>
    <r>
      <rPr>
        <sz val="11"/>
        <rFont val="Palatino Linotype"/>
        <charset val="134"/>
      </rPr>
      <t>08/6381</t>
    </r>
  </si>
  <si>
    <r>
      <rPr>
        <sz val="11"/>
        <rFont val="Palatino Linotype"/>
        <charset val="134"/>
      </rPr>
      <t>08/6382</t>
    </r>
  </si>
  <si>
    <r>
      <rPr>
        <sz val="11"/>
        <rFont val="Palatino Linotype"/>
        <charset val="134"/>
      </rPr>
      <t>2019/8/29</t>
    </r>
  </si>
  <si>
    <r>
      <rPr>
        <sz val="11"/>
        <rFont val="Palatino Linotype"/>
        <charset val="134"/>
      </rPr>
      <t>08/6383</t>
    </r>
  </si>
  <si>
    <r>
      <rPr>
        <sz val="11"/>
        <rFont val="Palatino Linotype"/>
        <charset val="134"/>
      </rPr>
      <t>2019/8/30</t>
    </r>
  </si>
  <si>
    <r>
      <rPr>
        <sz val="11"/>
        <rFont val="Palatino Linotype"/>
        <charset val="134"/>
      </rPr>
      <t>08/6384</t>
    </r>
  </si>
  <si>
    <r>
      <rPr>
        <sz val="11"/>
        <rFont val="Palatino Linotype"/>
        <charset val="134"/>
      </rPr>
      <t>2019/8/31</t>
    </r>
  </si>
  <si>
    <r>
      <rPr>
        <sz val="11"/>
        <rFont val="Palatino Linotype"/>
        <charset val="134"/>
      </rPr>
      <t>08/6385</t>
    </r>
  </si>
  <si>
    <r>
      <rPr>
        <sz val="11"/>
        <rFont val="Palatino Linotype"/>
        <charset val="134"/>
      </rPr>
      <t>08/6386</t>
    </r>
  </si>
  <si>
    <t>P190912181452489</t>
  </si>
  <si>
    <r>
      <rPr>
        <b/>
        <sz val="10"/>
        <rFont val="Segoe UI"/>
        <charset val="134"/>
      </rPr>
      <t>checkingout</t>
    </r>
  </si>
  <si>
    <r>
      <rPr>
        <sz val="10"/>
        <rFont val="Segoe UI"/>
        <charset val="134"/>
      </rPr>
      <t>1569445</t>
    </r>
  </si>
  <si>
    <r>
      <rPr>
        <sz val="10"/>
        <rFont val="Segoe UI"/>
        <charset val="134"/>
      </rPr>
      <t>2019/9/2</t>
    </r>
  </si>
  <si>
    <r>
      <rPr>
        <sz val="10"/>
        <rFont val="Segoe UI"/>
        <charset val="134"/>
      </rPr>
      <t>2019/9/5</t>
    </r>
  </si>
  <si>
    <r>
      <rPr>
        <sz val="10"/>
        <rFont val="Segoe UI"/>
        <charset val="134"/>
      </rPr>
      <t>5</t>
    </r>
  </si>
  <si>
    <r>
      <rPr>
        <sz val="10"/>
        <rFont val="Segoe UI"/>
        <charset val="134"/>
      </rPr>
      <t>2</t>
    </r>
  </si>
  <si>
    <r>
      <rPr>
        <sz val="10"/>
        <rFont val="Segoe UI"/>
        <charset val="134"/>
      </rPr>
      <t>10</t>
    </r>
  </si>
  <si>
    <r>
      <rPr>
        <sz val="10"/>
        <rFont val="Segoe UI"/>
        <charset val="134"/>
      </rPr>
      <t>1510346</t>
    </r>
  </si>
  <si>
    <r>
      <rPr>
        <sz val="10"/>
        <rFont val="Segoe UI"/>
        <charset val="134"/>
      </rPr>
      <t>2019/9/3</t>
    </r>
  </si>
  <si>
    <r>
      <rPr>
        <sz val="10"/>
        <rFont val="Segoe UI"/>
        <charset val="134"/>
      </rPr>
      <t>3</t>
    </r>
  </si>
  <si>
    <r>
      <rPr>
        <sz val="10"/>
        <rFont val="Segoe UI"/>
        <charset val="134"/>
      </rPr>
      <t>9</t>
    </r>
  </si>
  <si>
    <r>
      <rPr>
        <sz val="10"/>
        <rFont val="Segoe UI"/>
        <charset val="134"/>
      </rPr>
      <t>1582842</t>
    </r>
  </si>
  <si>
    <r>
      <rPr>
        <sz val="10"/>
        <rFont val="Segoe UI"/>
        <charset val="134"/>
      </rPr>
      <t>2019/9/7</t>
    </r>
  </si>
  <si>
    <r>
      <rPr>
        <sz val="10"/>
        <rFont val="Segoe UI"/>
        <charset val="134"/>
      </rPr>
      <t>1</t>
    </r>
  </si>
  <si>
    <r>
      <rPr>
        <sz val="10"/>
        <rFont val="Segoe UI"/>
        <charset val="134"/>
      </rPr>
      <t>1577571</t>
    </r>
  </si>
  <si>
    <r>
      <rPr>
        <sz val="10"/>
        <rFont val="Segoe UI"/>
        <charset val="134"/>
      </rPr>
      <t>2019/9/8</t>
    </r>
  </si>
  <si>
    <r>
      <rPr>
        <sz val="10"/>
        <rFont val="Segoe UI"/>
        <charset val="134"/>
      </rPr>
      <t>2019/9/10</t>
    </r>
  </si>
  <si>
    <r>
      <rPr>
        <sz val="10"/>
        <rFont val="Segoe UI"/>
        <charset val="134"/>
      </rPr>
      <t>1505939</t>
    </r>
  </si>
  <si>
    <r>
      <rPr>
        <sz val="10"/>
        <rFont val="Segoe UI"/>
        <charset val="134"/>
      </rPr>
      <t>1505968</t>
    </r>
  </si>
  <si>
    <r>
      <rPr>
        <sz val="10"/>
        <rFont val="Segoe UI"/>
        <charset val="134"/>
      </rPr>
      <t>1585266</t>
    </r>
  </si>
  <si>
    <r>
      <rPr>
        <sz val="10"/>
        <rFont val="Segoe UI"/>
        <charset val="134"/>
      </rPr>
      <t>1565892</t>
    </r>
  </si>
  <si>
    <r>
      <rPr>
        <sz val="10"/>
        <rFont val="Segoe UI"/>
        <charset val="134"/>
      </rPr>
      <t>2019/9/9</t>
    </r>
  </si>
  <si>
    <r>
      <rPr>
        <sz val="10"/>
        <rFont val="Segoe UI"/>
        <charset val="134"/>
      </rPr>
      <t>1601818</t>
    </r>
  </si>
  <si>
    <r>
      <rPr>
        <sz val="10"/>
        <rFont val="Segoe UI"/>
        <charset val="134"/>
      </rPr>
      <t>2019/9/11</t>
    </r>
  </si>
  <si>
    <r>
      <rPr>
        <sz val="10"/>
        <rFont val="Segoe UI"/>
        <charset val="134"/>
      </rPr>
      <t>4</t>
    </r>
  </si>
  <si>
    <r>
      <rPr>
        <sz val="10"/>
        <rFont val="Segoe UI"/>
        <charset val="134"/>
      </rPr>
      <t>8</t>
    </r>
  </si>
  <si>
    <r>
      <rPr>
        <sz val="10"/>
        <rFont val="Segoe UI"/>
        <charset val="134"/>
      </rPr>
      <t>1609444</t>
    </r>
  </si>
  <si>
    <r>
      <rPr>
        <sz val="10"/>
        <rFont val="Segoe UI"/>
        <charset val="134"/>
      </rPr>
      <t>2019/9/13</t>
    </r>
  </si>
  <si>
    <r>
      <rPr>
        <sz val="10"/>
        <rFont val="Segoe UI"/>
        <charset val="134"/>
      </rPr>
      <t>1588067</t>
    </r>
  </si>
  <si>
    <r>
      <rPr>
        <sz val="10"/>
        <rFont val="Segoe UI"/>
        <charset val="134"/>
      </rPr>
      <t>2019/9/14</t>
    </r>
  </si>
  <si>
    <r>
      <rPr>
        <sz val="10"/>
        <rFont val="Segoe UI"/>
        <charset val="134"/>
      </rPr>
      <t>1591777</t>
    </r>
  </si>
  <si>
    <r>
      <rPr>
        <sz val="10"/>
        <rFont val="Segoe UI"/>
        <charset val="134"/>
      </rPr>
      <t>2019/9/15</t>
    </r>
  </si>
  <si>
    <r>
      <rPr>
        <sz val="10"/>
        <rFont val="Segoe UI"/>
        <charset val="134"/>
      </rPr>
      <t>2019/9/17</t>
    </r>
  </si>
  <si>
    <r>
      <rPr>
        <sz val="10"/>
        <rFont val="Segoe UI"/>
        <charset val="134"/>
      </rPr>
      <t>1569774</t>
    </r>
  </si>
  <si>
    <r>
      <rPr>
        <sz val="10"/>
        <rFont val="Segoe UI"/>
        <charset val="134"/>
      </rPr>
      <t>1606196</t>
    </r>
  </si>
  <si>
    <r>
      <rPr>
        <sz val="10"/>
        <rFont val="Segoe UI"/>
        <charset val="134"/>
      </rPr>
      <t>2019/9/22</t>
    </r>
  </si>
  <si>
    <r>
      <rPr>
        <sz val="10"/>
        <rFont val="Segoe UI"/>
        <charset val="134"/>
      </rPr>
      <t>2019/9/24</t>
    </r>
  </si>
  <si>
    <r>
      <rPr>
        <sz val="10"/>
        <rFont val="Segoe UI"/>
        <charset val="134"/>
      </rPr>
      <t>1600161</t>
    </r>
  </si>
  <si>
    <r>
      <rPr>
        <sz val="10"/>
        <rFont val="Segoe UI"/>
        <charset val="134"/>
      </rPr>
      <t>2019/9/19</t>
    </r>
  </si>
  <si>
    <r>
      <rPr>
        <sz val="10"/>
        <rFont val="Segoe UI"/>
        <charset val="134"/>
      </rPr>
      <t>1616088</t>
    </r>
  </si>
  <si>
    <r>
      <rPr>
        <sz val="10"/>
        <rFont val="Segoe UI"/>
        <charset val="134"/>
      </rPr>
      <t>2019/9/26</t>
    </r>
  </si>
  <si>
    <r>
      <rPr>
        <sz val="10"/>
        <rFont val="Segoe UI"/>
        <charset val="134"/>
      </rPr>
      <t>2019/9/28</t>
    </r>
  </si>
  <si>
    <r>
      <rPr>
        <sz val="10"/>
        <rFont val="Segoe UI"/>
        <charset val="134"/>
      </rPr>
      <t>1616089</t>
    </r>
  </si>
  <si>
    <r>
      <rPr>
        <sz val="10"/>
        <rFont val="Segoe UI"/>
        <charset val="134"/>
      </rPr>
      <t>1583771</t>
    </r>
  </si>
  <si>
    <r>
      <rPr>
        <sz val="10"/>
        <rFont val="Segoe UI"/>
        <charset val="134"/>
      </rPr>
      <t>2019/9/30</t>
    </r>
  </si>
  <si>
    <r>
      <rPr>
        <sz val="11"/>
        <rFont val="MingLiU"/>
        <charset val="134"/>
      </rPr>
      <t>总间夜数：</t>
    </r>
  </si>
  <si>
    <r>
      <rPr>
        <sz val="10"/>
        <rFont val="Segoe UI"/>
        <charset val="134"/>
      </rPr>
      <t>79</t>
    </r>
  </si>
  <si>
    <r>
      <rPr>
        <b/>
        <sz val="10"/>
        <rFont val="Segoe UI"/>
        <charset val="134"/>
      </rPr>
      <t>116,800.00</t>
    </r>
  </si>
  <si>
    <r>
      <rPr>
        <sz val="10"/>
        <rFont val="Segoe UI"/>
        <charset val="134"/>
      </rPr>
      <t>Less Deposit</t>
    </r>
  </si>
  <si>
    <r>
      <rPr>
        <b/>
        <sz val="8"/>
        <rFont val="Segoe UI"/>
        <charset val="134"/>
      </rPr>
      <t>TotalAmountinTHB</t>
    </r>
    <r>
      <rPr>
        <b/>
        <sz val="8"/>
        <rFont val="Segoe UI"/>
        <charset val="134"/>
      </rPr>
      <t>(</t>
    </r>
    <r>
      <rPr>
        <sz val="7"/>
        <rFont val="MingLiU"/>
        <charset val="134"/>
      </rPr>
      <t>实额）</t>
    </r>
  </si>
  <si>
    <r>
      <rPr>
        <b/>
        <sz val="10"/>
        <rFont val="Segoe UI"/>
        <charset val="134"/>
      </rPr>
      <t>- 127,700.00</t>
    </r>
  </si>
  <si>
    <t>P191108202530489</t>
  </si>
  <si>
    <r>
      <rPr>
        <sz val="10"/>
        <rFont val="Segoe UI"/>
        <charset val="134"/>
      </rPr>
      <t>1635429</t>
    </r>
  </si>
  <si>
    <r>
      <rPr>
        <sz val="10"/>
        <rFont val="Segoe UI"/>
        <charset val="134"/>
      </rPr>
      <t>2019/10/29</t>
    </r>
  </si>
  <si>
    <r>
      <rPr>
        <sz val="10"/>
        <rFont val="Segoe UI"/>
        <charset val="134"/>
      </rPr>
      <t>2019/10/31</t>
    </r>
  </si>
  <si>
    <r>
      <rPr>
        <sz val="10"/>
        <rFont val="Segoe UI"/>
        <charset val="134"/>
      </rPr>
      <t>6</t>
    </r>
  </si>
  <si>
    <r>
      <rPr>
        <sz val="10"/>
        <rFont val="Segoe UI"/>
        <charset val="134"/>
      </rPr>
      <t>9,000.00</t>
    </r>
  </si>
  <si>
    <r>
      <rPr>
        <sz val="10"/>
        <rFont val="Segoe UI"/>
        <charset val="134"/>
      </rPr>
      <t>1613329</t>
    </r>
  </si>
  <si>
    <r>
      <rPr>
        <sz val="10"/>
        <rFont val="Segoe UI"/>
        <charset val="134"/>
      </rPr>
      <t>2019/10/28</t>
    </r>
  </si>
  <si>
    <r>
      <rPr>
        <sz val="10"/>
        <rFont val="Segoe UI"/>
        <charset val="134"/>
      </rPr>
      <t>7,350.00</t>
    </r>
  </si>
  <si>
    <r>
      <rPr>
        <sz val="10"/>
        <rFont val="Segoe UI"/>
        <charset val="134"/>
      </rPr>
      <t>1605677</t>
    </r>
  </si>
  <si>
    <r>
      <rPr>
        <sz val="10"/>
        <rFont val="Segoe UI"/>
        <charset val="134"/>
      </rPr>
      <t>2019/10/26</t>
    </r>
  </si>
  <si>
    <r>
      <rPr>
        <sz val="10"/>
        <rFont val="Segoe UI"/>
        <charset val="134"/>
      </rPr>
      <t>13,500.00</t>
    </r>
  </si>
  <si>
    <r>
      <rPr>
        <sz val="10"/>
        <rFont val="Segoe UI"/>
        <charset val="134"/>
      </rPr>
      <t>1640728</t>
    </r>
  </si>
  <si>
    <r>
      <rPr>
        <sz val="10"/>
        <rFont val="Segoe UI"/>
        <charset val="134"/>
      </rPr>
      <t>2019/10/27</t>
    </r>
  </si>
  <si>
    <r>
      <rPr>
        <sz val="10"/>
        <rFont val="Segoe UI"/>
        <charset val="134"/>
      </rPr>
      <t>6,300.00</t>
    </r>
  </si>
  <si>
    <r>
      <rPr>
        <sz val="10"/>
        <rFont val="Segoe UI"/>
        <charset val="134"/>
      </rPr>
      <t>1643587</t>
    </r>
  </si>
  <si>
    <r>
      <rPr>
        <sz val="10"/>
        <rFont val="Segoe UI"/>
        <charset val="134"/>
      </rPr>
      <t>3,000.00</t>
    </r>
  </si>
  <si>
    <r>
      <rPr>
        <sz val="10"/>
        <rFont val="Segoe UI"/>
        <charset val="134"/>
      </rPr>
      <t>1633412</t>
    </r>
  </si>
  <si>
    <r>
      <rPr>
        <sz val="10"/>
        <rFont val="Segoe UI"/>
        <charset val="134"/>
      </rPr>
      <t>2019/10/25</t>
    </r>
  </si>
  <si>
    <r>
      <rPr>
        <sz val="10"/>
        <rFont val="Segoe UI"/>
        <charset val="134"/>
      </rPr>
      <t>4,900.00</t>
    </r>
  </si>
  <si>
    <r>
      <rPr>
        <sz val="10"/>
        <rFont val="Segoe UI"/>
        <charset val="134"/>
      </rPr>
      <t>1639713</t>
    </r>
  </si>
  <si>
    <r>
      <rPr>
        <sz val="10"/>
        <rFont val="Segoe UI"/>
        <charset val="134"/>
      </rPr>
      <t>2019/10/23</t>
    </r>
  </si>
  <si>
    <r>
      <rPr>
        <sz val="10"/>
        <rFont val="Segoe UI"/>
        <charset val="134"/>
      </rPr>
      <t>4,500.00</t>
    </r>
  </si>
  <si>
    <r>
      <rPr>
        <sz val="10"/>
        <rFont val="Segoe UI"/>
        <charset val="134"/>
      </rPr>
      <t>1631995</t>
    </r>
  </si>
  <si>
    <r>
      <rPr>
        <sz val="10"/>
        <rFont val="Segoe UI"/>
        <charset val="134"/>
      </rPr>
      <t>2019/10/22</t>
    </r>
  </si>
  <si>
    <r>
      <rPr>
        <sz val="10"/>
        <rFont val="Segoe UI"/>
        <charset val="134"/>
      </rPr>
      <t>1618062</t>
    </r>
  </si>
  <si>
    <r>
      <rPr>
        <sz val="10"/>
        <rFont val="Segoe UI"/>
        <charset val="134"/>
      </rPr>
      <t>2019/10/24</t>
    </r>
  </si>
  <si>
    <r>
      <rPr>
        <sz val="10"/>
        <rFont val="Segoe UI"/>
        <charset val="134"/>
      </rPr>
      <t>6,000.00</t>
    </r>
  </si>
  <si>
    <r>
      <rPr>
        <sz val="10"/>
        <rFont val="Segoe UI"/>
        <charset val="134"/>
      </rPr>
      <t>1641882</t>
    </r>
  </si>
  <si>
    <r>
      <rPr>
        <sz val="10"/>
        <rFont val="Segoe UI"/>
        <charset val="134"/>
      </rPr>
      <t>2019/10/20</t>
    </r>
  </si>
  <si>
    <r>
      <rPr>
        <sz val="10"/>
        <rFont val="Segoe UI"/>
        <charset val="134"/>
      </rPr>
      <t>1616703</t>
    </r>
  </si>
  <si>
    <r>
      <rPr>
        <sz val="10"/>
        <rFont val="Segoe UI"/>
        <charset val="134"/>
      </rPr>
      <t>1623371</t>
    </r>
  </si>
  <si>
    <r>
      <rPr>
        <sz val="10"/>
        <rFont val="Segoe UI"/>
        <charset val="134"/>
      </rPr>
      <t>1632207</t>
    </r>
  </si>
  <si>
    <r>
      <rPr>
        <sz val="10"/>
        <rFont val="Segoe UI"/>
        <charset val="134"/>
      </rPr>
      <t>1630531</t>
    </r>
  </si>
  <si>
    <r>
      <rPr>
        <sz val="10"/>
        <rFont val="Segoe UI"/>
        <charset val="134"/>
      </rPr>
      <t>2019/10/18</t>
    </r>
  </si>
  <si>
    <r>
      <rPr>
        <sz val="10"/>
        <rFont val="Segoe UI"/>
        <charset val="134"/>
      </rPr>
      <t>1608860</t>
    </r>
  </si>
  <si>
    <r>
      <rPr>
        <sz val="10"/>
        <rFont val="Segoe UI"/>
        <charset val="134"/>
      </rPr>
      <t>2019/10/16</t>
    </r>
  </si>
  <si>
    <r>
      <rPr>
        <sz val="10"/>
        <rFont val="Segoe UI"/>
        <charset val="134"/>
      </rPr>
      <t>1635403</t>
    </r>
  </si>
  <si>
    <r>
      <rPr>
        <sz val="10"/>
        <rFont val="Segoe UI"/>
        <charset val="134"/>
      </rPr>
      <t>2019/10/14</t>
    </r>
  </si>
  <si>
    <r>
      <rPr>
        <sz val="10"/>
        <rFont val="Segoe UI"/>
        <charset val="134"/>
      </rPr>
      <t>2019/10/17</t>
    </r>
  </si>
  <si>
    <r>
      <rPr>
        <sz val="10"/>
        <rFont val="Segoe UI"/>
        <charset val="134"/>
      </rPr>
      <t>1626839</t>
    </r>
  </si>
  <si>
    <r>
      <rPr>
        <sz val="10"/>
        <rFont val="Segoe UI"/>
        <charset val="134"/>
      </rPr>
      <t>2019/10/10</t>
    </r>
  </si>
  <si>
    <r>
      <rPr>
        <sz val="10"/>
        <rFont val="Segoe UI"/>
        <charset val="134"/>
      </rPr>
      <t>2019/10/15</t>
    </r>
  </si>
  <si>
    <r>
      <rPr>
        <sz val="10"/>
        <rFont val="Segoe UI"/>
        <charset val="134"/>
      </rPr>
      <t>7,500.00</t>
    </r>
  </si>
  <si>
    <r>
      <rPr>
        <sz val="10"/>
        <rFont val="Segoe UI"/>
        <charset val="134"/>
      </rPr>
      <t>1626841</t>
    </r>
  </si>
  <si>
    <r>
      <rPr>
        <sz val="10"/>
        <rFont val="Segoe UI"/>
        <charset val="134"/>
      </rPr>
      <t>1618911</t>
    </r>
  </si>
  <si>
    <r>
      <rPr>
        <sz val="10"/>
        <rFont val="Segoe UI"/>
        <charset val="134"/>
      </rPr>
      <t>2019/10/8</t>
    </r>
  </si>
  <si>
    <r>
      <rPr>
        <sz val="10"/>
        <rFont val="Segoe UI"/>
        <charset val="134"/>
      </rPr>
      <t>2019/10/12</t>
    </r>
  </si>
  <si>
    <r>
      <rPr>
        <sz val="10"/>
        <rFont val="Segoe UI"/>
        <charset val="134"/>
      </rPr>
      <t>2,450.00</t>
    </r>
  </si>
  <si>
    <r>
      <rPr>
        <sz val="10"/>
        <rFont val="Segoe UI"/>
        <charset val="134"/>
      </rPr>
      <t>1628630</t>
    </r>
  </si>
  <si>
    <r>
      <rPr>
        <sz val="10"/>
        <rFont val="Segoe UI"/>
        <charset val="134"/>
      </rPr>
      <t>2019/10/7</t>
    </r>
  </si>
  <si>
    <r>
      <rPr>
        <sz val="10"/>
        <rFont val="Segoe UI"/>
        <charset val="134"/>
      </rPr>
      <t>1555584</t>
    </r>
  </si>
  <si>
    <r>
      <rPr>
        <sz val="10"/>
        <rFont val="Segoe UI"/>
        <charset val="134"/>
      </rPr>
      <t>2019/10/5</t>
    </r>
  </si>
  <si>
    <r>
      <rPr>
        <sz val="10"/>
        <rFont val="Segoe UI"/>
        <charset val="134"/>
      </rPr>
      <t>2019/10/9</t>
    </r>
  </si>
  <si>
    <r>
      <rPr>
        <sz val="10"/>
        <rFont val="Segoe UI"/>
        <charset val="134"/>
      </rPr>
      <t>12,000.00</t>
    </r>
  </si>
  <si>
    <r>
      <rPr>
        <sz val="10"/>
        <rFont val="Segoe UI"/>
        <charset val="134"/>
      </rPr>
      <t>1628055</t>
    </r>
  </si>
  <si>
    <r>
      <rPr>
        <sz val="10"/>
        <rFont val="Segoe UI"/>
        <charset val="134"/>
      </rPr>
      <t>2019/10/3</t>
    </r>
  </si>
  <si>
    <r>
      <rPr>
        <sz val="10"/>
        <rFont val="Segoe UI"/>
        <charset val="134"/>
      </rPr>
      <t>1604810</t>
    </r>
  </si>
  <si>
    <r>
      <rPr>
        <sz val="10"/>
        <rFont val="Segoe UI"/>
        <charset val="134"/>
      </rPr>
      <t>2019/10/2</t>
    </r>
  </si>
  <si>
    <r>
      <rPr>
        <sz val="10"/>
        <rFont val="Segoe UI"/>
        <charset val="134"/>
      </rPr>
      <t>12,250.00</t>
    </r>
  </si>
  <si>
    <r>
      <rPr>
        <sz val="10"/>
        <rFont val="Segoe UI"/>
        <charset val="134"/>
      </rPr>
      <t>1611371</t>
    </r>
  </si>
  <si>
    <r>
      <rPr>
        <sz val="10"/>
        <rFont val="Segoe UI"/>
        <charset val="134"/>
      </rPr>
      <t>1555743</t>
    </r>
  </si>
  <si>
    <r>
      <rPr>
        <sz val="10"/>
        <rFont val="Segoe UI"/>
        <charset val="134"/>
      </rPr>
      <t>2019/10/4</t>
    </r>
  </si>
  <si>
    <r>
      <rPr>
        <sz val="10"/>
        <rFont val="Segoe UI"/>
        <charset val="134"/>
      </rPr>
      <t>14,700.00</t>
    </r>
  </si>
  <si>
    <r>
      <rPr>
        <sz val="10"/>
        <rFont val="Segoe UI"/>
        <charset val="134"/>
      </rPr>
      <t>1588397</t>
    </r>
  </si>
  <si>
    <r>
      <rPr>
        <sz val="10"/>
        <rFont val="Segoe UI"/>
        <charset val="134"/>
      </rPr>
      <t>2019/10/6</t>
    </r>
  </si>
  <si>
    <r>
      <rPr>
        <sz val="10"/>
        <rFont val="Segoe UI"/>
        <charset val="134"/>
      </rPr>
      <t>1621646</t>
    </r>
  </si>
  <si>
    <r>
      <rPr>
        <sz val="10"/>
        <rFont val="Segoe UI"/>
        <charset val="134"/>
      </rPr>
      <t>1629076</t>
    </r>
  </si>
  <si>
    <r>
      <rPr>
        <sz val="10"/>
        <rFont val="Segoe UI"/>
        <charset val="134"/>
      </rPr>
      <t>1596933</t>
    </r>
  </si>
  <si>
    <r>
      <rPr>
        <sz val="10"/>
        <rFont val="Segoe UI"/>
        <charset val="134"/>
      </rPr>
      <t>1589647</t>
    </r>
  </si>
  <si>
    <r>
      <rPr>
        <sz val="10"/>
        <rFont val="Segoe UI"/>
        <charset val="134"/>
      </rPr>
      <t>1589679</t>
    </r>
  </si>
  <si>
    <r>
      <rPr>
        <sz val="10"/>
        <rFont val="Segoe UI"/>
        <charset val="134"/>
      </rPr>
      <t>1500355</t>
    </r>
  </si>
  <si>
    <r>
      <rPr>
        <sz val="10"/>
        <rFont val="Segoe UI"/>
        <charset val="134"/>
      </rPr>
      <t>2019/10/1</t>
    </r>
  </si>
  <si>
    <r>
      <rPr>
        <sz val="10"/>
        <rFont val="Segoe UI"/>
        <charset val="134"/>
      </rPr>
      <t>1592080</t>
    </r>
  </si>
  <si>
    <r>
      <rPr>
        <sz val="10"/>
        <rFont val="Segoe UI"/>
        <charset val="134"/>
      </rPr>
      <t>1613117</t>
    </r>
  </si>
  <si>
    <r>
      <rPr>
        <sz val="10"/>
        <rFont val="Segoe UI"/>
        <charset val="134"/>
      </rPr>
      <t>1,500.00</t>
    </r>
  </si>
  <si>
    <r>
      <rPr>
        <sz val="10"/>
        <rFont val="Segoe UI"/>
        <charset val="134"/>
      </rPr>
      <t>1595996</t>
    </r>
  </si>
  <si>
    <r>
      <rPr>
        <sz val="10"/>
        <rFont val="Segoe UI"/>
        <charset val="134"/>
      </rPr>
      <t>2019/9/29</t>
    </r>
  </si>
  <si>
    <r>
      <rPr>
        <sz val="10"/>
        <rFont val="Segoe UI"/>
        <charset val="134"/>
      </rPr>
      <t>1607558</t>
    </r>
  </si>
  <si>
    <r>
      <rPr>
        <sz val="10"/>
        <rFont val="Segoe UI"/>
        <charset val="134"/>
      </rPr>
      <t>1604828</t>
    </r>
  </si>
  <si>
    <r>
      <rPr>
        <sz val="10"/>
        <rFont val="Segoe UI"/>
        <charset val="134"/>
      </rPr>
      <t>1612531</t>
    </r>
  </si>
  <si>
    <r>
      <rPr>
        <sz val="10"/>
        <rFont val="Segoe UI"/>
        <charset val="134"/>
      </rPr>
      <t>2019/10/5 2 1</t>
    </r>
  </si>
  <si>
    <r>
      <rPr>
        <sz val="9"/>
        <rFont val="MingLiU"/>
        <charset val="134"/>
      </rPr>
      <t>总金额：</t>
    </r>
  </si>
  <si>
    <t>243,700.00</t>
  </si>
  <si>
    <r>
      <rPr>
        <b/>
        <sz val="8"/>
        <rFont val="Segoe UI"/>
        <charset val="134"/>
      </rPr>
      <t>TotalAmountinTHB</t>
    </r>
    <r>
      <rPr>
        <sz val="6"/>
        <rFont val="MingLiU"/>
        <charset val="134"/>
      </rPr>
      <t>(实额）</t>
    </r>
  </si>
  <si>
    <t xml:space="preserve"> P191108202242489</t>
  </si>
  <si>
    <t>9,10月剩下包房款</t>
  </si>
  <si>
    <t>单号</t>
  </si>
  <si>
    <t>酒店名</t>
  </si>
  <si>
    <t>采购单号</t>
  </si>
  <si>
    <t>酒店确认号</t>
  </si>
  <si>
    <t>出账银行</t>
  </si>
  <si>
    <t>出账金额</t>
  </si>
  <si>
    <t>出账币种</t>
  </si>
  <si>
    <t>出账汇率</t>
  </si>
  <si>
    <t>原币金额</t>
  </si>
  <si>
    <t>原币币种</t>
  </si>
  <si>
    <t>生成日期</t>
  </si>
  <si>
    <t>入住日期</t>
  </si>
  <si>
    <t>离店日期</t>
  </si>
  <si>
    <t>1663220</t>
  </si>
  <si>
    <t>兰塔查达度假酒店</t>
  </si>
  <si>
    <t/>
  </si>
  <si>
    <t>10873</t>
  </si>
  <si>
    <t>1152</t>
  </si>
  <si>
    <t>RMB</t>
  </si>
  <si>
    <t>1</t>
  </si>
  <si>
    <t>THB</t>
  </si>
  <si>
    <t>2019-11-08</t>
  </si>
  <si>
    <t>2019/11/11 0:00:00</t>
  </si>
  <si>
    <t>2019/11/13 0:00:00</t>
  </si>
  <si>
    <t>1642049</t>
  </si>
  <si>
    <t>10814</t>
  </si>
  <si>
    <t>1173</t>
  </si>
  <si>
    <t>2019-10-20</t>
  </si>
  <si>
    <t>2019/11/14 0:00:00</t>
  </si>
  <si>
    <t>2019/11/16 0:00:00</t>
  </si>
  <si>
    <t>1638917</t>
  </si>
  <si>
    <t>10591</t>
  </si>
  <si>
    <t>2429.44</t>
  </si>
  <si>
    <t>2019-10-16</t>
  </si>
  <si>
    <t>2019/11/5 0:00:00</t>
  </si>
  <si>
    <t>2019/11/9 0:00:00</t>
  </si>
  <si>
    <t>1635868</t>
  </si>
  <si>
    <t>10478</t>
  </si>
  <si>
    <t>6730.56</t>
  </si>
  <si>
    <t>2019-10-12</t>
  </si>
  <si>
    <t>2019/11/22 0:00:00</t>
  </si>
  <si>
    <t>2019/11/24 0:00:00</t>
  </si>
  <si>
    <t>1635875</t>
  </si>
  <si>
    <t>10479</t>
  </si>
  <si>
    <t>2019/11/15 0:00:00</t>
  </si>
  <si>
    <t>2019/11/17 0:00:00</t>
  </si>
  <si>
    <t>1537300</t>
  </si>
  <si>
    <t>08901</t>
  </si>
  <si>
    <t>3292.8</t>
  </si>
  <si>
    <t>2019-06-24</t>
  </si>
  <si>
    <t>2019/9/19 0:00:00</t>
  </si>
  <si>
    <t>2019/9/21 0:00:00</t>
  </si>
  <si>
    <t>1658140</t>
  </si>
  <si>
    <t>10816</t>
  </si>
  <si>
    <t>1170.5</t>
  </si>
  <si>
    <t>2019-11-04</t>
  </si>
  <si>
    <t>2019/11/12 0:00:00</t>
  </si>
  <si>
    <t>1658138</t>
  </si>
  <si>
    <t>10815</t>
  </si>
  <si>
    <t>1656796</t>
  </si>
  <si>
    <t>10782</t>
  </si>
  <si>
    <t>585.25</t>
  </si>
  <si>
    <t>2019-11-03</t>
  </si>
  <si>
    <t>2019/11/3 0:00:00</t>
  </si>
  <si>
    <t>2019/11/4 0:00:00</t>
  </si>
  <si>
    <t>1659435</t>
  </si>
  <si>
    <t>10823</t>
  </si>
  <si>
    <t>1168.5</t>
  </si>
  <si>
    <t>2019-11-05</t>
  </si>
  <si>
    <t>1653563</t>
  </si>
  <si>
    <t>10751</t>
  </si>
  <si>
    <t>1876</t>
  </si>
  <si>
    <t>2019-10-31</t>
  </si>
  <si>
    <t>2019/11/1 0:00:00</t>
  </si>
  <si>
    <t>1656291</t>
  </si>
  <si>
    <t>10813</t>
  </si>
  <si>
    <t>2019-11-02</t>
  </si>
  <si>
    <t>2019/11/25 0:00:00</t>
  </si>
  <si>
    <t>2019/11/26 0:00:00</t>
  </si>
  <si>
    <t>1639084</t>
  </si>
  <si>
    <t>10535</t>
  </si>
  <si>
    <t>2242.56</t>
  </si>
  <si>
    <t>total</t>
  </si>
  <si>
    <t>P191122114636489</t>
  </si>
  <si>
    <t>deposit</t>
  </si>
  <si>
    <t>outstanding</t>
  </si>
  <si>
    <t>在新一期包房款扣除</t>
  </si>
  <si>
    <t>bk no.</t>
  </si>
  <si>
    <t>inv no.</t>
  </si>
  <si>
    <t>TOTAL</t>
  </si>
  <si>
    <t>rm/night</t>
  </si>
  <si>
    <t>11/06456</t>
  </si>
  <si>
    <t>1/11/2019</t>
  </si>
  <si>
    <t>3/11/2019</t>
  </si>
  <si>
    <t>11/06458</t>
  </si>
  <si>
    <t>4/11/2019</t>
  </si>
  <si>
    <t>11/10590</t>
  </si>
  <si>
    <t>5/11/2019</t>
  </si>
  <si>
    <t>9/11/2019</t>
  </si>
  <si>
    <t>11/10873</t>
  </si>
  <si>
    <t>11/11/2019</t>
  </si>
  <si>
    <t>13/11/2019</t>
  </si>
  <si>
    <t>11/10815</t>
  </si>
  <si>
    <t>12/11/2019</t>
  </si>
  <si>
    <t>14/11/2019</t>
  </si>
  <si>
    <t>11/10816</t>
  </si>
  <si>
    <t>11/10823</t>
  </si>
  <si>
    <t>16/11/2019</t>
  </si>
  <si>
    <t>11/10814</t>
  </si>
  <si>
    <t>11/10535</t>
  </si>
  <si>
    <t>15/11/2019</t>
  </si>
  <si>
    <t>17/11/2019</t>
  </si>
  <si>
    <t>11/10479</t>
  </si>
  <si>
    <t>11/10478</t>
  </si>
  <si>
    <t>22/11/2019</t>
  </si>
  <si>
    <t>24/11/2019</t>
  </si>
  <si>
    <t>11/10991</t>
  </si>
  <si>
    <t>23/11/2019</t>
  </si>
  <si>
    <t>26/11/2019</t>
  </si>
  <si>
    <t>11/11079</t>
  </si>
  <si>
    <t>25/11/2019</t>
  </si>
  <si>
    <t>28/11/2019</t>
  </si>
  <si>
    <t>11/10947</t>
  </si>
  <si>
    <t>27/11/2019</t>
  </si>
  <si>
    <t>11/11067</t>
  </si>
  <si>
    <t>29/11/2019</t>
  </si>
  <si>
    <t>11/10946</t>
  </si>
  <si>
    <t>30/11/2019</t>
  </si>
  <si>
    <t>Bk no.</t>
  </si>
  <si>
    <r>
      <t>checking</t>
    </r>
    <r>
      <rPr>
        <b/>
        <sz val="11"/>
        <color theme="1"/>
        <rFont val="Verdana"/>
        <charset val="222"/>
      </rPr>
      <t> </t>
    </r>
    <r>
      <rPr>
        <b/>
        <sz val="11"/>
        <color theme="1"/>
        <rFont val="Verdana"/>
        <charset val="222"/>
      </rPr>
      <t>out</t>
    </r>
  </si>
  <si>
    <t>Roomnight</t>
  </si>
  <si>
    <t>12/010997</t>
  </si>
  <si>
    <t>2/12/2019</t>
  </si>
  <si>
    <t>4/12/2019</t>
  </si>
  <si>
    <t>12/11164</t>
  </si>
  <si>
    <t>5/12/2019</t>
  </si>
  <si>
    <t>12/11106</t>
  </si>
  <si>
    <t>9/12/2019</t>
  </si>
  <si>
    <t>12/11167</t>
  </si>
  <si>
    <t>10/12/2019</t>
  </si>
  <si>
    <t>12/10906</t>
  </si>
  <si>
    <t>6/12/2019</t>
  </si>
  <si>
    <t>12/11103</t>
  </si>
  <si>
    <t>12/11066</t>
  </si>
  <si>
    <t>7/12/2019</t>
  </si>
  <si>
    <t>12/11229</t>
  </si>
  <si>
    <t>8/12/2019</t>
  </si>
  <si>
    <t>12/11287</t>
  </si>
  <si>
    <t>12/12/2019</t>
  </si>
  <si>
    <t>12/11157</t>
  </si>
  <si>
    <t>13/12/2019</t>
  </si>
  <si>
    <t>12/11364</t>
  </si>
  <si>
    <t>15/12/2019</t>
  </si>
  <si>
    <t>16/12/2019</t>
  </si>
  <si>
    <t>12/11024</t>
  </si>
  <si>
    <t>14/12/2019</t>
  </si>
  <si>
    <t>18/12/2019</t>
  </si>
  <si>
    <t>12/10948</t>
  </si>
  <si>
    <t>17/12/2019</t>
  </si>
  <si>
    <t>21/12/2019</t>
  </si>
  <si>
    <t>12/11357</t>
  </si>
  <si>
    <t>23/12/2019</t>
  </si>
  <si>
    <t>12/11088</t>
  </si>
  <si>
    <t>22/12/2019</t>
  </si>
  <si>
    <t>24/12/2019</t>
  </si>
  <si>
    <t>12/11105</t>
  </si>
  <si>
    <r>
      <t>Total</t>
    </r>
    <r>
      <rPr>
        <b/>
        <sz val="11"/>
        <color theme="1"/>
        <rFont val="微软雅黑"/>
        <charset val="222"/>
      </rPr>
      <t> </t>
    </r>
    <r>
      <rPr>
        <b/>
        <sz val="11"/>
        <color theme="1"/>
        <rFont val="微软雅黑"/>
        <charset val="222"/>
      </rPr>
      <t>Amount</t>
    </r>
    <r>
      <rPr>
        <b/>
        <sz val="11"/>
        <color theme="1"/>
        <rFont val="微软雅黑"/>
        <charset val="222"/>
      </rPr>
      <t> </t>
    </r>
    <r>
      <rPr>
        <b/>
        <sz val="11"/>
        <color theme="1"/>
        <rFont val="微软雅黑"/>
        <charset val="222"/>
      </rPr>
      <t>in</t>
    </r>
    <r>
      <rPr>
        <b/>
        <sz val="11"/>
        <color theme="1"/>
        <rFont val="微软雅黑"/>
        <charset val="222"/>
      </rPr>
      <t> </t>
    </r>
    <r>
      <rPr>
        <b/>
        <sz val="11"/>
        <color theme="1"/>
        <rFont val="微软雅黑"/>
        <charset val="222"/>
      </rPr>
      <t>THB（实付金额）</t>
    </r>
  </si>
  <si>
    <t>余额</t>
  </si>
  <si>
    <r>
      <t>checking</t>
    </r>
    <r>
      <rPr>
        <b/>
        <sz val="10.5"/>
        <color theme="1"/>
        <rFont val="Verdana"/>
        <charset val="222"/>
      </rPr>
      <t> </t>
    </r>
    <r>
      <rPr>
        <b/>
        <sz val="10.5"/>
        <color theme="1"/>
        <rFont val="Verdana"/>
        <charset val="222"/>
      </rPr>
      <t>out</t>
    </r>
  </si>
  <si>
    <t>01/11403</t>
  </si>
  <si>
    <t>31/12/2019</t>
  </si>
  <si>
    <t>01/11515</t>
  </si>
  <si>
    <t>01/11409</t>
  </si>
  <si>
    <t>01/11642</t>
  </si>
  <si>
    <t>01/11641</t>
  </si>
  <si>
    <t>01/11676</t>
  </si>
  <si>
    <t>01/11662</t>
  </si>
  <si>
    <t>01/11581</t>
  </si>
  <si>
    <t>01/11643</t>
  </si>
  <si>
    <t>01/11509</t>
  </si>
  <si>
    <t>01/11644</t>
  </si>
  <si>
    <t>01/11554</t>
  </si>
  <si>
    <t>01/11593</t>
  </si>
  <si>
    <t>01/11454</t>
  </si>
  <si>
    <t>01/11582</t>
  </si>
  <si>
    <t>01/11749</t>
  </si>
  <si>
    <t>01/11756</t>
  </si>
  <si>
    <t>01/11586</t>
  </si>
  <si>
    <t>01/11555</t>
  </si>
  <si>
    <t>01/11543</t>
  </si>
  <si>
    <t>01/11542</t>
  </si>
  <si>
    <t>01/11560</t>
  </si>
  <si>
    <t>01/10968</t>
  </si>
  <si>
    <t>01/11527</t>
  </si>
  <si>
    <t>01/11141</t>
  </si>
  <si>
    <t>01/11467</t>
  </si>
  <si>
    <t>01/11545</t>
  </si>
  <si>
    <t>01/11677</t>
  </si>
  <si>
    <t>01/11748</t>
  </si>
  <si>
    <t>01/11528</t>
  </si>
  <si>
    <t>01/11311</t>
  </si>
  <si>
    <t>01/11712</t>
  </si>
  <si>
    <t>01/11645</t>
  </si>
  <si>
    <t>01/11673</t>
  </si>
  <si>
    <t>01/11298</t>
  </si>
  <si>
    <t>01/11730</t>
  </si>
  <si>
    <t>01/11408</t>
  </si>
  <si>
    <t>01/11473</t>
  </si>
  <si>
    <t>01/11665</t>
  </si>
  <si>
    <t>01/11373</t>
  </si>
  <si>
    <t>01/11374</t>
  </si>
  <si>
    <t>01/11468</t>
  </si>
  <si>
    <t>01/11047</t>
  </si>
  <si>
    <t>01/11126</t>
  </si>
  <si>
    <t>01/11237</t>
  </si>
  <si>
    <t>01/11312</t>
  </si>
  <si>
    <t>01/11317</t>
  </si>
  <si>
    <t>01/11318</t>
  </si>
  <si>
    <t>01/11319</t>
  </si>
  <si>
    <t>01/11404</t>
  </si>
  <si>
    <t>01/11626</t>
  </si>
  <si>
    <t>01/11646</t>
  </si>
  <si>
    <t>P200131164024489</t>
  </si>
  <si>
    <t>余额（超）</t>
  </si>
</sst>
</file>

<file path=xl/styles.xml><?xml version="1.0" encoding="utf-8"?>
<styleSheet xmlns="http://schemas.openxmlformats.org/spreadsheetml/2006/main">
  <numFmts count="6">
    <numFmt numFmtId="176" formatCode="_-* #,##0.00_-;\-* #,##0.00_-;_-* &quot;-&quot;??_-;_-@_-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yyyy/m/d;@"/>
    <numFmt numFmtId="178" formatCode="yyyy/mm/dd;@"/>
  </numFmts>
  <fonts count="100">
    <font>
      <sz val="11"/>
      <color theme="1"/>
      <name val="宋体"/>
      <charset val="222"/>
      <scheme val="minor"/>
    </font>
    <font>
      <b/>
      <sz val="10.5"/>
      <color theme="1"/>
      <name val="Verdana"/>
      <charset val="222"/>
    </font>
    <font>
      <b/>
      <sz val="16.5"/>
      <color theme="1"/>
      <name val="Verdana"/>
      <charset val="222"/>
    </font>
    <font>
      <b/>
      <sz val="8.5"/>
      <color theme="1"/>
      <name val="Verdana"/>
      <charset val="222"/>
    </font>
    <font>
      <b/>
      <sz val="14.5"/>
      <color theme="1"/>
      <name val="Verdana"/>
      <charset val="222"/>
    </font>
    <font>
      <sz val="10.5"/>
      <color theme="1"/>
      <name val="Tahoma"/>
      <charset val="222"/>
    </font>
    <font>
      <sz val="11"/>
      <color theme="1"/>
      <name val="Times New Roman"/>
      <charset val="222"/>
    </font>
    <font>
      <sz val="15"/>
      <color theme="1"/>
      <name val="微软雅黑"/>
      <charset val="222"/>
    </font>
    <font>
      <sz val="13"/>
      <color theme="1"/>
      <name val="微软雅黑"/>
      <charset val="222"/>
    </font>
    <font>
      <b/>
      <sz val="13"/>
      <color theme="1"/>
      <name val="微软雅黑"/>
      <charset val="222"/>
    </font>
    <font>
      <b/>
      <sz val="10.5"/>
      <color theme="1"/>
      <name val="微软雅黑"/>
      <charset val="222"/>
    </font>
    <font>
      <b/>
      <sz val="12"/>
      <color theme="1"/>
      <name val="Verdana"/>
      <charset val="222"/>
    </font>
    <font>
      <b/>
      <sz val="11"/>
      <color theme="1"/>
      <name val="Verdana"/>
      <charset val="222"/>
    </font>
    <font>
      <sz val="11"/>
      <color theme="1"/>
      <name val="Tahoma"/>
      <charset val="222"/>
    </font>
    <font>
      <sz val="16"/>
      <color theme="1"/>
      <name val="微软雅黑"/>
      <charset val="222"/>
    </font>
    <font>
      <sz val="14"/>
      <color theme="1"/>
      <name val="微软雅黑"/>
      <charset val="222"/>
    </font>
    <font>
      <b/>
      <sz val="12"/>
      <color theme="1"/>
      <name val="微软雅黑"/>
      <charset val="222"/>
    </font>
    <font>
      <b/>
      <sz val="11"/>
      <color theme="1"/>
      <name val="微软雅黑"/>
      <charset val="222"/>
    </font>
    <font>
      <b/>
      <sz val="17.5"/>
      <color theme="1"/>
      <name val="Verdana"/>
      <charset val="222"/>
    </font>
    <font>
      <b/>
      <sz val="9"/>
      <color theme="1"/>
      <name val="Verdana"/>
      <charset val="222"/>
    </font>
    <font>
      <b/>
      <sz val="12.5"/>
      <color theme="1"/>
      <name val="Verdana"/>
      <charset val="222"/>
    </font>
    <font>
      <b/>
      <sz val="14"/>
      <color theme="1"/>
      <name val="微软雅黑"/>
      <charset val="222"/>
    </font>
    <font>
      <sz val="10"/>
      <name val="Arial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9.75"/>
      <color rgb="FF0291D4"/>
      <name val="Helvetica"/>
      <charset val="222"/>
    </font>
    <font>
      <sz val="10"/>
      <name val="宋体"/>
      <charset val="0"/>
    </font>
    <font>
      <sz val="10"/>
      <name val="宋体"/>
      <charset val="134"/>
    </font>
    <font>
      <sz val="10.5"/>
      <color rgb="FF333333"/>
      <name val="Helvetica"/>
      <charset val="222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36"/>
      <color indexed="8"/>
      <name val="微软雅黑"/>
      <charset val="134"/>
    </font>
    <font>
      <b/>
      <sz val="14"/>
      <color indexed="8"/>
      <name val="微软雅黑"/>
      <charset val="134"/>
    </font>
    <font>
      <sz val="14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4"/>
      <color rgb="FF000000"/>
      <name val="微软雅黑"/>
      <charset val="134"/>
    </font>
    <font>
      <sz val="14"/>
      <name val="微软雅黑"/>
      <charset val="134"/>
    </font>
    <font>
      <sz val="16"/>
      <name val="微软雅黑"/>
      <charset val="134"/>
    </font>
    <font>
      <b/>
      <sz val="14"/>
      <name val="微软雅黑"/>
      <charset val="134"/>
    </font>
    <font>
      <sz val="14"/>
      <color rgb="FFFF0000"/>
      <name val="微软雅黑"/>
      <charset val="134"/>
    </font>
    <font>
      <b/>
      <sz val="11"/>
      <name val="微软雅黑"/>
      <charset val="134"/>
    </font>
    <font>
      <b/>
      <sz val="16"/>
      <color theme="1"/>
      <name val="AngsanaUPC"/>
      <charset val="222"/>
    </font>
    <font>
      <sz val="10.5"/>
      <color rgb="FF333333"/>
      <name val="Helvetica"/>
      <charset val="134"/>
    </font>
    <font>
      <sz val="10"/>
      <color rgb="FF000000"/>
      <name val="Times New Roman"/>
      <charset val="204"/>
    </font>
    <font>
      <b/>
      <sz val="10"/>
      <name val="微软雅黑"/>
      <charset val="134"/>
    </font>
    <font>
      <sz val="10"/>
      <color rgb="FF231F20"/>
      <name val="微软雅黑"/>
      <charset val="134"/>
    </font>
    <font>
      <sz val="10"/>
      <name val="微软雅黑"/>
      <charset val="134"/>
    </font>
    <font>
      <sz val="11.5"/>
      <name val="微软雅黑"/>
      <charset val="134"/>
    </font>
    <font>
      <sz val="11.5"/>
      <color rgb="FF231F20"/>
      <name val="微软雅黑"/>
      <charset val="134"/>
    </font>
    <font>
      <sz val="10"/>
      <color rgb="FFED2024"/>
      <name val="微软雅黑"/>
      <charset val="134"/>
    </font>
    <font>
      <b/>
      <sz val="8"/>
      <name val="微软雅黑"/>
      <charset val="134"/>
    </font>
    <font>
      <sz val="10"/>
      <color rgb="FF000000"/>
      <name val="宋体"/>
      <charset val="204"/>
    </font>
    <font>
      <b/>
      <sz val="10"/>
      <color rgb="FF000000"/>
      <name val="MicrosoftYaHei"/>
      <charset val="222"/>
    </font>
    <font>
      <sz val="10"/>
      <color rgb="FF000000"/>
      <name val="MicrosoftYaHei"/>
      <charset val="222"/>
    </font>
    <font>
      <sz val="11"/>
      <color rgb="FF000000"/>
      <name val="MicrosoftYaHei"/>
      <charset val="222"/>
    </font>
    <font>
      <b/>
      <sz val="8"/>
      <color rgb="FF000000"/>
      <name val="MicrosoftYaHei"/>
      <charset val="222"/>
    </font>
    <font>
      <b/>
      <sz val="22"/>
      <color indexed="8"/>
      <name val="微软雅黑"/>
      <charset val="134"/>
    </font>
    <font>
      <b/>
      <sz val="16"/>
      <name val="微软雅黑"/>
      <charset val="134"/>
    </font>
    <font>
      <b/>
      <sz val="13"/>
      <color indexed="8"/>
      <name val="微软雅黑"/>
      <charset val="134"/>
    </font>
    <font>
      <b/>
      <sz val="14"/>
      <color theme="1"/>
      <name val="Andalus"/>
      <charset val="134"/>
    </font>
    <font>
      <sz val="16"/>
      <color theme="1"/>
      <name val="Andalus"/>
      <charset val="134"/>
    </font>
    <font>
      <sz val="14"/>
      <color theme="1"/>
      <name val="Andalus"/>
      <charset val="134"/>
    </font>
    <font>
      <sz val="14"/>
      <color rgb="FFFF0000"/>
      <name val="Andalus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Segoe UI"/>
      <charset val="134"/>
    </font>
    <font>
      <sz val="10"/>
      <name val="Segoe UI"/>
      <charset val="134"/>
    </font>
    <font>
      <sz val="11"/>
      <name val="MingLiU"/>
      <charset val="134"/>
    </font>
    <font>
      <sz val="10"/>
      <name val="MingLiU"/>
      <charset val="134"/>
    </font>
    <font>
      <b/>
      <sz val="8"/>
      <name val="Segoe UI"/>
      <charset val="134"/>
    </font>
    <font>
      <sz val="7"/>
      <name val="MingLiU"/>
      <charset val="134"/>
    </font>
    <font>
      <sz val="9"/>
      <name val="MingLiU"/>
      <charset val="134"/>
    </font>
    <font>
      <sz val="6"/>
      <name val="MingLiU"/>
      <charset val="134"/>
    </font>
    <font>
      <b/>
      <sz val="27"/>
      <name val="Segoe UI"/>
      <charset val="134"/>
    </font>
    <font>
      <sz val="11"/>
      <name val="Palatino Linotype"/>
      <charset val="134"/>
    </font>
    <font>
      <b/>
      <sz val="15"/>
      <name val="Segoe UI"/>
      <charset val="134"/>
    </font>
    <font>
      <sz val="8"/>
      <name val="David"/>
      <charset val="134"/>
    </font>
    <font>
      <b/>
      <sz val="8"/>
      <name val="Times New Roman"/>
      <charset val="134"/>
    </font>
    <font>
      <sz val="11"/>
      <name val="Segoe UI"/>
      <charset val="134"/>
    </font>
    <font>
      <b/>
      <sz val="7"/>
      <name val="Segoe UI"/>
      <charset val="134"/>
    </font>
    <font>
      <b/>
      <sz val="10"/>
      <color rgb="FF231F20"/>
      <name val="微软雅黑"/>
      <charset val="134"/>
    </font>
    <font>
      <b/>
      <sz val="8"/>
      <color rgb="FF231F20"/>
      <name val="微软雅黑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AF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EB13"/>
        <bgColor indexed="64"/>
      </patternFill>
    </fill>
    <fill>
      <patternFill patternType="solid">
        <fgColor rgb="FF29AD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50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/>
      <right style="thin">
        <color rgb="FF231F20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63" fillId="0" borderId="0" applyFont="0" applyFill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9" fillId="17" borderId="43" applyNumberFormat="0" applyAlignment="0" applyProtection="0">
      <alignment vertical="center"/>
    </xf>
    <xf numFmtId="44" fontId="63" fillId="0" borderId="0" applyFont="0" applyFill="0" applyBorder="0" applyAlignment="0" applyProtection="0">
      <alignment vertical="center"/>
    </xf>
    <xf numFmtId="41" fontId="63" fillId="0" borderId="0" applyFont="0" applyFill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176" fontId="63" fillId="0" borderId="0" applyFont="0" applyFill="0" applyBorder="0" applyAlignment="0" applyProtection="0"/>
    <xf numFmtId="0" fontId="70" fillId="2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3" fillId="21" borderId="45" applyNumberFormat="0" applyFont="0" applyAlignment="0" applyProtection="0">
      <alignment vertical="center"/>
    </xf>
    <xf numFmtId="176" fontId="63" fillId="0" borderId="0" applyFont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4" fillId="0" borderId="42" applyNumberFormat="0" applyFill="0" applyAlignment="0" applyProtection="0">
      <alignment vertical="center"/>
    </xf>
    <xf numFmtId="0" fontId="65" fillId="0" borderId="42" applyNumberFormat="0" applyFill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1" fillId="0" borderId="44" applyNumberFormat="0" applyFill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7" fillId="28" borderId="46" applyNumberFormat="0" applyAlignment="0" applyProtection="0">
      <alignment vertical="center"/>
    </xf>
    <xf numFmtId="0" fontId="78" fillId="28" borderId="43" applyNumberFormat="0" applyAlignment="0" applyProtection="0">
      <alignment vertical="center"/>
    </xf>
    <xf numFmtId="0" fontId="79" fillId="31" borderId="47" applyNumberFormat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80" fillId="0" borderId="48" applyNumberFormat="0" applyFill="0" applyAlignment="0" applyProtection="0">
      <alignment vertical="center"/>
    </xf>
    <xf numFmtId="0" fontId="81" fillId="0" borderId="49" applyNumberFormat="0" applyFill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0" fillId="0" borderId="0"/>
    <xf numFmtId="0" fontId="66" fillId="40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22" fillId="0" borderId="0"/>
  </cellStyleXfs>
  <cellXfs count="310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0" fillId="0" borderId="6" xfId="0" applyBorder="1"/>
    <xf numFmtId="0" fontId="3" fillId="3" borderId="6" xfId="0" applyFont="1" applyFill="1" applyBorder="1" applyAlignment="1">
      <alignment horizontal="center" vertical="top" wrapText="1"/>
    </xf>
    <xf numFmtId="0" fontId="0" fillId="0" borderId="7" xfId="0" applyBorder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4" fontId="5" fillId="0" borderId="9" xfId="0" applyNumberFormat="1" applyFont="1" applyBorder="1" applyAlignment="1">
      <alignment horizontal="center" vertical="top" wrapText="1"/>
    </xf>
    <xf numFmtId="3" fontId="5" fillId="0" borderId="9" xfId="0" applyNumberFormat="1" applyFont="1" applyBorder="1" applyAlignment="1">
      <alignment horizontal="right" vertical="top" wrapText="1"/>
    </xf>
    <xf numFmtId="0" fontId="5" fillId="0" borderId="10" xfId="0" applyFont="1" applyBorder="1" applyAlignment="1">
      <alignment vertical="top" wrapText="1"/>
    </xf>
    <xf numFmtId="0" fontId="5" fillId="0" borderId="9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4" fontId="9" fillId="0" borderId="9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4" fontId="9" fillId="4" borderId="9" xfId="0" applyNumberFormat="1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1" xfId="0" applyFont="1" applyFill="1" applyBorder="1" applyAlignment="1">
      <alignment horizontal="left" vertical="top" wrapText="1"/>
    </xf>
    <xf numFmtId="0" fontId="11" fillId="5" borderId="12" xfId="0" applyFont="1" applyFill="1" applyBorder="1" applyAlignment="1">
      <alignment horizontal="left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right" vertical="top" wrapText="1"/>
    </xf>
    <xf numFmtId="0" fontId="13" fillId="2" borderId="9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center" vertical="top" wrapText="1"/>
    </xf>
    <xf numFmtId="3" fontId="13" fillId="2" borderId="9" xfId="0" applyNumberFormat="1" applyFont="1" applyFill="1" applyBorder="1" applyAlignment="1">
      <alignment horizontal="right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right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3" fontId="13" fillId="0" borderId="9" xfId="0" applyNumberFormat="1" applyFont="1" applyBorder="1" applyAlignment="1">
      <alignment horizontal="right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right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3" fontId="13" fillId="0" borderId="6" xfId="0" applyNumberFormat="1" applyFont="1" applyBorder="1" applyAlignment="1">
      <alignment horizontal="righ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top" wrapText="1"/>
    </xf>
    <xf numFmtId="4" fontId="16" fillId="0" borderId="9" xfId="0" applyNumberFormat="1" applyFont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4" fontId="16" fillId="4" borderId="9" xfId="0" applyNumberFormat="1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vertical="top" wrapText="1"/>
    </xf>
    <xf numFmtId="0" fontId="18" fillId="6" borderId="2" xfId="0" applyFont="1" applyFill="1" applyBorder="1" applyAlignment="1">
      <alignment horizontal="left" vertical="top" wrapText="1"/>
    </xf>
    <xf numFmtId="0" fontId="18" fillId="6" borderId="3" xfId="0" applyFont="1" applyFill="1" applyBorder="1" applyAlignment="1">
      <alignment horizontal="left" vertical="top" wrapText="1"/>
    </xf>
    <xf numFmtId="0" fontId="19" fillId="6" borderId="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6" borderId="6" xfId="0" applyFont="1" applyFill="1" applyBorder="1" applyAlignment="1">
      <alignment horizontal="left" vertical="top" wrapText="1"/>
    </xf>
    <xf numFmtId="0" fontId="12" fillId="6" borderId="7" xfId="0" applyFont="1" applyFill="1" applyBorder="1" applyAlignment="1">
      <alignment horizontal="left" vertical="top" wrapText="1"/>
    </xf>
    <xf numFmtId="0" fontId="19" fillId="6" borderId="6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right" vertical="top" wrapText="1"/>
    </xf>
    <xf numFmtId="0" fontId="13" fillId="0" borderId="9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right" vertical="top" wrapText="1"/>
    </xf>
    <xf numFmtId="0" fontId="13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4" fontId="21" fillId="0" borderId="9" xfId="0" applyNumberFormat="1" applyFont="1" applyBorder="1" applyAlignment="1">
      <alignment horizontal="left" vertical="top" wrapText="1"/>
    </xf>
    <xf numFmtId="0" fontId="17" fillId="4" borderId="15" xfId="0" applyFont="1" applyFill="1" applyBorder="1" applyAlignment="1">
      <alignment horizontal="left" vertical="top" wrapText="1"/>
    </xf>
    <xf numFmtId="4" fontId="21" fillId="4" borderId="9" xfId="0" applyNumberFormat="1" applyFont="1" applyFill="1" applyBorder="1" applyAlignment="1">
      <alignment horizontal="left" vertical="top" wrapText="1"/>
    </xf>
    <xf numFmtId="0" fontId="22" fillId="0" borderId="18" xfId="0" applyFont="1" applyFill="1" applyBorder="1" applyAlignment="1">
      <alignment horizontal="left" indent="1"/>
    </xf>
    <xf numFmtId="0" fontId="22" fillId="0" borderId="18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left"/>
    </xf>
    <xf numFmtId="0" fontId="22" fillId="0" borderId="18" xfId="0" applyFont="1" applyFill="1" applyBorder="1" applyAlignment="1">
      <alignment horizontal="center" vertical="top"/>
    </xf>
    <xf numFmtId="0" fontId="22" fillId="0" borderId="18" xfId="0" applyFont="1" applyFill="1" applyBorder="1" applyAlignment="1">
      <alignment horizontal="left" vertical="top" indent="3"/>
    </xf>
    <xf numFmtId="0" fontId="22" fillId="0" borderId="18" xfId="0" applyFont="1" applyFill="1" applyBorder="1" applyAlignment="1">
      <alignment horizontal="left" vertical="top" indent="1"/>
    </xf>
    <xf numFmtId="4" fontId="22" fillId="0" borderId="18" xfId="0" applyNumberFormat="1" applyFont="1" applyFill="1" applyBorder="1" applyAlignment="1">
      <alignment horizontal="right" vertical="top"/>
    </xf>
    <xf numFmtId="0" fontId="22" fillId="0" borderId="18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left" vertical="center" indent="1"/>
    </xf>
    <xf numFmtId="4" fontId="22" fillId="0" borderId="18" xfId="0" applyNumberFormat="1" applyFont="1" applyFill="1" applyBorder="1" applyAlignment="1">
      <alignment horizontal="right" vertical="center"/>
    </xf>
    <xf numFmtId="4" fontId="22" fillId="0" borderId="18" xfId="0" applyNumberFormat="1" applyFont="1" applyFill="1" applyBorder="1" applyAlignment="1">
      <alignment horizontal="right"/>
    </xf>
    <xf numFmtId="0" fontId="22" fillId="0" borderId="19" xfId="0" applyFont="1" applyFill="1" applyBorder="1" applyAlignment="1">
      <alignment horizontal="center" vertical="top"/>
    </xf>
    <xf numFmtId="0" fontId="22" fillId="0" borderId="20" xfId="0" applyFont="1" applyFill="1" applyBorder="1" applyAlignment="1">
      <alignment horizontal="center" vertical="top"/>
    </xf>
    <xf numFmtId="0" fontId="22" fillId="0" borderId="21" xfId="0" applyFont="1" applyFill="1" applyBorder="1" applyAlignment="1">
      <alignment horizontal="center" vertical="top"/>
    </xf>
    <xf numFmtId="0" fontId="22" fillId="0" borderId="19" xfId="0" applyFont="1" applyFill="1" applyBorder="1" applyAlignment="1">
      <alignment horizontal="left" vertical="top" indent="1"/>
    </xf>
    <xf numFmtId="0" fontId="22" fillId="0" borderId="21" xfId="0" applyFont="1" applyFill="1" applyBorder="1" applyAlignment="1">
      <alignment horizontal="left" vertical="top" indent="1"/>
    </xf>
    <xf numFmtId="0" fontId="22" fillId="0" borderId="19" xfId="0" applyFont="1" applyFill="1" applyBorder="1" applyAlignment="1">
      <alignment horizontal="right"/>
    </xf>
    <xf numFmtId="0" fontId="22" fillId="0" borderId="21" xfId="0" applyFont="1" applyFill="1" applyBorder="1" applyAlignment="1">
      <alignment horizontal="right"/>
    </xf>
    <xf numFmtId="0" fontId="22" fillId="0" borderId="22" xfId="0" applyFont="1" applyFill="1" applyBorder="1" applyAlignment="1">
      <alignment horizontal="left" vertical="top"/>
    </xf>
    <xf numFmtId="0" fontId="22" fillId="0" borderId="23" xfId="0" applyFont="1" applyFill="1" applyBorder="1" applyAlignment="1">
      <alignment horizontal="left" vertical="top"/>
    </xf>
    <xf numFmtId="0" fontId="22" fillId="0" borderId="19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4" fontId="22" fillId="0" borderId="19" xfId="0" applyNumberFormat="1" applyFont="1" applyFill="1" applyBorder="1" applyAlignment="1">
      <alignment horizontal="right"/>
    </xf>
    <xf numFmtId="0" fontId="22" fillId="0" borderId="0" xfId="0" applyFont="1" applyFill="1" applyAlignment="1">
      <alignment horizontal="left" vertical="top"/>
    </xf>
    <xf numFmtId="0" fontId="22" fillId="0" borderId="24" xfId="0" applyFont="1" applyFill="1" applyBorder="1" applyAlignment="1">
      <alignment horizontal="left" vertical="top"/>
    </xf>
    <xf numFmtId="0" fontId="22" fillId="0" borderId="20" xfId="0" applyFont="1" applyFill="1" applyBorder="1" applyAlignment="1">
      <alignment horizontal="left" vertical="top" indent="1"/>
    </xf>
    <xf numFmtId="0" fontId="22" fillId="0" borderId="19" xfId="0" applyFont="1" applyFill="1" applyBorder="1" applyAlignment="1">
      <alignment horizontal="right" vertical="top"/>
    </xf>
    <xf numFmtId="0" fontId="22" fillId="0" borderId="21" xfId="0" applyFont="1" applyFill="1" applyBorder="1" applyAlignment="1">
      <alignment horizontal="right" vertical="top"/>
    </xf>
    <xf numFmtId="0" fontId="22" fillId="0" borderId="0" xfId="0" applyFont="1" applyFill="1" applyAlignment="1">
      <alignment vertical="center"/>
    </xf>
    <xf numFmtId="0" fontId="22" fillId="0" borderId="18" xfId="0" applyFont="1" applyFill="1" applyBorder="1" applyAlignment="1">
      <alignment horizontal="right" vertical="top"/>
    </xf>
    <xf numFmtId="0" fontId="22" fillId="0" borderId="18" xfId="0" applyFont="1" applyFill="1" applyBorder="1" applyAlignment="1">
      <alignment horizontal="right"/>
    </xf>
    <xf numFmtId="0" fontId="22" fillId="0" borderId="18" xfId="0" applyFont="1" applyFill="1" applyBorder="1" applyAlignment="1">
      <alignment horizontal="right" vertical="center"/>
    </xf>
    <xf numFmtId="4" fontId="22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/>
    <xf numFmtId="0" fontId="24" fillId="0" borderId="0" xfId="0" applyNumberFormat="1" applyFont="1" applyFill="1" applyBorder="1" applyAlignment="1"/>
    <xf numFmtId="0" fontId="25" fillId="0" borderId="0" xfId="0" applyFont="1"/>
    <xf numFmtId="0" fontId="26" fillId="0" borderId="0" xfId="0" applyFont="1" applyFill="1" applyBorder="1" applyAlignment="1"/>
    <xf numFmtId="0" fontId="22" fillId="0" borderId="0" xfId="0" applyFont="1" applyFill="1" applyAlignment="1">
      <alignment vertical="top"/>
    </xf>
    <xf numFmtId="0" fontId="22" fillId="0" borderId="18" xfId="0" applyNumberFormat="1" applyFont="1" applyFill="1" applyBorder="1" applyAlignment="1">
      <alignment horizontal="center"/>
    </xf>
    <xf numFmtId="0" fontId="22" fillId="0" borderId="18" xfId="0" applyNumberFormat="1" applyFont="1" applyFill="1" applyBorder="1" applyAlignment="1">
      <alignment horizontal="left" indent="1"/>
    </xf>
    <xf numFmtId="0" fontId="22" fillId="0" borderId="18" xfId="0" applyNumberFormat="1" applyFont="1" applyFill="1" applyBorder="1" applyAlignment="1">
      <alignment horizontal="right"/>
    </xf>
    <xf numFmtId="0" fontId="22" fillId="0" borderId="18" xfId="0" applyNumberFormat="1" applyFont="1" applyFill="1" applyBorder="1" applyAlignment="1">
      <alignment horizontal="center" vertical="center"/>
    </xf>
    <xf numFmtId="0" fontId="22" fillId="0" borderId="18" xfId="0" applyNumberFormat="1" applyFont="1" applyFill="1" applyBorder="1" applyAlignment="1">
      <alignment horizontal="left" vertical="center" indent="1"/>
    </xf>
    <xf numFmtId="0" fontId="22" fillId="0" borderId="25" xfId="0" applyNumberFormat="1" applyFont="1" applyFill="1" applyBorder="1" applyAlignment="1">
      <alignment horizontal="center" vertical="top"/>
    </xf>
    <xf numFmtId="0" fontId="22" fillId="0" borderId="25" xfId="0" applyFont="1" applyFill="1" applyBorder="1" applyAlignment="1">
      <alignment horizontal="center" vertical="top"/>
    </xf>
    <xf numFmtId="0" fontId="22" fillId="0" borderId="25" xfId="0" applyFont="1" applyFill="1" applyBorder="1" applyAlignment="1">
      <alignment horizontal="left" vertical="top" indent="1"/>
    </xf>
    <xf numFmtId="177" fontId="22" fillId="0" borderId="18" xfId="0" applyNumberFormat="1" applyFont="1" applyFill="1" applyBorder="1" applyAlignment="1">
      <alignment horizontal="left" indent="1"/>
    </xf>
    <xf numFmtId="0" fontId="22" fillId="0" borderId="18" xfId="0" applyFont="1" applyFill="1" applyBorder="1" applyAlignment="1">
      <alignment horizontal="left" vertical="top"/>
    </xf>
    <xf numFmtId="4" fontId="22" fillId="0" borderId="25" xfId="0" applyNumberFormat="1" applyFont="1" applyFill="1" applyBorder="1" applyAlignment="1">
      <alignment horizontal="right" vertical="top"/>
    </xf>
    <xf numFmtId="0" fontId="22" fillId="0" borderId="19" xfId="0" applyFont="1" applyFill="1" applyBorder="1" applyAlignment="1">
      <alignment horizontal="left" indent="1"/>
    </xf>
    <xf numFmtId="0" fontId="22" fillId="2" borderId="18" xfId="0" applyNumberFormat="1" applyFont="1" applyFill="1" applyBorder="1" applyAlignment="1">
      <alignment horizontal="center"/>
    </xf>
    <xf numFmtId="0" fontId="22" fillId="2" borderId="18" xfId="0" applyFont="1" applyFill="1" applyBorder="1" applyAlignment="1">
      <alignment horizontal="center"/>
    </xf>
    <xf numFmtId="0" fontId="22" fillId="2" borderId="18" xfId="0" applyFont="1" applyFill="1" applyBorder="1" applyAlignment="1">
      <alignment horizontal="left" indent="1"/>
    </xf>
    <xf numFmtId="0" fontId="22" fillId="2" borderId="19" xfId="0" applyFont="1" applyFill="1" applyBorder="1" applyAlignment="1">
      <alignment horizontal="left" indent="1"/>
    </xf>
    <xf numFmtId="4" fontId="22" fillId="2" borderId="18" xfId="0" applyNumberFormat="1" applyFont="1" applyFill="1" applyBorder="1" applyAlignment="1">
      <alignment horizontal="right"/>
    </xf>
    <xf numFmtId="0" fontId="27" fillId="0" borderId="0" xfId="0" applyFont="1" applyFill="1" applyAlignment="1">
      <alignment vertical="center"/>
    </xf>
    <xf numFmtId="0" fontId="28" fillId="0" borderId="0" xfId="0" applyFont="1"/>
    <xf numFmtId="0" fontId="29" fillId="0" borderId="0" xfId="43" applyFont="1" applyFill="1" applyAlignment="1">
      <alignment horizontal="center" vertical="center"/>
    </xf>
    <xf numFmtId="0" fontId="30" fillId="0" borderId="0" xfId="43" applyFont="1" applyFill="1" applyAlignment="1">
      <alignment horizontal="center" vertical="center"/>
    </xf>
    <xf numFmtId="177" fontId="29" fillId="0" borderId="0" xfId="43" applyNumberFormat="1" applyFont="1" applyFill="1" applyAlignment="1">
      <alignment horizontal="center" vertical="center"/>
    </xf>
    <xf numFmtId="176" fontId="29" fillId="0" borderId="0" xfId="14" applyFont="1" applyFill="1" applyAlignment="1">
      <alignment horizontal="center" vertical="center"/>
    </xf>
    <xf numFmtId="0" fontId="31" fillId="0" borderId="0" xfId="43" applyFont="1" applyFill="1" applyBorder="1" applyAlignment="1">
      <alignment horizontal="center" vertical="center"/>
    </xf>
    <xf numFmtId="0" fontId="32" fillId="0" borderId="0" xfId="43" applyFont="1" applyFill="1" applyBorder="1" applyAlignment="1">
      <alignment horizontal="center" vertical="center"/>
    </xf>
    <xf numFmtId="0" fontId="33" fillId="0" borderId="0" xfId="43" applyFont="1" applyFill="1" applyBorder="1" applyAlignment="1">
      <alignment horizontal="center" vertical="center"/>
    </xf>
    <xf numFmtId="0" fontId="34" fillId="0" borderId="0" xfId="43" applyFont="1" applyFill="1" applyBorder="1" applyAlignment="1">
      <alignment horizontal="center" vertical="center"/>
    </xf>
    <xf numFmtId="0" fontId="33" fillId="0" borderId="26" xfId="43" applyFont="1" applyFill="1" applyBorder="1" applyAlignment="1">
      <alignment horizontal="center" vertical="center"/>
    </xf>
    <xf numFmtId="0" fontId="35" fillId="2" borderId="27" xfId="43" applyFont="1" applyFill="1" applyBorder="1" applyAlignment="1">
      <alignment horizontal="center" vertical="center"/>
    </xf>
    <xf numFmtId="177" fontId="35" fillId="3" borderId="27" xfId="43" applyNumberFormat="1" applyFont="1" applyFill="1" applyBorder="1" applyAlignment="1">
      <alignment horizontal="center" vertical="center"/>
    </xf>
    <xf numFmtId="0" fontId="35" fillId="3" borderId="27" xfId="43" applyNumberFormat="1" applyFont="1" applyFill="1" applyBorder="1" applyAlignment="1">
      <alignment horizontal="center" vertical="center"/>
    </xf>
    <xf numFmtId="0" fontId="35" fillId="3" borderId="28" xfId="43" applyNumberFormat="1" applyFont="1" applyFill="1" applyBorder="1" applyAlignment="1">
      <alignment horizontal="center" vertical="center"/>
    </xf>
    <xf numFmtId="176" fontId="35" fillId="2" borderId="28" xfId="14" applyFont="1" applyFill="1" applyBorder="1" applyAlignment="1">
      <alignment horizontal="center" vertical="center"/>
    </xf>
    <xf numFmtId="0" fontId="29" fillId="0" borderId="29" xfId="43" applyFont="1" applyFill="1" applyBorder="1" applyAlignment="1">
      <alignment horizontal="center" vertical="center"/>
    </xf>
    <xf numFmtId="17" fontId="29" fillId="0" borderId="29" xfId="43" applyNumberFormat="1" applyFont="1" applyFill="1" applyBorder="1" applyAlignment="1">
      <alignment horizontal="center" vertical="center"/>
    </xf>
    <xf numFmtId="177" fontId="29" fillId="0" borderId="29" xfId="43" applyNumberFormat="1" applyFont="1" applyFill="1" applyBorder="1" applyAlignment="1">
      <alignment horizontal="center" vertical="center"/>
    </xf>
    <xf numFmtId="0" fontId="36" fillId="0" borderId="29" xfId="43" applyFont="1" applyFill="1" applyBorder="1" applyAlignment="1">
      <alignment horizontal="center" vertical="center"/>
    </xf>
    <xf numFmtId="176" fontId="29" fillId="0" borderId="29" xfId="14" applyFont="1" applyFill="1" applyBorder="1" applyAlignment="1">
      <alignment horizontal="center" vertical="center"/>
    </xf>
    <xf numFmtId="0" fontId="36" fillId="0" borderId="29" xfId="43" applyFont="1" applyFill="1" applyBorder="1" applyAlignment="1">
      <alignment horizontal="center" vertical="center" wrapText="1"/>
    </xf>
    <xf numFmtId="177" fontId="36" fillId="0" borderId="29" xfId="43" applyNumberFormat="1" applyFont="1" applyFill="1" applyBorder="1" applyAlignment="1">
      <alignment horizontal="center" vertical="center"/>
    </xf>
    <xf numFmtId="176" fontId="36" fillId="0" borderId="29" xfId="14" applyFont="1" applyFill="1" applyBorder="1" applyAlignment="1">
      <alignment horizontal="center" vertical="center"/>
    </xf>
    <xf numFmtId="0" fontId="36" fillId="0" borderId="29" xfId="43" applyNumberFormat="1" applyFont="1" applyFill="1" applyBorder="1" applyAlignment="1">
      <alignment horizontal="center" vertical="center"/>
    </xf>
    <xf numFmtId="177" fontId="36" fillId="0" borderId="29" xfId="43" applyNumberFormat="1" applyFont="1" applyFill="1" applyBorder="1" applyAlignment="1">
      <alignment horizontal="center" vertical="center" wrapText="1"/>
    </xf>
    <xf numFmtId="0" fontId="29" fillId="7" borderId="29" xfId="43" applyFont="1" applyFill="1" applyBorder="1" applyAlignment="1">
      <alignment horizontal="center" vertical="center"/>
    </xf>
    <xf numFmtId="0" fontId="36" fillId="7" borderId="29" xfId="43" applyFont="1" applyFill="1" applyBorder="1" applyAlignment="1">
      <alignment horizontal="center" vertical="center" wrapText="1"/>
    </xf>
    <xf numFmtId="17" fontId="36" fillId="0" borderId="29" xfId="43" applyNumberFormat="1" applyFont="1" applyFill="1" applyBorder="1" applyAlignment="1">
      <alignment horizontal="center" vertical="center"/>
    </xf>
    <xf numFmtId="17" fontId="36" fillId="0" borderId="29" xfId="43" applyNumberFormat="1" applyFont="1" applyFill="1" applyBorder="1" applyAlignment="1">
      <alignment horizontal="center" vertical="center" wrapText="1"/>
    </xf>
    <xf numFmtId="0" fontId="29" fillId="0" borderId="0" xfId="43" applyFont="1" applyFill="1" applyBorder="1" applyAlignment="1">
      <alignment horizontal="center" vertical="center"/>
    </xf>
    <xf numFmtId="0" fontId="0" fillId="0" borderId="0" xfId="43"/>
    <xf numFmtId="177" fontId="36" fillId="0" borderId="30" xfId="43" applyNumberFormat="1" applyFont="1" applyFill="1" applyBorder="1" applyAlignment="1">
      <alignment horizontal="center" vertical="center" wrapText="1"/>
    </xf>
    <xf numFmtId="0" fontId="37" fillId="0" borderId="29" xfId="43" applyFont="1" applyFill="1" applyBorder="1" applyAlignment="1">
      <alignment horizontal="center" vertical="center" wrapText="1"/>
    </xf>
    <xf numFmtId="177" fontId="37" fillId="0" borderId="30" xfId="43" applyNumberFormat="1" applyFont="1" applyFill="1" applyBorder="1" applyAlignment="1">
      <alignment horizontal="center" vertical="center" wrapText="1"/>
    </xf>
    <xf numFmtId="177" fontId="37" fillId="0" borderId="29" xfId="43" applyNumberFormat="1" applyFont="1" applyFill="1" applyBorder="1" applyAlignment="1">
      <alignment horizontal="center" vertical="center" wrapText="1"/>
    </xf>
    <xf numFmtId="0" fontId="37" fillId="0" borderId="30" xfId="43" applyFont="1" applyFill="1" applyBorder="1" applyAlignment="1">
      <alignment horizontal="center" vertical="center" wrapText="1"/>
    </xf>
    <xf numFmtId="0" fontId="37" fillId="0" borderId="31" xfId="43" applyFont="1" applyFill="1" applyBorder="1" applyAlignment="1">
      <alignment vertical="center" wrapText="1"/>
    </xf>
    <xf numFmtId="0" fontId="38" fillId="0" borderId="29" xfId="43" applyFont="1" applyFill="1" applyBorder="1" applyAlignment="1">
      <alignment horizontal="center" vertical="center"/>
    </xf>
    <xf numFmtId="0" fontId="38" fillId="0" borderId="30" xfId="43" applyFont="1" applyFill="1" applyBorder="1" applyAlignment="1">
      <alignment horizontal="center" vertical="center"/>
    </xf>
    <xf numFmtId="177" fontId="36" fillId="0" borderId="32" xfId="43" applyNumberFormat="1" applyFont="1" applyFill="1" applyBorder="1" applyAlignment="1">
      <alignment horizontal="center" vertical="center" wrapText="1"/>
    </xf>
    <xf numFmtId="177" fontId="36" fillId="0" borderId="31" xfId="43" applyNumberFormat="1" applyFont="1" applyFill="1" applyBorder="1" applyAlignment="1">
      <alignment horizontal="center" vertical="center" wrapText="1"/>
    </xf>
    <xf numFmtId="176" fontId="38" fillId="0" borderId="30" xfId="14" applyFont="1" applyFill="1" applyBorder="1" applyAlignment="1">
      <alignment horizontal="center" vertical="center"/>
    </xf>
    <xf numFmtId="176" fontId="38" fillId="0" borderId="31" xfId="14" applyFont="1" applyFill="1" applyBorder="1" applyAlignment="1">
      <alignment horizontal="center" vertical="center"/>
    </xf>
    <xf numFmtId="177" fontId="29" fillId="0" borderId="30" xfId="43" applyNumberFormat="1" applyFont="1" applyFill="1" applyBorder="1" applyAlignment="1">
      <alignment horizontal="center" vertical="center"/>
    </xf>
    <xf numFmtId="177" fontId="29" fillId="0" borderId="32" xfId="43" applyNumberFormat="1" applyFont="1" applyFill="1" applyBorder="1" applyAlignment="1">
      <alignment horizontal="center" vertical="center"/>
    </xf>
    <xf numFmtId="177" fontId="29" fillId="0" borderId="31" xfId="43" applyNumberFormat="1" applyFont="1" applyFill="1" applyBorder="1" applyAlignment="1">
      <alignment horizontal="center" vertical="center"/>
    </xf>
    <xf numFmtId="176" fontId="39" fillId="0" borderId="30" xfId="14" applyFont="1" applyFill="1" applyBorder="1" applyAlignment="1">
      <alignment horizontal="center" vertical="center"/>
    </xf>
    <xf numFmtId="176" fontId="39" fillId="0" borderId="31" xfId="14" applyFont="1" applyFill="1" applyBorder="1" applyAlignment="1">
      <alignment horizontal="center" vertical="center"/>
    </xf>
    <xf numFmtId="0" fontId="40" fillId="4" borderId="29" xfId="43" applyFont="1" applyFill="1" applyBorder="1" applyAlignment="1">
      <alignment horizontal="center" vertical="center"/>
    </xf>
    <xf numFmtId="176" fontId="38" fillId="4" borderId="30" xfId="14" applyFont="1" applyFill="1" applyBorder="1" applyAlignment="1">
      <alignment horizontal="center" vertical="center"/>
    </xf>
    <xf numFmtId="176" fontId="38" fillId="4" borderId="31" xfId="14" applyFont="1" applyFill="1" applyBorder="1" applyAlignment="1">
      <alignment horizontal="center" vertical="center"/>
    </xf>
    <xf numFmtId="0" fontId="41" fillId="0" borderId="0" xfId="43" applyFont="1"/>
    <xf numFmtId="0" fontId="41" fillId="0" borderId="0" xfId="43" applyFont="1" applyFill="1"/>
    <xf numFmtId="0" fontId="21" fillId="0" borderId="0" xfId="43" applyFont="1" applyFill="1" applyAlignment="1">
      <alignment horizontal="center" vertical="center"/>
    </xf>
    <xf numFmtId="177" fontId="21" fillId="0" borderId="0" xfId="43" applyNumberFormat="1" applyFont="1" applyFill="1" applyAlignment="1">
      <alignment horizontal="center" vertical="center"/>
    </xf>
    <xf numFmtId="176" fontId="41" fillId="0" borderId="0" xfId="14" applyFont="1" applyFill="1"/>
    <xf numFmtId="0" fontId="42" fillId="0" borderId="0" xfId="0" applyFont="1" applyFill="1" applyAlignment="1"/>
    <xf numFmtId="0" fontId="22" fillId="0" borderId="18" xfId="0" applyFont="1" applyFill="1" applyBorder="1" applyAlignment="1">
      <alignment horizontal="left" vertical="top" indent="4"/>
    </xf>
    <xf numFmtId="0" fontId="22" fillId="0" borderId="18" xfId="0" applyFont="1" applyFill="1" applyBorder="1" applyAlignment="1">
      <alignment horizontal="left" vertical="top" indent="2"/>
    </xf>
    <xf numFmtId="0" fontId="42" fillId="0" borderId="0" xfId="0" applyFont="1" applyFill="1" applyAlignment="1">
      <alignment vertical="center"/>
    </xf>
    <xf numFmtId="0" fontId="43" fillId="0" borderId="0" xfId="0" applyFont="1" applyFill="1" applyBorder="1" applyAlignment="1">
      <alignment horizontal="left" vertical="top"/>
    </xf>
    <xf numFmtId="49" fontId="43" fillId="0" borderId="0" xfId="0" applyNumberFormat="1" applyFont="1" applyFill="1" applyBorder="1" applyAlignment="1">
      <alignment horizontal="center" vertical="top" wrapText="1"/>
    </xf>
    <xf numFmtId="0" fontId="43" fillId="0" borderId="0" xfId="0" applyFont="1" applyFill="1" applyBorder="1" applyAlignment="1">
      <alignment horizontal="center" vertical="top" wrapText="1"/>
    </xf>
    <xf numFmtId="49" fontId="44" fillId="8" borderId="33" xfId="0" applyNumberFormat="1" applyFont="1" applyFill="1" applyBorder="1" applyAlignment="1">
      <alignment horizontal="center" vertical="top" wrapText="1"/>
    </xf>
    <xf numFmtId="0" fontId="44" fillId="8" borderId="33" xfId="0" applyFont="1" applyFill="1" applyBorder="1" applyAlignment="1">
      <alignment horizontal="left" vertical="top" wrapText="1" indent="3"/>
    </xf>
    <xf numFmtId="0" fontId="44" fillId="9" borderId="33" xfId="0" applyFont="1" applyFill="1" applyBorder="1" applyAlignment="1">
      <alignment horizontal="left" vertical="top" wrapText="1" indent="1"/>
    </xf>
    <xf numFmtId="0" fontId="44" fillId="9" borderId="33" xfId="0" applyFont="1" applyFill="1" applyBorder="1" applyAlignment="1">
      <alignment horizontal="center" vertical="top" wrapText="1"/>
    </xf>
    <xf numFmtId="0" fontId="44" fillId="8" borderId="33" xfId="0" applyFont="1" applyFill="1" applyBorder="1" applyAlignment="1">
      <alignment horizontal="left" vertical="top" wrapText="1" indent="2"/>
    </xf>
    <xf numFmtId="49" fontId="45" fillId="0" borderId="33" xfId="0" applyNumberFormat="1" applyFont="1" applyFill="1" applyBorder="1" applyAlignment="1">
      <alignment horizontal="center" vertical="top" shrinkToFit="1"/>
    </xf>
    <xf numFmtId="0" fontId="46" fillId="0" borderId="33" xfId="0" applyFont="1" applyFill="1" applyBorder="1" applyAlignment="1">
      <alignment horizontal="left" vertical="top" wrapText="1" indent="4"/>
    </xf>
    <xf numFmtId="178" fontId="45" fillId="0" borderId="33" xfId="0" applyNumberFormat="1" applyFont="1" applyFill="1" applyBorder="1" applyAlignment="1">
      <alignment horizontal="left" vertical="top" indent="1" shrinkToFit="1"/>
    </xf>
    <xf numFmtId="178" fontId="45" fillId="0" borderId="33" xfId="0" applyNumberFormat="1" applyFont="1" applyFill="1" applyBorder="1" applyAlignment="1">
      <alignment horizontal="center" vertical="top" shrinkToFit="1"/>
    </xf>
    <xf numFmtId="1" fontId="45" fillId="0" borderId="33" xfId="0" applyNumberFormat="1" applyFont="1" applyFill="1" applyBorder="1" applyAlignment="1">
      <alignment horizontal="center" vertical="top" shrinkToFit="1"/>
    </xf>
    <xf numFmtId="4" fontId="45" fillId="0" borderId="33" xfId="0" applyNumberFormat="1" applyFont="1" applyFill="1" applyBorder="1" applyAlignment="1">
      <alignment horizontal="right" vertical="top" indent="1" shrinkToFit="1"/>
    </xf>
    <xf numFmtId="178" fontId="45" fillId="0" borderId="33" xfId="0" applyNumberFormat="1" applyFont="1" applyFill="1" applyBorder="1" applyAlignment="1">
      <alignment horizontal="left" vertical="top" indent="2" shrinkToFit="1"/>
    </xf>
    <xf numFmtId="0" fontId="46" fillId="0" borderId="33" xfId="0" applyFont="1" applyFill="1" applyBorder="1" applyAlignment="1">
      <alignment horizontal="left" vertical="top" wrapText="1" indent="1"/>
    </xf>
    <xf numFmtId="0" fontId="43" fillId="0" borderId="33" xfId="0" applyFont="1" applyFill="1" applyBorder="1" applyAlignment="1">
      <alignment horizontal="left" vertical="center" wrapText="1"/>
    </xf>
    <xf numFmtId="0" fontId="47" fillId="0" borderId="34" xfId="0" applyFont="1" applyFill="1" applyBorder="1" applyAlignment="1">
      <alignment horizontal="left" vertical="top" wrapText="1" indent="6"/>
    </xf>
    <xf numFmtId="0" fontId="47" fillId="0" borderId="35" xfId="0" applyFont="1" applyFill="1" applyBorder="1" applyAlignment="1">
      <alignment horizontal="left" vertical="top" wrapText="1" indent="6"/>
    </xf>
    <xf numFmtId="0" fontId="47" fillId="0" borderId="36" xfId="0" applyFont="1" applyFill="1" applyBorder="1" applyAlignment="1">
      <alignment horizontal="left" vertical="top" wrapText="1" indent="6"/>
    </xf>
    <xf numFmtId="1" fontId="48" fillId="0" borderId="34" xfId="0" applyNumberFormat="1" applyFont="1" applyFill="1" applyBorder="1" applyAlignment="1">
      <alignment horizontal="left" vertical="top" indent="1" shrinkToFit="1"/>
    </xf>
    <xf numFmtId="1" fontId="48" fillId="0" borderId="36" xfId="0" applyNumberFormat="1" applyFont="1" applyFill="1" applyBorder="1" applyAlignment="1">
      <alignment horizontal="left" vertical="top" indent="1" shrinkToFit="1"/>
    </xf>
    <xf numFmtId="0" fontId="46" fillId="0" borderId="34" xfId="0" applyFont="1" applyFill="1" applyBorder="1" applyAlignment="1">
      <alignment horizontal="center" vertical="top" wrapText="1"/>
    </xf>
    <xf numFmtId="0" fontId="46" fillId="0" borderId="35" xfId="0" applyFont="1" applyFill="1" applyBorder="1" applyAlignment="1">
      <alignment horizontal="center" vertical="top" wrapText="1"/>
    </xf>
    <xf numFmtId="0" fontId="46" fillId="0" borderId="36" xfId="0" applyFont="1" applyFill="1" applyBorder="1" applyAlignment="1">
      <alignment horizontal="center" vertical="top" wrapText="1"/>
    </xf>
    <xf numFmtId="4" fontId="49" fillId="0" borderId="34" xfId="0" applyNumberFormat="1" applyFont="1" applyFill="1" applyBorder="1" applyAlignment="1">
      <alignment horizontal="left" vertical="top" shrinkToFit="1"/>
    </xf>
    <xf numFmtId="4" fontId="49" fillId="0" borderId="36" xfId="0" applyNumberFormat="1" applyFont="1" applyFill="1" applyBorder="1" applyAlignment="1">
      <alignment horizontal="left" vertical="top" shrinkToFit="1"/>
    </xf>
    <xf numFmtId="0" fontId="43" fillId="0" borderId="37" xfId="0" applyFont="1" applyFill="1" applyBorder="1" applyAlignment="1">
      <alignment horizontal="left" vertical="top" wrapText="1"/>
    </xf>
    <xf numFmtId="0" fontId="43" fillId="0" borderId="38" xfId="0" applyFont="1" applyFill="1" applyBorder="1" applyAlignment="1">
      <alignment horizontal="left" vertical="top" wrapText="1"/>
    </xf>
    <xf numFmtId="0" fontId="46" fillId="0" borderId="34" xfId="0" applyFont="1" applyFill="1" applyBorder="1" applyAlignment="1">
      <alignment horizontal="left" vertical="top" wrapText="1" indent="6"/>
    </xf>
    <xf numFmtId="0" fontId="46" fillId="0" borderId="35" xfId="0" applyFont="1" applyFill="1" applyBorder="1" applyAlignment="1">
      <alignment horizontal="left" vertical="top" wrapText="1" indent="6"/>
    </xf>
    <xf numFmtId="0" fontId="46" fillId="0" borderId="36" xfId="0" applyFont="1" applyFill="1" applyBorder="1" applyAlignment="1">
      <alignment horizontal="left" vertical="top" wrapText="1" indent="6"/>
    </xf>
    <xf numFmtId="0" fontId="43" fillId="0" borderId="0" xfId="0" applyFont="1" applyFill="1" applyBorder="1" applyAlignment="1">
      <alignment horizontal="left" vertical="top" wrapText="1"/>
    </xf>
    <xf numFmtId="0" fontId="43" fillId="0" borderId="39" xfId="0" applyFont="1" applyFill="1" applyBorder="1" applyAlignment="1">
      <alignment horizontal="left" vertical="top" wrapText="1"/>
    </xf>
    <xf numFmtId="0" fontId="50" fillId="0" borderId="34" xfId="0" applyFont="1" applyFill="1" applyBorder="1" applyAlignment="1">
      <alignment horizontal="left" vertical="top" wrapText="1" indent="1"/>
    </xf>
    <xf numFmtId="0" fontId="50" fillId="0" borderId="35" xfId="0" applyFont="1" applyFill="1" applyBorder="1" applyAlignment="1">
      <alignment horizontal="left" vertical="top" wrapText="1" indent="1"/>
    </xf>
    <xf numFmtId="0" fontId="50" fillId="0" borderId="36" xfId="0" applyFont="1" applyFill="1" applyBorder="1" applyAlignment="1">
      <alignment horizontal="left" vertical="top" wrapText="1" indent="1"/>
    </xf>
    <xf numFmtId="0" fontId="51" fillId="0" borderId="0" xfId="0" applyFont="1" applyFill="1" applyBorder="1" applyAlignment="1">
      <alignment horizontal="left" vertical="top"/>
    </xf>
    <xf numFmtId="0" fontId="52" fillId="0" borderId="29" xfId="0" applyFont="1" applyBorder="1" applyAlignment="1">
      <alignment wrapText="1"/>
    </xf>
    <xf numFmtId="0" fontId="53" fillId="0" borderId="29" xfId="0" applyFont="1" applyBorder="1" applyAlignment="1">
      <alignment wrapText="1"/>
    </xf>
    <xf numFmtId="14" fontId="53" fillId="0" borderId="29" xfId="0" applyNumberFormat="1" applyFont="1" applyBorder="1" applyAlignment="1">
      <alignment wrapText="1"/>
    </xf>
    <xf numFmtId="4" fontId="53" fillId="0" borderId="29" xfId="0" applyNumberFormat="1" applyFont="1" applyBorder="1" applyAlignment="1">
      <alignment wrapText="1"/>
    </xf>
    <xf numFmtId="0" fontId="54" fillId="0" borderId="29" xfId="0" applyFont="1" applyBorder="1" applyAlignment="1">
      <alignment wrapText="1"/>
    </xf>
    <xf numFmtId="4" fontId="52" fillId="0" borderId="29" xfId="0" applyNumberFormat="1" applyFont="1" applyBorder="1" applyAlignment="1">
      <alignment wrapText="1"/>
    </xf>
    <xf numFmtId="0" fontId="55" fillId="0" borderId="29" xfId="0" applyFont="1" applyBorder="1" applyAlignment="1">
      <alignment wrapText="1"/>
    </xf>
    <xf numFmtId="0" fontId="28" fillId="10" borderId="40" xfId="0" applyFont="1" applyFill="1" applyBorder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177" fontId="29" fillId="0" borderId="0" xfId="0" applyNumberFormat="1" applyFont="1" applyFill="1" applyAlignment="1">
      <alignment horizontal="center" vertical="center"/>
    </xf>
    <xf numFmtId="176" fontId="29" fillId="0" borderId="0" xfId="8" applyFont="1" applyFill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5" fillId="2" borderId="41" xfId="0" applyFont="1" applyFill="1" applyBorder="1" applyAlignment="1">
      <alignment horizontal="center" vertical="center"/>
    </xf>
    <xf numFmtId="177" fontId="35" fillId="3" borderId="41" xfId="0" applyNumberFormat="1" applyFont="1" applyFill="1" applyBorder="1" applyAlignment="1">
      <alignment horizontal="center" vertical="center"/>
    </xf>
    <xf numFmtId="0" fontId="35" fillId="3" borderId="41" xfId="0" applyNumberFormat="1" applyFont="1" applyFill="1" applyBorder="1" applyAlignment="1">
      <alignment horizontal="center" vertical="center"/>
    </xf>
    <xf numFmtId="0" fontId="35" fillId="3" borderId="29" xfId="0" applyNumberFormat="1" applyFont="1" applyFill="1" applyBorder="1" applyAlignment="1">
      <alignment horizontal="center" vertical="center"/>
    </xf>
    <xf numFmtId="176" fontId="35" fillId="2" borderId="29" xfId="8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17" fontId="29" fillId="0" borderId="29" xfId="0" applyNumberFormat="1" applyFont="1" applyFill="1" applyBorder="1" applyAlignment="1">
      <alignment horizontal="center" vertical="center"/>
    </xf>
    <xf numFmtId="177" fontId="29" fillId="0" borderId="29" xfId="0" applyNumberFormat="1" applyFont="1" applyFill="1" applyBorder="1" applyAlignment="1">
      <alignment horizontal="center" vertical="center"/>
    </xf>
    <xf numFmtId="0" fontId="36" fillId="0" borderId="29" xfId="0" applyFont="1" applyFill="1" applyBorder="1" applyAlignment="1">
      <alignment horizontal="center" vertical="center"/>
    </xf>
    <xf numFmtId="176" fontId="29" fillId="0" borderId="29" xfId="8" applyFont="1" applyFill="1" applyBorder="1" applyAlignment="1">
      <alignment horizontal="center" vertical="center"/>
    </xf>
    <xf numFmtId="0" fontId="36" fillId="0" borderId="29" xfId="0" applyFont="1" applyFill="1" applyBorder="1" applyAlignment="1">
      <alignment horizontal="center" vertical="center" wrapText="1"/>
    </xf>
    <xf numFmtId="177" fontId="36" fillId="0" borderId="29" xfId="0" applyNumberFormat="1" applyFont="1" applyFill="1" applyBorder="1" applyAlignment="1">
      <alignment horizontal="center" vertical="center"/>
    </xf>
    <xf numFmtId="176" fontId="36" fillId="0" borderId="29" xfId="8" applyFont="1" applyFill="1" applyBorder="1" applyAlignment="1">
      <alignment horizontal="center" vertical="center"/>
    </xf>
    <xf numFmtId="0" fontId="36" fillId="0" borderId="29" xfId="0" applyNumberFormat="1" applyFont="1" applyFill="1" applyBorder="1" applyAlignment="1">
      <alignment horizontal="center" vertical="center"/>
    </xf>
    <xf numFmtId="177" fontId="36" fillId="0" borderId="29" xfId="0" applyNumberFormat="1" applyFont="1" applyFill="1" applyBorder="1" applyAlignment="1">
      <alignment horizontal="center" vertical="center" wrapText="1"/>
    </xf>
    <xf numFmtId="17" fontId="36" fillId="0" borderId="29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177" fontId="36" fillId="0" borderId="30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0" fontId="37" fillId="0" borderId="29" xfId="0" applyFont="1" applyFill="1" applyBorder="1" applyAlignment="1">
      <alignment horizontal="center" vertical="center" wrapText="1"/>
    </xf>
    <xf numFmtId="177" fontId="37" fillId="0" borderId="30" xfId="0" applyNumberFormat="1" applyFont="1" applyFill="1" applyBorder="1" applyAlignment="1">
      <alignment horizontal="center" vertical="center" wrapText="1"/>
    </xf>
    <xf numFmtId="177" fontId="37" fillId="0" borderId="29" xfId="0" applyNumberFormat="1" applyFont="1" applyFill="1" applyBorder="1" applyAlignment="1">
      <alignment horizontal="center" vertical="center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8" fillId="0" borderId="29" xfId="0" applyFont="1" applyFill="1" applyBorder="1" applyAlignment="1">
      <alignment horizontal="center" vertical="center"/>
    </xf>
    <xf numFmtId="0" fontId="38" fillId="0" borderId="30" xfId="0" applyFont="1" applyFill="1" applyBorder="1" applyAlignment="1">
      <alignment horizontal="center" vertical="center"/>
    </xf>
    <xf numFmtId="177" fontId="36" fillId="0" borderId="32" xfId="0" applyNumberFormat="1" applyFont="1" applyFill="1" applyBorder="1" applyAlignment="1">
      <alignment horizontal="center" vertical="center" wrapText="1"/>
    </xf>
    <xf numFmtId="177" fontId="36" fillId="0" borderId="31" xfId="0" applyNumberFormat="1" applyFont="1" applyFill="1" applyBorder="1" applyAlignment="1">
      <alignment horizontal="center" vertical="center" wrapText="1"/>
    </xf>
    <xf numFmtId="176" fontId="38" fillId="0" borderId="30" xfId="8" applyFont="1" applyFill="1" applyBorder="1" applyAlignment="1">
      <alignment horizontal="center" vertical="center"/>
    </xf>
    <xf numFmtId="176" fontId="38" fillId="0" borderId="31" xfId="8" applyFont="1" applyFill="1" applyBorder="1" applyAlignment="1">
      <alignment horizontal="center" vertical="center"/>
    </xf>
    <xf numFmtId="0" fontId="40" fillId="4" borderId="29" xfId="0" applyFont="1" applyFill="1" applyBorder="1" applyAlignment="1">
      <alignment horizontal="center" vertical="center"/>
    </xf>
    <xf numFmtId="0" fontId="57" fillId="4" borderId="29" xfId="0" applyFont="1" applyFill="1" applyBorder="1" applyAlignment="1">
      <alignment horizontal="center" vertical="center"/>
    </xf>
    <xf numFmtId="176" fontId="38" fillId="4" borderId="30" xfId="8" applyFont="1" applyFill="1" applyBorder="1" applyAlignment="1">
      <alignment horizontal="center" vertical="center"/>
    </xf>
    <xf numFmtId="176" fontId="38" fillId="4" borderId="31" xfId="8" applyFont="1" applyFill="1" applyBorder="1" applyAlignment="1">
      <alignment horizontal="center" vertical="center"/>
    </xf>
    <xf numFmtId="0" fontId="41" fillId="0" borderId="0" xfId="0" applyFont="1"/>
    <xf numFmtId="0" fontId="41" fillId="0" borderId="0" xfId="0" applyFont="1" applyFill="1"/>
    <xf numFmtId="0" fontId="21" fillId="0" borderId="0" xfId="0" applyFont="1" applyFill="1" applyAlignment="1">
      <alignment horizontal="center" vertical="center"/>
    </xf>
    <xf numFmtId="177" fontId="21" fillId="0" borderId="0" xfId="0" applyNumberFormat="1" applyFont="1" applyFill="1" applyAlignment="1">
      <alignment horizontal="center" vertical="center"/>
    </xf>
    <xf numFmtId="176" fontId="41" fillId="0" borderId="0" xfId="8" applyFont="1" applyFill="1"/>
    <xf numFmtId="0" fontId="56" fillId="0" borderId="0" xfId="0" applyFont="1" applyFill="1" applyAlignment="1">
      <alignment vertical="center"/>
    </xf>
    <xf numFmtId="0" fontId="58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59" fillId="0" borderId="29" xfId="0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60" fillId="0" borderId="29" xfId="0" applyFont="1" applyFill="1" applyBorder="1" applyAlignment="1">
      <alignment horizontal="center" vertical="center"/>
    </xf>
    <xf numFmtId="3" fontId="61" fillId="0" borderId="29" xfId="0" applyNumberFormat="1" applyFont="1" applyFill="1" applyBorder="1" applyAlignment="1">
      <alignment horizontal="center" vertical="center"/>
    </xf>
    <xf numFmtId="3" fontId="62" fillId="0" borderId="29" xfId="0" applyNumberFormat="1" applyFont="1" applyFill="1" applyBorder="1" applyAlignment="1">
      <alignment vertical="center"/>
    </xf>
    <xf numFmtId="3" fontId="62" fillId="4" borderId="29" xfId="0" applyNumberFormat="1" applyFont="1" applyFill="1" applyBorder="1" applyAlignment="1">
      <alignment vertical="center"/>
    </xf>
    <xf numFmtId="0" fontId="61" fillId="0" borderId="29" xfId="0" applyFont="1" applyFill="1" applyBorder="1" applyAlignment="1">
      <alignment horizontal="center" vertical="center"/>
    </xf>
    <xf numFmtId="0" fontId="61" fillId="0" borderId="29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17" fontId="29" fillId="0" borderId="29" xfId="0" applyNumberFormat="1" applyFont="1" applyFill="1" applyBorder="1" applyAlignment="1" quotePrefix="1">
      <alignment horizontal="center" vertical="center"/>
    </xf>
    <xf numFmtId="0" fontId="36" fillId="0" borderId="29" xfId="0" applyFont="1" applyFill="1" applyBorder="1" applyAlignment="1" quotePrefix="1">
      <alignment horizontal="center" vertical="center" wrapText="1"/>
    </xf>
    <xf numFmtId="0" fontId="36" fillId="0" borderId="29" xfId="0" applyFont="1" applyFill="1" applyBorder="1" applyAlignment="1" quotePrefix="1">
      <alignment horizontal="center" vertical="center"/>
    </xf>
    <xf numFmtId="0" fontId="29" fillId="0" borderId="29" xfId="0" applyFont="1" applyFill="1" applyBorder="1" applyAlignment="1" quotePrefix="1">
      <alignment horizontal="center" vertical="center"/>
    </xf>
    <xf numFmtId="17" fontId="36" fillId="0" borderId="29" xfId="0" applyNumberFormat="1" applyFont="1" applyFill="1" applyBorder="1" applyAlignment="1" quotePrefix="1">
      <alignment horizontal="center" vertical="center" wrapText="1"/>
    </xf>
    <xf numFmtId="17" fontId="29" fillId="0" borderId="29" xfId="43" applyNumberFormat="1" applyFont="1" applyFill="1" applyBorder="1" applyAlignment="1" quotePrefix="1">
      <alignment horizontal="center" vertical="center"/>
    </xf>
    <xf numFmtId="0" fontId="36" fillId="0" borderId="29" xfId="43" applyFont="1" applyFill="1" applyBorder="1" applyAlignment="1" quotePrefix="1">
      <alignment horizontal="center" vertical="center" wrapText="1"/>
    </xf>
    <xf numFmtId="0" fontId="36" fillId="0" borderId="29" xfId="43" applyFont="1" applyFill="1" applyBorder="1" applyAlignment="1" quotePrefix="1">
      <alignment horizontal="center" vertical="center"/>
    </xf>
    <xf numFmtId="0" fontId="29" fillId="0" borderId="29" xfId="43" applyFont="1" applyFill="1" applyBorder="1" applyAlignment="1" quotePrefix="1">
      <alignment horizontal="center" vertical="center"/>
    </xf>
    <xf numFmtId="0" fontId="29" fillId="7" borderId="29" xfId="43" applyFont="1" applyFill="1" applyBorder="1" applyAlignment="1" quotePrefix="1">
      <alignment horizontal="center" vertical="center"/>
    </xf>
    <xf numFmtId="0" fontId="36" fillId="7" borderId="29" xfId="43" applyFont="1" applyFill="1" applyBorder="1" applyAlignment="1" quotePrefix="1">
      <alignment horizontal="center" vertical="center" wrapText="1"/>
    </xf>
    <xf numFmtId="17" fontId="36" fillId="0" borderId="29" xfId="43" applyNumberFormat="1" applyFont="1" applyFill="1" applyBorder="1" applyAlignment="1" quotePrefix="1">
      <alignment horizontal="center" vertical="center"/>
    </xf>
    <xf numFmtId="17" fontId="36" fillId="0" borderId="29" xfId="43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ปกติ_Sheet1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40</xdr:row>
      <xdr:rowOff>0</xdr:rowOff>
    </xdr:from>
    <xdr:ext cx="2189470" cy="1144117"/>
    <xdr:pic>
      <xdr:nvPicPr>
        <xdr:cNvPr id="2" name="image1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73075"/>
          <a:ext cx="2188845" cy="11436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2342674" cy="1355407"/>
    <xdr:pic>
      <xdr:nvPicPr>
        <xdr:cNvPr id="3" name="image3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8775"/>
          <a:ext cx="2342515" cy="1355090"/>
        </a:xfrm>
        <a:prstGeom prst="rect">
          <a:avLst/>
        </a:prstGeom>
      </xdr:spPr>
    </xdr:pic>
    <xdr:clientData/>
  </xdr:oneCellAnchor>
  <xdr:twoCellAnchor editAs="oneCell">
    <xdr:from>
      <xdr:col>0</xdr:col>
      <xdr:colOff>844651</xdr:colOff>
      <xdr:row>34</xdr:row>
      <xdr:rowOff>249078</xdr:rowOff>
    </xdr:from>
    <xdr:to>
      <xdr:col>2</xdr:col>
      <xdr:colOff>558266</xdr:colOff>
      <xdr:row>37</xdr:row>
      <xdr:rowOff>206533</xdr:rowOff>
    </xdr:to>
    <xdr:grpSp>
      <xdr:nvGrpSpPr>
        <xdr:cNvPr id="4" name="Group 7"/>
        <xdr:cNvGrpSpPr/>
      </xdr:nvGrpSpPr>
      <xdr:grpSpPr>
        <a:xfrm>
          <a:off x="844550" y="11669395"/>
          <a:ext cx="2558415" cy="852805"/>
          <a:chOff x="0" y="0"/>
          <a:chExt cx="2440940" cy="535940"/>
        </a:xfrm>
      </xdr:grpSpPr>
      <xdr:pic>
        <xdr:nvPicPr>
          <xdr:cNvPr id="5" name="image4.png"/>
          <xdr:cNvPicPr>
            <a:picLocks noChangeAspect="1"/>
          </xdr:cNvPicPr>
        </xdr:nvPicPr>
        <xdr:blipFill>
          <a:blip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059" y="342785"/>
            <a:ext cx="1941144" cy="183591"/>
          </a:xfrm>
          <a:prstGeom prst="rect">
            <a:avLst/>
          </a:prstGeom>
        </xdr:spPr>
      </xdr:pic>
      <xdr:pic>
        <xdr:nvPicPr>
          <xdr:cNvPr id="6" name="image5.png"/>
          <xdr:cNvPicPr>
            <a:picLocks noChangeAspect="1"/>
          </xdr:cNvPicPr>
        </xdr:nvPicPr>
        <xdr:blipFill>
          <a:blip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41" y="342785"/>
            <a:ext cx="487718" cy="183591"/>
          </a:xfrm>
          <a:prstGeom prst="rect">
            <a:avLst/>
          </a:prstGeom>
        </xdr:spPr>
      </xdr:pic>
      <xdr:pic>
        <xdr:nvPicPr>
          <xdr:cNvPr id="7" name="image6.png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2394" y="342785"/>
            <a:ext cx="9143" cy="183591"/>
          </a:xfrm>
          <a:prstGeom prst="rect">
            <a:avLst/>
          </a:prstGeom>
        </xdr:spPr>
      </xdr:pic>
      <xdr:pic>
        <xdr:nvPicPr>
          <xdr:cNvPr id="8" name="image7.png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059" y="150075"/>
            <a:ext cx="1931047" cy="183578"/>
          </a:xfrm>
          <a:prstGeom prst="rect">
            <a:avLst/>
          </a:prstGeom>
        </xdr:spPr>
      </xdr:pic>
      <xdr:pic>
        <xdr:nvPicPr>
          <xdr:cNvPr id="9" name="image8.png"/>
          <xdr:cNvPicPr>
            <a:picLocks noChangeAspect="1"/>
          </xdr:cNvPicPr>
        </xdr:nvPicPr>
        <xdr:blipFill>
          <a:blip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13995"/>
            <a:ext cx="2420010" cy="219659"/>
          </a:xfrm>
          <a:prstGeom prst="rect">
            <a:avLst/>
          </a:prstGeom>
        </xdr:spPr>
      </xdr:pic>
      <xdr:pic>
        <xdr:nvPicPr>
          <xdr:cNvPr id="10" name="image9.png"/>
          <xdr:cNvPicPr>
            <a:picLocks noChangeAspect="1"/>
          </xdr:cNvPicPr>
        </xdr:nvPicPr>
        <xdr:blipFill>
          <a:blip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91538" y="0"/>
            <a:ext cx="527050" cy="113995"/>
          </a:xfrm>
          <a:prstGeom prst="rect">
            <a:avLst/>
          </a:prstGeom>
        </xdr:spPr>
      </xdr:pic>
      <xdr:pic>
        <xdr:nvPicPr>
          <xdr:cNvPr id="11" name="image10.png"/>
          <xdr:cNvPicPr>
            <a:picLocks noChangeAspect="1"/>
          </xdr:cNvPicPr>
        </xdr:nvPicPr>
        <xdr:blipFill>
          <a:blip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61" y="27305"/>
            <a:ext cx="2429827" cy="315480"/>
          </a:xfrm>
          <a:prstGeom prst="rect">
            <a:avLst/>
          </a:prstGeom>
        </xdr:spPr>
      </xdr:pic>
      <xdr:pic>
        <xdr:nvPicPr>
          <xdr:cNvPr id="12" name="image11.png"/>
          <xdr:cNvPicPr>
            <a:picLocks noChangeAspect="1"/>
          </xdr:cNvPicPr>
        </xdr:nvPicPr>
        <xdr:blipFill>
          <a:blip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954" y="526376"/>
            <a:ext cx="2419731" cy="91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4"/>
  <sheetViews>
    <sheetView workbookViewId="0">
      <selection activeCell="H6" sqref="H6"/>
    </sheetView>
  </sheetViews>
  <sheetFormatPr defaultColWidth="9" defaultRowHeight="20.25" outlineLevelCol="7"/>
  <cols>
    <col min="1" max="1" width="19.3333333333333" style="253" customWidth="1"/>
    <col min="2" max="2" width="21" style="253" customWidth="1"/>
    <col min="3" max="3" width="21.8833333333333" style="255" customWidth="1"/>
    <col min="4" max="4" width="20.5583333333333" style="255" customWidth="1"/>
    <col min="5" max="5" width="0.108333333333333" style="253" customWidth="1"/>
    <col min="6" max="7" width="9" style="253"/>
    <col min="8" max="8" width="16.6666666666667" style="256" customWidth="1"/>
    <col min="9" max="9" width="6.10833333333333" style="253" customWidth="1"/>
    <col min="10" max="16384" width="9" style="253"/>
  </cols>
  <sheetData>
    <row r="1" ht="44.25" customHeight="1" spans="1:8">
      <c r="A1" s="257" t="s">
        <v>0</v>
      </c>
      <c r="B1" s="257"/>
      <c r="C1" s="257"/>
      <c r="D1" s="257"/>
      <c r="E1" s="257"/>
      <c r="F1" s="298"/>
      <c r="G1" s="298"/>
      <c r="H1" s="298"/>
    </row>
    <row r="2" ht="45" customHeight="1" spans="1:8">
      <c r="A2" s="299" t="s">
        <v>1</v>
      </c>
      <c r="B2" s="299"/>
      <c r="C2" s="299"/>
      <c r="D2" s="299"/>
      <c r="E2" s="299"/>
      <c r="F2" s="300"/>
      <c r="G2" s="300"/>
      <c r="H2" s="300"/>
    </row>
    <row r="3" ht="38.25" customHeight="1" spans="1:8">
      <c r="A3" s="258" t="s">
        <v>2</v>
      </c>
      <c r="B3" s="258"/>
      <c r="C3" s="258"/>
      <c r="D3" s="258"/>
      <c r="E3" s="258"/>
      <c r="F3" s="300"/>
      <c r="G3" s="300"/>
      <c r="H3" s="300"/>
    </row>
    <row r="4" ht="15" customHeight="1" spans="1:8">
      <c r="A4" s="258"/>
      <c r="B4" s="258"/>
      <c r="C4" s="258"/>
      <c r="D4" s="258"/>
      <c r="E4" s="258"/>
      <c r="F4" s="300"/>
      <c r="G4" s="300"/>
      <c r="H4" s="300"/>
    </row>
    <row r="5" ht="33.75" customHeight="1" spans="1:8">
      <c r="A5" s="301" t="s">
        <v>3</v>
      </c>
      <c r="B5" s="301" t="s">
        <v>4</v>
      </c>
      <c r="C5" s="301" t="s">
        <v>5</v>
      </c>
      <c r="D5" s="301" t="s">
        <v>6</v>
      </c>
      <c r="E5" s="302"/>
      <c r="H5" s="253"/>
    </row>
    <row r="6" ht="21.9" customHeight="1" spans="1:8">
      <c r="A6" s="303" t="s">
        <v>7</v>
      </c>
      <c r="B6" s="304">
        <v>563850</v>
      </c>
      <c r="C6" s="304">
        <v>244500</v>
      </c>
      <c r="D6" s="305">
        <f>C6-B6</f>
        <v>-319350</v>
      </c>
      <c r="E6" s="302"/>
      <c r="H6" s="253"/>
    </row>
    <row r="7" ht="21.9" customHeight="1" spans="1:8">
      <c r="A7" s="303" t="s">
        <v>8</v>
      </c>
      <c r="B7" s="304">
        <v>-319350</v>
      </c>
      <c r="C7" s="304">
        <v>244500</v>
      </c>
      <c r="D7" s="306">
        <f>C7+B7</f>
        <v>-74850</v>
      </c>
      <c r="E7" s="302"/>
      <c r="H7" s="253"/>
    </row>
    <row r="8" ht="21.9" customHeight="1" spans="1:8">
      <c r="A8" s="303" t="s">
        <v>9</v>
      </c>
      <c r="B8" s="307"/>
      <c r="C8" s="308"/>
      <c r="D8" s="308"/>
      <c r="E8" s="302"/>
      <c r="H8" s="253"/>
    </row>
    <row r="9" ht="21.9" customHeight="1" spans="1:8">
      <c r="A9" s="303" t="s">
        <v>10</v>
      </c>
      <c r="B9" s="307"/>
      <c r="C9" s="308"/>
      <c r="D9" s="308"/>
      <c r="E9" s="302"/>
      <c r="H9" s="253"/>
    </row>
    <row r="10" ht="21.9" customHeight="1" spans="1:8">
      <c r="A10" s="303" t="s">
        <v>11</v>
      </c>
      <c r="B10" s="307"/>
      <c r="C10" s="308"/>
      <c r="D10" s="308"/>
      <c r="E10" s="302"/>
      <c r="H10" s="253"/>
    </row>
    <row r="11" ht="21.9" customHeight="1" spans="1:8">
      <c r="A11" s="303" t="s">
        <v>12</v>
      </c>
      <c r="B11" s="307"/>
      <c r="C11" s="308"/>
      <c r="D11" s="308"/>
      <c r="E11" s="302"/>
      <c r="H11" s="253"/>
    </row>
    <row r="12" ht="21.9" customHeight="1" spans="1:8">
      <c r="A12" s="303" t="s">
        <v>13</v>
      </c>
      <c r="B12" s="307"/>
      <c r="C12" s="308"/>
      <c r="D12" s="308"/>
      <c r="E12" s="309"/>
      <c r="H12" s="253"/>
    </row>
    <row r="13" ht="21.9" customHeight="1" spans="1:8">
      <c r="A13" s="303" t="s">
        <v>14</v>
      </c>
      <c r="B13" s="307"/>
      <c r="C13" s="308"/>
      <c r="D13" s="308"/>
      <c r="E13" s="309"/>
      <c r="H13" s="253"/>
    </row>
    <row r="14" ht="21.9" customHeight="1" spans="3:8">
      <c r="C14" s="302"/>
      <c r="D14" s="302"/>
      <c r="E14" s="302"/>
      <c r="H14" s="253"/>
    </row>
    <row r="15" ht="21.9" customHeight="1" spans="3:8">
      <c r="C15" s="253"/>
      <c r="D15" s="253"/>
      <c r="H15" s="253"/>
    </row>
    <row r="16" ht="21.9" customHeight="1" spans="3:8">
      <c r="C16" s="253"/>
      <c r="D16" s="253"/>
      <c r="H16" s="253"/>
    </row>
    <row r="17" ht="21.9" customHeight="1" spans="3:8">
      <c r="C17" s="253"/>
      <c r="D17" s="253"/>
      <c r="H17" s="253"/>
    </row>
    <row r="18" ht="21.9" customHeight="1" spans="3:8">
      <c r="C18" s="253"/>
      <c r="D18" s="253"/>
      <c r="H18" s="253"/>
    </row>
    <row r="19" ht="21.9" customHeight="1" spans="3:8">
      <c r="C19" s="253"/>
      <c r="D19" s="253"/>
      <c r="H19" s="253"/>
    </row>
    <row r="20" ht="21.9" customHeight="1" spans="3:8">
      <c r="C20" s="253"/>
      <c r="D20" s="253"/>
      <c r="H20" s="253"/>
    </row>
    <row r="21" ht="21.9" customHeight="1" spans="3:8">
      <c r="C21" s="253"/>
      <c r="D21" s="253"/>
      <c r="H21" s="253"/>
    </row>
    <row r="22" ht="21.9" customHeight="1" spans="1:8">
      <c r="A22" s="275"/>
      <c r="B22" s="275"/>
      <c r="C22" s="275"/>
      <c r="D22" s="253"/>
      <c r="H22" s="253"/>
    </row>
    <row r="23" ht="21.9" customHeight="1" spans="1:8">
      <c r="A23" s="275"/>
      <c r="B23" s="275"/>
      <c r="C23" s="275"/>
      <c r="D23" s="253"/>
      <c r="H23" s="253"/>
    </row>
    <row r="24" ht="23.25" customHeight="1" spans="1:8">
      <c r="A24" s="275"/>
      <c r="B24" s="275"/>
      <c r="C24" s="275"/>
      <c r="D24" s="253"/>
      <c r="H24" s="253"/>
    </row>
    <row r="25" ht="21.9" customHeight="1" spans="1:8">
      <c r="A25" s="275"/>
      <c r="B25" s="275"/>
      <c r="C25" s="275"/>
      <c r="D25" s="253"/>
      <c r="H25" s="253"/>
    </row>
    <row r="26" ht="21.9" customHeight="1" spans="1:8">
      <c r="A26" s="275"/>
      <c r="B26" s="275"/>
      <c r="C26" s="275"/>
      <c r="D26" s="253"/>
      <c r="H26" s="253"/>
    </row>
    <row r="27" ht="21.9" customHeight="1" spans="3:8">
      <c r="C27" s="253"/>
      <c r="D27" s="253"/>
      <c r="H27" s="253"/>
    </row>
    <row r="28" ht="21.9" customHeight="1" spans="3:8">
      <c r="C28" s="253"/>
      <c r="D28" s="253"/>
      <c r="H28" s="253"/>
    </row>
    <row r="29" ht="21.9" customHeight="1" spans="3:8">
      <c r="C29" s="253"/>
      <c r="D29" s="253"/>
      <c r="H29" s="253"/>
    </row>
    <row r="30" ht="21.9" customHeight="1" spans="3:8">
      <c r="C30" s="253"/>
      <c r="D30" s="253"/>
      <c r="H30" s="253"/>
    </row>
    <row r="31" ht="21.9" customHeight="1" spans="3:8">
      <c r="C31" s="253"/>
      <c r="D31" s="253"/>
      <c r="H31" s="253"/>
    </row>
    <row r="32" ht="21.9" customHeight="1" spans="3:8">
      <c r="C32" s="253"/>
      <c r="D32" s="253"/>
      <c r="H32" s="253"/>
    </row>
    <row r="33" ht="21.9" customHeight="1" spans="3:8">
      <c r="C33" s="253"/>
      <c r="D33" s="253"/>
      <c r="H33" s="253"/>
    </row>
    <row r="34" ht="21.9" customHeight="1" spans="3:8">
      <c r="C34" s="253"/>
      <c r="D34" s="253"/>
      <c r="H34" s="253"/>
    </row>
    <row r="35" ht="21.9" customHeight="1" spans="3:8">
      <c r="C35" s="253"/>
      <c r="D35" s="253"/>
      <c r="H35" s="253"/>
    </row>
    <row r="36" ht="21.9" customHeight="1" spans="3:8">
      <c r="C36" s="253"/>
      <c r="D36" s="253"/>
      <c r="H36" s="253"/>
    </row>
    <row r="37" ht="21.9" customHeight="1" spans="3:8">
      <c r="C37" s="253"/>
      <c r="D37" s="253"/>
      <c r="H37" s="253"/>
    </row>
    <row r="38" ht="21.9" customHeight="1" spans="3:8">
      <c r="C38" s="253"/>
      <c r="D38" s="253"/>
      <c r="H38" s="253"/>
    </row>
    <row r="39" ht="21.9" customHeight="1" spans="3:8">
      <c r="C39" s="253"/>
      <c r="D39" s="253"/>
      <c r="H39" s="253"/>
    </row>
    <row r="40" ht="21.9" customHeight="1" spans="3:8">
      <c r="C40" s="253"/>
      <c r="D40" s="253"/>
      <c r="H40" s="253"/>
    </row>
    <row r="41" ht="21.9" customHeight="1" spans="3:8">
      <c r="C41" s="253"/>
      <c r="D41" s="253"/>
      <c r="H41" s="253"/>
    </row>
    <row r="42" ht="21.9" customHeight="1" spans="3:8">
      <c r="C42" s="253"/>
      <c r="D42" s="253"/>
      <c r="H42" s="253"/>
    </row>
    <row r="43" ht="21.9" customHeight="1" spans="3:8">
      <c r="C43" s="253"/>
      <c r="D43" s="253"/>
      <c r="H43" s="253"/>
    </row>
    <row r="44" ht="21.9" customHeight="1" spans="3:8">
      <c r="C44" s="253"/>
      <c r="D44" s="253"/>
      <c r="H44" s="253"/>
    </row>
    <row r="45" ht="21.9" customHeight="1" spans="3:8">
      <c r="C45" s="253"/>
      <c r="D45" s="253"/>
      <c r="H45" s="253"/>
    </row>
    <row r="46" ht="21.9" customHeight="1" spans="3:8">
      <c r="C46" s="253"/>
      <c r="D46" s="253"/>
      <c r="H46" s="253"/>
    </row>
    <row r="47" ht="21.9" customHeight="1" spans="3:8">
      <c r="C47" s="253"/>
      <c r="D47" s="253"/>
      <c r="H47" s="253"/>
    </row>
    <row r="48" ht="21.9" customHeight="1" spans="3:8">
      <c r="C48" s="253"/>
      <c r="D48" s="253"/>
      <c r="H48" s="253"/>
    </row>
    <row r="49" ht="21.9" customHeight="1" spans="3:8">
      <c r="C49" s="253"/>
      <c r="D49" s="253"/>
      <c r="H49" s="253"/>
    </row>
    <row r="50" ht="21.9" customHeight="1" spans="3:8">
      <c r="C50" s="253"/>
      <c r="D50" s="253"/>
      <c r="H50" s="253"/>
    </row>
    <row r="51" ht="21.9" customHeight="1" spans="3:8">
      <c r="C51" s="253"/>
      <c r="D51" s="253"/>
      <c r="H51" s="253"/>
    </row>
    <row r="52" ht="21.9" customHeight="1" spans="3:8">
      <c r="C52" s="253"/>
      <c r="D52" s="253"/>
      <c r="H52" s="253"/>
    </row>
    <row r="53" ht="21.9" customHeight="1" spans="3:8">
      <c r="C53" s="253"/>
      <c r="D53" s="253"/>
      <c r="H53" s="253"/>
    </row>
    <row r="54" ht="21.9" customHeight="1" spans="3:8">
      <c r="C54" s="253"/>
      <c r="D54" s="253"/>
      <c r="H54" s="253"/>
    </row>
    <row r="55" ht="21.9" customHeight="1" spans="3:8">
      <c r="C55" s="253"/>
      <c r="D55" s="253"/>
      <c r="H55" s="253"/>
    </row>
    <row r="56" ht="21.9" customHeight="1" spans="3:8">
      <c r="C56" s="253"/>
      <c r="D56" s="253"/>
      <c r="H56" s="253"/>
    </row>
    <row r="57" ht="21.9" customHeight="1" spans="3:8">
      <c r="C57" s="253"/>
      <c r="D57" s="253"/>
      <c r="H57" s="253"/>
    </row>
    <row r="58" ht="21.9" customHeight="1" spans="3:8">
      <c r="C58" s="253"/>
      <c r="D58" s="253"/>
      <c r="H58" s="253"/>
    </row>
    <row r="59" ht="21.9" customHeight="1" spans="3:8">
      <c r="C59" s="253"/>
      <c r="D59" s="253"/>
      <c r="H59" s="253"/>
    </row>
    <row r="60" ht="21.9" customHeight="1" spans="3:8">
      <c r="C60" s="253"/>
      <c r="D60" s="253"/>
      <c r="H60" s="253"/>
    </row>
    <row r="61" ht="21.9" customHeight="1" spans="3:8">
      <c r="C61" s="253"/>
      <c r="D61" s="253"/>
      <c r="H61" s="253"/>
    </row>
    <row r="62" ht="21.9" customHeight="1" spans="3:8">
      <c r="C62" s="253"/>
      <c r="D62" s="253"/>
      <c r="H62" s="253"/>
    </row>
    <row r="63" ht="21.9" customHeight="1" spans="3:8">
      <c r="C63" s="253"/>
      <c r="D63" s="253"/>
      <c r="H63" s="253"/>
    </row>
    <row r="64" s="254" customFormat="1" ht="21.9" customHeight="1"/>
    <row r="65" ht="21.9" customHeight="1" spans="3:8">
      <c r="C65" s="253"/>
      <c r="D65" s="253"/>
      <c r="H65" s="253"/>
    </row>
    <row r="66" ht="21.9" customHeight="1" spans="3:8">
      <c r="C66" s="253"/>
      <c r="D66" s="253"/>
      <c r="H66" s="253"/>
    </row>
    <row r="67" ht="21.9" hidden="1" customHeight="1" spans="3:8">
      <c r="C67" s="253"/>
      <c r="D67" s="253"/>
      <c r="H67" s="253"/>
    </row>
    <row r="68" ht="21.9" hidden="1" customHeight="1" spans="3:8">
      <c r="C68" s="253"/>
      <c r="D68" s="253"/>
      <c r="H68" s="253"/>
    </row>
    <row r="69" ht="21.9" customHeight="1" spans="3:8">
      <c r="C69" s="253"/>
      <c r="D69" s="253"/>
      <c r="H69" s="253"/>
    </row>
    <row r="70" ht="21.9" hidden="1" customHeight="1" spans="3:8">
      <c r="C70" s="253"/>
      <c r="D70" s="253"/>
      <c r="H70" s="253"/>
    </row>
    <row r="71" ht="21.9" customHeight="1" spans="3:8">
      <c r="C71" s="253"/>
      <c r="D71" s="253"/>
      <c r="H71" s="253"/>
    </row>
    <row r="72" ht="21.9" hidden="1" customHeight="1"/>
    <row r="73" ht="21.9" hidden="1" customHeight="1"/>
    <row r="74" ht="21.9" hidden="1" customHeight="1"/>
    <row r="75" ht="21.9" hidden="1" customHeight="1"/>
    <row r="76" ht="21.9" hidden="1" customHeight="1"/>
    <row r="77" ht="21.9" customHeight="1"/>
    <row r="78" ht="21.9" customHeight="1" spans="2:6">
      <c r="B78" s="293"/>
      <c r="C78" s="294"/>
      <c r="D78" s="295"/>
      <c r="E78" s="295"/>
      <c r="F78" s="295"/>
    </row>
    <row r="79" ht="21.9" hidden="1" customHeight="1" spans="2:6">
      <c r="B79" s="296"/>
      <c r="C79" s="296"/>
      <c r="D79" s="295"/>
      <c r="E79" s="295"/>
      <c r="F79" s="295"/>
    </row>
    <row r="80" ht="21.9" hidden="1" customHeight="1" spans="2:6">
      <c r="B80" s="296"/>
      <c r="C80" s="296"/>
      <c r="D80" s="295"/>
      <c r="E80" s="295"/>
      <c r="F80" s="295"/>
    </row>
    <row r="81" ht="21.9" hidden="1" customHeight="1" spans="2:6">
      <c r="B81" s="296"/>
      <c r="C81" s="296"/>
      <c r="D81" s="295"/>
      <c r="E81" s="295"/>
      <c r="F81" s="295"/>
    </row>
    <row r="82" ht="21.9" hidden="1" customHeight="1" spans="2:6">
      <c r="B82" s="296"/>
      <c r="C82" s="296"/>
      <c r="D82" s="295"/>
      <c r="E82" s="295"/>
      <c r="F82" s="295"/>
    </row>
    <row r="83" ht="21.9" customHeight="1" spans="2:6">
      <c r="B83" s="293"/>
      <c r="C83" s="294"/>
      <c r="D83" s="294"/>
      <c r="E83" s="295"/>
      <c r="F83" s="295"/>
    </row>
    <row r="84" ht="21.9" hidden="1" customHeight="1" spans="2:6">
      <c r="B84" s="296"/>
      <c r="C84" s="296"/>
      <c r="D84" s="295"/>
      <c r="E84" s="295"/>
      <c r="F84" s="295"/>
    </row>
    <row r="85" ht="21.9" hidden="1" customHeight="1" spans="2:6">
      <c r="B85" s="296"/>
      <c r="C85" s="296"/>
      <c r="D85" s="295"/>
      <c r="E85" s="295"/>
      <c r="F85" s="295"/>
    </row>
    <row r="86" ht="21.9" hidden="1" customHeight="1" spans="2:6">
      <c r="B86" s="296"/>
      <c r="C86" s="296"/>
      <c r="D86" s="295"/>
      <c r="E86" s="295"/>
      <c r="F86" s="295"/>
    </row>
    <row r="87" ht="21.9" hidden="1" customHeight="1" spans="2:6">
      <c r="B87" s="296"/>
      <c r="C87" s="296"/>
      <c r="D87" s="295"/>
      <c r="E87" s="295"/>
      <c r="F87" s="295"/>
    </row>
    <row r="88" ht="21.9" customHeight="1" spans="2:6">
      <c r="B88" s="293"/>
      <c r="C88" s="294"/>
      <c r="D88" s="295"/>
      <c r="E88" s="295"/>
      <c r="F88" s="295"/>
    </row>
    <row r="89" ht="21.9" hidden="1" customHeight="1" spans="2:6">
      <c r="B89" s="296"/>
      <c r="C89" s="296"/>
      <c r="D89" s="295"/>
      <c r="E89" s="295"/>
      <c r="F89" s="295"/>
    </row>
    <row r="90" ht="21.9" hidden="1" customHeight="1" spans="2:6">
      <c r="B90" s="296"/>
      <c r="C90" s="296"/>
      <c r="D90" s="295"/>
      <c r="E90" s="295"/>
      <c r="F90" s="295"/>
    </row>
    <row r="91" ht="21.9" customHeight="1" spans="2:6">
      <c r="B91" s="293"/>
      <c r="C91" s="294"/>
      <c r="D91" s="295"/>
      <c r="E91" s="295"/>
      <c r="F91" s="295"/>
    </row>
    <row r="92" ht="21.9" customHeight="1" spans="2:6">
      <c r="B92" s="293"/>
      <c r="C92" s="294"/>
      <c r="D92" s="294"/>
      <c r="E92" s="297"/>
      <c r="F92" s="295"/>
    </row>
    <row r="93" ht="23.25" spans="2:6">
      <c r="B93" s="293"/>
      <c r="C93" s="294"/>
      <c r="D93" s="295"/>
      <c r="E93" s="295"/>
      <c r="F93" s="295"/>
    </row>
    <row r="94" ht="23.25" spans="2:6">
      <c r="B94" s="293"/>
      <c r="C94" s="294"/>
      <c r="D94" s="295"/>
      <c r="E94" s="295"/>
      <c r="F94" s="295"/>
    </row>
  </sheetData>
  <mergeCells count="4">
    <mergeCell ref="A1:E1"/>
    <mergeCell ref="A2:E2"/>
    <mergeCell ref="A3:E3"/>
    <mergeCell ref="A4:E4"/>
  </mergeCells>
  <pageMargins left="0.708661417322835" right="0.708661417322835" top="0.748031496062992" bottom="0.748031496062992" header="0.31496062992126" footer="0.31496062992126"/>
  <pageSetup paperSize="9" orientation="portrait" verticalDpi="1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topLeftCell="A51" workbookViewId="0">
      <selection activeCell="I61" sqref="I61"/>
    </sheetView>
  </sheetViews>
  <sheetFormatPr defaultColWidth="9" defaultRowHeight="13.5"/>
  <cols>
    <col min="3" max="3" width="12.625" customWidth="1"/>
    <col min="4" max="4" width="9.625"/>
  </cols>
  <sheetData>
    <row r="1" ht="21.75" spans="1:8">
      <c r="A1" s="1" t="s">
        <v>931</v>
      </c>
      <c r="B1" s="2"/>
      <c r="C1" s="3"/>
      <c r="D1" s="3"/>
      <c r="E1" s="3"/>
      <c r="F1" s="3"/>
      <c r="G1" s="4" t="s">
        <v>892</v>
      </c>
      <c r="H1" s="5"/>
    </row>
    <row r="2" ht="28.5" spans="1:8">
      <c r="A2" s="6"/>
      <c r="B2" s="7" t="s">
        <v>891</v>
      </c>
      <c r="C2" s="8" t="s">
        <v>19</v>
      </c>
      <c r="D2" s="8" t="s">
        <v>971</v>
      </c>
      <c r="E2" s="8" t="s">
        <v>21</v>
      </c>
      <c r="F2" s="8" t="s">
        <v>22</v>
      </c>
      <c r="G2" s="9"/>
      <c r="H2" s="10" t="s">
        <v>24</v>
      </c>
    </row>
    <row r="3" ht="22.5" spans="1:8">
      <c r="A3" s="6"/>
      <c r="B3" s="11"/>
      <c r="C3" s="11"/>
      <c r="D3" s="11"/>
      <c r="E3" s="11"/>
      <c r="F3" s="11"/>
      <c r="G3" s="12" t="s">
        <v>933</v>
      </c>
      <c r="H3" s="13"/>
    </row>
    <row r="4" ht="15" spans="1:8">
      <c r="A4" s="14">
        <v>1702542</v>
      </c>
      <c r="B4" s="15" t="s">
        <v>972</v>
      </c>
      <c r="C4" s="16" t="s">
        <v>973</v>
      </c>
      <c r="D4" s="17">
        <v>38006</v>
      </c>
      <c r="E4" s="16">
        <v>1</v>
      </c>
      <c r="F4" s="16">
        <v>4</v>
      </c>
      <c r="G4" s="16">
        <v>4</v>
      </c>
      <c r="H4" s="18">
        <v>22100</v>
      </c>
    </row>
    <row r="5" ht="14.25" spans="1:8">
      <c r="A5" s="14">
        <v>1731212</v>
      </c>
      <c r="B5" s="15" t="s">
        <v>974</v>
      </c>
      <c r="C5" s="17">
        <v>36911</v>
      </c>
      <c r="D5" s="17">
        <v>38006</v>
      </c>
      <c r="E5" s="16">
        <v>1</v>
      </c>
      <c r="F5" s="16">
        <v>3</v>
      </c>
      <c r="G5" s="16">
        <v>3</v>
      </c>
      <c r="H5" s="18">
        <v>13260</v>
      </c>
    </row>
    <row r="6" ht="14.25" spans="1:8">
      <c r="A6" s="14">
        <v>1716745</v>
      </c>
      <c r="B6" s="15" t="s">
        <v>975</v>
      </c>
      <c r="C6" s="17">
        <v>39467</v>
      </c>
      <c r="D6" s="17">
        <v>40198</v>
      </c>
      <c r="E6" s="16">
        <v>1</v>
      </c>
      <c r="F6" s="16">
        <v>2</v>
      </c>
      <c r="G6" s="16">
        <v>2</v>
      </c>
      <c r="H6" s="18">
        <v>8800</v>
      </c>
    </row>
    <row r="7" ht="14.25" spans="1:8">
      <c r="A7" s="14">
        <v>1747375</v>
      </c>
      <c r="B7" s="15" t="s">
        <v>976</v>
      </c>
      <c r="C7" s="17">
        <v>39833</v>
      </c>
      <c r="D7" s="17">
        <v>40198</v>
      </c>
      <c r="E7" s="16">
        <v>1</v>
      </c>
      <c r="F7" s="16">
        <v>1</v>
      </c>
      <c r="G7" s="16">
        <v>1</v>
      </c>
      <c r="H7" s="18">
        <v>2890</v>
      </c>
    </row>
    <row r="8" ht="14.25" spans="1:8">
      <c r="A8" s="14">
        <v>1747377</v>
      </c>
      <c r="B8" s="15" t="s">
        <v>977</v>
      </c>
      <c r="C8" s="17">
        <v>39833</v>
      </c>
      <c r="D8" s="17">
        <v>40198</v>
      </c>
      <c r="E8" s="16">
        <v>1</v>
      </c>
      <c r="F8" s="16">
        <v>1</v>
      </c>
      <c r="G8" s="16">
        <v>1</v>
      </c>
      <c r="H8" s="18">
        <v>2890</v>
      </c>
    </row>
    <row r="9" ht="14.25" spans="1:8">
      <c r="A9" s="14">
        <v>1750422</v>
      </c>
      <c r="B9" s="15" t="s">
        <v>978</v>
      </c>
      <c r="C9" s="17">
        <v>40198</v>
      </c>
      <c r="D9" s="17">
        <v>40563</v>
      </c>
      <c r="E9" s="16">
        <v>1</v>
      </c>
      <c r="F9" s="16">
        <v>1</v>
      </c>
      <c r="G9" s="16">
        <v>1</v>
      </c>
      <c r="H9" s="18">
        <v>3060</v>
      </c>
    </row>
    <row r="10" ht="14.25" spans="1:8">
      <c r="A10" s="14">
        <v>1749463</v>
      </c>
      <c r="B10" s="15" t="s">
        <v>979</v>
      </c>
      <c r="C10" s="17">
        <v>40198</v>
      </c>
      <c r="D10" s="17">
        <v>40563</v>
      </c>
      <c r="E10" s="16">
        <v>1</v>
      </c>
      <c r="F10" s="16">
        <v>1</v>
      </c>
      <c r="G10" s="16">
        <v>1</v>
      </c>
      <c r="H10" s="18">
        <v>3060</v>
      </c>
    </row>
    <row r="11" ht="14.25" spans="1:8">
      <c r="A11" s="14">
        <v>1739136</v>
      </c>
      <c r="B11" s="15" t="s">
        <v>980</v>
      </c>
      <c r="C11" s="17">
        <v>40563</v>
      </c>
      <c r="D11" s="17">
        <v>40928</v>
      </c>
      <c r="E11" s="16">
        <v>1</v>
      </c>
      <c r="F11" s="16">
        <v>1</v>
      </c>
      <c r="G11" s="16">
        <v>1</v>
      </c>
      <c r="H11" s="18">
        <v>3060</v>
      </c>
    </row>
    <row r="12" ht="14.25" spans="1:8">
      <c r="A12" s="14">
        <v>1747472</v>
      </c>
      <c r="B12" s="15" t="s">
        <v>981</v>
      </c>
      <c r="C12" s="17">
        <v>40563</v>
      </c>
      <c r="D12" s="17">
        <v>40928</v>
      </c>
      <c r="E12" s="16">
        <v>1</v>
      </c>
      <c r="F12" s="16">
        <v>1</v>
      </c>
      <c r="G12" s="16">
        <v>1</v>
      </c>
      <c r="H12" s="18">
        <v>3060</v>
      </c>
    </row>
    <row r="13" ht="14.25" spans="1:8">
      <c r="A13" s="14">
        <v>1731122</v>
      </c>
      <c r="B13" s="15" t="s">
        <v>982</v>
      </c>
      <c r="C13" s="17">
        <v>40198</v>
      </c>
      <c r="D13" s="17">
        <v>40928</v>
      </c>
      <c r="E13" s="16">
        <v>2</v>
      </c>
      <c r="F13" s="16">
        <v>2</v>
      </c>
      <c r="G13" s="16">
        <v>4</v>
      </c>
      <c r="H13" s="18">
        <v>11560</v>
      </c>
    </row>
    <row r="14" ht="14.25" spans="1:8">
      <c r="A14" s="14">
        <v>1747993</v>
      </c>
      <c r="B14" s="15" t="s">
        <v>983</v>
      </c>
      <c r="C14" s="17">
        <v>40928</v>
      </c>
      <c r="D14" s="17">
        <v>41294</v>
      </c>
      <c r="E14" s="16">
        <v>1</v>
      </c>
      <c r="F14" s="16">
        <v>1</v>
      </c>
      <c r="G14" s="16">
        <v>1</v>
      </c>
      <c r="H14" s="18">
        <v>3060</v>
      </c>
    </row>
    <row r="15" ht="14.25" spans="1:8">
      <c r="A15" s="14">
        <v>1737462</v>
      </c>
      <c r="B15" s="15" t="s">
        <v>984</v>
      </c>
      <c r="C15" s="17">
        <v>40928</v>
      </c>
      <c r="D15" s="17">
        <v>41659</v>
      </c>
      <c r="E15" s="16">
        <v>1</v>
      </c>
      <c r="F15" s="16">
        <v>2</v>
      </c>
      <c r="G15" s="16">
        <v>2</v>
      </c>
      <c r="H15" s="18">
        <v>6120</v>
      </c>
    </row>
    <row r="16" ht="14.25" spans="1:8">
      <c r="A16" s="14">
        <v>1742147</v>
      </c>
      <c r="B16" s="15" t="s">
        <v>985</v>
      </c>
      <c r="C16" s="17">
        <v>40928</v>
      </c>
      <c r="D16" s="17">
        <v>41659</v>
      </c>
      <c r="E16" s="16">
        <v>1</v>
      </c>
      <c r="F16" s="16">
        <v>2</v>
      </c>
      <c r="G16" s="16">
        <v>2</v>
      </c>
      <c r="H16" s="18">
        <v>5780</v>
      </c>
    </row>
    <row r="17" ht="14.25" spans="1:8">
      <c r="A17" s="14">
        <v>1721874</v>
      </c>
      <c r="B17" s="15" t="s">
        <v>986</v>
      </c>
      <c r="C17" s="17">
        <v>41659</v>
      </c>
      <c r="D17" s="17">
        <v>42389</v>
      </c>
      <c r="E17" s="16">
        <v>1</v>
      </c>
      <c r="F17" s="16">
        <v>2</v>
      </c>
      <c r="G17" s="16">
        <v>2</v>
      </c>
      <c r="H17" s="18">
        <v>5780</v>
      </c>
    </row>
    <row r="18" ht="14.25" spans="1:8">
      <c r="A18" s="14">
        <v>1739236</v>
      </c>
      <c r="B18" s="15" t="s">
        <v>987</v>
      </c>
      <c r="C18" s="17">
        <v>40928</v>
      </c>
      <c r="D18" s="17">
        <v>42389</v>
      </c>
      <c r="E18" s="16">
        <v>1</v>
      </c>
      <c r="F18" s="16">
        <v>4</v>
      </c>
      <c r="G18" s="16">
        <v>4</v>
      </c>
      <c r="H18" s="18">
        <v>12240</v>
      </c>
    </row>
    <row r="19" ht="14.25" spans="1:8">
      <c r="A19" s="14">
        <v>1759983</v>
      </c>
      <c r="B19" s="15" t="s">
        <v>988</v>
      </c>
      <c r="C19" s="17">
        <v>42024</v>
      </c>
      <c r="D19" s="17">
        <v>42755</v>
      </c>
      <c r="E19" s="16">
        <v>1</v>
      </c>
      <c r="F19" s="16">
        <v>2</v>
      </c>
      <c r="G19" s="16">
        <v>2</v>
      </c>
      <c r="H19" s="18">
        <v>5780</v>
      </c>
    </row>
    <row r="20" ht="14.25" spans="1:8">
      <c r="A20" s="14">
        <v>1761548</v>
      </c>
      <c r="B20" s="15" t="s">
        <v>989</v>
      </c>
      <c r="C20" s="17">
        <v>42024</v>
      </c>
      <c r="D20" s="17">
        <v>42755</v>
      </c>
      <c r="E20" s="16">
        <v>1</v>
      </c>
      <c r="F20" s="16">
        <v>2</v>
      </c>
      <c r="G20" s="16">
        <v>2</v>
      </c>
      <c r="H20" s="18">
        <v>9990</v>
      </c>
    </row>
    <row r="21" ht="14.25" spans="1:8">
      <c r="A21" s="14">
        <v>1740265</v>
      </c>
      <c r="B21" s="15" t="s">
        <v>990</v>
      </c>
      <c r="C21" s="17">
        <v>42024</v>
      </c>
      <c r="D21" s="17">
        <v>43120</v>
      </c>
      <c r="E21" s="16">
        <v>1</v>
      </c>
      <c r="F21" s="16">
        <v>3</v>
      </c>
      <c r="G21" s="16">
        <v>3</v>
      </c>
      <c r="H21" s="18">
        <v>8670</v>
      </c>
    </row>
    <row r="22" ht="14.25" spans="1:8">
      <c r="A22" s="14">
        <v>1737915</v>
      </c>
      <c r="B22" s="15" t="s">
        <v>991</v>
      </c>
      <c r="C22" s="17">
        <v>42389</v>
      </c>
      <c r="D22" s="17">
        <v>43120</v>
      </c>
      <c r="E22" s="16">
        <v>1</v>
      </c>
      <c r="F22" s="16">
        <v>2</v>
      </c>
      <c r="G22" s="16">
        <v>2</v>
      </c>
      <c r="H22" s="18">
        <v>12580</v>
      </c>
    </row>
    <row r="23" ht="14.25" spans="1:8">
      <c r="A23" s="14">
        <v>1735310</v>
      </c>
      <c r="B23" s="15" t="s">
        <v>992</v>
      </c>
      <c r="C23" s="17">
        <v>42389</v>
      </c>
      <c r="D23" s="17">
        <v>43485</v>
      </c>
      <c r="E23" s="16">
        <v>2</v>
      </c>
      <c r="F23" s="16">
        <v>3</v>
      </c>
      <c r="G23" s="16">
        <v>6</v>
      </c>
      <c r="H23" s="18">
        <v>9180</v>
      </c>
    </row>
    <row r="24" ht="14.25" spans="1:8">
      <c r="A24" s="14">
        <v>1735303</v>
      </c>
      <c r="B24" s="15" t="s">
        <v>993</v>
      </c>
      <c r="C24" s="17">
        <v>42389</v>
      </c>
      <c r="D24" s="17">
        <v>43485</v>
      </c>
      <c r="E24" s="16">
        <v>1</v>
      </c>
      <c r="F24" s="16">
        <v>3</v>
      </c>
      <c r="G24" s="16">
        <v>3</v>
      </c>
      <c r="H24" s="18">
        <v>8670</v>
      </c>
    </row>
    <row r="25" ht="14.25" spans="1:8">
      <c r="A25" s="14">
        <v>1733810</v>
      </c>
      <c r="B25" s="15" t="s">
        <v>994</v>
      </c>
      <c r="C25" s="17">
        <v>43120</v>
      </c>
      <c r="D25" s="17">
        <v>43850</v>
      </c>
      <c r="E25" s="16">
        <v>1</v>
      </c>
      <c r="F25" s="16">
        <v>2</v>
      </c>
      <c r="G25" s="16">
        <v>2</v>
      </c>
      <c r="H25" s="18">
        <v>14580</v>
      </c>
    </row>
    <row r="26" ht="14.25" spans="1:8">
      <c r="A26" s="14">
        <v>1675008</v>
      </c>
      <c r="B26" s="15" t="s">
        <v>995</v>
      </c>
      <c r="C26" s="17">
        <v>43120</v>
      </c>
      <c r="D26" s="17">
        <v>44216</v>
      </c>
      <c r="E26" s="16">
        <v>1</v>
      </c>
      <c r="F26" s="16">
        <v>3</v>
      </c>
      <c r="G26" s="16">
        <v>3</v>
      </c>
      <c r="H26" s="18">
        <v>14985</v>
      </c>
    </row>
    <row r="27" ht="14.25" spans="1:8">
      <c r="A27" s="19">
        <v>1734082</v>
      </c>
      <c r="B27" s="15" t="s">
        <v>996</v>
      </c>
      <c r="C27" s="17">
        <v>43120</v>
      </c>
      <c r="D27" s="17">
        <v>44216</v>
      </c>
      <c r="E27" s="20">
        <v>1</v>
      </c>
      <c r="F27" s="20">
        <v>3</v>
      </c>
      <c r="G27" s="16">
        <v>3</v>
      </c>
      <c r="H27" s="18">
        <v>8670</v>
      </c>
    </row>
    <row r="28" ht="14.25" spans="1:8">
      <c r="A28" s="14">
        <v>1690222</v>
      </c>
      <c r="B28" s="15" t="s">
        <v>997</v>
      </c>
      <c r="C28" s="17">
        <v>43120</v>
      </c>
      <c r="D28" s="17">
        <v>44216</v>
      </c>
      <c r="E28" s="20">
        <v>1</v>
      </c>
      <c r="F28" s="20">
        <v>3</v>
      </c>
      <c r="G28" s="16">
        <v>3</v>
      </c>
      <c r="H28" s="18">
        <v>9420</v>
      </c>
    </row>
    <row r="29" ht="14.25" spans="1:8">
      <c r="A29" s="14">
        <v>1723838</v>
      </c>
      <c r="B29" s="15" t="s">
        <v>998</v>
      </c>
      <c r="C29" s="17">
        <v>43485</v>
      </c>
      <c r="D29" s="17">
        <v>44216</v>
      </c>
      <c r="E29" s="20">
        <v>1</v>
      </c>
      <c r="F29" s="20">
        <v>2</v>
      </c>
      <c r="G29" s="16">
        <v>2</v>
      </c>
      <c r="H29" s="18">
        <v>14580</v>
      </c>
    </row>
    <row r="30" ht="14.25" spans="1:8">
      <c r="A30" s="14">
        <v>1735032</v>
      </c>
      <c r="B30" s="15" t="s">
        <v>999</v>
      </c>
      <c r="C30" s="17">
        <v>43485</v>
      </c>
      <c r="D30" s="17">
        <v>44216</v>
      </c>
      <c r="E30" s="20">
        <v>1</v>
      </c>
      <c r="F30" s="20">
        <v>2</v>
      </c>
      <c r="G30" s="16">
        <v>2</v>
      </c>
      <c r="H30" s="18">
        <v>6120</v>
      </c>
    </row>
    <row r="31" ht="14.25" spans="1:8">
      <c r="A31" s="14">
        <v>1750286</v>
      </c>
      <c r="B31" s="15" t="s">
        <v>1000</v>
      </c>
      <c r="C31" s="17">
        <v>43485</v>
      </c>
      <c r="D31" s="17">
        <v>44216</v>
      </c>
      <c r="E31" s="20">
        <v>1</v>
      </c>
      <c r="F31" s="20">
        <v>2</v>
      </c>
      <c r="G31" s="16">
        <v>2</v>
      </c>
      <c r="H31" s="18">
        <v>7990</v>
      </c>
    </row>
    <row r="32" ht="14.25" spans="1:8">
      <c r="A32" s="14">
        <v>1759954</v>
      </c>
      <c r="B32" s="15" t="s">
        <v>1001</v>
      </c>
      <c r="C32" s="17">
        <v>43485</v>
      </c>
      <c r="D32" s="17">
        <v>44581</v>
      </c>
      <c r="E32" s="20">
        <v>1</v>
      </c>
      <c r="F32" s="20">
        <v>3</v>
      </c>
      <c r="G32" s="16">
        <v>3</v>
      </c>
      <c r="H32" s="18">
        <v>11985</v>
      </c>
    </row>
    <row r="33" ht="14.25" spans="1:8">
      <c r="A33" s="14">
        <v>1733680</v>
      </c>
      <c r="B33" s="15" t="s">
        <v>1002</v>
      </c>
      <c r="C33" s="17">
        <v>43485</v>
      </c>
      <c r="D33" s="17">
        <v>44581</v>
      </c>
      <c r="E33" s="20">
        <v>1</v>
      </c>
      <c r="F33" s="20">
        <v>2</v>
      </c>
      <c r="G33" s="16">
        <v>2</v>
      </c>
      <c r="H33" s="18">
        <v>0</v>
      </c>
    </row>
    <row r="34" ht="14.25" spans="1:8">
      <c r="A34" s="14">
        <v>1707494</v>
      </c>
      <c r="B34" s="15" t="s">
        <v>1003</v>
      </c>
      <c r="C34" s="17">
        <v>43485</v>
      </c>
      <c r="D34" s="17">
        <v>44581</v>
      </c>
      <c r="E34" s="20">
        <v>1</v>
      </c>
      <c r="F34" s="20">
        <v>2</v>
      </c>
      <c r="G34" s="16">
        <v>2</v>
      </c>
      <c r="H34" s="18">
        <v>0</v>
      </c>
    </row>
    <row r="35" ht="14.25" spans="1:8">
      <c r="A35" s="14">
        <v>1753094</v>
      </c>
      <c r="B35" s="15" t="s">
        <v>1004</v>
      </c>
      <c r="C35" s="17">
        <v>43485</v>
      </c>
      <c r="D35" s="17">
        <v>44581</v>
      </c>
      <c r="E35" s="20">
        <v>1</v>
      </c>
      <c r="F35" s="20">
        <v>3</v>
      </c>
      <c r="G35" s="16">
        <v>3</v>
      </c>
      <c r="H35" s="18">
        <v>18870</v>
      </c>
    </row>
    <row r="36" ht="14.25" spans="1:8">
      <c r="A36" s="14">
        <v>1707494</v>
      </c>
      <c r="B36" s="15" t="s">
        <v>1003</v>
      </c>
      <c r="C36" s="17">
        <v>43850</v>
      </c>
      <c r="D36" s="17">
        <v>44581</v>
      </c>
      <c r="E36" s="20">
        <v>1</v>
      </c>
      <c r="F36" s="20">
        <v>2</v>
      </c>
      <c r="G36" s="16">
        <v>2</v>
      </c>
      <c r="H36" s="18">
        <v>5780</v>
      </c>
    </row>
    <row r="37" ht="14.25" spans="1:8">
      <c r="A37" s="14">
        <v>1733680</v>
      </c>
      <c r="B37" s="15" t="s">
        <v>1002</v>
      </c>
      <c r="C37" s="17">
        <v>43851</v>
      </c>
      <c r="D37" s="17">
        <v>44582</v>
      </c>
      <c r="E37" s="20">
        <v>1</v>
      </c>
      <c r="F37" s="20">
        <v>2</v>
      </c>
      <c r="G37" s="16">
        <v>2</v>
      </c>
      <c r="H37" s="18">
        <v>6120</v>
      </c>
    </row>
    <row r="38" ht="14.25" spans="1:8">
      <c r="A38" s="14">
        <v>1747506</v>
      </c>
      <c r="B38" s="15" t="s">
        <v>1005</v>
      </c>
      <c r="C38" s="17">
        <v>44216</v>
      </c>
      <c r="D38" s="17">
        <v>45677</v>
      </c>
      <c r="E38" s="20">
        <v>1</v>
      </c>
      <c r="F38" s="20">
        <v>4</v>
      </c>
      <c r="G38" s="16">
        <v>4</v>
      </c>
      <c r="H38" s="18">
        <v>11560</v>
      </c>
    </row>
    <row r="39" ht="14.25" spans="1:8">
      <c r="A39" s="14">
        <v>1750012</v>
      </c>
      <c r="B39" s="15" t="s">
        <v>1006</v>
      </c>
      <c r="C39" s="17">
        <v>44216</v>
      </c>
      <c r="D39" s="17">
        <v>45311</v>
      </c>
      <c r="E39" s="20">
        <v>1</v>
      </c>
      <c r="F39" s="20">
        <v>3</v>
      </c>
      <c r="G39" s="16">
        <v>3</v>
      </c>
      <c r="H39" s="18">
        <v>21870</v>
      </c>
    </row>
    <row r="40" ht="14.25" spans="1:8">
      <c r="A40" s="14">
        <v>1705676</v>
      </c>
      <c r="B40" s="15" t="s">
        <v>1007</v>
      </c>
      <c r="C40" s="17">
        <v>44581</v>
      </c>
      <c r="D40" s="17">
        <v>46042</v>
      </c>
      <c r="E40" s="20">
        <v>1</v>
      </c>
      <c r="F40" s="20">
        <v>4</v>
      </c>
      <c r="G40" s="16">
        <v>4</v>
      </c>
      <c r="H40" s="18">
        <v>15980</v>
      </c>
    </row>
    <row r="41" ht="14.25" spans="1:8">
      <c r="A41" s="14">
        <v>1757166</v>
      </c>
      <c r="B41" s="15" t="s">
        <v>1008</v>
      </c>
      <c r="C41" s="17">
        <v>44581</v>
      </c>
      <c r="D41" s="17">
        <v>46042</v>
      </c>
      <c r="E41" s="20">
        <v>1</v>
      </c>
      <c r="F41" s="20">
        <v>4</v>
      </c>
      <c r="G41" s="16">
        <v>4</v>
      </c>
      <c r="H41" s="18">
        <v>15980</v>
      </c>
    </row>
    <row r="42" ht="14.25" spans="1:8">
      <c r="A42" s="14">
        <v>1717223</v>
      </c>
      <c r="B42" s="15" t="s">
        <v>1009</v>
      </c>
      <c r="C42" s="17">
        <v>45677</v>
      </c>
      <c r="D42" s="17">
        <v>46407</v>
      </c>
      <c r="E42" s="20">
        <v>2</v>
      </c>
      <c r="F42" s="20">
        <v>2</v>
      </c>
      <c r="G42" s="16">
        <v>4</v>
      </c>
      <c r="H42" s="18">
        <v>13600</v>
      </c>
    </row>
    <row r="43" ht="14.25" spans="1:8">
      <c r="A43" s="14">
        <v>1725035</v>
      </c>
      <c r="B43" s="15" t="s">
        <v>1010</v>
      </c>
      <c r="C43" s="17">
        <v>45677</v>
      </c>
      <c r="D43" s="17">
        <v>47138</v>
      </c>
      <c r="E43" s="20">
        <v>1</v>
      </c>
      <c r="F43" s="20">
        <v>4</v>
      </c>
      <c r="G43" s="16">
        <v>4</v>
      </c>
      <c r="H43" s="18">
        <v>12240</v>
      </c>
    </row>
    <row r="44" ht="14.25" spans="1:8">
      <c r="A44" s="14">
        <v>1749083</v>
      </c>
      <c r="B44" s="15" t="s">
        <v>1011</v>
      </c>
      <c r="C44" s="17">
        <v>45677</v>
      </c>
      <c r="D44" s="17">
        <v>46042</v>
      </c>
      <c r="E44" s="20">
        <v>1</v>
      </c>
      <c r="F44" s="20">
        <v>1</v>
      </c>
      <c r="G44" s="16">
        <v>1</v>
      </c>
      <c r="H44" s="18">
        <v>3995</v>
      </c>
    </row>
    <row r="45" ht="14.25" spans="1:8">
      <c r="A45" s="14">
        <v>1713590</v>
      </c>
      <c r="B45" s="15" t="s">
        <v>1012</v>
      </c>
      <c r="C45" s="17">
        <v>46042</v>
      </c>
      <c r="D45" s="17">
        <v>11343</v>
      </c>
      <c r="E45" s="20">
        <v>1</v>
      </c>
      <c r="F45" s="20">
        <v>5</v>
      </c>
      <c r="G45" s="16">
        <v>5</v>
      </c>
      <c r="H45" s="18">
        <v>19975</v>
      </c>
    </row>
    <row r="46" ht="14.25" spans="1:8">
      <c r="A46" s="14">
        <v>1713588</v>
      </c>
      <c r="B46" s="15" t="s">
        <v>1013</v>
      </c>
      <c r="C46" s="17">
        <v>46042</v>
      </c>
      <c r="D46" s="17">
        <v>11343</v>
      </c>
      <c r="E46" s="20">
        <v>1</v>
      </c>
      <c r="F46" s="20">
        <v>5</v>
      </c>
      <c r="G46" s="16">
        <v>5</v>
      </c>
      <c r="H46" s="18">
        <v>19975</v>
      </c>
    </row>
    <row r="47" ht="14.25" spans="1:8">
      <c r="A47" s="14">
        <v>1723162</v>
      </c>
      <c r="B47" s="15" t="s">
        <v>1014</v>
      </c>
      <c r="C47" s="17">
        <v>46042</v>
      </c>
      <c r="D47" s="17">
        <v>47138</v>
      </c>
      <c r="E47" s="20">
        <v>1</v>
      </c>
      <c r="F47" s="20">
        <v>3</v>
      </c>
      <c r="G47" s="16">
        <v>3</v>
      </c>
      <c r="H47" s="18">
        <v>9180</v>
      </c>
    </row>
    <row r="48" ht="14.25" spans="1:8">
      <c r="A48" s="14">
        <v>1681166</v>
      </c>
      <c r="B48" s="15" t="s">
        <v>1015</v>
      </c>
      <c r="C48" s="17">
        <v>47138</v>
      </c>
      <c r="D48" s="17">
        <v>36942</v>
      </c>
      <c r="E48" s="20">
        <v>1</v>
      </c>
      <c r="F48" s="20">
        <v>3</v>
      </c>
      <c r="G48" s="16">
        <v>3</v>
      </c>
      <c r="H48" s="18">
        <v>11985</v>
      </c>
    </row>
    <row r="49" ht="14.25" spans="1:8">
      <c r="A49" s="14">
        <v>1688760</v>
      </c>
      <c r="B49" s="15" t="s">
        <v>1016</v>
      </c>
      <c r="C49" s="17">
        <v>47138</v>
      </c>
      <c r="D49" s="17">
        <v>11343</v>
      </c>
      <c r="E49" s="20">
        <v>1</v>
      </c>
      <c r="F49" s="20">
        <v>2</v>
      </c>
      <c r="G49" s="16">
        <v>2</v>
      </c>
      <c r="H49" s="18">
        <v>12580</v>
      </c>
    </row>
    <row r="50" ht="14.25" spans="1:8">
      <c r="A50" s="14">
        <v>1698395</v>
      </c>
      <c r="B50" s="15" t="s">
        <v>1017</v>
      </c>
      <c r="C50" s="17">
        <v>47138</v>
      </c>
      <c r="D50" s="17">
        <v>10978</v>
      </c>
      <c r="E50" s="20">
        <v>1</v>
      </c>
      <c r="F50" s="20">
        <v>1</v>
      </c>
      <c r="G50" s="16">
        <v>1</v>
      </c>
      <c r="H50" s="18">
        <v>3060</v>
      </c>
    </row>
    <row r="51" ht="14.25" spans="1:8">
      <c r="A51" s="14">
        <v>1707850</v>
      </c>
      <c r="B51" s="15" t="s">
        <v>1018</v>
      </c>
      <c r="C51" s="17">
        <v>47138</v>
      </c>
      <c r="D51" s="17">
        <v>38037</v>
      </c>
      <c r="E51" s="20">
        <v>3</v>
      </c>
      <c r="F51" s="20">
        <v>6</v>
      </c>
      <c r="G51" s="16">
        <v>18</v>
      </c>
      <c r="H51" s="18">
        <v>52020</v>
      </c>
    </row>
    <row r="52" ht="14.25" spans="1:8">
      <c r="A52" s="14">
        <v>1709272</v>
      </c>
      <c r="B52" s="15" t="s">
        <v>1019</v>
      </c>
      <c r="C52" s="17">
        <v>47138</v>
      </c>
      <c r="D52" s="17">
        <v>38037</v>
      </c>
      <c r="E52" s="20">
        <v>1</v>
      </c>
      <c r="F52" s="20">
        <v>6</v>
      </c>
      <c r="G52" s="16">
        <v>6</v>
      </c>
      <c r="H52" s="18">
        <v>17340</v>
      </c>
    </row>
    <row r="53" ht="14.25" spans="1:8">
      <c r="A53" s="14">
        <v>1709277</v>
      </c>
      <c r="B53" s="15" t="s">
        <v>1020</v>
      </c>
      <c r="C53" s="17">
        <v>47138</v>
      </c>
      <c r="D53" s="17">
        <v>38037</v>
      </c>
      <c r="E53" s="20">
        <v>1</v>
      </c>
      <c r="F53" s="20">
        <v>6</v>
      </c>
      <c r="G53" s="16">
        <v>6</v>
      </c>
      <c r="H53" s="18">
        <v>17340</v>
      </c>
    </row>
    <row r="54" ht="14.25" spans="1:8">
      <c r="A54" s="14">
        <v>1709250</v>
      </c>
      <c r="B54" s="15" t="s">
        <v>1021</v>
      </c>
      <c r="C54" s="17">
        <v>47138</v>
      </c>
      <c r="D54" s="17">
        <v>38037</v>
      </c>
      <c r="E54" s="20">
        <v>1</v>
      </c>
      <c r="F54" s="20">
        <v>6</v>
      </c>
      <c r="G54" s="16">
        <v>6</v>
      </c>
      <c r="H54" s="18">
        <v>17340</v>
      </c>
    </row>
    <row r="55" ht="14.25" spans="1:8">
      <c r="A55" s="19">
        <v>1707920</v>
      </c>
      <c r="B55" s="15" t="s">
        <v>1022</v>
      </c>
      <c r="C55" s="17">
        <v>47138</v>
      </c>
      <c r="D55" s="17">
        <v>38037</v>
      </c>
      <c r="E55" s="20">
        <v>1</v>
      </c>
      <c r="F55" s="20">
        <v>6</v>
      </c>
      <c r="G55" s="16">
        <v>6</v>
      </c>
      <c r="H55" s="18">
        <v>36000</v>
      </c>
    </row>
    <row r="56" ht="14.25" spans="1:8">
      <c r="A56" s="14">
        <v>1745839</v>
      </c>
      <c r="B56" s="15" t="s">
        <v>1023</v>
      </c>
      <c r="C56" s="17">
        <v>10978</v>
      </c>
      <c r="D56" s="17">
        <v>36942</v>
      </c>
      <c r="E56" s="20">
        <v>1</v>
      </c>
      <c r="F56" s="20">
        <v>2</v>
      </c>
      <c r="G56" s="16">
        <v>2</v>
      </c>
      <c r="H56" s="18">
        <v>5780</v>
      </c>
    </row>
    <row r="57" ht="14.25" spans="1:8">
      <c r="A57" s="14">
        <v>1747862</v>
      </c>
      <c r="B57" s="15" t="s">
        <v>1024</v>
      </c>
      <c r="C57" s="17">
        <v>10978</v>
      </c>
      <c r="D57" s="17">
        <v>36942</v>
      </c>
      <c r="E57" s="20">
        <v>2</v>
      </c>
      <c r="F57" s="20">
        <v>2</v>
      </c>
      <c r="G57" s="16">
        <v>4</v>
      </c>
      <c r="H57" s="18">
        <v>12240</v>
      </c>
    </row>
    <row r="58" ht="15.75" spans="1:8">
      <c r="A58" s="21"/>
      <c r="B58" s="22"/>
      <c r="C58" s="22"/>
      <c r="D58" s="22"/>
      <c r="E58" s="22"/>
      <c r="F58" s="22"/>
      <c r="G58" s="22"/>
      <c r="H58" s="22"/>
    </row>
    <row r="59" ht="44.25" spans="1:8">
      <c r="A59" s="21"/>
      <c r="B59" s="22"/>
      <c r="C59" s="22"/>
      <c r="D59" s="23" t="s">
        <v>161</v>
      </c>
      <c r="E59" s="23"/>
      <c r="F59" s="23"/>
      <c r="G59" s="24">
        <v>170</v>
      </c>
      <c r="H59" s="24"/>
    </row>
    <row r="60" ht="38.25" spans="1:9">
      <c r="A60" s="21"/>
      <c r="B60" s="22"/>
      <c r="C60" s="22"/>
      <c r="D60" s="25" t="s">
        <v>162</v>
      </c>
      <c r="E60" s="25"/>
      <c r="F60" s="25"/>
      <c r="G60" s="26">
        <f>SUM(H4:H57)</f>
        <v>610730</v>
      </c>
      <c r="H60" s="26"/>
      <c r="I60" t="s">
        <v>1025</v>
      </c>
    </row>
    <row r="61" ht="20.25" spans="1:8">
      <c r="A61" s="27"/>
      <c r="B61" s="27"/>
      <c r="C61" s="27"/>
      <c r="D61" s="28" t="s">
        <v>1026</v>
      </c>
      <c r="E61" s="28"/>
      <c r="F61" s="28"/>
      <c r="G61" s="29">
        <f>'NOV,DEC'!H66-G60</f>
        <v>-326625</v>
      </c>
      <c r="H61" s="29"/>
    </row>
  </sheetData>
  <mergeCells count="5">
    <mergeCell ref="G59:H59"/>
    <mergeCell ref="G60:H60"/>
    <mergeCell ref="A61:C61"/>
    <mergeCell ref="D61:F61"/>
    <mergeCell ref="G61:H61"/>
  </mergeCells>
  <conditionalFormatting sqref="A4:A57">
    <cfRule type="duplicateValues" dxfId="1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1"/>
  <sheetViews>
    <sheetView zoomScale="77" zoomScaleNormal="77" topLeftCell="A119" workbookViewId="0">
      <selection activeCell="I155" sqref="I155"/>
    </sheetView>
  </sheetViews>
  <sheetFormatPr defaultColWidth="9" defaultRowHeight="20.25"/>
  <cols>
    <col min="1" max="1" width="26.1083333333333" style="253" customWidth="1"/>
    <col min="2" max="2" width="27.3333333333333" style="253" customWidth="1"/>
    <col min="3" max="4" width="18.8833333333333" style="255" customWidth="1"/>
    <col min="5" max="6" width="9" style="253"/>
    <col min="7" max="7" width="17.1083333333333" style="253"/>
    <col min="8" max="8" width="19" style="256" customWidth="1"/>
    <col min="9" max="16384" width="9" style="253"/>
  </cols>
  <sheetData>
    <row r="1" ht="33.9" customHeight="1" spans="1:8">
      <c r="A1" s="257" t="s">
        <v>0</v>
      </c>
      <c r="B1" s="257"/>
      <c r="C1" s="257"/>
      <c r="D1" s="257"/>
      <c r="E1" s="257"/>
      <c r="F1" s="257"/>
      <c r="G1" s="257"/>
      <c r="H1" s="257"/>
    </row>
    <row r="2" ht="34.5" customHeight="1" spans="1:9">
      <c r="A2" s="257"/>
      <c r="B2" s="257"/>
      <c r="C2" s="257"/>
      <c r="D2" s="257"/>
      <c r="E2" s="257"/>
      <c r="F2" s="257"/>
      <c r="G2" s="257"/>
      <c r="H2" s="257"/>
      <c r="I2"/>
    </row>
    <row r="3" s="253" customFormat="1" ht="22.2" customHeight="1" spans="1:8">
      <c r="A3" s="258" t="s">
        <v>15</v>
      </c>
      <c r="B3" s="258"/>
      <c r="C3" s="258"/>
      <c r="D3" s="258"/>
      <c r="E3" s="258"/>
      <c r="F3" s="258"/>
      <c r="G3" s="258"/>
      <c r="H3" s="258"/>
    </row>
    <row r="4" s="253" customFormat="1" ht="27" customHeight="1" spans="1:8">
      <c r="A4" s="258"/>
      <c r="B4" s="258"/>
      <c r="C4" s="258"/>
      <c r="D4" s="258"/>
      <c r="E4" s="258"/>
      <c r="F4" s="258"/>
      <c r="G4" s="258"/>
      <c r="H4" s="258"/>
    </row>
    <row r="5" s="253" customFormat="1" ht="27" customHeight="1" spans="1:8">
      <c r="A5" s="258" t="s">
        <v>16</v>
      </c>
      <c r="B5" s="258"/>
      <c r="C5" s="258"/>
      <c r="D5" s="258"/>
      <c r="E5" s="258"/>
      <c r="F5" s="258"/>
      <c r="G5" s="258"/>
      <c r="H5" s="258"/>
    </row>
    <row r="6" ht="21" spans="1:8">
      <c r="A6" s="259" t="s">
        <v>17</v>
      </c>
      <c r="B6" s="259" t="s">
        <v>18</v>
      </c>
      <c r="C6" s="260" t="s">
        <v>19</v>
      </c>
      <c r="D6" s="260" t="s">
        <v>20</v>
      </c>
      <c r="E6" s="261" t="s">
        <v>21</v>
      </c>
      <c r="F6" s="261" t="s">
        <v>22</v>
      </c>
      <c r="G6" s="262" t="s">
        <v>23</v>
      </c>
      <c r="H6" s="263" t="s">
        <v>24</v>
      </c>
    </row>
    <row r="7" ht="21.9" customHeight="1" spans="1:8">
      <c r="A7" s="264">
        <v>1441313</v>
      </c>
      <c r="B7" s="310" t="s">
        <v>25</v>
      </c>
      <c r="C7" s="266">
        <v>43525</v>
      </c>
      <c r="D7" s="266">
        <v>43526</v>
      </c>
      <c r="E7" s="264">
        <v>2</v>
      </c>
      <c r="F7" s="264">
        <v>1</v>
      </c>
      <c r="G7" s="267">
        <f>E7*F7</f>
        <v>2</v>
      </c>
      <c r="H7" s="268">
        <v>3000</v>
      </c>
    </row>
    <row r="8" ht="21.9" customHeight="1" spans="1:8">
      <c r="A8" s="269">
        <v>1444399</v>
      </c>
      <c r="B8" s="311" t="s">
        <v>26</v>
      </c>
      <c r="C8" s="270">
        <v>43525</v>
      </c>
      <c r="D8" s="270">
        <v>43527</v>
      </c>
      <c r="E8" s="267">
        <v>1</v>
      </c>
      <c r="F8" s="267">
        <v>2</v>
      </c>
      <c r="G8" s="267">
        <f t="shared" ref="G8:G64" si="0">E8*F8</f>
        <v>2</v>
      </c>
      <c r="H8" s="271">
        <v>3000</v>
      </c>
    </row>
    <row r="9" ht="21.9" customHeight="1" spans="1:8">
      <c r="A9" s="269">
        <v>1445792</v>
      </c>
      <c r="B9" s="311" t="s">
        <v>27</v>
      </c>
      <c r="C9" s="270">
        <v>43525</v>
      </c>
      <c r="D9" s="270">
        <v>43527</v>
      </c>
      <c r="E9" s="267">
        <v>2</v>
      </c>
      <c r="F9" s="267">
        <v>2</v>
      </c>
      <c r="G9" s="267">
        <f t="shared" si="0"/>
        <v>4</v>
      </c>
      <c r="H9" s="271">
        <v>6000</v>
      </c>
    </row>
    <row r="10" ht="21.9" customHeight="1" spans="1:8">
      <c r="A10" s="267">
        <v>1448937</v>
      </c>
      <c r="B10" s="312" t="s">
        <v>28</v>
      </c>
      <c r="C10" s="270">
        <v>43525</v>
      </c>
      <c r="D10" s="270">
        <v>43528</v>
      </c>
      <c r="E10" s="272">
        <v>1</v>
      </c>
      <c r="F10" s="272">
        <v>3</v>
      </c>
      <c r="G10" s="267">
        <f t="shared" si="0"/>
        <v>3</v>
      </c>
      <c r="H10" s="268">
        <v>4500</v>
      </c>
    </row>
    <row r="11" ht="21.9" customHeight="1" spans="1:8">
      <c r="A11" s="264">
        <v>1440803</v>
      </c>
      <c r="B11" s="313" t="s">
        <v>29</v>
      </c>
      <c r="C11" s="266">
        <v>43526</v>
      </c>
      <c r="D11" s="266">
        <v>43529</v>
      </c>
      <c r="E11" s="264">
        <v>2</v>
      </c>
      <c r="F11" s="264">
        <v>3</v>
      </c>
      <c r="G11" s="267">
        <f t="shared" si="0"/>
        <v>6</v>
      </c>
      <c r="H11" s="268">
        <v>9000</v>
      </c>
    </row>
    <row r="12" ht="21.9" customHeight="1" spans="1:8">
      <c r="A12" s="269">
        <v>1440806</v>
      </c>
      <c r="B12" s="311" t="s">
        <v>30</v>
      </c>
      <c r="C12" s="273">
        <v>43526</v>
      </c>
      <c r="D12" s="273">
        <v>43529</v>
      </c>
      <c r="E12" s="269">
        <v>1</v>
      </c>
      <c r="F12" s="269">
        <v>3</v>
      </c>
      <c r="G12" s="267">
        <f t="shared" si="0"/>
        <v>3</v>
      </c>
      <c r="H12" s="268">
        <v>4500</v>
      </c>
    </row>
    <row r="13" ht="21.9" customHeight="1" spans="1:9">
      <c r="A13" s="264">
        <v>1442930</v>
      </c>
      <c r="B13" s="313" t="s">
        <v>31</v>
      </c>
      <c r="C13" s="266">
        <v>43525</v>
      </c>
      <c r="D13" s="266">
        <v>43529</v>
      </c>
      <c r="E13" s="264">
        <v>1</v>
      </c>
      <c r="F13" s="264">
        <v>4</v>
      </c>
      <c r="G13" s="267">
        <f t="shared" si="0"/>
        <v>4</v>
      </c>
      <c r="H13" s="268">
        <v>6000</v>
      </c>
      <c r="I13" s="275"/>
    </row>
    <row r="14" ht="21.9" customHeight="1" spans="1:9">
      <c r="A14" s="269">
        <v>1446553</v>
      </c>
      <c r="B14" s="311" t="s">
        <v>32</v>
      </c>
      <c r="C14" s="273">
        <v>43529</v>
      </c>
      <c r="D14" s="273">
        <v>43530</v>
      </c>
      <c r="E14" s="269">
        <v>1</v>
      </c>
      <c r="F14" s="269">
        <v>1</v>
      </c>
      <c r="G14" s="267">
        <f t="shared" si="0"/>
        <v>1</v>
      </c>
      <c r="H14" s="271">
        <v>1500</v>
      </c>
      <c r="I14" s="275"/>
    </row>
    <row r="15" ht="21.9" customHeight="1" spans="1:8">
      <c r="A15" s="269">
        <v>1448867</v>
      </c>
      <c r="B15" s="311" t="s">
        <v>33</v>
      </c>
      <c r="C15" s="273">
        <v>43529</v>
      </c>
      <c r="D15" s="273">
        <v>43531</v>
      </c>
      <c r="E15" s="269">
        <v>1</v>
      </c>
      <c r="F15" s="269">
        <v>2</v>
      </c>
      <c r="G15" s="267">
        <f t="shared" si="0"/>
        <v>2</v>
      </c>
      <c r="H15" s="271">
        <v>3000</v>
      </c>
    </row>
    <row r="16" ht="21.9" customHeight="1" spans="1:8">
      <c r="A16" s="269">
        <v>1446802</v>
      </c>
      <c r="B16" s="311" t="s">
        <v>34</v>
      </c>
      <c r="C16" s="273">
        <v>43528</v>
      </c>
      <c r="D16" s="273">
        <v>43531</v>
      </c>
      <c r="E16" s="269">
        <v>1</v>
      </c>
      <c r="F16" s="269">
        <v>3</v>
      </c>
      <c r="G16" s="267">
        <f t="shared" si="0"/>
        <v>3</v>
      </c>
      <c r="H16" s="271">
        <v>4500</v>
      </c>
    </row>
    <row r="17" ht="21.9" customHeight="1" spans="1:8">
      <c r="A17" s="269">
        <v>1447756</v>
      </c>
      <c r="B17" s="311" t="s">
        <v>35</v>
      </c>
      <c r="C17" s="273">
        <v>43528</v>
      </c>
      <c r="D17" s="273">
        <v>43531</v>
      </c>
      <c r="E17" s="269">
        <v>2</v>
      </c>
      <c r="F17" s="269">
        <v>3</v>
      </c>
      <c r="G17" s="267">
        <f t="shared" si="0"/>
        <v>6</v>
      </c>
      <c r="H17" s="271">
        <v>9000</v>
      </c>
    </row>
    <row r="18" ht="21.9" customHeight="1" spans="1:8">
      <c r="A18" s="269">
        <v>1447759</v>
      </c>
      <c r="B18" s="311" t="s">
        <v>36</v>
      </c>
      <c r="C18" s="273">
        <v>43528</v>
      </c>
      <c r="D18" s="273">
        <v>43531</v>
      </c>
      <c r="E18" s="269">
        <v>1</v>
      </c>
      <c r="F18" s="269">
        <v>3</v>
      </c>
      <c r="G18" s="267">
        <f t="shared" si="0"/>
        <v>3</v>
      </c>
      <c r="H18" s="271">
        <v>4500</v>
      </c>
    </row>
    <row r="19" ht="21.9" customHeight="1" spans="1:8">
      <c r="A19" s="269">
        <v>1447760</v>
      </c>
      <c r="B19" s="311" t="s">
        <v>37</v>
      </c>
      <c r="C19" s="273">
        <v>43528</v>
      </c>
      <c r="D19" s="273">
        <v>43531</v>
      </c>
      <c r="E19" s="269">
        <v>1</v>
      </c>
      <c r="F19" s="269">
        <v>3</v>
      </c>
      <c r="G19" s="267">
        <f t="shared" si="0"/>
        <v>3</v>
      </c>
      <c r="H19" s="268">
        <v>4500</v>
      </c>
    </row>
    <row r="20" ht="21.9" customHeight="1" spans="1:8">
      <c r="A20" s="269">
        <v>1448823</v>
      </c>
      <c r="B20" s="311" t="s">
        <v>38</v>
      </c>
      <c r="C20" s="273">
        <v>43530</v>
      </c>
      <c r="D20" s="273">
        <v>43531</v>
      </c>
      <c r="E20" s="269">
        <v>1</v>
      </c>
      <c r="F20" s="269">
        <v>1</v>
      </c>
      <c r="G20" s="267">
        <f t="shared" si="0"/>
        <v>1</v>
      </c>
      <c r="H20" s="271">
        <v>1500</v>
      </c>
    </row>
    <row r="21" ht="21.9" customHeight="1" spans="1:8">
      <c r="A21" s="267">
        <v>1448821</v>
      </c>
      <c r="B21" s="312" t="s">
        <v>39</v>
      </c>
      <c r="C21" s="270">
        <v>43530</v>
      </c>
      <c r="D21" s="270">
        <v>43531</v>
      </c>
      <c r="E21" s="267">
        <v>1</v>
      </c>
      <c r="F21" s="267">
        <v>1</v>
      </c>
      <c r="G21" s="267">
        <f t="shared" si="0"/>
        <v>1</v>
      </c>
      <c r="H21" s="268">
        <v>1500</v>
      </c>
    </row>
    <row r="22" s="253" customFormat="1" ht="21.9" customHeight="1" spans="1:8">
      <c r="A22" s="264">
        <v>1449744</v>
      </c>
      <c r="B22" s="313" t="s">
        <v>40</v>
      </c>
      <c r="C22" s="266">
        <v>43531</v>
      </c>
      <c r="D22" s="266">
        <v>43532</v>
      </c>
      <c r="E22" s="264">
        <v>1</v>
      </c>
      <c r="F22" s="264">
        <v>1</v>
      </c>
      <c r="G22" s="267">
        <f t="shared" si="0"/>
        <v>1</v>
      </c>
      <c r="H22" s="268">
        <v>1500</v>
      </c>
    </row>
    <row r="23" ht="21.9" customHeight="1" spans="1:9">
      <c r="A23" s="264">
        <v>1451677</v>
      </c>
      <c r="B23" s="313" t="s">
        <v>41</v>
      </c>
      <c r="C23" s="266">
        <v>43530</v>
      </c>
      <c r="D23" s="266">
        <v>43532</v>
      </c>
      <c r="E23" s="264">
        <v>1</v>
      </c>
      <c r="F23" s="264">
        <v>2</v>
      </c>
      <c r="G23" s="267">
        <f t="shared" si="0"/>
        <v>2</v>
      </c>
      <c r="H23" s="268">
        <v>3000</v>
      </c>
      <c r="I23" s="275"/>
    </row>
    <row r="24" ht="21.9" customHeight="1" spans="1:9">
      <c r="A24" s="269">
        <v>1449909</v>
      </c>
      <c r="B24" s="313" t="s">
        <v>42</v>
      </c>
      <c r="C24" s="273">
        <v>43531</v>
      </c>
      <c r="D24" s="273">
        <v>43532</v>
      </c>
      <c r="E24" s="269">
        <v>1</v>
      </c>
      <c r="F24" s="269">
        <v>1</v>
      </c>
      <c r="G24" s="267">
        <f t="shared" si="0"/>
        <v>1</v>
      </c>
      <c r="H24" s="271">
        <v>1500</v>
      </c>
      <c r="I24" s="275"/>
    </row>
    <row r="25" ht="23.25" customHeight="1" spans="1:9">
      <c r="A25" s="269">
        <v>1449911</v>
      </c>
      <c r="B25" s="313" t="s">
        <v>43</v>
      </c>
      <c r="C25" s="273">
        <v>43532</v>
      </c>
      <c r="D25" s="273">
        <v>43533</v>
      </c>
      <c r="E25" s="269">
        <v>1</v>
      </c>
      <c r="F25" s="269">
        <v>1</v>
      </c>
      <c r="G25" s="267">
        <f t="shared" si="0"/>
        <v>1</v>
      </c>
      <c r="H25" s="268">
        <v>1500</v>
      </c>
      <c r="I25" s="275"/>
    </row>
    <row r="26" ht="21.9" customHeight="1" spans="1:9">
      <c r="A26" s="269">
        <v>1449750</v>
      </c>
      <c r="B26" s="311" t="s">
        <v>44</v>
      </c>
      <c r="C26" s="273">
        <v>43532</v>
      </c>
      <c r="D26" s="273">
        <v>43533</v>
      </c>
      <c r="E26" s="269">
        <v>1</v>
      </c>
      <c r="F26" s="269">
        <v>1</v>
      </c>
      <c r="G26" s="267">
        <f t="shared" si="0"/>
        <v>1</v>
      </c>
      <c r="H26" s="268">
        <v>1500</v>
      </c>
      <c r="I26" s="275"/>
    </row>
    <row r="27" ht="21.9" customHeight="1" spans="1:9">
      <c r="A27" s="264">
        <v>1454694</v>
      </c>
      <c r="B27" s="313" t="s">
        <v>45</v>
      </c>
      <c r="C27" s="266">
        <v>43531</v>
      </c>
      <c r="D27" s="266">
        <v>43533</v>
      </c>
      <c r="E27" s="264">
        <v>1</v>
      </c>
      <c r="F27" s="264">
        <v>2</v>
      </c>
      <c r="G27" s="267">
        <f t="shared" si="0"/>
        <v>2</v>
      </c>
      <c r="H27" s="268">
        <v>3000</v>
      </c>
      <c r="I27" s="275"/>
    </row>
    <row r="28" ht="21.9" customHeight="1" spans="1:8">
      <c r="A28" s="269">
        <v>1450338</v>
      </c>
      <c r="B28" s="313" t="s">
        <v>46</v>
      </c>
      <c r="C28" s="273">
        <v>43530</v>
      </c>
      <c r="D28" s="273">
        <v>43533</v>
      </c>
      <c r="E28" s="269">
        <v>3</v>
      </c>
      <c r="F28" s="269">
        <v>1</v>
      </c>
      <c r="G28" s="267">
        <f t="shared" si="0"/>
        <v>3</v>
      </c>
      <c r="H28" s="268">
        <v>4500</v>
      </c>
    </row>
    <row r="29" ht="21.9" customHeight="1" spans="1:8">
      <c r="A29" s="269">
        <v>1450337</v>
      </c>
      <c r="B29" s="311" t="s">
        <v>47</v>
      </c>
      <c r="C29" s="273">
        <v>43530</v>
      </c>
      <c r="D29" s="273">
        <v>43533</v>
      </c>
      <c r="E29" s="269">
        <v>3</v>
      </c>
      <c r="F29" s="269">
        <v>1</v>
      </c>
      <c r="G29" s="267">
        <f t="shared" si="0"/>
        <v>3</v>
      </c>
      <c r="H29" s="268">
        <v>4500</v>
      </c>
    </row>
    <row r="30" s="253" customFormat="1" ht="21.9" customHeight="1" spans="1:8">
      <c r="A30" s="269">
        <v>1441297</v>
      </c>
      <c r="B30" s="311" t="s">
        <v>48</v>
      </c>
      <c r="C30" s="273">
        <v>43531</v>
      </c>
      <c r="D30" s="273">
        <v>43533</v>
      </c>
      <c r="E30" s="269">
        <v>2</v>
      </c>
      <c r="F30" s="269">
        <v>1</v>
      </c>
      <c r="G30" s="267">
        <f t="shared" si="0"/>
        <v>2</v>
      </c>
      <c r="H30" s="268">
        <v>3000</v>
      </c>
    </row>
    <row r="31" s="253" customFormat="1" ht="21.9" customHeight="1" spans="1:8">
      <c r="A31" s="269">
        <v>1445666</v>
      </c>
      <c r="B31" s="311" t="s">
        <v>49</v>
      </c>
      <c r="C31" s="273">
        <v>43531</v>
      </c>
      <c r="D31" s="273">
        <v>43534</v>
      </c>
      <c r="E31" s="269">
        <v>3</v>
      </c>
      <c r="F31" s="269">
        <v>1</v>
      </c>
      <c r="G31" s="267">
        <f t="shared" si="0"/>
        <v>3</v>
      </c>
      <c r="H31" s="268">
        <v>4500</v>
      </c>
    </row>
    <row r="32" s="253" customFormat="1" ht="21.9" customHeight="1" spans="1:8">
      <c r="A32" s="269">
        <v>1447087</v>
      </c>
      <c r="B32" s="311" t="s">
        <v>50</v>
      </c>
      <c r="C32" s="273">
        <v>43532</v>
      </c>
      <c r="D32" s="273">
        <v>43534</v>
      </c>
      <c r="E32" s="269">
        <v>2</v>
      </c>
      <c r="F32" s="269">
        <v>1</v>
      </c>
      <c r="G32" s="267">
        <f t="shared" si="0"/>
        <v>2</v>
      </c>
      <c r="H32" s="268">
        <v>3000</v>
      </c>
    </row>
    <row r="33" s="253" customFormat="1" ht="21.9" customHeight="1" spans="1:8">
      <c r="A33" s="269">
        <v>1449730</v>
      </c>
      <c r="B33" s="314" t="s">
        <v>51</v>
      </c>
      <c r="C33" s="273">
        <v>43533</v>
      </c>
      <c r="D33" s="273">
        <v>43534</v>
      </c>
      <c r="E33" s="269">
        <v>1</v>
      </c>
      <c r="F33" s="269">
        <v>1</v>
      </c>
      <c r="G33" s="267">
        <f t="shared" si="0"/>
        <v>1</v>
      </c>
      <c r="H33" s="268">
        <v>2450</v>
      </c>
    </row>
    <row r="34" s="253" customFormat="1" ht="21.9" customHeight="1" spans="1:8">
      <c r="A34" s="269">
        <v>1444995</v>
      </c>
      <c r="B34" s="311" t="s">
        <v>52</v>
      </c>
      <c r="C34" s="273">
        <v>43532</v>
      </c>
      <c r="D34" s="273">
        <v>43534</v>
      </c>
      <c r="E34" s="269">
        <v>2</v>
      </c>
      <c r="F34" s="269">
        <v>1</v>
      </c>
      <c r="G34" s="267">
        <f t="shared" si="0"/>
        <v>2</v>
      </c>
      <c r="H34" s="268">
        <v>3000</v>
      </c>
    </row>
    <row r="35" s="253" customFormat="1" ht="21.9" customHeight="1" spans="1:8">
      <c r="A35" s="269">
        <v>1449842</v>
      </c>
      <c r="B35" s="311" t="s">
        <v>53</v>
      </c>
      <c r="C35" s="273">
        <v>43533</v>
      </c>
      <c r="D35" s="273">
        <v>43534</v>
      </c>
      <c r="E35" s="269">
        <v>1</v>
      </c>
      <c r="F35" s="269">
        <v>1</v>
      </c>
      <c r="G35" s="267">
        <f t="shared" si="0"/>
        <v>1</v>
      </c>
      <c r="H35" s="268">
        <v>1500</v>
      </c>
    </row>
    <row r="36" s="253" customFormat="1" ht="21.9" customHeight="1" spans="1:8">
      <c r="A36" s="269">
        <v>1448484</v>
      </c>
      <c r="B36" s="311" t="s">
        <v>54</v>
      </c>
      <c r="C36" s="273">
        <v>43533</v>
      </c>
      <c r="D36" s="273">
        <v>43534</v>
      </c>
      <c r="E36" s="269">
        <v>1</v>
      </c>
      <c r="F36" s="269">
        <v>1</v>
      </c>
      <c r="G36" s="267">
        <f t="shared" si="0"/>
        <v>1</v>
      </c>
      <c r="H36" s="268">
        <v>1500</v>
      </c>
    </row>
    <row r="37" s="253" customFormat="1" ht="21.9" customHeight="1" spans="1:8">
      <c r="A37" s="269">
        <v>1448482</v>
      </c>
      <c r="B37" s="311" t="s">
        <v>55</v>
      </c>
      <c r="C37" s="273">
        <v>43533</v>
      </c>
      <c r="D37" s="273">
        <v>43534</v>
      </c>
      <c r="E37" s="269">
        <v>1</v>
      </c>
      <c r="F37" s="269">
        <v>1</v>
      </c>
      <c r="G37" s="267">
        <f t="shared" si="0"/>
        <v>1</v>
      </c>
      <c r="H37" s="268">
        <v>1500</v>
      </c>
    </row>
    <row r="38" ht="21.9" customHeight="1" spans="1:8">
      <c r="A38" s="269">
        <v>1448493</v>
      </c>
      <c r="B38" s="311" t="s">
        <v>56</v>
      </c>
      <c r="C38" s="273">
        <v>43534</v>
      </c>
      <c r="D38" s="273">
        <v>43535</v>
      </c>
      <c r="E38" s="269">
        <v>2</v>
      </c>
      <c r="F38" s="269">
        <v>1</v>
      </c>
      <c r="G38" s="267">
        <f t="shared" si="0"/>
        <v>2</v>
      </c>
      <c r="H38" s="268">
        <v>4900</v>
      </c>
    </row>
    <row r="39" ht="21.9" customHeight="1" spans="1:8">
      <c r="A39" s="269">
        <v>1446528</v>
      </c>
      <c r="B39" s="311" t="s">
        <v>57</v>
      </c>
      <c r="C39" s="273">
        <v>43533</v>
      </c>
      <c r="D39" s="273">
        <v>43535</v>
      </c>
      <c r="E39" s="269">
        <v>1</v>
      </c>
      <c r="F39" s="269">
        <v>2</v>
      </c>
      <c r="G39" s="267">
        <f t="shared" si="0"/>
        <v>2</v>
      </c>
      <c r="H39" s="268">
        <v>3000</v>
      </c>
    </row>
    <row r="40" ht="21.9" customHeight="1" spans="1:8">
      <c r="A40" s="269">
        <v>1455048</v>
      </c>
      <c r="B40" s="311" t="s">
        <v>58</v>
      </c>
      <c r="C40" s="273">
        <v>43533</v>
      </c>
      <c r="D40" s="273">
        <v>43535</v>
      </c>
      <c r="E40" s="269">
        <v>1</v>
      </c>
      <c r="F40" s="269">
        <v>2</v>
      </c>
      <c r="G40" s="267">
        <f t="shared" si="0"/>
        <v>2</v>
      </c>
      <c r="H40" s="268">
        <v>4900</v>
      </c>
    </row>
    <row r="41" s="253" customFormat="1" ht="21.9" customHeight="1" spans="1:8">
      <c r="A41" s="269">
        <v>1446529</v>
      </c>
      <c r="B41" s="311" t="s">
        <v>59</v>
      </c>
      <c r="C41" s="273">
        <v>43533</v>
      </c>
      <c r="D41" s="273">
        <v>43535</v>
      </c>
      <c r="E41" s="269">
        <v>1</v>
      </c>
      <c r="F41" s="269">
        <v>2</v>
      </c>
      <c r="G41" s="267">
        <f t="shared" si="0"/>
        <v>2</v>
      </c>
      <c r="H41" s="268">
        <v>3000</v>
      </c>
    </row>
    <row r="42" s="253" customFormat="1" ht="21.9" customHeight="1" spans="1:8">
      <c r="A42" s="269">
        <v>1417265</v>
      </c>
      <c r="B42" s="311" t="s">
        <v>60</v>
      </c>
      <c r="C42" s="273">
        <v>43533</v>
      </c>
      <c r="D42" s="273">
        <v>43535</v>
      </c>
      <c r="E42" s="269">
        <v>1</v>
      </c>
      <c r="F42" s="269">
        <v>2</v>
      </c>
      <c r="G42" s="267">
        <f t="shared" si="0"/>
        <v>2</v>
      </c>
      <c r="H42" s="268">
        <v>3000</v>
      </c>
    </row>
    <row r="43" s="253" customFormat="1" ht="21.9" customHeight="1" spans="1:8">
      <c r="A43" s="269">
        <v>1444807</v>
      </c>
      <c r="B43" s="311" t="s">
        <v>61</v>
      </c>
      <c r="C43" s="273">
        <v>43532</v>
      </c>
      <c r="D43" s="273">
        <v>43535</v>
      </c>
      <c r="E43" s="269">
        <v>3</v>
      </c>
      <c r="F43" s="269">
        <v>3</v>
      </c>
      <c r="G43" s="267">
        <f t="shared" si="0"/>
        <v>9</v>
      </c>
      <c r="H43" s="268">
        <v>13500</v>
      </c>
    </row>
    <row r="44" s="253" customFormat="1" ht="21.9" customHeight="1" spans="1:8">
      <c r="A44" s="269">
        <v>1455043</v>
      </c>
      <c r="B44" s="314" t="s">
        <v>62</v>
      </c>
      <c r="C44" s="273">
        <v>43535</v>
      </c>
      <c r="D44" s="273">
        <v>43536</v>
      </c>
      <c r="E44" s="269">
        <v>1</v>
      </c>
      <c r="F44" s="269">
        <v>1</v>
      </c>
      <c r="G44" s="267">
        <f t="shared" si="0"/>
        <v>1</v>
      </c>
      <c r="H44" s="268">
        <v>5500</v>
      </c>
    </row>
    <row r="45" s="253" customFormat="1" ht="21.9" customHeight="1" spans="1:8">
      <c r="A45" s="269">
        <v>1444104</v>
      </c>
      <c r="B45" s="311" t="s">
        <v>63</v>
      </c>
      <c r="C45" s="273">
        <v>43534</v>
      </c>
      <c r="D45" s="273">
        <v>43536</v>
      </c>
      <c r="E45" s="269">
        <v>1</v>
      </c>
      <c r="F45" s="269">
        <v>2</v>
      </c>
      <c r="G45" s="267">
        <f t="shared" si="0"/>
        <v>2</v>
      </c>
      <c r="H45" s="268">
        <v>3000</v>
      </c>
    </row>
    <row r="46" s="253" customFormat="1" ht="21.9" customHeight="1" spans="1:8">
      <c r="A46" s="269">
        <v>1452473</v>
      </c>
      <c r="B46" s="311" t="s">
        <v>64</v>
      </c>
      <c r="C46" s="273">
        <v>43534</v>
      </c>
      <c r="D46" s="273">
        <v>43537</v>
      </c>
      <c r="E46" s="269">
        <v>1</v>
      </c>
      <c r="F46" s="269">
        <v>3</v>
      </c>
      <c r="G46" s="267">
        <f t="shared" si="0"/>
        <v>3</v>
      </c>
      <c r="H46" s="268">
        <v>7350</v>
      </c>
    </row>
    <row r="47" s="253" customFormat="1" ht="21.9" customHeight="1" spans="1:8">
      <c r="A47" s="269">
        <v>1445810</v>
      </c>
      <c r="B47" s="311" t="s">
        <v>65</v>
      </c>
      <c r="C47" s="273">
        <v>43534</v>
      </c>
      <c r="D47" s="273">
        <v>43537</v>
      </c>
      <c r="E47" s="269">
        <v>2</v>
      </c>
      <c r="F47" s="269">
        <v>3</v>
      </c>
      <c r="G47" s="267">
        <f t="shared" si="0"/>
        <v>6</v>
      </c>
      <c r="H47" s="268">
        <v>9000</v>
      </c>
    </row>
    <row r="48" s="253" customFormat="1" ht="21.9" customHeight="1" spans="1:8">
      <c r="A48" s="269">
        <v>1447040</v>
      </c>
      <c r="B48" s="311" t="s">
        <v>66</v>
      </c>
      <c r="C48" s="273">
        <v>43534</v>
      </c>
      <c r="D48" s="273">
        <v>43537</v>
      </c>
      <c r="E48" s="269">
        <v>1</v>
      </c>
      <c r="F48" s="269">
        <v>3</v>
      </c>
      <c r="G48" s="267">
        <f t="shared" si="0"/>
        <v>3</v>
      </c>
      <c r="H48" s="268">
        <v>4500</v>
      </c>
    </row>
    <row r="49" s="253" customFormat="1" ht="21.9" customHeight="1" spans="1:8">
      <c r="A49" s="269">
        <v>1451242</v>
      </c>
      <c r="B49" s="311" t="s">
        <v>67</v>
      </c>
      <c r="C49" s="273">
        <v>43535</v>
      </c>
      <c r="D49" s="273">
        <v>43538</v>
      </c>
      <c r="E49" s="269">
        <v>1</v>
      </c>
      <c r="F49" s="269">
        <v>3</v>
      </c>
      <c r="G49" s="267">
        <f t="shared" si="0"/>
        <v>3</v>
      </c>
      <c r="H49" s="268">
        <v>4500</v>
      </c>
    </row>
    <row r="50" s="253" customFormat="1" ht="21.9" customHeight="1" spans="1:8">
      <c r="A50" s="269">
        <v>1454704</v>
      </c>
      <c r="B50" s="311" t="s">
        <v>68</v>
      </c>
      <c r="C50" s="273">
        <v>43535</v>
      </c>
      <c r="D50" s="273">
        <v>43539</v>
      </c>
      <c r="E50" s="269">
        <v>1</v>
      </c>
      <c r="F50" s="269">
        <v>4</v>
      </c>
      <c r="G50" s="267">
        <f t="shared" si="0"/>
        <v>4</v>
      </c>
      <c r="H50" s="268">
        <v>6000</v>
      </c>
    </row>
    <row r="51" s="253" customFormat="1" ht="21.9" customHeight="1" spans="1:8">
      <c r="A51" s="269">
        <v>1451485</v>
      </c>
      <c r="B51" s="311" t="s">
        <v>69</v>
      </c>
      <c r="C51" s="273">
        <v>43538</v>
      </c>
      <c r="D51" s="273">
        <v>43539</v>
      </c>
      <c r="E51" s="269">
        <v>1</v>
      </c>
      <c r="F51" s="269">
        <v>1</v>
      </c>
      <c r="G51" s="267">
        <f t="shared" si="0"/>
        <v>1</v>
      </c>
      <c r="H51" s="268">
        <v>1500</v>
      </c>
    </row>
    <row r="52" s="253" customFormat="1" ht="21.9" customHeight="1" spans="1:8">
      <c r="A52" s="269">
        <v>1455557</v>
      </c>
      <c r="B52" s="311" t="s">
        <v>70</v>
      </c>
      <c r="C52" s="273">
        <v>43537</v>
      </c>
      <c r="D52" s="273">
        <v>43540</v>
      </c>
      <c r="E52" s="269">
        <v>3</v>
      </c>
      <c r="F52" s="269">
        <v>3</v>
      </c>
      <c r="G52" s="267">
        <f t="shared" si="0"/>
        <v>9</v>
      </c>
      <c r="H52" s="268">
        <v>22050</v>
      </c>
    </row>
    <row r="53" s="253" customFormat="1" ht="21.9" customHeight="1" spans="1:8">
      <c r="A53" s="269">
        <v>1445605</v>
      </c>
      <c r="B53" s="311" t="s">
        <v>71</v>
      </c>
      <c r="C53" s="273">
        <v>43537</v>
      </c>
      <c r="D53" s="273">
        <v>43540</v>
      </c>
      <c r="E53" s="269">
        <v>1</v>
      </c>
      <c r="F53" s="269">
        <v>3</v>
      </c>
      <c r="G53" s="267">
        <f t="shared" si="0"/>
        <v>3</v>
      </c>
      <c r="H53" s="268">
        <v>7350</v>
      </c>
    </row>
    <row r="54" s="253" customFormat="1" ht="21.9" customHeight="1" spans="1:8">
      <c r="A54" s="269">
        <v>1453830</v>
      </c>
      <c r="B54" s="311" t="s">
        <v>72</v>
      </c>
      <c r="C54" s="273">
        <v>43538</v>
      </c>
      <c r="D54" s="273">
        <v>43541</v>
      </c>
      <c r="E54" s="269">
        <v>1</v>
      </c>
      <c r="F54" s="269">
        <v>3</v>
      </c>
      <c r="G54" s="267">
        <f t="shared" si="0"/>
        <v>3</v>
      </c>
      <c r="H54" s="268">
        <v>4500</v>
      </c>
    </row>
    <row r="55" s="253" customFormat="1" ht="21.9" customHeight="1" spans="1:8">
      <c r="A55" s="269">
        <v>1446230</v>
      </c>
      <c r="B55" s="311" t="s">
        <v>73</v>
      </c>
      <c r="C55" s="273">
        <v>43540</v>
      </c>
      <c r="D55" s="273">
        <v>43541</v>
      </c>
      <c r="E55" s="269">
        <v>2</v>
      </c>
      <c r="F55" s="269">
        <v>1</v>
      </c>
      <c r="G55" s="267">
        <f t="shared" si="0"/>
        <v>2</v>
      </c>
      <c r="H55" s="268">
        <v>3000</v>
      </c>
    </row>
    <row r="56" s="253" customFormat="1" ht="21.9" customHeight="1" spans="1:8">
      <c r="A56" s="269">
        <v>1457931</v>
      </c>
      <c r="B56" s="311" t="s">
        <v>74</v>
      </c>
      <c r="C56" s="273">
        <v>43538</v>
      </c>
      <c r="D56" s="273">
        <v>43541</v>
      </c>
      <c r="E56" s="269">
        <v>1</v>
      </c>
      <c r="F56" s="269">
        <v>3</v>
      </c>
      <c r="G56" s="267">
        <f t="shared" si="0"/>
        <v>3</v>
      </c>
      <c r="H56" s="268">
        <v>4500</v>
      </c>
    </row>
    <row r="57" s="253" customFormat="1" ht="21.9" customHeight="1" spans="1:8">
      <c r="A57" s="269">
        <v>1438875</v>
      </c>
      <c r="B57" s="311" t="s">
        <v>75</v>
      </c>
      <c r="C57" s="273">
        <v>43540</v>
      </c>
      <c r="D57" s="273">
        <v>43542</v>
      </c>
      <c r="E57" s="269">
        <v>1</v>
      </c>
      <c r="F57" s="269">
        <v>2</v>
      </c>
      <c r="G57" s="267">
        <f t="shared" si="0"/>
        <v>2</v>
      </c>
      <c r="H57" s="268">
        <v>4900</v>
      </c>
    </row>
    <row r="58" ht="21.9" customHeight="1" spans="1:8">
      <c r="A58" s="269">
        <v>1460870</v>
      </c>
      <c r="B58" s="311" t="s">
        <v>76</v>
      </c>
      <c r="C58" s="273">
        <v>43540</v>
      </c>
      <c r="D58" s="273">
        <v>43542</v>
      </c>
      <c r="E58" s="269">
        <v>1</v>
      </c>
      <c r="F58" s="269">
        <v>2</v>
      </c>
      <c r="G58" s="267">
        <f t="shared" si="0"/>
        <v>2</v>
      </c>
      <c r="H58" s="268">
        <v>3000</v>
      </c>
    </row>
    <row r="59" ht="21.9" customHeight="1" spans="1:8">
      <c r="A59" s="269">
        <v>1463191</v>
      </c>
      <c r="B59" s="311" t="s">
        <v>77</v>
      </c>
      <c r="C59" s="273">
        <v>43541</v>
      </c>
      <c r="D59" s="273">
        <v>43542</v>
      </c>
      <c r="E59" s="269">
        <v>1</v>
      </c>
      <c r="F59" s="269">
        <v>1</v>
      </c>
      <c r="G59" s="267">
        <f t="shared" si="0"/>
        <v>1</v>
      </c>
      <c r="H59" s="268">
        <v>1500</v>
      </c>
    </row>
    <row r="60" s="253" customFormat="1" ht="21.9" customHeight="1" spans="1:8">
      <c r="A60" s="269">
        <v>1456338</v>
      </c>
      <c r="B60" s="311" t="s">
        <v>78</v>
      </c>
      <c r="C60" s="273">
        <v>43542</v>
      </c>
      <c r="D60" s="273">
        <v>43543</v>
      </c>
      <c r="E60" s="269">
        <v>1</v>
      </c>
      <c r="F60" s="269">
        <v>1</v>
      </c>
      <c r="G60" s="267">
        <f t="shared" si="0"/>
        <v>1</v>
      </c>
      <c r="H60" s="268">
        <v>2450</v>
      </c>
    </row>
    <row r="61" s="253" customFormat="1" ht="21.9" customHeight="1" spans="1:8">
      <c r="A61" s="269">
        <v>1451425</v>
      </c>
      <c r="B61" s="311" t="s">
        <v>79</v>
      </c>
      <c r="C61" s="273">
        <v>43539</v>
      </c>
      <c r="D61" s="273">
        <v>43543</v>
      </c>
      <c r="E61" s="269">
        <v>1</v>
      </c>
      <c r="F61" s="269">
        <v>4</v>
      </c>
      <c r="G61" s="267">
        <f t="shared" si="0"/>
        <v>4</v>
      </c>
      <c r="H61" s="268">
        <v>6000</v>
      </c>
    </row>
    <row r="62" s="253" customFormat="1" ht="21.9" customHeight="1" spans="1:8">
      <c r="A62" s="269">
        <v>1451418</v>
      </c>
      <c r="B62" s="311" t="s">
        <v>80</v>
      </c>
      <c r="C62" s="273">
        <v>43539</v>
      </c>
      <c r="D62" s="273">
        <v>43543</v>
      </c>
      <c r="E62" s="269">
        <v>1</v>
      </c>
      <c r="F62" s="269">
        <v>4</v>
      </c>
      <c r="G62" s="267">
        <f t="shared" si="0"/>
        <v>4</v>
      </c>
      <c r="H62" s="268">
        <v>6000</v>
      </c>
    </row>
    <row r="63" s="253" customFormat="1" ht="21.9" customHeight="1" spans="1:8">
      <c r="A63" s="269">
        <v>1457616</v>
      </c>
      <c r="B63" s="311" t="s">
        <v>81</v>
      </c>
      <c r="C63" s="273">
        <v>43541</v>
      </c>
      <c r="D63" s="273">
        <v>43543</v>
      </c>
      <c r="E63" s="269">
        <v>1</v>
      </c>
      <c r="F63" s="269">
        <v>2</v>
      </c>
      <c r="G63" s="267">
        <f t="shared" si="0"/>
        <v>2</v>
      </c>
      <c r="H63" s="268">
        <v>3000</v>
      </c>
    </row>
    <row r="64" s="253" customFormat="1" ht="21.9" customHeight="1" spans="1:8">
      <c r="A64" s="269">
        <v>1454012</v>
      </c>
      <c r="B64" s="311" t="s">
        <v>82</v>
      </c>
      <c r="C64" s="273">
        <v>43542</v>
      </c>
      <c r="D64" s="273">
        <v>43543</v>
      </c>
      <c r="E64" s="269">
        <v>1</v>
      </c>
      <c r="F64" s="269">
        <v>1</v>
      </c>
      <c r="G64" s="267">
        <f t="shared" si="0"/>
        <v>1</v>
      </c>
      <c r="H64" s="268">
        <v>1500</v>
      </c>
    </row>
    <row r="65" s="253" customFormat="1" ht="21.9" customHeight="1" spans="1:8">
      <c r="A65" s="269">
        <v>1444626</v>
      </c>
      <c r="B65" s="311" t="s">
        <v>83</v>
      </c>
      <c r="C65" s="276">
        <v>43541</v>
      </c>
      <c r="D65" s="273">
        <v>43544</v>
      </c>
      <c r="E65" s="269">
        <v>2</v>
      </c>
      <c r="F65" s="269">
        <v>3</v>
      </c>
      <c r="G65" s="267">
        <f t="shared" ref="G65:G142" si="1">E65*F65</f>
        <v>6</v>
      </c>
      <c r="H65" s="268">
        <v>9000</v>
      </c>
    </row>
    <row r="66" s="253" customFormat="1" ht="21.9" customHeight="1" spans="1:8">
      <c r="A66" s="269">
        <v>1434392</v>
      </c>
      <c r="B66" s="311" t="s">
        <v>84</v>
      </c>
      <c r="C66" s="276">
        <v>43543</v>
      </c>
      <c r="D66" s="273">
        <v>43544</v>
      </c>
      <c r="E66" s="269">
        <v>1</v>
      </c>
      <c r="F66" s="269">
        <v>1</v>
      </c>
      <c r="G66" s="267">
        <f t="shared" si="1"/>
        <v>1</v>
      </c>
      <c r="H66" s="268">
        <v>2450</v>
      </c>
    </row>
    <row r="67" s="253" customFormat="1" ht="21.9" customHeight="1" spans="1:8">
      <c r="A67" s="269">
        <v>1455578</v>
      </c>
      <c r="B67" s="311" t="s">
        <v>85</v>
      </c>
      <c r="C67" s="276">
        <v>43543</v>
      </c>
      <c r="D67" s="273">
        <v>43544</v>
      </c>
      <c r="E67" s="269">
        <v>1</v>
      </c>
      <c r="F67" s="269">
        <v>1</v>
      </c>
      <c r="G67" s="267">
        <f t="shared" si="1"/>
        <v>1</v>
      </c>
      <c r="H67" s="268">
        <v>2450</v>
      </c>
    </row>
    <row r="68" s="253" customFormat="1" ht="21.9" customHeight="1" spans="1:8">
      <c r="A68" s="269">
        <v>1457665</v>
      </c>
      <c r="B68" s="311" t="s">
        <v>86</v>
      </c>
      <c r="C68" s="276">
        <v>43542</v>
      </c>
      <c r="D68" s="273">
        <v>43544</v>
      </c>
      <c r="E68" s="269">
        <v>1</v>
      </c>
      <c r="F68" s="269">
        <v>2</v>
      </c>
      <c r="G68" s="267">
        <f t="shared" si="1"/>
        <v>2</v>
      </c>
      <c r="H68" s="268">
        <v>4900</v>
      </c>
    </row>
    <row r="69" s="253" customFormat="1" ht="21.9" customHeight="1" spans="1:8">
      <c r="A69" s="269">
        <v>1455575</v>
      </c>
      <c r="B69" s="311" t="s">
        <v>87</v>
      </c>
      <c r="C69" s="276">
        <v>43543</v>
      </c>
      <c r="D69" s="273">
        <v>43544</v>
      </c>
      <c r="E69" s="269">
        <v>1</v>
      </c>
      <c r="F69" s="269">
        <v>1</v>
      </c>
      <c r="G69" s="267">
        <f t="shared" si="1"/>
        <v>1</v>
      </c>
      <c r="H69" s="268">
        <v>2450</v>
      </c>
    </row>
    <row r="70" s="253" customFormat="1" ht="21.9" customHeight="1" spans="1:8">
      <c r="A70" s="269">
        <v>1448847</v>
      </c>
      <c r="B70" s="311" t="s">
        <v>88</v>
      </c>
      <c r="C70" s="276">
        <v>43543</v>
      </c>
      <c r="D70" s="273">
        <v>43544</v>
      </c>
      <c r="E70" s="269">
        <v>1</v>
      </c>
      <c r="F70" s="269">
        <v>1</v>
      </c>
      <c r="G70" s="267">
        <f t="shared" si="1"/>
        <v>1</v>
      </c>
      <c r="H70" s="268">
        <v>1500</v>
      </c>
    </row>
    <row r="71" s="253" customFormat="1" ht="21.9" customHeight="1" spans="1:8">
      <c r="A71" s="269">
        <v>1450277</v>
      </c>
      <c r="B71" s="311" t="s">
        <v>89</v>
      </c>
      <c r="C71" s="276">
        <v>43541</v>
      </c>
      <c r="D71" s="273">
        <v>43544</v>
      </c>
      <c r="E71" s="269">
        <v>1</v>
      </c>
      <c r="F71" s="269">
        <v>3</v>
      </c>
      <c r="G71" s="267">
        <f t="shared" si="1"/>
        <v>3</v>
      </c>
      <c r="H71" s="268">
        <v>4500</v>
      </c>
    </row>
    <row r="72" s="253" customFormat="1" ht="21.9" customHeight="1" spans="1:8">
      <c r="A72" s="269">
        <v>1463805</v>
      </c>
      <c r="B72" s="311" t="s">
        <v>90</v>
      </c>
      <c r="C72" s="276">
        <v>43543</v>
      </c>
      <c r="D72" s="273">
        <v>43545</v>
      </c>
      <c r="E72" s="269">
        <v>1</v>
      </c>
      <c r="F72" s="269">
        <v>2</v>
      </c>
      <c r="G72" s="267">
        <f t="shared" si="1"/>
        <v>2</v>
      </c>
      <c r="H72" s="268">
        <v>3000</v>
      </c>
    </row>
    <row r="73" s="253" customFormat="1" ht="21.9" customHeight="1" spans="1:8">
      <c r="A73" s="269">
        <v>1439661</v>
      </c>
      <c r="B73" s="311" t="s">
        <v>91</v>
      </c>
      <c r="C73" s="276">
        <v>43541</v>
      </c>
      <c r="D73" s="273">
        <v>43545</v>
      </c>
      <c r="E73" s="269">
        <v>1</v>
      </c>
      <c r="F73" s="269">
        <v>4</v>
      </c>
      <c r="G73" s="267">
        <f t="shared" si="1"/>
        <v>4</v>
      </c>
      <c r="H73" s="268">
        <v>6000</v>
      </c>
    </row>
    <row r="74" s="253" customFormat="1" ht="21.9" customHeight="1" spans="1:8">
      <c r="A74" s="269">
        <v>1456331</v>
      </c>
      <c r="B74" s="311" t="s">
        <v>92</v>
      </c>
      <c r="C74" s="276">
        <v>43543</v>
      </c>
      <c r="D74" s="273">
        <v>43545</v>
      </c>
      <c r="E74" s="269">
        <v>1</v>
      </c>
      <c r="F74" s="269">
        <v>2</v>
      </c>
      <c r="G74" s="267">
        <f t="shared" si="1"/>
        <v>2</v>
      </c>
      <c r="H74" s="268">
        <v>3000</v>
      </c>
    </row>
    <row r="75" s="253" customFormat="1" ht="21.9" customHeight="1" spans="1:8">
      <c r="A75" s="269">
        <v>1459155</v>
      </c>
      <c r="B75" s="311" t="s">
        <v>93</v>
      </c>
      <c r="C75" s="276">
        <v>43543</v>
      </c>
      <c r="D75" s="273">
        <v>43545</v>
      </c>
      <c r="E75" s="269">
        <v>1</v>
      </c>
      <c r="F75" s="269">
        <v>2</v>
      </c>
      <c r="G75" s="267">
        <f t="shared" si="1"/>
        <v>2</v>
      </c>
      <c r="H75" s="268">
        <v>3000</v>
      </c>
    </row>
    <row r="76" s="253" customFormat="1" ht="21.9" customHeight="1" spans="1:8">
      <c r="A76" s="269">
        <v>1455281</v>
      </c>
      <c r="B76" s="311" t="s">
        <v>94</v>
      </c>
      <c r="C76" s="276">
        <v>43543</v>
      </c>
      <c r="D76" s="273">
        <v>43545</v>
      </c>
      <c r="E76" s="269">
        <v>1</v>
      </c>
      <c r="F76" s="269">
        <v>2</v>
      </c>
      <c r="G76" s="267">
        <f t="shared" si="1"/>
        <v>2</v>
      </c>
      <c r="H76" s="268">
        <v>4900</v>
      </c>
    </row>
    <row r="77" s="253" customFormat="1" ht="21.9" customHeight="1" spans="1:8">
      <c r="A77" s="269">
        <v>1450119</v>
      </c>
      <c r="B77" s="311" t="s">
        <v>95</v>
      </c>
      <c r="C77" s="276">
        <v>43542</v>
      </c>
      <c r="D77" s="273">
        <v>43545</v>
      </c>
      <c r="E77" s="269">
        <v>2</v>
      </c>
      <c r="F77" s="269">
        <v>3</v>
      </c>
      <c r="G77" s="267">
        <f t="shared" si="1"/>
        <v>6</v>
      </c>
      <c r="H77" s="268">
        <v>9000</v>
      </c>
    </row>
    <row r="78" s="253" customFormat="1" ht="21.9" customHeight="1" spans="1:8">
      <c r="A78" s="269">
        <v>1445311</v>
      </c>
      <c r="B78" s="311" t="s">
        <v>96</v>
      </c>
      <c r="C78" s="276">
        <v>43542</v>
      </c>
      <c r="D78" s="273">
        <v>43545</v>
      </c>
      <c r="E78" s="269">
        <v>1</v>
      </c>
      <c r="F78" s="269">
        <v>3</v>
      </c>
      <c r="G78" s="267">
        <f t="shared" si="1"/>
        <v>3</v>
      </c>
      <c r="H78" s="268">
        <v>4500</v>
      </c>
    </row>
    <row r="79" s="253" customFormat="1" ht="21.9" customHeight="1" spans="1:8">
      <c r="A79" s="269">
        <v>1438469</v>
      </c>
      <c r="B79" s="311" t="s">
        <v>97</v>
      </c>
      <c r="C79" s="276">
        <v>43543</v>
      </c>
      <c r="D79" s="273">
        <v>43545</v>
      </c>
      <c r="E79" s="269">
        <v>1</v>
      </c>
      <c r="F79" s="269">
        <v>2</v>
      </c>
      <c r="G79" s="267">
        <f t="shared" si="1"/>
        <v>2</v>
      </c>
      <c r="H79" s="268">
        <v>3000</v>
      </c>
    </row>
    <row r="80" s="253" customFormat="1" ht="21.9" customHeight="1" spans="1:8">
      <c r="A80" s="269">
        <v>1445902</v>
      </c>
      <c r="B80" s="311" t="s">
        <v>98</v>
      </c>
      <c r="C80" s="276">
        <v>43543</v>
      </c>
      <c r="D80" s="273">
        <v>43545</v>
      </c>
      <c r="E80" s="269">
        <v>1</v>
      </c>
      <c r="F80" s="269">
        <v>2</v>
      </c>
      <c r="G80" s="267">
        <f t="shared" si="1"/>
        <v>2</v>
      </c>
      <c r="H80" s="268">
        <v>3000</v>
      </c>
    </row>
    <row r="81" s="253" customFormat="1" ht="21.9" customHeight="1" spans="1:8">
      <c r="A81" s="269">
        <v>1444900</v>
      </c>
      <c r="B81" s="311" t="s">
        <v>99</v>
      </c>
      <c r="C81" s="276">
        <v>43544</v>
      </c>
      <c r="D81" s="273">
        <v>43546</v>
      </c>
      <c r="E81" s="269">
        <v>2</v>
      </c>
      <c r="F81" s="269">
        <v>2</v>
      </c>
      <c r="G81" s="267">
        <f t="shared" si="1"/>
        <v>4</v>
      </c>
      <c r="H81" s="268">
        <v>6000</v>
      </c>
    </row>
    <row r="82" s="253" customFormat="1" ht="21.9" customHeight="1" spans="1:8">
      <c r="A82" s="269">
        <v>1451134</v>
      </c>
      <c r="B82" s="311" t="s">
        <v>100</v>
      </c>
      <c r="C82" s="276">
        <v>43545</v>
      </c>
      <c r="D82" s="273">
        <v>43546</v>
      </c>
      <c r="E82" s="269">
        <v>1</v>
      </c>
      <c r="F82" s="269">
        <v>1</v>
      </c>
      <c r="G82" s="267">
        <f t="shared" si="1"/>
        <v>1</v>
      </c>
      <c r="H82" s="268">
        <v>1500</v>
      </c>
    </row>
    <row r="83" s="253" customFormat="1" ht="21.9" customHeight="1" spans="1:8">
      <c r="A83" s="269">
        <v>1460824</v>
      </c>
      <c r="B83" s="311" t="s">
        <v>101</v>
      </c>
      <c r="C83" s="276">
        <v>43544</v>
      </c>
      <c r="D83" s="273">
        <v>43546</v>
      </c>
      <c r="E83" s="269">
        <v>1</v>
      </c>
      <c r="F83" s="269">
        <v>2</v>
      </c>
      <c r="G83" s="267">
        <f t="shared" si="1"/>
        <v>2</v>
      </c>
      <c r="H83" s="268">
        <v>3000</v>
      </c>
    </row>
    <row r="84" s="253" customFormat="1" ht="21.9" customHeight="1" spans="1:8">
      <c r="A84" s="269">
        <v>1455617</v>
      </c>
      <c r="B84" s="311" t="s">
        <v>102</v>
      </c>
      <c r="C84" s="276">
        <v>43545</v>
      </c>
      <c r="D84" s="273">
        <v>43546</v>
      </c>
      <c r="E84" s="269">
        <v>1</v>
      </c>
      <c r="F84" s="269">
        <v>1</v>
      </c>
      <c r="G84" s="267">
        <f t="shared" si="1"/>
        <v>1</v>
      </c>
      <c r="H84" s="268">
        <v>1500</v>
      </c>
    </row>
    <row r="85" s="253" customFormat="1" ht="21.9" customHeight="1" spans="1:8">
      <c r="A85" s="269">
        <v>1460889</v>
      </c>
      <c r="B85" s="311" t="s">
        <v>103</v>
      </c>
      <c r="C85" s="276">
        <v>43544</v>
      </c>
      <c r="D85" s="273">
        <v>43546</v>
      </c>
      <c r="E85" s="269">
        <v>1</v>
      </c>
      <c r="F85" s="269">
        <v>2</v>
      </c>
      <c r="G85" s="267">
        <f t="shared" si="1"/>
        <v>2</v>
      </c>
      <c r="H85" s="268">
        <v>3000</v>
      </c>
    </row>
    <row r="86" s="253" customFormat="1" ht="21.9" customHeight="1" spans="1:8">
      <c r="A86" s="269">
        <v>1458744</v>
      </c>
      <c r="B86" s="311" t="s">
        <v>104</v>
      </c>
      <c r="C86" s="276">
        <v>43544</v>
      </c>
      <c r="D86" s="273">
        <v>43546</v>
      </c>
      <c r="E86" s="269">
        <v>1</v>
      </c>
      <c r="F86" s="269">
        <v>2</v>
      </c>
      <c r="G86" s="267">
        <f t="shared" si="1"/>
        <v>2</v>
      </c>
      <c r="H86" s="268">
        <v>3000</v>
      </c>
    </row>
    <row r="87" s="253" customFormat="1" ht="21.9" customHeight="1" spans="1:8">
      <c r="A87" s="269">
        <v>1452900</v>
      </c>
      <c r="B87" s="311" t="s">
        <v>105</v>
      </c>
      <c r="C87" s="276">
        <v>43545</v>
      </c>
      <c r="D87" s="273">
        <v>43547</v>
      </c>
      <c r="E87" s="269">
        <v>2</v>
      </c>
      <c r="F87" s="269">
        <v>2</v>
      </c>
      <c r="G87" s="267">
        <f t="shared" si="1"/>
        <v>4</v>
      </c>
      <c r="H87" s="268">
        <v>6000</v>
      </c>
    </row>
    <row r="88" s="253" customFormat="1" ht="21.9" customHeight="1" spans="1:8">
      <c r="A88" s="269">
        <v>1451195</v>
      </c>
      <c r="B88" s="311" t="s">
        <v>106</v>
      </c>
      <c r="C88" s="276">
        <v>43546</v>
      </c>
      <c r="D88" s="273">
        <v>43547</v>
      </c>
      <c r="E88" s="269">
        <v>1</v>
      </c>
      <c r="F88" s="269">
        <v>1</v>
      </c>
      <c r="G88" s="267">
        <f t="shared" si="1"/>
        <v>1</v>
      </c>
      <c r="H88" s="268">
        <v>1500</v>
      </c>
    </row>
    <row r="89" s="253" customFormat="1" ht="21.9" customHeight="1" spans="1:8">
      <c r="A89" s="269">
        <v>1452886</v>
      </c>
      <c r="B89" s="311" t="s">
        <v>107</v>
      </c>
      <c r="C89" s="276">
        <v>43545</v>
      </c>
      <c r="D89" s="273">
        <v>43547</v>
      </c>
      <c r="E89" s="269">
        <v>1</v>
      </c>
      <c r="F89" s="269">
        <v>2</v>
      </c>
      <c r="G89" s="267">
        <f t="shared" si="1"/>
        <v>2</v>
      </c>
      <c r="H89" s="268">
        <v>4900</v>
      </c>
    </row>
    <row r="90" s="253" customFormat="1" ht="21.9" customHeight="1" spans="1:8">
      <c r="A90" s="269">
        <v>1464698</v>
      </c>
      <c r="B90" s="311" t="s">
        <v>108</v>
      </c>
      <c r="C90" s="276">
        <v>43544</v>
      </c>
      <c r="D90" s="273">
        <v>43547</v>
      </c>
      <c r="E90" s="269">
        <v>1</v>
      </c>
      <c r="F90" s="269">
        <v>3</v>
      </c>
      <c r="G90" s="267">
        <f t="shared" si="1"/>
        <v>3</v>
      </c>
      <c r="H90" s="268">
        <v>4500</v>
      </c>
    </row>
    <row r="91" s="253" customFormat="1" ht="21.9" customHeight="1" spans="1:8">
      <c r="A91" s="269">
        <v>1465658</v>
      </c>
      <c r="B91" s="311" t="s">
        <v>109</v>
      </c>
      <c r="C91" s="276">
        <v>43545</v>
      </c>
      <c r="D91" s="273">
        <v>43547</v>
      </c>
      <c r="E91" s="269">
        <v>1</v>
      </c>
      <c r="F91" s="269">
        <v>2</v>
      </c>
      <c r="G91" s="267">
        <f t="shared" si="1"/>
        <v>2</v>
      </c>
      <c r="H91" s="268">
        <v>3000</v>
      </c>
    </row>
    <row r="92" s="253" customFormat="1" ht="21.9" customHeight="1" spans="1:8">
      <c r="A92" s="269">
        <v>1456032</v>
      </c>
      <c r="B92" s="311" t="s">
        <v>110</v>
      </c>
      <c r="C92" s="276">
        <v>43543</v>
      </c>
      <c r="D92" s="273">
        <v>43547</v>
      </c>
      <c r="E92" s="269">
        <v>1</v>
      </c>
      <c r="F92" s="269">
        <v>4</v>
      </c>
      <c r="G92" s="267">
        <f t="shared" si="1"/>
        <v>4</v>
      </c>
      <c r="H92" s="268">
        <v>6000</v>
      </c>
    </row>
    <row r="93" s="253" customFormat="1" ht="21.9" customHeight="1" spans="1:8">
      <c r="A93" s="269">
        <v>1448536</v>
      </c>
      <c r="B93" s="311" t="s">
        <v>111</v>
      </c>
      <c r="C93" s="276">
        <v>43545</v>
      </c>
      <c r="D93" s="273">
        <v>43548</v>
      </c>
      <c r="E93" s="269">
        <v>2</v>
      </c>
      <c r="F93" s="269">
        <v>3</v>
      </c>
      <c r="G93" s="267">
        <f t="shared" si="1"/>
        <v>6</v>
      </c>
      <c r="H93" s="268">
        <v>9000</v>
      </c>
    </row>
    <row r="94" s="253" customFormat="1" ht="21.9" customHeight="1" spans="1:8">
      <c r="A94" s="269">
        <v>1465710</v>
      </c>
      <c r="B94" s="311" t="s">
        <v>112</v>
      </c>
      <c r="C94" s="276">
        <v>43546</v>
      </c>
      <c r="D94" s="273">
        <v>43548</v>
      </c>
      <c r="E94" s="269">
        <v>1</v>
      </c>
      <c r="F94" s="269">
        <v>2</v>
      </c>
      <c r="G94" s="267">
        <f t="shared" si="1"/>
        <v>2</v>
      </c>
      <c r="H94" s="268">
        <v>3000</v>
      </c>
    </row>
    <row r="95" s="253" customFormat="1" ht="21.9" customHeight="1" spans="1:8">
      <c r="A95" s="269">
        <v>1453542</v>
      </c>
      <c r="B95" s="311" t="s">
        <v>113</v>
      </c>
      <c r="C95" s="276">
        <v>43546</v>
      </c>
      <c r="D95" s="273">
        <v>43548</v>
      </c>
      <c r="E95" s="269">
        <v>1</v>
      </c>
      <c r="F95" s="269">
        <v>2</v>
      </c>
      <c r="G95" s="267">
        <f t="shared" si="1"/>
        <v>2</v>
      </c>
      <c r="H95" s="268">
        <v>3000</v>
      </c>
    </row>
    <row r="96" s="253" customFormat="1" ht="21.9" customHeight="1" spans="1:8">
      <c r="A96" s="269">
        <v>1449900</v>
      </c>
      <c r="B96" s="311" t="s">
        <v>114</v>
      </c>
      <c r="C96" s="276">
        <v>43547</v>
      </c>
      <c r="D96" s="273">
        <v>43548</v>
      </c>
      <c r="E96" s="269">
        <v>1</v>
      </c>
      <c r="F96" s="269">
        <v>1</v>
      </c>
      <c r="G96" s="267">
        <f t="shared" si="1"/>
        <v>1</v>
      </c>
      <c r="H96" s="268">
        <v>1500</v>
      </c>
    </row>
    <row r="97" s="253" customFormat="1" ht="21.9" customHeight="1" spans="1:8">
      <c r="A97" s="269">
        <v>1450005</v>
      </c>
      <c r="B97" s="311" t="s">
        <v>115</v>
      </c>
      <c r="C97" s="276">
        <v>43544</v>
      </c>
      <c r="D97" s="273">
        <v>43548</v>
      </c>
      <c r="E97" s="269">
        <v>2</v>
      </c>
      <c r="F97" s="269">
        <v>4</v>
      </c>
      <c r="G97" s="267">
        <f t="shared" si="1"/>
        <v>8</v>
      </c>
      <c r="H97" s="268">
        <v>19600</v>
      </c>
    </row>
    <row r="98" s="253" customFormat="1" ht="21.9" customHeight="1" spans="1:8">
      <c r="A98" s="269">
        <v>1450206</v>
      </c>
      <c r="B98" s="311" t="s">
        <v>116</v>
      </c>
      <c r="C98" s="276">
        <v>43546</v>
      </c>
      <c r="D98" s="273">
        <v>43549</v>
      </c>
      <c r="E98" s="269">
        <v>1</v>
      </c>
      <c r="F98" s="269">
        <v>3</v>
      </c>
      <c r="G98" s="267">
        <f t="shared" si="1"/>
        <v>3</v>
      </c>
      <c r="H98" s="268">
        <v>4500</v>
      </c>
    </row>
    <row r="99" s="253" customFormat="1" ht="21.9" customHeight="1" spans="1:8">
      <c r="A99" s="269">
        <v>1456432</v>
      </c>
      <c r="B99" s="311" t="s">
        <v>117</v>
      </c>
      <c r="C99" s="276">
        <v>43547</v>
      </c>
      <c r="D99" s="273">
        <v>43549</v>
      </c>
      <c r="E99" s="269">
        <v>1</v>
      </c>
      <c r="F99" s="269">
        <v>2</v>
      </c>
      <c r="G99" s="267">
        <f t="shared" si="1"/>
        <v>2</v>
      </c>
      <c r="H99" s="268">
        <v>3000</v>
      </c>
    </row>
    <row r="100" s="253" customFormat="1" ht="21.9" customHeight="1" spans="1:8">
      <c r="A100" s="269">
        <v>1454863</v>
      </c>
      <c r="B100" s="311" t="s">
        <v>118</v>
      </c>
      <c r="C100" s="276">
        <v>43546</v>
      </c>
      <c r="D100" s="273">
        <v>43549</v>
      </c>
      <c r="E100" s="269">
        <v>1</v>
      </c>
      <c r="F100" s="269">
        <v>3</v>
      </c>
      <c r="G100" s="267">
        <f t="shared" si="1"/>
        <v>3</v>
      </c>
      <c r="H100" s="268">
        <v>4500</v>
      </c>
    </row>
    <row r="101" s="253" customFormat="1" ht="21.9" customHeight="1" spans="1:8">
      <c r="A101" s="269">
        <v>1467917</v>
      </c>
      <c r="B101" s="311" t="s">
        <v>119</v>
      </c>
      <c r="C101" s="276">
        <v>43548</v>
      </c>
      <c r="D101" s="273">
        <v>43549</v>
      </c>
      <c r="E101" s="269">
        <v>1</v>
      </c>
      <c r="F101" s="269">
        <v>1</v>
      </c>
      <c r="G101" s="267">
        <f t="shared" si="1"/>
        <v>1</v>
      </c>
      <c r="H101" s="268">
        <v>3250</v>
      </c>
    </row>
    <row r="102" s="253" customFormat="1" ht="21.9" customHeight="1" spans="1:8">
      <c r="A102" s="269">
        <v>1465713</v>
      </c>
      <c r="B102" s="311" t="s">
        <v>120</v>
      </c>
      <c r="C102" s="276">
        <v>43548</v>
      </c>
      <c r="D102" s="273">
        <v>43549</v>
      </c>
      <c r="E102" s="269">
        <v>1</v>
      </c>
      <c r="F102" s="269">
        <v>1</v>
      </c>
      <c r="G102" s="267">
        <f t="shared" si="1"/>
        <v>1</v>
      </c>
      <c r="H102" s="268">
        <v>1500</v>
      </c>
    </row>
    <row r="103" s="253" customFormat="1" ht="21.9" customHeight="1" spans="1:8">
      <c r="A103" s="269">
        <v>1466898</v>
      </c>
      <c r="B103" s="311" t="s">
        <v>121</v>
      </c>
      <c r="C103" s="276">
        <v>43547</v>
      </c>
      <c r="D103" s="273">
        <v>43549</v>
      </c>
      <c r="E103" s="269">
        <v>1</v>
      </c>
      <c r="F103" s="269">
        <v>2</v>
      </c>
      <c r="G103" s="267">
        <f t="shared" si="1"/>
        <v>2</v>
      </c>
      <c r="H103" s="268">
        <v>3000</v>
      </c>
    </row>
    <row r="104" s="253" customFormat="1" ht="21.9" customHeight="1" spans="1:8">
      <c r="A104" s="269">
        <v>1462675</v>
      </c>
      <c r="B104" s="311" t="s">
        <v>122</v>
      </c>
      <c r="C104" s="276">
        <v>43546</v>
      </c>
      <c r="D104" s="273">
        <v>43549</v>
      </c>
      <c r="E104" s="269">
        <v>1</v>
      </c>
      <c r="F104" s="269">
        <v>3</v>
      </c>
      <c r="G104" s="267">
        <f t="shared" si="1"/>
        <v>3</v>
      </c>
      <c r="H104" s="268">
        <v>4500</v>
      </c>
    </row>
    <row r="105" s="253" customFormat="1" ht="21.9" customHeight="1" spans="1:8">
      <c r="A105" s="269">
        <v>1457221</v>
      </c>
      <c r="B105" s="311" t="s">
        <v>123</v>
      </c>
      <c r="C105" s="276">
        <v>43545</v>
      </c>
      <c r="D105" s="273">
        <v>43549</v>
      </c>
      <c r="E105" s="269">
        <v>1</v>
      </c>
      <c r="F105" s="269">
        <v>4</v>
      </c>
      <c r="G105" s="267">
        <f t="shared" si="1"/>
        <v>4</v>
      </c>
      <c r="H105" s="268">
        <v>6000</v>
      </c>
    </row>
    <row r="106" s="253" customFormat="1" ht="21.9" customHeight="1" spans="1:8">
      <c r="A106" s="269">
        <v>1453808</v>
      </c>
      <c r="B106" s="311" t="s">
        <v>124</v>
      </c>
      <c r="C106" s="276">
        <v>43548</v>
      </c>
      <c r="D106" s="273">
        <v>43549</v>
      </c>
      <c r="E106" s="269">
        <v>1</v>
      </c>
      <c r="F106" s="269">
        <v>1</v>
      </c>
      <c r="G106" s="267">
        <f t="shared" si="1"/>
        <v>1</v>
      </c>
      <c r="H106" s="268">
        <v>1500</v>
      </c>
    </row>
    <row r="107" s="253" customFormat="1" ht="21.9" customHeight="1" spans="1:8">
      <c r="A107" s="269">
        <v>1467450</v>
      </c>
      <c r="B107" s="311" t="s">
        <v>125</v>
      </c>
      <c r="C107" s="276">
        <v>43547</v>
      </c>
      <c r="D107" s="273">
        <v>43549</v>
      </c>
      <c r="E107" s="269">
        <v>1</v>
      </c>
      <c r="F107" s="269">
        <v>2</v>
      </c>
      <c r="G107" s="267">
        <f t="shared" si="1"/>
        <v>2</v>
      </c>
      <c r="H107" s="268">
        <v>3000</v>
      </c>
    </row>
    <row r="108" s="253" customFormat="1" ht="21.9" customHeight="1" spans="1:8">
      <c r="A108" s="269">
        <v>1450389</v>
      </c>
      <c r="B108" s="311" t="s">
        <v>126</v>
      </c>
      <c r="C108" s="276">
        <v>43547</v>
      </c>
      <c r="D108" s="273">
        <v>43549</v>
      </c>
      <c r="E108" s="269">
        <v>1</v>
      </c>
      <c r="F108" s="269">
        <v>2</v>
      </c>
      <c r="G108" s="267">
        <f t="shared" si="1"/>
        <v>2</v>
      </c>
      <c r="H108" s="268">
        <v>3000</v>
      </c>
    </row>
    <row r="109" s="253" customFormat="1" ht="21.9" customHeight="1" spans="1:8">
      <c r="A109" s="269">
        <v>1468856</v>
      </c>
      <c r="B109" s="311" t="s">
        <v>127</v>
      </c>
      <c r="C109" s="276">
        <v>43549</v>
      </c>
      <c r="D109" s="273">
        <v>43550</v>
      </c>
      <c r="E109" s="269">
        <v>1</v>
      </c>
      <c r="F109" s="269">
        <v>1</v>
      </c>
      <c r="G109" s="267">
        <f t="shared" si="1"/>
        <v>1</v>
      </c>
      <c r="H109" s="268">
        <v>1500</v>
      </c>
    </row>
    <row r="110" s="253" customFormat="1" ht="21.9" customHeight="1" spans="1:8">
      <c r="A110" s="269">
        <v>1468972</v>
      </c>
      <c r="B110" s="311" t="s">
        <v>128</v>
      </c>
      <c r="C110" s="276">
        <v>43549</v>
      </c>
      <c r="D110" s="273">
        <v>43550</v>
      </c>
      <c r="E110" s="269">
        <v>1</v>
      </c>
      <c r="F110" s="269">
        <v>1</v>
      </c>
      <c r="G110" s="267">
        <f t="shared" si="1"/>
        <v>1</v>
      </c>
      <c r="H110" s="268">
        <v>2450</v>
      </c>
    </row>
    <row r="111" s="253" customFormat="1" ht="21.9" customHeight="1" spans="1:8">
      <c r="A111" s="269">
        <v>1457732</v>
      </c>
      <c r="B111" s="311" t="s">
        <v>129</v>
      </c>
      <c r="C111" s="276">
        <v>43546</v>
      </c>
      <c r="D111" s="273">
        <v>43550</v>
      </c>
      <c r="E111" s="269">
        <v>1</v>
      </c>
      <c r="F111" s="269">
        <v>4</v>
      </c>
      <c r="G111" s="267">
        <f t="shared" si="1"/>
        <v>4</v>
      </c>
      <c r="H111" s="268">
        <v>6000</v>
      </c>
    </row>
    <row r="112" s="253" customFormat="1" ht="21.9" customHeight="1" spans="1:8">
      <c r="A112" s="269">
        <v>1457391</v>
      </c>
      <c r="B112" s="311" t="s">
        <v>130</v>
      </c>
      <c r="C112" s="276">
        <v>43546</v>
      </c>
      <c r="D112" s="273">
        <v>43550</v>
      </c>
      <c r="E112" s="269">
        <v>1</v>
      </c>
      <c r="F112" s="269">
        <v>4</v>
      </c>
      <c r="G112" s="267">
        <f t="shared" si="1"/>
        <v>4</v>
      </c>
      <c r="H112" s="268">
        <v>6000</v>
      </c>
    </row>
    <row r="113" s="253" customFormat="1" ht="21.9" customHeight="1" spans="1:8">
      <c r="A113" s="269">
        <v>1448457</v>
      </c>
      <c r="B113" s="311" t="s">
        <v>131</v>
      </c>
      <c r="C113" s="276">
        <v>43547</v>
      </c>
      <c r="D113" s="273">
        <v>43550</v>
      </c>
      <c r="E113" s="269">
        <v>1</v>
      </c>
      <c r="F113" s="269">
        <v>3</v>
      </c>
      <c r="G113" s="267">
        <f t="shared" si="1"/>
        <v>3</v>
      </c>
      <c r="H113" s="268">
        <v>4500</v>
      </c>
    </row>
    <row r="114" s="253" customFormat="1" ht="21.9" customHeight="1" spans="1:9">
      <c r="A114" s="269">
        <v>1442389</v>
      </c>
      <c r="B114" s="311" t="s">
        <v>132</v>
      </c>
      <c r="C114" s="276">
        <v>43548</v>
      </c>
      <c r="D114" s="273">
        <v>43550</v>
      </c>
      <c r="E114" s="269">
        <v>3</v>
      </c>
      <c r="F114" s="269">
        <v>2</v>
      </c>
      <c r="G114" s="267">
        <f t="shared" si="1"/>
        <v>6</v>
      </c>
      <c r="H114" s="268">
        <v>9000</v>
      </c>
      <c r="I114" s="277"/>
    </row>
    <row r="115" s="253" customFormat="1" ht="21.9" customHeight="1" spans="1:8">
      <c r="A115" s="269">
        <v>1445482</v>
      </c>
      <c r="B115" s="311" t="s">
        <v>133</v>
      </c>
      <c r="C115" s="276">
        <v>43549</v>
      </c>
      <c r="D115" s="273">
        <v>43551</v>
      </c>
      <c r="E115" s="269">
        <v>3</v>
      </c>
      <c r="F115" s="269">
        <v>2</v>
      </c>
      <c r="G115" s="267">
        <f t="shared" si="1"/>
        <v>6</v>
      </c>
      <c r="H115" s="268">
        <v>9000</v>
      </c>
    </row>
    <row r="116" s="253" customFormat="1" ht="21.9" customHeight="1" spans="1:8">
      <c r="A116" s="269">
        <v>1453903</v>
      </c>
      <c r="B116" s="311" t="s">
        <v>134</v>
      </c>
      <c r="C116" s="276">
        <v>43549</v>
      </c>
      <c r="D116" s="273">
        <v>43551</v>
      </c>
      <c r="E116" s="269">
        <v>1</v>
      </c>
      <c r="F116" s="269">
        <v>2</v>
      </c>
      <c r="G116" s="267">
        <f t="shared" si="1"/>
        <v>2</v>
      </c>
      <c r="H116" s="268">
        <v>3000</v>
      </c>
    </row>
    <row r="117" s="253" customFormat="1" ht="21.9" customHeight="1" spans="1:8">
      <c r="A117" s="269">
        <v>1445485</v>
      </c>
      <c r="B117" s="314" t="s">
        <v>135</v>
      </c>
      <c r="C117" s="276">
        <v>43549</v>
      </c>
      <c r="D117" s="273">
        <v>43551</v>
      </c>
      <c r="E117" s="269">
        <v>1</v>
      </c>
      <c r="F117" s="269">
        <v>2</v>
      </c>
      <c r="G117" s="267">
        <f t="shared" si="1"/>
        <v>2</v>
      </c>
      <c r="H117" s="268">
        <v>4900</v>
      </c>
    </row>
    <row r="118" s="253" customFormat="1" ht="21.9" customHeight="1" spans="1:8">
      <c r="A118" s="269">
        <v>1464986</v>
      </c>
      <c r="B118" s="311" t="s">
        <v>136</v>
      </c>
      <c r="C118" s="276">
        <v>43549</v>
      </c>
      <c r="D118" s="273">
        <v>43551</v>
      </c>
      <c r="E118" s="269">
        <v>1</v>
      </c>
      <c r="F118" s="269">
        <v>2</v>
      </c>
      <c r="G118" s="267">
        <f t="shared" si="1"/>
        <v>2</v>
      </c>
      <c r="H118" s="268">
        <v>3000</v>
      </c>
    </row>
    <row r="119" s="253" customFormat="1" ht="21.9" customHeight="1" spans="1:8">
      <c r="A119" s="269">
        <v>1462637</v>
      </c>
      <c r="B119" s="311" t="s">
        <v>137</v>
      </c>
      <c r="C119" s="276">
        <v>43549</v>
      </c>
      <c r="D119" s="273">
        <v>43551</v>
      </c>
      <c r="E119" s="269">
        <v>1</v>
      </c>
      <c r="F119" s="269">
        <v>2</v>
      </c>
      <c r="G119" s="267">
        <f t="shared" si="1"/>
        <v>2</v>
      </c>
      <c r="H119" s="268">
        <v>3000</v>
      </c>
    </row>
    <row r="120" s="253" customFormat="1" ht="21.9" customHeight="1" spans="1:8">
      <c r="A120" s="269">
        <v>1457234</v>
      </c>
      <c r="B120" s="311" t="s">
        <v>138</v>
      </c>
      <c r="C120" s="276">
        <v>43549</v>
      </c>
      <c r="D120" s="273">
        <v>43552</v>
      </c>
      <c r="E120" s="269">
        <v>1</v>
      </c>
      <c r="F120" s="269">
        <v>3</v>
      </c>
      <c r="G120" s="267">
        <f t="shared" si="1"/>
        <v>3</v>
      </c>
      <c r="H120" s="268">
        <v>4500</v>
      </c>
    </row>
    <row r="121" s="253" customFormat="1" ht="21.9" customHeight="1" spans="1:8">
      <c r="A121" s="269">
        <v>1453964</v>
      </c>
      <c r="B121" s="311" t="s">
        <v>139</v>
      </c>
      <c r="C121" s="276">
        <v>43551</v>
      </c>
      <c r="D121" s="273">
        <v>43552</v>
      </c>
      <c r="E121" s="269">
        <v>1</v>
      </c>
      <c r="F121" s="269">
        <v>1</v>
      </c>
      <c r="G121" s="267">
        <f t="shared" si="1"/>
        <v>1</v>
      </c>
      <c r="H121" s="268">
        <v>2450</v>
      </c>
    </row>
    <row r="122" s="253" customFormat="1" ht="21.9" customHeight="1" spans="1:8">
      <c r="A122" s="269">
        <v>1453958</v>
      </c>
      <c r="B122" s="311" t="s">
        <v>140</v>
      </c>
      <c r="C122" s="276">
        <v>43551</v>
      </c>
      <c r="D122" s="273">
        <v>43552</v>
      </c>
      <c r="E122" s="269">
        <v>1</v>
      </c>
      <c r="F122" s="269">
        <v>1</v>
      </c>
      <c r="G122" s="267">
        <f t="shared" si="1"/>
        <v>1</v>
      </c>
      <c r="H122" s="268">
        <v>2450</v>
      </c>
    </row>
    <row r="123" s="253" customFormat="1" ht="21.9" customHeight="1" spans="1:8">
      <c r="A123" s="269">
        <v>1453723</v>
      </c>
      <c r="B123" s="311" t="s">
        <v>141</v>
      </c>
      <c r="C123" s="276">
        <v>43551</v>
      </c>
      <c r="D123" s="273">
        <v>43552</v>
      </c>
      <c r="E123" s="269">
        <v>1</v>
      </c>
      <c r="F123" s="269">
        <v>1</v>
      </c>
      <c r="G123" s="267">
        <f t="shared" si="1"/>
        <v>1</v>
      </c>
      <c r="H123" s="268">
        <v>2450</v>
      </c>
    </row>
    <row r="124" s="253" customFormat="1" ht="21.9" customHeight="1" spans="1:8">
      <c r="A124" s="269">
        <v>1465527</v>
      </c>
      <c r="B124" s="311" t="s">
        <v>142</v>
      </c>
      <c r="C124" s="276">
        <v>43550</v>
      </c>
      <c r="D124" s="273">
        <v>43552</v>
      </c>
      <c r="E124" s="269">
        <v>1</v>
      </c>
      <c r="F124" s="269">
        <v>2</v>
      </c>
      <c r="G124" s="267">
        <f t="shared" si="1"/>
        <v>2</v>
      </c>
      <c r="H124" s="268">
        <v>4900</v>
      </c>
    </row>
    <row r="125" s="253" customFormat="1" ht="21.9" customHeight="1" spans="1:8">
      <c r="A125" s="269">
        <v>1465496</v>
      </c>
      <c r="B125" s="311" t="s">
        <v>143</v>
      </c>
      <c r="C125" s="276">
        <v>43550</v>
      </c>
      <c r="D125" s="273">
        <v>43552</v>
      </c>
      <c r="E125" s="269">
        <v>1</v>
      </c>
      <c r="F125" s="269">
        <v>2</v>
      </c>
      <c r="G125" s="267">
        <f t="shared" si="1"/>
        <v>2</v>
      </c>
      <c r="H125" s="268">
        <v>3000</v>
      </c>
    </row>
    <row r="126" s="253" customFormat="1" ht="21.9" customHeight="1" spans="1:8">
      <c r="A126" s="269">
        <v>1446832</v>
      </c>
      <c r="B126" s="311" t="s">
        <v>144</v>
      </c>
      <c r="C126" s="276">
        <v>43551</v>
      </c>
      <c r="D126" s="273">
        <v>43552</v>
      </c>
      <c r="E126" s="269">
        <v>1</v>
      </c>
      <c r="F126" s="269">
        <v>1</v>
      </c>
      <c r="G126" s="267">
        <f t="shared" si="1"/>
        <v>1</v>
      </c>
      <c r="H126" s="268">
        <v>1500</v>
      </c>
    </row>
    <row r="127" s="253" customFormat="1" ht="21.9" customHeight="1" spans="1:8">
      <c r="A127" s="269">
        <v>1449895</v>
      </c>
      <c r="B127" s="311" t="s">
        <v>145</v>
      </c>
      <c r="C127" s="276">
        <v>43548</v>
      </c>
      <c r="D127" s="273">
        <v>43552</v>
      </c>
      <c r="E127" s="269">
        <v>1</v>
      </c>
      <c r="F127" s="269">
        <v>4</v>
      </c>
      <c r="G127" s="267">
        <f t="shared" si="1"/>
        <v>4</v>
      </c>
      <c r="H127" s="268">
        <v>6000</v>
      </c>
    </row>
    <row r="128" s="253" customFormat="1" ht="21.9" customHeight="1" spans="1:8">
      <c r="A128" s="269">
        <v>1470154</v>
      </c>
      <c r="B128" s="311" t="s">
        <v>146</v>
      </c>
      <c r="C128" s="276">
        <v>43551</v>
      </c>
      <c r="D128" s="273">
        <v>43553</v>
      </c>
      <c r="E128" s="269">
        <v>1</v>
      </c>
      <c r="F128" s="269">
        <v>2</v>
      </c>
      <c r="G128" s="267">
        <f t="shared" si="1"/>
        <v>2</v>
      </c>
      <c r="H128" s="268">
        <v>4900</v>
      </c>
    </row>
    <row r="129" s="253" customFormat="1" ht="21.9" customHeight="1" spans="1:8">
      <c r="A129" s="269">
        <v>1451194</v>
      </c>
      <c r="B129" s="311" t="s">
        <v>147</v>
      </c>
      <c r="C129" s="276">
        <v>43550</v>
      </c>
      <c r="D129" s="273">
        <v>43553</v>
      </c>
      <c r="E129" s="269">
        <v>1</v>
      </c>
      <c r="F129" s="269">
        <v>3</v>
      </c>
      <c r="G129" s="267">
        <f t="shared" si="1"/>
        <v>3</v>
      </c>
      <c r="H129" s="268">
        <v>4500</v>
      </c>
    </row>
    <row r="130" s="253" customFormat="1" ht="21.9" customHeight="1" spans="1:8">
      <c r="A130" s="269">
        <v>1465798</v>
      </c>
      <c r="B130" s="311" t="s">
        <v>148</v>
      </c>
      <c r="C130" s="276">
        <v>43551</v>
      </c>
      <c r="D130" s="273">
        <v>43553</v>
      </c>
      <c r="E130" s="269">
        <v>1</v>
      </c>
      <c r="F130" s="269">
        <v>2</v>
      </c>
      <c r="G130" s="267">
        <f t="shared" si="1"/>
        <v>2</v>
      </c>
      <c r="H130" s="268">
        <v>3000</v>
      </c>
    </row>
    <row r="131" s="253" customFormat="1" ht="21.9" customHeight="1" spans="1:8">
      <c r="A131" s="269">
        <v>1463356</v>
      </c>
      <c r="B131" s="311" t="s">
        <v>149</v>
      </c>
      <c r="C131" s="276">
        <v>43551</v>
      </c>
      <c r="D131" s="273">
        <v>43554</v>
      </c>
      <c r="E131" s="269">
        <v>1</v>
      </c>
      <c r="F131" s="269">
        <v>3</v>
      </c>
      <c r="G131" s="267">
        <f t="shared" si="1"/>
        <v>3</v>
      </c>
      <c r="H131" s="268">
        <v>4500</v>
      </c>
    </row>
    <row r="132" s="253" customFormat="1" ht="21.9" customHeight="1" spans="1:8">
      <c r="A132" s="269">
        <v>1454330</v>
      </c>
      <c r="B132" s="311" t="s">
        <v>150</v>
      </c>
      <c r="C132" s="276">
        <v>43553</v>
      </c>
      <c r="D132" s="273">
        <v>43554</v>
      </c>
      <c r="E132" s="269">
        <v>2</v>
      </c>
      <c r="F132" s="269">
        <v>1</v>
      </c>
      <c r="G132" s="267">
        <f t="shared" si="1"/>
        <v>2</v>
      </c>
      <c r="H132" s="268">
        <v>3000</v>
      </c>
    </row>
    <row r="133" s="253" customFormat="1" ht="21.9" customHeight="1" spans="1:8">
      <c r="A133" s="269">
        <v>1462550</v>
      </c>
      <c r="B133" s="311" t="s">
        <v>151</v>
      </c>
      <c r="C133" s="276">
        <v>43553</v>
      </c>
      <c r="D133" s="273">
        <v>43554</v>
      </c>
      <c r="E133" s="269">
        <v>1</v>
      </c>
      <c r="F133" s="269">
        <v>1</v>
      </c>
      <c r="G133" s="267">
        <f t="shared" si="1"/>
        <v>1</v>
      </c>
      <c r="H133" s="268">
        <v>1500</v>
      </c>
    </row>
    <row r="134" s="253" customFormat="1" ht="21.9" customHeight="1" spans="1:8">
      <c r="A134" s="269">
        <v>1454336</v>
      </c>
      <c r="B134" s="311" t="s">
        <v>152</v>
      </c>
      <c r="C134" s="276">
        <v>43553</v>
      </c>
      <c r="D134" s="273">
        <v>43554</v>
      </c>
      <c r="E134" s="269">
        <v>1</v>
      </c>
      <c r="F134" s="269">
        <v>1</v>
      </c>
      <c r="G134" s="267">
        <f t="shared" si="1"/>
        <v>1</v>
      </c>
      <c r="H134" s="268">
        <v>2300</v>
      </c>
    </row>
    <row r="135" s="253" customFormat="1" ht="21.9" customHeight="1" spans="1:8">
      <c r="A135" s="269">
        <v>1471184</v>
      </c>
      <c r="B135" s="311" t="s">
        <v>153</v>
      </c>
      <c r="C135" s="276">
        <v>43552</v>
      </c>
      <c r="D135" s="273">
        <v>43555</v>
      </c>
      <c r="E135" s="269">
        <v>1</v>
      </c>
      <c r="F135" s="269">
        <v>3</v>
      </c>
      <c r="G135" s="267">
        <f t="shared" si="1"/>
        <v>3</v>
      </c>
      <c r="H135" s="268">
        <v>4500</v>
      </c>
    </row>
    <row r="136" s="253" customFormat="1" ht="21.9" customHeight="1" spans="1:8">
      <c r="A136" s="269">
        <v>1455396</v>
      </c>
      <c r="B136" s="311" t="s">
        <v>154</v>
      </c>
      <c r="C136" s="276">
        <v>43552</v>
      </c>
      <c r="D136" s="273">
        <v>43555</v>
      </c>
      <c r="E136" s="269">
        <v>1</v>
      </c>
      <c r="F136" s="269">
        <v>3</v>
      </c>
      <c r="G136" s="267">
        <f t="shared" si="1"/>
        <v>3</v>
      </c>
      <c r="H136" s="268">
        <v>4500</v>
      </c>
    </row>
    <row r="137" s="253" customFormat="1" ht="21.9" customHeight="1" spans="1:8">
      <c r="A137" s="269">
        <v>1455322</v>
      </c>
      <c r="B137" s="311" t="s">
        <v>155</v>
      </c>
      <c r="C137" s="276">
        <v>43552</v>
      </c>
      <c r="D137" s="273">
        <v>43555</v>
      </c>
      <c r="E137" s="269">
        <v>1</v>
      </c>
      <c r="F137" s="269">
        <v>3</v>
      </c>
      <c r="G137" s="267">
        <f t="shared" si="1"/>
        <v>3</v>
      </c>
      <c r="H137" s="268">
        <v>4500</v>
      </c>
    </row>
    <row r="138" s="253" customFormat="1" ht="21.9" customHeight="1" spans="1:8">
      <c r="A138" s="269">
        <v>1457283</v>
      </c>
      <c r="B138" s="311" t="s">
        <v>156</v>
      </c>
      <c r="C138" s="276">
        <v>43552</v>
      </c>
      <c r="D138" s="273">
        <v>43555</v>
      </c>
      <c r="E138" s="269">
        <v>1</v>
      </c>
      <c r="F138" s="269">
        <v>3</v>
      </c>
      <c r="G138" s="267">
        <f t="shared" si="1"/>
        <v>3</v>
      </c>
      <c r="H138" s="268">
        <v>6900</v>
      </c>
    </row>
    <row r="139" s="253" customFormat="1" ht="21.9" customHeight="1" spans="1:8">
      <c r="A139" s="269">
        <v>1456151</v>
      </c>
      <c r="B139" s="311" t="s">
        <v>157</v>
      </c>
      <c r="C139" s="276">
        <v>43553</v>
      </c>
      <c r="D139" s="273">
        <v>43555</v>
      </c>
      <c r="E139" s="269">
        <v>1</v>
      </c>
      <c r="F139" s="269">
        <v>2</v>
      </c>
      <c r="G139" s="267">
        <f t="shared" si="1"/>
        <v>2</v>
      </c>
      <c r="H139" s="268">
        <v>3000</v>
      </c>
    </row>
    <row r="140" s="253" customFormat="1" ht="21.9" customHeight="1" spans="1:8">
      <c r="A140" s="269">
        <v>1465297</v>
      </c>
      <c r="B140" s="311" t="s">
        <v>158</v>
      </c>
      <c r="C140" s="276">
        <v>43553</v>
      </c>
      <c r="D140" s="273">
        <v>43555</v>
      </c>
      <c r="E140" s="269">
        <v>1</v>
      </c>
      <c r="F140" s="269">
        <v>2</v>
      </c>
      <c r="G140" s="267">
        <f t="shared" si="1"/>
        <v>2</v>
      </c>
      <c r="H140" s="268">
        <v>4900</v>
      </c>
    </row>
    <row r="141" s="253" customFormat="1" ht="21.9" customHeight="1" spans="1:8">
      <c r="A141" s="269">
        <v>1465728</v>
      </c>
      <c r="B141" s="311" t="s">
        <v>159</v>
      </c>
      <c r="C141" s="276">
        <v>43554</v>
      </c>
      <c r="D141" s="273">
        <v>43555</v>
      </c>
      <c r="E141" s="269">
        <v>1</v>
      </c>
      <c r="F141" s="269">
        <v>1</v>
      </c>
      <c r="G141" s="267">
        <f t="shared" si="1"/>
        <v>1</v>
      </c>
      <c r="H141" s="268">
        <v>1500</v>
      </c>
    </row>
    <row r="142" s="253" customFormat="1" ht="21.9" customHeight="1" spans="1:8">
      <c r="A142" s="269">
        <v>1462531</v>
      </c>
      <c r="B142" s="311" t="s">
        <v>160</v>
      </c>
      <c r="C142" s="276">
        <v>43554</v>
      </c>
      <c r="D142" s="273">
        <v>43555</v>
      </c>
      <c r="E142" s="269">
        <v>1</v>
      </c>
      <c r="F142" s="269">
        <v>1</v>
      </c>
      <c r="G142" s="267">
        <f t="shared" si="1"/>
        <v>1</v>
      </c>
      <c r="H142" s="268">
        <v>1500</v>
      </c>
    </row>
    <row r="143" s="254" customFormat="1" ht="21.9" customHeight="1" spans="1:8">
      <c r="A143" s="278"/>
      <c r="B143" s="278"/>
      <c r="C143" s="279"/>
      <c r="D143" s="280" t="s">
        <v>161</v>
      </c>
      <c r="E143" s="280"/>
      <c r="F143" s="280"/>
      <c r="G143" s="281">
        <f>SUM(G7:G142)</f>
        <v>341</v>
      </c>
      <c r="H143" s="282"/>
    </row>
    <row r="144" ht="21.9" customHeight="1" spans="1:9">
      <c r="A144" s="283"/>
      <c r="B144" s="269"/>
      <c r="C144" s="284"/>
      <c r="D144" s="276" t="s">
        <v>162</v>
      </c>
      <c r="E144" s="285"/>
      <c r="F144" s="286"/>
      <c r="G144" s="287">
        <f>SUM(H7:H142)</f>
        <v>569850</v>
      </c>
      <c r="H144" s="288"/>
      <c r="I144" s="277" t="s">
        <v>163</v>
      </c>
    </row>
    <row r="145" ht="21.9" hidden="1" customHeight="1" spans="4:8">
      <c r="D145" s="289" t="s">
        <v>164</v>
      </c>
      <c r="E145" s="289"/>
      <c r="F145" s="289"/>
      <c r="G145" s="290" t="e">
        <f>G144+#REF!</f>
        <v>#REF!</v>
      </c>
      <c r="H145" s="268"/>
    </row>
    <row r="146" ht="21.9" hidden="1" customHeight="1" spans="4:8">
      <c r="D146" s="266"/>
      <c r="E146" s="264"/>
      <c r="F146" s="264"/>
      <c r="G146" s="264"/>
      <c r="H146" s="268"/>
    </row>
    <row r="147" ht="21.9" customHeight="1" spans="4:8">
      <c r="D147" s="289" t="s">
        <v>164</v>
      </c>
      <c r="E147" s="289"/>
      <c r="F147" s="289"/>
      <c r="G147" s="291">
        <f>G144</f>
        <v>569850</v>
      </c>
      <c r="H147" s="292"/>
    </row>
    <row r="148" ht="21.9" hidden="1" customHeight="1"/>
    <row r="149" ht="21.9" hidden="1" customHeight="1"/>
    <row r="150" ht="21.9" hidden="1" customHeight="1"/>
    <row r="151" ht="21.9" hidden="1" customHeight="1"/>
    <row r="152" ht="21.9" hidden="1" customHeight="1"/>
    <row r="153" ht="21.9" hidden="1" customHeight="1"/>
    <row r="154" ht="21.9" customHeight="1" spans="7:8">
      <c r="G154" s="253" t="s">
        <v>165</v>
      </c>
      <c r="H154" s="256">
        <v>-244500</v>
      </c>
    </row>
    <row r="155" ht="21.9" customHeight="1" spans="2:8">
      <c r="B155" s="293" t="s">
        <v>166</v>
      </c>
      <c r="C155" s="294" t="s">
        <v>167</v>
      </c>
      <c r="D155" s="295"/>
      <c r="E155" s="295"/>
      <c r="F155" s="295"/>
      <c r="G155" s="253" t="s">
        <v>168</v>
      </c>
      <c r="H155" s="256">
        <f>G147+H154</f>
        <v>325350</v>
      </c>
    </row>
    <row r="156" ht="21.9" hidden="1" customHeight="1" spans="2:6">
      <c r="B156" s="296"/>
      <c r="C156" s="296"/>
      <c r="D156" s="295"/>
      <c r="E156" s="295"/>
      <c r="F156" s="295"/>
    </row>
    <row r="157" ht="21.9" hidden="1" customHeight="1" spans="2:6">
      <c r="B157" s="296"/>
      <c r="C157" s="296"/>
      <c r="D157" s="295"/>
      <c r="E157" s="295"/>
      <c r="F157" s="295"/>
    </row>
    <row r="158" ht="21.9" hidden="1" customHeight="1" spans="2:6">
      <c r="B158" s="296"/>
      <c r="C158" s="296"/>
      <c r="D158" s="295"/>
      <c r="E158" s="295"/>
      <c r="F158" s="295"/>
    </row>
    <row r="159" ht="21.9" hidden="1" customHeight="1" spans="2:6">
      <c r="B159" s="296"/>
      <c r="C159" s="296"/>
      <c r="D159" s="295"/>
      <c r="E159" s="295"/>
      <c r="F159" s="295"/>
    </row>
    <row r="160" ht="21.9" customHeight="1" spans="2:6">
      <c r="B160" s="293" t="s">
        <v>169</v>
      </c>
      <c r="C160" s="294" t="s">
        <v>170</v>
      </c>
      <c r="D160" s="294"/>
      <c r="E160" s="295"/>
      <c r="F160" s="295"/>
    </row>
    <row r="161" ht="21.9" hidden="1" customHeight="1" spans="2:6">
      <c r="B161" s="296"/>
      <c r="C161" s="296"/>
      <c r="D161" s="295"/>
      <c r="E161" s="295"/>
      <c r="F161" s="295"/>
    </row>
    <row r="162" ht="21.9" hidden="1" customHeight="1" spans="2:6">
      <c r="B162" s="296"/>
      <c r="C162" s="296"/>
      <c r="D162" s="295"/>
      <c r="E162" s="295"/>
      <c r="F162" s="295"/>
    </row>
    <row r="163" ht="21.9" hidden="1" customHeight="1" spans="2:6">
      <c r="B163" s="296"/>
      <c r="C163" s="296"/>
      <c r="D163" s="295"/>
      <c r="E163" s="295"/>
      <c r="F163" s="295"/>
    </row>
    <row r="164" ht="21.9" hidden="1" customHeight="1" spans="2:6">
      <c r="B164" s="296"/>
      <c r="C164" s="296"/>
      <c r="D164" s="295"/>
      <c r="E164" s="295"/>
      <c r="F164" s="295"/>
    </row>
    <row r="165" ht="21.9" customHeight="1" spans="2:6">
      <c r="B165" s="293" t="s">
        <v>171</v>
      </c>
      <c r="C165" s="294" t="s">
        <v>172</v>
      </c>
      <c r="D165" s="295"/>
      <c r="E165" s="295"/>
      <c r="F165" s="295"/>
    </row>
    <row r="166" ht="21.9" hidden="1" customHeight="1" spans="2:6">
      <c r="B166" s="296"/>
      <c r="C166" s="296"/>
      <c r="D166" s="295"/>
      <c r="E166" s="295"/>
      <c r="F166" s="295"/>
    </row>
    <row r="167" ht="21.9" hidden="1" customHeight="1" spans="2:6">
      <c r="B167" s="296"/>
      <c r="C167" s="296"/>
      <c r="D167" s="295"/>
      <c r="E167" s="295"/>
      <c r="F167" s="295"/>
    </row>
    <row r="168" ht="21.9" customHeight="1" spans="2:6">
      <c r="B168" s="293" t="s">
        <v>173</v>
      </c>
      <c r="C168" s="294" t="s">
        <v>174</v>
      </c>
      <c r="D168" s="295"/>
      <c r="E168" s="295"/>
      <c r="F168" s="295"/>
    </row>
    <row r="169" ht="21.9" customHeight="1" spans="2:6">
      <c r="B169" s="293" t="s">
        <v>175</v>
      </c>
      <c r="C169" s="294" t="s">
        <v>176</v>
      </c>
      <c r="D169" s="294"/>
      <c r="E169" s="297"/>
      <c r="F169" s="295"/>
    </row>
    <row r="170" ht="23.25" spans="2:6">
      <c r="B170" s="293" t="s">
        <v>177</v>
      </c>
      <c r="C170" s="294" t="s">
        <v>178</v>
      </c>
      <c r="D170" s="295"/>
      <c r="E170" s="295"/>
      <c r="F170" s="295"/>
    </row>
    <row r="171" ht="23.25" spans="2:6">
      <c r="B171" s="293" t="s">
        <v>179</v>
      </c>
      <c r="C171" s="294" t="s">
        <v>180</v>
      </c>
      <c r="D171" s="295"/>
      <c r="E171" s="295"/>
      <c r="F171" s="295"/>
    </row>
  </sheetData>
  <mergeCells count="10">
    <mergeCell ref="A5:H5"/>
    <mergeCell ref="D143:F143"/>
    <mergeCell ref="G143:H143"/>
    <mergeCell ref="D144:F144"/>
    <mergeCell ref="G144:H144"/>
    <mergeCell ref="D145:F145"/>
    <mergeCell ref="D147:F147"/>
    <mergeCell ref="G147:H147"/>
    <mergeCell ref="A3:H4"/>
    <mergeCell ref="A1:H2"/>
  </mergeCells>
  <conditionalFormatting sqref="A7:A142">
    <cfRule type="duplicateValues" dxfId="0" priority="1"/>
  </conditionalFormatting>
  <pageMargins left="0.25" right="0.25" top="0.75" bottom="0.75" header="0.3" footer="0.3"/>
  <pageSetup paperSize="9" scale="98" fitToHeight="0" orientation="landscape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opLeftCell="A58" workbookViewId="0">
      <selection activeCell="M75" sqref="M75"/>
    </sheetView>
  </sheetViews>
  <sheetFormatPr defaultColWidth="9" defaultRowHeight="13.5"/>
  <cols>
    <col min="7" max="7" width="11.5" customWidth="1"/>
    <col min="8" max="8" width="13.5" customWidth="1"/>
  </cols>
  <sheetData>
    <row r="1" ht="25.5" spans="1:8">
      <c r="A1" s="245" t="s">
        <v>17</v>
      </c>
      <c r="B1" s="245" t="s">
        <v>18</v>
      </c>
      <c r="C1" s="245" t="s">
        <v>19</v>
      </c>
      <c r="D1" s="245" t="s">
        <v>20</v>
      </c>
      <c r="E1" s="245" t="s">
        <v>21</v>
      </c>
      <c r="F1" s="245" t="s">
        <v>22</v>
      </c>
      <c r="G1" s="245" t="s">
        <v>23</v>
      </c>
      <c r="H1" s="245" t="s">
        <v>24</v>
      </c>
    </row>
    <row r="2" spans="1:8">
      <c r="A2" s="246">
        <v>1452351</v>
      </c>
      <c r="B2" s="246" t="s">
        <v>181</v>
      </c>
      <c r="C2" s="247">
        <v>43553</v>
      </c>
      <c r="D2" s="247">
        <v>43556</v>
      </c>
      <c r="E2" s="246">
        <v>1</v>
      </c>
      <c r="F2" s="246">
        <v>3</v>
      </c>
      <c r="G2" s="246">
        <v>3</v>
      </c>
      <c r="H2" s="248">
        <v>4500</v>
      </c>
    </row>
    <row r="3" spans="1:8">
      <c r="A3" s="246">
        <v>1456927</v>
      </c>
      <c r="B3" s="246" t="s">
        <v>182</v>
      </c>
      <c r="C3" s="247">
        <v>43554</v>
      </c>
      <c r="D3" s="247">
        <v>43556</v>
      </c>
      <c r="E3" s="246">
        <v>1</v>
      </c>
      <c r="F3" s="246">
        <v>2</v>
      </c>
      <c r="G3" s="246">
        <v>2</v>
      </c>
      <c r="H3" s="248">
        <v>3000</v>
      </c>
    </row>
    <row r="4" spans="1:8">
      <c r="A4" s="246">
        <v>1454885</v>
      </c>
      <c r="B4" s="246" t="s">
        <v>183</v>
      </c>
      <c r="C4" s="247">
        <v>43555</v>
      </c>
      <c r="D4" s="247">
        <v>43556</v>
      </c>
      <c r="E4" s="246">
        <v>1</v>
      </c>
      <c r="F4" s="246">
        <v>1</v>
      </c>
      <c r="G4" s="246">
        <v>1</v>
      </c>
      <c r="H4" s="248">
        <v>2450</v>
      </c>
    </row>
    <row r="5" spans="1:8">
      <c r="A5" s="246">
        <v>1462490</v>
      </c>
      <c r="B5" s="246" t="s">
        <v>184</v>
      </c>
      <c r="C5" s="247">
        <v>43555</v>
      </c>
      <c r="D5" s="247">
        <v>43556</v>
      </c>
      <c r="E5" s="246">
        <v>1</v>
      </c>
      <c r="F5" s="246">
        <v>1</v>
      </c>
      <c r="G5" s="246">
        <v>1</v>
      </c>
      <c r="H5" s="248">
        <v>1500</v>
      </c>
    </row>
    <row r="6" spans="1:8">
      <c r="A6" s="246">
        <v>1471136</v>
      </c>
      <c r="B6" s="246" t="s">
        <v>185</v>
      </c>
      <c r="C6" s="247">
        <v>43554</v>
      </c>
      <c r="D6" s="247">
        <v>43557</v>
      </c>
      <c r="E6" s="246">
        <v>1</v>
      </c>
      <c r="F6" s="246">
        <v>3</v>
      </c>
      <c r="G6" s="246">
        <v>3</v>
      </c>
      <c r="H6" s="248">
        <v>4500</v>
      </c>
    </row>
    <row r="7" spans="1:8">
      <c r="A7" s="246">
        <v>1455602</v>
      </c>
      <c r="B7" s="246" t="s">
        <v>186</v>
      </c>
      <c r="C7" s="247">
        <v>43553</v>
      </c>
      <c r="D7" s="247">
        <v>43557</v>
      </c>
      <c r="E7" s="246">
        <v>2</v>
      </c>
      <c r="F7" s="246">
        <v>4</v>
      </c>
      <c r="G7" s="246">
        <v>8</v>
      </c>
      <c r="H7" s="248">
        <v>12000</v>
      </c>
    </row>
    <row r="8" spans="1:8">
      <c r="A8" s="246">
        <v>1448466</v>
      </c>
      <c r="B8" s="246" t="s">
        <v>187</v>
      </c>
      <c r="C8" s="247">
        <v>43556</v>
      </c>
      <c r="D8" s="247">
        <v>43558</v>
      </c>
      <c r="E8" s="246">
        <v>2</v>
      </c>
      <c r="F8" s="246">
        <v>2</v>
      </c>
      <c r="G8" s="246">
        <v>4</v>
      </c>
      <c r="H8" s="248">
        <v>6000</v>
      </c>
    </row>
    <row r="9" spans="1:8">
      <c r="A9" s="246">
        <v>1464425</v>
      </c>
      <c r="B9" s="246" t="s">
        <v>188</v>
      </c>
      <c r="C9" s="247">
        <v>43556</v>
      </c>
      <c r="D9" s="247">
        <v>43558</v>
      </c>
      <c r="E9" s="246">
        <v>1</v>
      </c>
      <c r="F9" s="246">
        <v>2</v>
      </c>
      <c r="G9" s="246">
        <v>2</v>
      </c>
      <c r="H9" s="248">
        <v>3000</v>
      </c>
    </row>
    <row r="10" spans="1:8">
      <c r="A10" s="246">
        <v>1448486</v>
      </c>
      <c r="B10" s="246" t="s">
        <v>189</v>
      </c>
      <c r="C10" s="247">
        <v>43556</v>
      </c>
      <c r="D10" s="247">
        <v>43558</v>
      </c>
      <c r="E10" s="246">
        <v>1</v>
      </c>
      <c r="F10" s="246">
        <v>2</v>
      </c>
      <c r="G10" s="246">
        <v>2</v>
      </c>
      <c r="H10" s="248">
        <v>3000</v>
      </c>
    </row>
    <row r="11" spans="1:8">
      <c r="A11" s="246">
        <v>1459537</v>
      </c>
      <c r="B11" s="246" t="s">
        <v>190</v>
      </c>
      <c r="C11" s="247">
        <v>43554</v>
      </c>
      <c r="D11" s="247">
        <v>43558</v>
      </c>
      <c r="E11" s="246">
        <v>2</v>
      </c>
      <c r="F11" s="246">
        <v>4</v>
      </c>
      <c r="G11" s="246">
        <v>8</v>
      </c>
      <c r="H11" s="248">
        <v>12000</v>
      </c>
    </row>
    <row r="12" spans="1:8">
      <c r="A12" s="246">
        <v>1447807</v>
      </c>
      <c r="B12" s="246" t="s">
        <v>191</v>
      </c>
      <c r="C12" s="247">
        <v>43558</v>
      </c>
      <c r="D12" s="247">
        <v>43559</v>
      </c>
      <c r="E12" s="246">
        <v>1</v>
      </c>
      <c r="F12" s="246">
        <v>1</v>
      </c>
      <c r="G12" s="246">
        <v>1</v>
      </c>
      <c r="H12" s="248">
        <v>1500</v>
      </c>
    </row>
    <row r="13" spans="1:8">
      <c r="A13" s="246">
        <v>1442095</v>
      </c>
      <c r="B13" s="246" t="s">
        <v>192</v>
      </c>
      <c r="C13" s="247">
        <v>43557</v>
      </c>
      <c r="D13" s="247">
        <v>43559</v>
      </c>
      <c r="E13" s="246">
        <v>1</v>
      </c>
      <c r="F13" s="246">
        <v>2</v>
      </c>
      <c r="G13" s="246">
        <v>2</v>
      </c>
      <c r="H13" s="248">
        <v>3000</v>
      </c>
    </row>
    <row r="14" spans="1:8">
      <c r="A14" s="246">
        <v>1452735</v>
      </c>
      <c r="B14" s="246" t="s">
        <v>193</v>
      </c>
      <c r="C14" s="247">
        <v>43558</v>
      </c>
      <c r="D14" s="247">
        <v>43559</v>
      </c>
      <c r="E14" s="246">
        <v>3</v>
      </c>
      <c r="F14" s="246">
        <v>1</v>
      </c>
      <c r="G14" s="246">
        <v>3</v>
      </c>
      <c r="H14" s="248">
        <v>4500</v>
      </c>
    </row>
    <row r="15" spans="1:8">
      <c r="A15" s="246">
        <v>1474951</v>
      </c>
      <c r="B15" s="246" t="s">
        <v>194</v>
      </c>
      <c r="C15" s="247">
        <v>43558</v>
      </c>
      <c r="D15" s="247">
        <v>43559</v>
      </c>
      <c r="E15" s="246">
        <v>1</v>
      </c>
      <c r="F15" s="246">
        <v>1</v>
      </c>
      <c r="G15" s="246">
        <v>1</v>
      </c>
      <c r="H15" s="248">
        <v>1500</v>
      </c>
    </row>
    <row r="16" spans="1:8">
      <c r="A16" s="246">
        <v>1471840</v>
      </c>
      <c r="B16" s="246" t="s">
        <v>195</v>
      </c>
      <c r="C16" s="247">
        <v>43556</v>
      </c>
      <c r="D16" s="247">
        <v>43559</v>
      </c>
      <c r="E16" s="246">
        <v>1</v>
      </c>
      <c r="F16" s="246">
        <v>3</v>
      </c>
      <c r="G16" s="246">
        <v>3</v>
      </c>
      <c r="H16" s="248">
        <v>4500</v>
      </c>
    </row>
    <row r="17" spans="1:8">
      <c r="A17" s="246">
        <v>1447808</v>
      </c>
      <c r="B17" s="246" t="s">
        <v>196</v>
      </c>
      <c r="C17" s="247">
        <v>43559</v>
      </c>
      <c r="D17" s="247">
        <v>43560</v>
      </c>
      <c r="E17" s="246">
        <v>1</v>
      </c>
      <c r="F17" s="246">
        <v>1</v>
      </c>
      <c r="G17" s="246">
        <v>1</v>
      </c>
      <c r="H17" s="248">
        <v>5500</v>
      </c>
    </row>
    <row r="18" spans="1:8">
      <c r="A18" s="246">
        <v>1464427</v>
      </c>
      <c r="B18" s="246" t="s">
        <v>197</v>
      </c>
      <c r="C18" s="247">
        <v>43558</v>
      </c>
      <c r="D18" s="247">
        <v>43560</v>
      </c>
      <c r="E18" s="246">
        <v>1</v>
      </c>
      <c r="F18" s="246">
        <v>2</v>
      </c>
      <c r="G18" s="246">
        <v>2</v>
      </c>
      <c r="H18" s="248">
        <v>3000</v>
      </c>
    </row>
    <row r="19" spans="1:8">
      <c r="A19" s="246">
        <v>1468483</v>
      </c>
      <c r="B19" s="246" t="s">
        <v>198</v>
      </c>
      <c r="C19" s="247">
        <v>43558</v>
      </c>
      <c r="D19" s="247">
        <v>43560</v>
      </c>
      <c r="E19" s="246">
        <v>1</v>
      </c>
      <c r="F19" s="246">
        <v>2</v>
      </c>
      <c r="G19" s="246">
        <v>2</v>
      </c>
      <c r="H19" s="248">
        <v>4900</v>
      </c>
    </row>
    <row r="20" spans="1:8">
      <c r="A20" s="246">
        <v>1462215</v>
      </c>
      <c r="B20" s="246" t="s">
        <v>199</v>
      </c>
      <c r="C20" s="247">
        <v>43558</v>
      </c>
      <c r="D20" s="247">
        <v>43560</v>
      </c>
      <c r="E20" s="246">
        <v>1</v>
      </c>
      <c r="F20" s="246">
        <v>2</v>
      </c>
      <c r="G20" s="246">
        <v>2</v>
      </c>
      <c r="H20" s="248">
        <v>3000</v>
      </c>
    </row>
    <row r="21" spans="1:8">
      <c r="A21" s="246">
        <v>1475058</v>
      </c>
      <c r="B21" s="246" t="s">
        <v>200</v>
      </c>
      <c r="C21" s="247">
        <v>43559</v>
      </c>
      <c r="D21" s="247">
        <v>43560</v>
      </c>
      <c r="E21" s="246">
        <v>1</v>
      </c>
      <c r="F21" s="246">
        <v>1</v>
      </c>
      <c r="G21" s="246">
        <v>1</v>
      </c>
      <c r="H21" s="248">
        <v>1500</v>
      </c>
    </row>
    <row r="22" spans="1:8">
      <c r="A22" s="246">
        <v>1446017</v>
      </c>
      <c r="B22" s="246" t="s">
        <v>201</v>
      </c>
      <c r="C22" s="247">
        <v>43557</v>
      </c>
      <c r="D22" s="247">
        <v>43561</v>
      </c>
      <c r="E22" s="246">
        <v>1</v>
      </c>
      <c r="F22" s="246">
        <v>4</v>
      </c>
      <c r="G22" s="246">
        <v>4</v>
      </c>
      <c r="H22" s="248">
        <v>6000</v>
      </c>
    </row>
    <row r="23" spans="1:8">
      <c r="A23" s="246">
        <v>1446015</v>
      </c>
      <c r="B23" s="246" t="s">
        <v>202</v>
      </c>
      <c r="C23" s="247">
        <v>43557</v>
      </c>
      <c r="D23" s="247">
        <v>43561</v>
      </c>
      <c r="E23" s="246">
        <v>1</v>
      </c>
      <c r="F23" s="246">
        <v>4</v>
      </c>
      <c r="G23" s="246">
        <v>4</v>
      </c>
      <c r="H23" s="248">
        <v>6000</v>
      </c>
    </row>
    <row r="24" spans="1:8">
      <c r="A24" s="246">
        <v>1466642</v>
      </c>
      <c r="B24" s="246" t="s">
        <v>203</v>
      </c>
      <c r="C24" s="247">
        <v>43557</v>
      </c>
      <c r="D24" s="247">
        <v>43561</v>
      </c>
      <c r="E24" s="246">
        <v>1</v>
      </c>
      <c r="F24" s="246">
        <v>4</v>
      </c>
      <c r="G24" s="246">
        <v>4</v>
      </c>
      <c r="H24" s="248">
        <v>6000</v>
      </c>
    </row>
    <row r="25" spans="1:8">
      <c r="A25" s="246">
        <v>1449159</v>
      </c>
      <c r="B25" s="246" t="s">
        <v>204</v>
      </c>
      <c r="C25" s="247">
        <v>43558</v>
      </c>
      <c r="D25" s="247">
        <v>43562</v>
      </c>
      <c r="E25" s="246">
        <v>1</v>
      </c>
      <c r="F25" s="246">
        <v>4</v>
      </c>
      <c r="G25" s="246">
        <v>4</v>
      </c>
      <c r="H25" s="248">
        <v>9800</v>
      </c>
    </row>
    <row r="26" spans="1:8">
      <c r="A26" s="246">
        <v>1475919</v>
      </c>
      <c r="B26" s="246" t="s">
        <v>205</v>
      </c>
      <c r="C26" s="247">
        <v>43561</v>
      </c>
      <c r="D26" s="247">
        <v>43562</v>
      </c>
      <c r="E26" s="246">
        <v>1</v>
      </c>
      <c r="F26" s="246">
        <v>1</v>
      </c>
      <c r="G26" s="246">
        <v>1</v>
      </c>
      <c r="H26" s="248">
        <v>1500</v>
      </c>
    </row>
    <row r="27" spans="1:8">
      <c r="A27" s="246">
        <v>1462995</v>
      </c>
      <c r="B27" s="246" t="s">
        <v>206</v>
      </c>
      <c r="C27" s="247">
        <v>43561</v>
      </c>
      <c r="D27" s="247">
        <v>43564</v>
      </c>
      <c r="E27" s="246">
        <v>1</v>
      </c>
      <c r="F27" s="246">
        <v>3</v>
      </c>
      <c r="G27" s="246">
        <v>3</v>
      </c>
      <c r="H27" s="248">
        <v>7350</v>
      </c>
    </row>
    <row r="28" spans="1:8">
      <c r="A28" s="246">
        <v>1463004</v>
      </c>
      <c r="B28" s="246" t="s">
        <v>207</v>
      </c>
      <c r="C28" s="247">
        <v>43561</v>
      </c>
      <c r="D28" s="247">
        <v>43564</v>
      </c>
      <c r="E28" s="246">
        <v>1</v>
      </c>
      <c r="F28" s="246">
        <v>3</v>
      </c>
      <c r="G28" s="246">
        <v>3</v>
      </c>
      <c r="H28" s="248">
        <v>7350</v>
      </c>
    </row>
    <row r="29" spans="1:8">
      <c r="A29" s="246">
        <v>1462993</v>
      </c>
      <c r="B29" s="246" t="s">
        <v>208</v>
      </c>
      <c r="C29" s="247">
        <v>43561</v>
      </c>
      <c r="D29" s="247">
        <v>43564</v>
      </c>
      <c r="E29" s="246">
        <v>1</v>
      </c>
      <c r="F29" s="246">
        <v>3</v>
      </c>
      <c r="G29" s="246">
        <v>3</v>
      </c>
      <c r="H29" s="248">
        <v>7350</v>
      </c>
    </row>
    <row r="30" spans="1:8">
      <c r="A30" s="246">
        <v>1477799</v>
      </c>
      <c r="B30" s="246" t="s">
        <v>209</v>
      </c>
      <c r="C30" s="247">
        <v>43563</v>
      </c>
      <c r="D30" s="247">
        <v>43565</v>
      </c>
      <c r="E30" s="246">
        <v>1</v>
      </c>
      <c r="F30" s="246">
        <v>2</v>
      </c>
      <c r="G30" s="246">
        <v>2</v>
      </c>
      <c r="H30" s="248">
        <v>3000</v>
      </c>
    </row>
    <row r="31" spans="1:8">
      <c r="A31" s="246">
        <v>1451139</v>
      </c>
      <c r="B31" s="246" t="s">
        <v>210</v>
      </c>
      <c r="C31" s="247">
        <v>43564</v>
      </c>
      <c r="D31" s="247">
        <v>43566</v>
      </c>
      <c r="E31" s="246">
        <v>2</v>
      </c>
      <c r="F31" s="246">
        <v>2</v>
      </c>
      <c r="G31" s="246">
        <v>4</v>
      </c>
      <c r="H31" s="248">
        <v>6000</v>
      </c>
    </row>
    <row r="32" spans="1:8">
      <c r="A32" s="246">
        <v>1478805</v>
      </c>
      <c r="B32" s="246" t="s">
        <v>211</v>
      </c>
      <c r="C32" s="247">
        <v>43565</v>
      </c>
      <c r="D32" s="247">
        <v>43566</v>
      </c>
      <c r="E32" s="246">
        <v>1</v>
      </c>
      <c r="F32" s="246">
        <v>1</v>
      </c>
      <c r="G32" s="246">
        <v>1</v>
      </c>
      <c r="H32" s="248">
        <v>1500</v>
      </c>
    </row>
    <row r="33" spans="1:8">
      <c r="A33" s="246">
        <v>1477802</v>
      </c>
      <c r="B33" s="246" t="s">
        <v>212</v>
      </c>
      <c r="C33" s="247">
        <v>43563</v>
      </c>
      <c r="D33" s="247">
        <v>43566</v>
      </c>
      <c r="E33" s="246">
        <v>1</v>
      </c>
      <c r="F33" s="246">
        <v>3</v>
      </c>
      <c r="G33" s="246">
        <v>3</v>
      </c>
      <c r="H33" s="248">
        <v>4500</v>
      </c>
    </row>
    <row r="34" spans="1:8">
      <c r="A34" s="246">
        <v>1455353</v>
      </c>
      <c r="B34" s="246" t="s">
        <v>213</v>
      </c>
      <c r="C34" s="247">
        <v>43564</v>
      </c>
      <c r="D34" s="247">
        <v>43567</v>
      </c>
      <c r="E34" s="246">
        <v>1</v>
      </c>
      <c r="F34" s="246">
        <v>3</v>
      </c>
      <c r="G34" s="246">
        <v>3</v>
      </c>
      <c r="H34" s="248">
        <v>4500</v>
      </c>
    </row>
    <row r="35" spans="1:8">
      <c r="A35" s="246">
        <v>1455581</v>
      </c>
      <c r="B35" s="246" t="s">
        <v>214</v>
      </c>
      <c r="C35" s="247">
        <v>43564</v>
      </c>
      <c r="D35" s="247">
        <v>43567</v>
      </c>
      <c r="E35" s="246">
        <v>1</v>
      </c>
      <c r="F35" s="246">
        <v>3</v>
      </c>
      <c r="G35" s="246">
        <v>3</v>
      </c>
      <c r="H35" s="248">
        <v>7350</v>
      </c>
    </row>
    <row r="36" spans="1:8">
      <c r="A36" s="246">
        <v>1475790</v>
      </c>
      <c r="B36" s="246" t="s">
        <v>215</v>
      </c>
      <c r="C36" s="247">
        <v>43564</v>
      </c>
      <c r="D36" s="247">
        <v>43567</v>
      </c>
      <c r="E36" s="246">
        <v>1</v>
      </c>
      <c r="F36" s="246">
        <v>3</v>
      </c>
      <c r="G36" s="246">
        <v>3</v>
      </c>
      <c r="H36" s="248">
        <v>4500</v>
      </c>
    </row>
    <row r="37" spans="1:8">
      <c r="A37" s="246">
        <v>1468673</v>
      </c>
      <c r="B37" s="246" t="s">
        <v>216</v>
      </c>
      <c r="C37" s="247">
        <v>43569</v>
      </c>
      <c r="D37" s="247">
        <v>43570</v>
      </c>
      <c r="E37" s="246">
        <v>1</v>
      </c>
      <c r="F37" s="246">
        <v>1</v>
      </c>
      <c r="G37" s="246">
        <v>1</v>
      </c>
      <c r="H37" s="248">
        <v>1500</v>
      </c>
    </row>
    <row r="38" spans="1:8">
      <c r="A38" s="246">
        <v>1465992</v>
      </c>
      <c r="B38" s="246" t="s">
        <v>217</v>
      </c>
      <c r="C38" s="247">
        <v>43569</v>
      </c>
      <c r="D38" s="247">
        <v>43571</v>
      </c>
      <c r="E38" s="246">
        <v>1</v>
      </c>
      <c r="F38" s="246">
        <v>2</v>
      </c>
      <c r="G38" s="246">
        <v>2</v>
      </c>
      <c r="H38" s="248">
        <v>3000</v>
      </c>
    </row>
    <row r="39" spans="1:8">
      <c r="A39" s="246">
        <v>1465332</v>
      </c>
      <c r="B39" s="246" t="s">
        <v>218</v>
      </c>
      <c r="C39" s="247">
        <v>43569</v>
      </c>
      <c r="D39" s="247">
        <v>43571</v>
      </c>
      <c r="E39" s="246">
        <v>1</v>
      </c>
      <c r="F39" s="246">
        <v>2</v>
      </c>
      <c r="G39" s="246">
        <v>2</v>
      </c>
      <c r="H39" s="248">
        <v>3000</v>
      </c>
    </row>
    <row r="40" spans="1:8">
      <c r="A40" s="246">
        <v>1465257</v>
      </c>
      <c r="B40" s="246" t="s">
        <v>219</v>
      </c>
      <c r="C40" s="247">
        <v>43569</v>
      </c>
      <c r="D40" s="247">
        <v>43571</v>
      </c>
      <c r="E40" s="246">
        <v>1</v>
      </c>
      <c r="F40" s="246">
        <v>2</v>
      </c>
      <c r="G40" s="246">
        <v>2</v>
      </c>
      <c r="H40" s="248">
        <v>3000</v>
      </c>
    </row>
    <row r="41" spans="1:8">
      <c r="A41" s="246">
        <v>1465328</v>
      </c>
      <c r="B41" s="246" t="s">
        <v>220</v>
      </c>
      <c r="C41" s="247">
        <v>43569</v>
      </c>
      <c r="D41" s="247">
        <v>43571</v>
      </c>
      <c r="E41" s="246">
        <v>1</v>
      </c>
      <c r="F41" s="246">
        <v>2</v>
      </c>
      <c r="G41" s="246">
        <v>2</v>
      </c>
      <c r="H41" s="248">
        <v>3000</v>
      </c>
    </row>
    <row r="42" spans="1:8">
      <c r="A42" s="246">
        <v>1480513</v>
      </c>
      <c r="B42" s="246" t="s">
        <v>221</v>
      </c>
      <c r="C42" s="247">
        <v>43569</v>
      </c>
      <c r="D42" s="247">
        <v>43571</v>
      </c>
      <c r="E42" s="246">
        <v>1</v>
      </c>
      <c r="F42" s="246">
        <v>2</v>
      </c>
      <c r="G42" s="246">
        <v>2</v>
      </c>
      <c r="H42" s="248">
        <v>3000</v>
      </c>
    </row>
    <row r="43" spans="1:8">
      <c r="A43" s="246">
        <v>1448197</v>
      </c>
      <c r="B43" s="246" t="s">
        <v>222</v>
      </c>
      <c r="C43" s="247">
        <v>43570</v>
      </c>
      <c r="D43" s="247">
        <v>43571</v>
      </c>
      <c r="E43" s="246">
        <v>2</v>
      </c>
      <c r="F43" s="246">
        <v>1</v>
      </c>
      <c r="G43" s="246">
        <v>2</v>
      </c>
      <c r="H43" s="248">
        <v>3000</v>
      </c>
    </row>
    <row r="44" spans="1:8">
      <c r="A44" s="246">
        <v>1466263</v>
      </c>
      <c r="B44" s="246" t="s">
        <v>223</v>
      </c>
      <c r="C44" s="247">
        <v>43568</v>
      </c>
      <c r="D44" s="247">
        <v>43571</v>
      </c>
      <c r="E44" s="246">
        <v>3</v>
      </c>
      <c r="F44" s="246">
        <v>3</v>
      </c>
      <c r="G44" s="246">
        <v>9</v>
      </c>
      <c r="H44" s="248">
        <v>13500</v>
      </c>
    </row>
    <row r="45" spans="1:8">
      <c r="A45" s="246">
        <v>1471363</v>
      </c>
      <c r="B45" s="246" t="s">
        <v>224</v>
      </c>
      <c r="C45" s="247">
        <v>43568</v>
      </c>
      <c r="D45" s="247">
        <v>43571</v>
      </c>
      <c r="E45" s="246">
        <v>3</v>
      </c>
      <c r="F45" s="246">
        <v>3</v>
      </c>
      <c r="G45" s="246">
        <v>9</v>
      </c>
      <c r="H45" s="248">
        <v>13500</v>
      </c>
    </row>
    <row r="46" spans="1:8">
      <c r="A46" s="246">
        <v>1475386</v>
      </c>
      <c r="B46" s="246" t="s">
        <v>225</v>
      </c>
      <c r="C46" s="247">
        <v>43564</v>
      </c>
      <c r="D46" s="247">
        <v>43571</v>
      </c>
      <c r="E46" s="246">
        <v>1</v>
      </c>
      <c r="F46" s="246">
        <v>7</v>
      </c>
      <c r="G46" s="246">
        <v>7</v>
      </c>
      <c r="H46" s="248">
        <v>10500</v>
      </c>
    </row>
    <row r="47" spans="1:8">
      <c r="A47" s="246">
        <v>1474262</v>
      </c>
      <c r="B47" s="246" t="s">
        <v>226</v>
      </c>
      <c r="C47" s="247">
        <v>43568</v>
      </c>
      <c r="D47" s="247">
        <v>43571</v>
      </c>
      <c r="E47" s="246">
        <v>1</v>
      </c>
      <c r="F47" s="246">
        <v>3</v>
      </c>
      <c r="G47" s="246">
        <v>3</v>
      </c>
      <c r="H47" s="248">
        <v>4500</v>
      </c>
    </row>
    <row r="48" spans="1:8">
      <c r="A48" s="246">
        <v>1467189</v>
      </c>
      <c r="B48" s="246" t="s">
        <v>227</v>
      </c>
      <c r="C48" s="247">
        <v>43569</v>
      </c>
      <c r="D48" s="247">
        <v>43572</v>
      </c>
      <c r="E48" s="246">
        <v>1</v>
      </c>
      <c r="F48" s="246">
        <v>3</v>
      </c>
      <c r="G48" s="246">
        <v>3</v>
      </c>
      <c r="H48" s="248">
        <v>4500</v>
      </c>
    </row>
    <row r="49" spans="1:8">
      <c r="A49" s="246">
        <v>1459272</v>
      </c>
      <c r="B49" s="246" t="s">
        <v>228</v>
      </c>
      <c r="C49" s="247">
        <v>43571</v>
      </c>
      <c r="D49" s="247">
        <v>43572</v>
      </c>
      <c r="E49" s="246">
        <v>2</v>
      </c>
      <c r="F49" s="246">
        <v>1</v>
      </c>
      <c r="G49" s="246">
        <v>2</v>
      </c>
      <c r="H49" s="248">
        <v>3000</v>
      </c>
    </row>
    <row r="50" spans="1:8">
      <c r="A50" s="246">
        <v>1464463</v>
      </c>
      <c r="B50" s="246" t="s">
        <v>229</v>
      </c>
      <c r="C50" s="247">
        <v>43570</v>
      </c>
      <c r="D50" s="247">
        <v>43572</v>
      </c>
      <c r="E50" s="246">
        <v>1</v>
      </c>
      <c r="F50" s="246">
        <v>2</v>
      </c>
      <c r="G50" s="246">
        <v>2</v>
      </c>
      <c r="H50" s="248">
        <v>3000</v>
      </c>
    </row>
    <row r="51" spans="1:8">
      <c r="A51" s="246">
        <v>1467225</v>
      </c>
      <c r="B51" s="246" t="s">
        <v>230</v>
      </c>
      <c r="C51" s="247">
        <v>43569</v>
      </c>
      <c r="D51" s="247">
        <v>43572</v>
      </c>
      <c r="E51" s="246">
        <v>1</v>
      </c>
      <c r="F51" s="246">
        <v>3</v>
      </c>
      <c r="G51" s="246">
        <v>3</v>
      </c>
      <c r="H51" s="248">
        <v>4500</v>
      </c>
    </row>
    <row r="52" spans="1:8">
      <c r="A52" s="246">
        <v>1471028</v>
      </c>
      <c r="B52" s="246" t="s">
        <v>231</v>
      </c>
      <c r="C52" s="247">
        <v>43572</v>
      </c>
      <c r="D52" s="247">
        <v>43574</v>
      </c>
      <c r="E52" s="246">
        <v>2</v>
      </c>
      <c r="F52" s="246">
        <v>2</v>
      </c>
      <c r="G52" s="246">
        <v>4</v>
      </c>
      <c r="H52" s="248">
        <v>6000</v>
      </c>
    </row>
    <row r="53" spans="1:8">
      <c r="A53" s="246">
        <v>1470416</v>
      </c>
      <c r="B53" s="246" t="s">
        <v>232</v>
      </c>
      <c r="C53" s="247">
        <v>43570</v>
      </c>
      <c r="D53" s="247">
        <v>43574</v>
      </c>
      <c r="E53" s="246">
        <v>4</v>
      </c>
      <c r="F53" s="246">
        <v>4</v>
      </c>
      <c r="G53" s="246">
        <v>16</v>
      </c>
      <c r="H53" s="248">
        <v>24000</v>
      </c>
    </row>
    <row r="54" spans="1:8">
      <c r="A54" s="246">
        <v>1482383</v>
      </c>
      <c r="B54" s="246" t="s">
        <v>233</v>
      </c>
      <c r="C54" s="247">
        <v>43571</v>
      </c>
      <c r="D54" s="247">
        <v>43575</v>
      </c>
      <c r="E54" s="246">
        <v>1</v>
      </c>
      <c r="F54" s="246">
        <v>4</v>
      </c>
      <c r="G54" s="246">
        <v>4</v>
      </c>
      <c r="H54" s="248">
        <v>6000</v>
      </c>
    </row>
    <row r="55" spans="1:8">
      <c r="A55" s="246">
        <v>1473909</v>
      </c>
      <c r="B55" s="246" t="s">
        <v>234</v>
      </c>
      <c r="C55" s="247">
        <v>43573</v>
      </c>
      <c r="D55" s="247">
        <v>43576</v>
      </c>
      <c r="E55" s="246">
        <v>1</v>
      </c>
      <c r="F55" s="246">
        <v>3</v>
      </c>
      <c r="G55" s="246">
        <v>3</v>
      </c>
      <c r="H55" s="248">
        <v>4500</v>
      </c>
    </row>
    <row r="56" spans="1:8">
      <c r="A56" s="246">
        <v>1467811</v>
      </c>
      <c r="B56" s="246" t="s">
        <v>235</v>
      </c>
      <c r="C56" s="247">
        <v>43574</v>
      </c>
      <c r="D56" s="247">
        <v>43576</v>
      </c>
      <c r="E56" s="246">
        <v>1</v>
      </c>
      <c r="F56" s="246">
        <v>2</v>
      </c>
      <c r="G56" s="246">
        <v>2</v>
      </c>
      <c r="H56" s="248">
        <v>3000</v>
      </c>
    </row>
    <row r="57" spans="1:8">
      <c r="A57" s="246">
        <v>1483756</v>
      </c>
      <c r="B57" s="246" t="s">
        <v>236</v>
      </c>
      <c r="C57" s="247">
        <v>43577</v>
      </c>
      <c r="D57" s="247">
        <v>43579</v>
      </c>
      <c r="E57" s="246">
        <v>1</v>
      </c>
      <c r="F57" s="246">
        <v>2</v>
      </c>
      <c r="G57" s="246">
        <v>2</v>
      </c>
      <c r="H57" s="248">
        <v>3000</v>
      </c>
    </row>
    <row r="58" spans="1:8">
      <c r="A58" s="246">
        <v>1463813</v>
      </c>
      <c r="B58" s="246" t="s">
        <v>237</v>
      </c>
      <c r="C58" s="247">
        <v>43579</v>
      </c>
      <c r="D58" s="247">
        <v>43581</v>
      </c>
      <c r="E58" s="246">
        <v>1</v>
      </c>
      <c r="F58" s="246">
        <v>2</v>
      </c>
      <c r="G58" s="246">
        <v>2</v>
      </c>
      <c r="H58" s="248">
        <v>3000</v>
      </c>
    </row>
    <row r="59" spans="1:8">
      <c r="A59" s="246">
        <v>1463867</v>
      </c>
      <c r="B59" s="246" t="s">
        <v>238</v>
      </c>
      <c r="C59" s="247">
        <v>43579</v>
      </c>
      <c r="D59" s="247">
        <v>43581</v>
      </c>
      <c r="E59" s="246">
        <v>1</v>
      </c>
      <c r="F59" s="246">
        <v>2</v>
      </c>
      <c r="G59" s="246">
        <v>2</v>
      </c>
      <c r="H59" s="248">
        <v>3000</v>
      </c>
    </row>
    <row r="60" spans="1:8">
      <c r="A60" s="246">
        <v>1471089</v>
      </c>
      <c r="B60" s="246" t="s">
        <v>239</v>
      </c>
      <c r="C60" s="247">
        <v>43579</v>
      </c>
      <c r="D60" s="247">
        <v>43581</v>
      </c>
      <c r="E60" s="246">
        <v>1</v>
      </c>
      <c r="F60" s="246">
        <v>2</v>
      </c>
      <c r="G60" s="246">
        <v>2</v>
      </c>
      <c r="H60" s="248">
        <v>3000</v>
      </c>
    </row>
    <row r="61" spans="1:8">
      <c r="A61" s="246">
        <v>1473651</v>
      </c>
      <c r="B61" s="246" t="s">
        <v>240</v>
      </c>
      <c r="C61" s="247">
        <v>43577</v>
      </c>
      <c r="D61" s="247">
        <v>43581</v>
      </c>
      <c r="E61" s="246">
        <v>1</v>
      </c>
      <c r="F61" s="246">
        <v>4</v>
      </c>
      <c r="G61" s="246">
        <v>4</v>
      </c>
      <c r="H61" s="248">
        <v>6000</v>
      </c>
    </row>
    <row r="62" spans="1:8">
      <c r="A62" s="246">
        <v>1472701</v>
      </c>
      <c r="B62" s="246" t="s">
        <v>241</v>
      </c>
      <c r="C62" s="247">
        <v>43578</v>
      </c>
      <c r="D62" s="247">
        <v>43581</v>
      </c>
      <c r="E62" s="246">
        <v>2</v>
      </c>
      <c r="F62" s="246">
        <v>3</v>
      </c>
      <c r="G62" s="246">
        <v>6</v>
      </c>
      <c r="H62" s="248">
        <v>9000</v>
      </c>
    </row>
    <row r="63" spans="1:8">
      <c r="A63" s="246">
        <v>1447747</v>
      </c>
      <c r="B63" s="246" t="s">
        <v>242</v>
      </c>
      <c r="C63" s="247">
        <v>43577</v>
      </c>
      <c r="D63" s="247">
        <v>43582</v>
      </c>
      <c r="E63" s="246">
        <v>3</v>
      </c>
      <c r="F63" s="246">
        <v>5</v>
      </c>
      <c r="G63" s="246">
        <v>15</v>
      </c>
      <c r="H63" s="248">
        <v>22500</v>
      </c>
    </row>
    <row r="64" spans="1:8">
      <c r="A64" s="246">
        <v>1471687</v>
      </c>
      <c r="B64" s="246" t="s">
        <v>243</v>
      </c>
      <c r="C64" s="247">
        <v>43581</v>
      </c>
      <c r="D64" s="247">
        <v>43584</v>
      </c>
      <c r="E64" s="246">
        <v>1</v>
      </c>
      <c r="F64" s="246">
        <v>3</v>
      </c>
      <c r="G64" s="246">
        <v>3</v>
      </c>
      <c r="H64" s="248">
        <v>4500</v>
      </c>
    </row>
    <row r="65" spans="1:8">
      <c r="A65" s="246">
        <v>1471639</v>
      </c>
      <c r="B65" s="246" t="s">
        <v>244</v>
      </c>
      <c r="C65" s="247">
        <v>43581</v>
      </c>
      <c r="D65" s="247">
        <v>43584</v>
      </c>
      <c r="E65" s="246">
        <v>1</v>
      </c>
      <c r="F65" s="246">
        <v>3</v>
      </c>
      <c r="G65" s="246">
        <v>3</v>
      </c>
      <c r="H65" s="248">
        <v>4500</v>
      </c>
    </row>
    <row r="66" spans="1:8">
      <c r="A66" s="246">
        <v>1445024</v>
      </c>
      <c r="B66" s="246" t="s">
        <v>245</v>
      </c>
      <c r="C66" s="247">
        <v>43582</v>
      </c>
      <c r="D66" s="247">
        <v>43585</v>
      </c>
      <c r="E66" s="246">
        <v>1</v>
      </c>
      <c r="F66" s="246">
        <v>3</v>
      </c>
      <c r="G66" s="246">
        <v>3</v>
      </c>
      <c r="H66" s="248">
        <v>4500</v>
      </c>
    </row>
    <row r="67" spans="1:8">
      <c r="A67" s="246">
        <v>1445023</v>
      </c>
      <c r="B67" s="246" t="s">
        <v>246</v>
      </c>
      <c r="C67" s="247">
        <v>43582</v>
      </c>
      <c r="D67" s="247">
        <v>43585</v>
      </c>
      <c r="E67" s="246">
        <v>1</v>
      </c>
      <c r="F67" s="246">
        <v>3</v>
      </c>
      <c r="G67" s="246">
        <v>3</v>
      </c>
      <c r="H67" s="248">
        <v>7350</v>
      </c>
    </row>
    <row r="68" spans="1:8">
      <c r="A68" s="246">
        <v>1464024</v>
      </c>
      <c r="B68" s="246" t="s">
        <v>247</v>
      </c>
      <c r="C68" s="247">
        <v>43583</v>
      </c>
      <c r="D68" s="247">
        <v>43585</v>
      </c>
      <c r="E68" s="246">
        <v>3</v>
      </c>
      <c r="F68" s="246">
        <v>2</v>
      </c>
      <c r="G68" s="246">
        <v>6</v>
      </c>
      <c r="H68" s="248">
        <v>14700</v>
      </c>
    </row>
    <row r="69" spans="1:8">
      <c r="A69" s="246">
        <v>1448328</v>
      </c>
      <c r="B69" s="246" t="s">
        <v>248</v>
      </c>
      <c r="C69" s="247">
        <v>43581</v>
      </c>
      <c r="D69" s="247">
        <v>43585</v>
      </c>
      <c r="E69" s="246">
        <v>4</v>
      </c>
      <c r="F69" s="246">
        <v>4</v>
      </c>
      <c r="G69" s="246">
        <v>16</v>
      </c>
      <c r="H69" s="248">
        <v>24000</v>
      </c>
    </row>
    <row r="70" spans="1:8">
      <c r="A70" s="246">
        <v>1453604</v>
      </c>
      <c r="B70" s="246" t="s">
        <v>249</v>
      </c>
      <c r="C70" s="247">
        <v>43584</v>
      </c>
      <c r="D70" s="247">
        <v>43585</v>
      </c>
      <c r="E70" s="246">
        <v>1</v>
      </c>
      <c r="F70" s="246">
        <v>1</v>
      </c>
      <c r="G70" s="246">
        <v>1</v>
      </c>
      <c r="H70" s="248">
        <v>3250</v>
      </c>
    </row>
    <row r="71" spans="1:8">
      <c r="A71" s="246">
        <v>1475827</v>
      </c>
      <c r="B71" s="246" t="s">
        <v>250</v>
      </c>
      <c r="C71" s="247">
        <v>43584</v>
      </c>
      <c r="D71" s="247">
        <v>43585</v>
      </c>
      <c r="E71" s="246">
        <v>1</v>
      </c>
      <c r="F71" s="246">
        <v>1</v>
      </c>
      <c r="G71" s="246">
        <v>1</v>
      </c>
      <c r="H71" s="248">
        <v>1500</v>
      </c>
    </row>
    <row r="72" spans="1:8">
      <c r="A72" s="246">
        <v>1445198</v>
      </c>
      <c r="B72" s="246" t="s">
        <v>251</v>
      </c>
      <c r="C72" s="247">
        <v>43580</v>
      </c>
      <c r="D72" s="247">
        <v>43585</v>
      </c>
      <c r="E72" s="246">
        <v>2</v>
      </c>
      <c r="F72" s="246">
        <v>5</v>
      </c>
      <c r="G72" s="246">
        <v>10</v>
      </c>
      <c r="H72" s="248">
        <v>15000</v>
      </c>
    </row>
    <row r="73" ht="15" spans="7:8">
      <c r="G73" s="249" t="s">
        <v>161</v>
      </c>
      <c r="H73" s="249">
        <v>256</v>
      </c>
    </row>
    <row r="74" ht="14.25" spans="7:9">
      <c r="G74" s="246" t="s">
        <v>162</v>
      </c>
      <c r="H74" s="250">
        <v>416350</v>
      </c>
      <c r="I74" s="252" t="s">
        <v>252</v>
      </c>
    </row>
    <row r="75" ht="33" spans="7:8">
      <c r="G75" s="251" t="s">
        <v>164</v>
      </c>
      <c r="H75" s="250">
        <v>-244500</v>
      </c>
    </row>
    <row r="76" spans="7:8">
      <c r="G76" t="s">
        <v>253</v>
      </c>
      <c r="H76">
        <f>H74+H75</f>
        <v>171850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opLeftCell="A22" workbookViewId="0">
      <selection activeCell="L36" sqref="L36"/>
    </sheetView>
  </sheetViews>
  <sheetFormatPr defaultColWidth="6.75" defaultRowHeight="12.75"/>
  <cols>
    <col min="1" max="1" width="18.3333333333333" style="207" customWidth="1"/>
    <col min="2" max="2" width="19" style="207" customWidth="1"/>
    <col min="3" max="4" width="13.1666666666667" style="207" customWidth="1"/>
    <col min="5" max="7" width="6.16666666666667" style="207" customWidth="1"/>
    <col min="8" max="8" width="13.3333333333333" style="207" customWidth="1"/>
    <col min="9" max="9" width="6.125" style="207" customWidth="1"/>
    <col min="10" max="16384" width="6.75" style="207"/>
  </cols>
  <sheetData>
    <row r="1" s="207" customFormat="1" ht="156.75" customHeight="1" spans="1:9">
      <c r="A1" s="208" t="s">
        <v>254</v>
      </c>
      <c r="B1" s="209"/>
      <c r="C1" s="209"/>
      <c r="D1" s="209"/>
      <c r="E1" s="209"/>
      <c r="F1" s="209"/>
      <c r="G1" s="209"/>
      <c r="H1" s="209"/>
      <c r="I1" s="209"/>
    </row>
    <row r="2" s="207" customFormat="1" ht="22.5" customHeight="1" spans="1:12">
      <c r="A2" s="210" t="s">
        <v>17</v>
      </c>
      <c r="B2" s="211" t="s">
        <v>255</v>
      </c>
      <c r="C2" s="212" t="s">
        <v>256</v>
      </c>
      <c r="D2" s="213" t="s">
        <v>257</v>
      </c>
      <c r="E2" s="213" t="s">
        <v>258</v>
      </c>
      <c r="F2" s="213" t="s">
        <v>259</v>
      </c>
      <c r="G2" s="213" t="s">
        <v>260</v>
      </c>
      <c r="H2" s="214" t="s">
        <v>261</v>
      </c>
      <c r="L2" s="244"/>
    </row>
    <row r="3" s="207" customFormat="1" ht="22.5" customHeight="1" spans="1:14">
      <c r="A3" s="215" t="s">
        <v>262</v>
      </c>
      <c r="B3" s="216" t="s">
        <v>263</v>
      </c>
      <c r="C3" s="217">
        <v>43585</v>
      </c>
      <c r="D3" s="218">
        <v>43586</v>
      </c>
      <c r="E3" s="219">
        <v>1</v>
      </c>
      <c r="F3" s="219">
        <v>1</v>
      </c>
      <c r="G3" s="219">
        <v>1</v>
      </c>
      <c r="H3" s="220">
        <v>1500</v>
      </c>
      <c r="N3" s="244"/>
    </row>
    <row r="4" s="207" customFormat="1" ht="22.5" customHeight="1" spans="1:8">
      <c r="A4" s="215" t="s">
        <v>264</v>
      </c>
      <c r="B4" s="216" t="s">
        <v>265</v>
      </c>
      <c r="C4" s="217">
        <v>43585</v>
      </c>
      <c r="D4" s="218">
        <v>43587</v>
      </c>
      <c r="E4" s="219">
        <v>1</v>
      </c>
      <c r="F4" s="219">
        <v>2</v>
      </c>
      <c r="G4" s="219">
        <v>2</v>
      </c>
      <c r="H4" s="220">
        <v>4600</v>
      </c>
    </row>
    <row r="5" s="207" customFormat="1" ht="22.5" customHeight="1" spans="1:8">
      <c r="A5" s="215" t="s">
        <v>266</v>
      </c>
      <c r="B5" s="216" t="s">
        <v>267</v>
      </c>
      <c r="C5" s="217">
        <v>43584</v>
      </c>
      <c r="D5" s="218">
        <v>43587</v>
      </c>
      <c r="E5" s="219">
        <v>1</v>
      </c>
      <c r="F5" s="219">
        <v>3</v>
      </c>
      <c r="G5" s="219">
        <v>3</v>
      </c>
      <c r="H5" s="220">
        <v>4500</v>
      </c>
    </row>
    <row r="6" s="207" customFormat="1" ht="22.5" customHeight="1" spans="1:8">
      <c r="A6" s="215" t="s">
        <v>268</v>
      </c>
      <c r="B6" s="216" t="s">
        <v>269</v>
      </c>
      <c r="C6" s="217">
        <v>43585</v>
      </c>
      <c r="D6" s="218">
        <v>43587</v>
      </c>
      <c r="E6" s="219">
        <v>1</v>
      </c>
      <c r="F6" s="219">
        <v>2</v>
      </c>
      <c r="G6" s="219">
        <v>2</v>
      </c>
      <c r="H6" s="220">
        <v>3000</v>
      </c>
    </row>
    <row r="7" s="207" customFormat="1" ht="22.5" customHeight="1" spans="1:8">
      <c r="A7" s="215" t="s">
        <v>270</v>
      </c>
      <c r="B7" s="216" t="s">
        <v>271</v>
      </c>
      <c r="C7" s="217">
        <v>43585</v>
      </c>
      <c r="D7" s="218">
        <v>43587</v>
      </c>
      <c r="E7" s="219">
        <v>1</v>
      </c>
      <c r="F7" s="219">
        <v>2</v>
      </c>
      <c r="G7" s="219">
        <v>2</v>
      </c>
      <c r="H7" s="220">
        <v>3000</v>
      </c>
    </row>
    <row r="8" s="207" customFormat="1" ht="22.5" customHeight="1" spans="1:8">
      <c r="A8" s="215" t="s">
        <v>272</v>
      </c>
      <c r="B8" s="216" t="s">
        <v>273</v>
      </c>
      <c r="C8" s="217">
        <v>43585</v>
      </c>
      <c r="D8" s="218">
        <v>43587</v>
      </c>
      <c r="E8" s="219">
        <v>6</v>
      </c>
      <c r="F8" s="219">
        <v>2</v>
      </c>
      <c r="G8" s="219">
        <v>12</v>
      </c>
      <c r="H8" s="220">
        <v>29400</v>
      </c>
    </row>
    <row r="9" s="207" customFormat="1" ht="22.5" customHeight="1" spans="1:8">
      <c r="A9" s="215" t="s">
        <v>274</v>
      </c>
      <c r="B9" s="216" t="s">
        <v>275</v>
      </c>
      <c r="C9" s="221">
        <v>43586</v>
      </c>
      <c r="D9" s="218">
        <v>43588</v>
      </c>
      <c r="E9" s="219">
        <v>1</v>
      </c>
      <c r="F9" s="219">
        <v>2</v>
      </c>
      <c r="G9" s="219">
        <v>2</v>
      </c>
      <c r="H9" s="220">
        <v>3000</v>
      </c>
    </row>
    <row r="10" s="207" customFormat="1" ht="22.5" customHeight="1" spans="1:8">
      <c r="A10" s="215" t="s">
        <v>276</v>
      </c>
      <c r="B10" s="216" t="s">
        <v>277</v>
      </c>
      <c r="C10" s="217">
        <v>43585</v>
      </c>
      <c r="D10" s="218">
        <v>43589</v>
      </c>
      <c r="E10" s="219">
        <v>1</v>
      </c>
      <c r="F10" s="219">
        <v>4</v>
      </c>
      <c r="G10" s="219">
        <v>4</v>
      </c>
      <c r="H10" s="220">
        <v>6000</v>
      </c>
    </row>
    <row r="11" s="207" customFormat="1" ht="22.5" customHeight="1" spans="1:8">
      <c r="A11" s="215" t="s">
        <v>278</v>
      </c>
      <c r="B11" s="216" t="s">
        <v>279</v>
      </c>
      <c r="C11" s="221">
        <v>43588</v>
      </c>
      <c r="D11" s="218">
        <v>43590</v>
      </c>
      <c r="E11" s="219">
        <v>1</v>
      </c>
      <c r="F11" s="219">
        <v>2</v>
      </c>
      <c r="G11" s="219">
        <v>2</v>
      </c>
      <c r="H11" s="220">
        <v>3000</v>
      </c>
    </row>
    <row r="12" s="207" customFormat="1" ht="22.5" customHeight="1" spans="1:8">
      <c r="A12" s="215" t="s">
        <v>280</v>
      </c>
      <c r="B12" s="216" t="s">
        <v>281</v>
      </c>
      <c r="C12" s="221">
        <v>43590</v>
      </c>
      <c r="D12" s="218">
        <v>43591</v>
      </c>
      <c r="E12" s="219">
        <v>1</v>
      </c>
      <c r="F12" s="219">
        <v>2</v>
      </c>
      <c r="G12" s="219">
        <v>2</v>
      </c>
      <c r="H12" s="220">
        <v>3000</v>
      </c>
    </row>
    <row r="13" s="207" customFormat="1" ht="22.5" customHeight="1" spans="1:8">
      <c r="A13" s="215" t="s">
        <v>282</v>
      </c>
      <c r="B13" s="216" t="s">
        <v>283</v>
      </c>
      <c r="C13" s="221">
        <v>43594</v>
      </c>
      <c r="D13" s="218">
        <v>43596</v>
      </c>
      <c r="E13" s="219">
        <v>2</v>
      </c>
      <c r="F13" s="219">
        <v>2</v>
      </c>
      <c r="G13" s="219">
        <v>4</v>
      </c>
      <c r="H13" s="220">
        <v>6000</v>
      </c>
    </row>
    <row r="14" s="207" customFormat="1" ht="22.5" customHeight="1" spans="1:8">
      <c r="A14" s="215" t="s">
        <v>284</v>
      </c>
      <c r="B14" s="216" t="s">
        <v>285</v>
      </c>
      <c r="C14" s="217">
        <v>43596</v>
      </c>
      <c r="D14" s="218">
        <v>43597</v>
      </c>
      <c r="E14" s="219">
        <v>1</v>
      </c>
      <c r="F14" s="219">
        <v>1</v>
      </c>
      <c r="G14" s="219">
        <v>1</v>
      </c>
      <c r="H14" s="220">
        <v>1500</v>
      </c>
    </row>
    <row r="15" s="207" customFormat="1" ht="22.5" customHeight="1" spans="1:8">
      <c r="A15" s="215" t="s">
        <v>286</v>
      </c>
      <c r="B15" s="216" t="s">
        <v>287</v>
      </c>
      <c r="C15" s="221">
        <v>43593</v>
      </c>
      <c r="D15" s="218">
        <v>43597</v>
      </c>
      <c r="E15" s="219">
        <v>3</v>
      </c>
      <c r="F15" s="219">
        <v>4</v>
      </c>
      <c r="G15" s="219">
        <v>12</v>
      </c>
      <c r="H15" s="220">
        <v>29400</v>
      </c>
    </row>
    <row r="16" s="207" customFormat="1" ht="22.5" customHeight="1" spans="1:8">
      <c r="A16" s="215" t="s">
        <v>288</v>
      </c>
      <c r="B16" s="216" t="s">
        <v>289</v>
      </c>
      <c r="C16" s="217">
        <v>43595</v>
      </c>
      <c r="D16" s="218">
        <v>43598</v>
      </c>
      <c r="E16" s="219">
        <v>1</v>
      </c>
      <c r="F16" s="219">
        <v>3</v>
      </c>
      <c r="G16" s="219">
        <v>3</v>
      </c>
      <c r="H16" s="220">
        <v>6900</v>
      </c>
    </row>
    <row r="17" s="207" customFormat="1" ht="22.5" customHeight="1" spans="1:8">
      <c r="A17" s="215" t="s">
        <v>290</v>
      </c>
      <c r="B17" s="216" t="s">
        <v>291</v>
      </c>
      <c r="C17" s="217">
        <v>43597</v>
      </c>
      <c r="D17" s="218">
        <v>43598</v>
      </c>
      <c r="E17" s="219">
        <v>1</v>
      </c>
      <c r="F17" s="219">
        <v>1</v>
      </c>
      <c r="G17" s="219">
        <v>1</v>
      </c>
      <c r="H17" s="220">
        <v>2450</v>
      </c>
    </row>
    <row r="18" s="207" customFormat="1" ht="22.5" customHeight="1" spans="1:8">
      <c r="A18" s="215" t="s">
        <v>292</v>
      </c>
      <c r="B18" s="216" t="s">
        <v>293</v>
      </c>
      <c r="C18" s="217">
        <v>43597</v>
      </c>
      <c r="D18" s="218">
        <v>43600</v>
      </c>
      <c r="E18" s="219">
        <v>2</v>
      </c>
      <c r="F18" s="219">
        <v>3</v>
      </c>
      <c r="G18" s="219">
        <v>6</v>
      </c>
      <c r="H18" s="220">
        <v>9000</v>
      </c>
    </row>
    <row r="19" s="207" customFormat="1" ht="22.5" customHeight="1" spans="1:8">
      <c r="A19" s="215" t="s">
        <v>294</v>
      </c>
      <c r="B19" s="216" t="s">
        <v>295</v>
      </c>
      <c r="C19" s="221">
        <v>43594</v>
      </c>
      <c r="D19" s="218">
        <v>43600</v>
      </c>
      <c r="E19" s="219">
        <v>3</v>
      </c>
      <c r="F19" s="219">
        <v>6</v>
      </c>
      <c r="G19" s="219">
        <v>18</v>
      </c>
      <c r="H19" s="220">
        <v>27000</v>
      </c>
    </row>
    <row r="20" s="207" customFormat="1" ht="22.5" customHeight="1" spans="1:8">
      <c r="A20" s="215" t="s">
        <v>296</v>
      </c>
      <c r="B20" s="216" t="s">
        <v>297</v>
      </c>
      <c r="C20" s="217">
        <v>43600</v>
      </c>
      <c r="D20" s="218">
        <v>43601</v>
      </c>
      <c r="E20" s="219">
        <v>1</v>
      </c>
      <c r="F20" s="219">
        <v>1</v>
      </c>
      <c r="G20" s="219">
        <v>1</v>
      </c>
      <c r="H20" s="220">
        <v>1500</v>
      </c>
    </row>
    <row r="21" s="207" customFormat="1" ht="22.5" customHeight="1" spans="1:8">
      <c r="A21" s="215" t="s">
        <v>298</v>
      </c>
      <c r="B21" s="216" t="s">
        <v>299</v>
      </c>
      <c r="C21" s="217">
        <v>43599</v>
      </c>
      <c r="D21" s="218">
        <v>43603</v>
      </c>
      <c r="E21" s="219">
        <v>1</v>
      </c>
      <c r="F21" s="219">
        <v>4</v>
      </c>
      <c r="G21" s="219">
        <v>4</v>
      </c>
      <c r="H21" s="220">
        <v>6000</v>
      </c>
    </row>
    <row r="22" s="207" customFormat="1" ht="22.5" customHeight="1" spans="1:8">
      <c r="A22" s="215" t="s">
        <v>300</v>
      </c>
      <c r="B22" s="216" t="s">
        <v>301</v>
      </c>
      <c r="C22" s="217">
        <v>43601</v>
      </c>
      <c r="D22" s="218">
        <v>43604</v>
      </c>
      <c r="E22" s="219">
        <v>3</v>
      </c>
      <c r="F22" s="219">
        <v>3</v>
      </c>
      <c r="G22" s="219">
        <v>9</v>
      </c>
      <c r="H22" s="220">
        <v>22050</v>
      </c>
    </row>
    <row r="23" s="207" customFormat="1" ht="22.5" customHeight="1" spans="1:8">
      <c r="A23" s="215" t="s">
        <v>302</v>
      </c>
      <c r="B23" s="216" t="s">
        <v>303</v>
      </c>
      <c r="C23" s="217">
        <v>43604</v>
      </c>
      <c r="D23" s="218">
        <v>43605</v>
      </c>
      <c r="E23" s="219">
        <v>1</v>
      </c>
      <c r="F23" s="219">
        <v>1</v>
      </c>
      <c r="G23" s="219">
        <v>1</v>
      </c>
      <c r="H23" s="220">
        <v>1500</v>
      </c>
    </row>
    <row r="24" s="207" customFormat="1" ht="22.5" customHeight="1" spans="1:8">
      <c r="A24" s="215" t="s">
        <v>304</v>
      </c>
      <c r="B24" s="216" t="s">
        <v>305</v>
      </c>
      <c r="C24" s="217">
        <v>43604</v>
      </c>
      <c r="D24" s="218">
        <v>43605</v>
      </c>
      <c r="E24" s="219">
        <v>1</v>
      </c>
      <c r="F24" s="219">
        <v>1</v>
      </c>
      <c r="G24" s="219">
        <v>1</v>
      </c>
      <c r="H24" s="220">
        <v>2300</v>
      </c>
    </row>
    <row r="25" s="207" customFormat="1" ht="22.5" customHeight="1" spans="1:8">
      <c r="A25" s="215" t="s">
        <v>306</v>
      </c>
      <c r="B25" s="216" t="s">
        <v>307</v>
      </c>
      <c r="C25" s="217">
        <v>43604</v>
      </c>
      <c r="D25" s="218">
        <v>43605</v>
      </c>
      <c r="E25" s="219">
        <v>5</v>
      </c>
      <c r="F25" s="219">
        <v>1</v>
      </c>
      <c r="G25" s="219">
        <v>5</v>
      </c>
      <c r="H25" s="220">
        <v>7500</v>
      </c>
    </row>
    <row r="26" s="207" customFormat="1" ht="22.5" customHeight="1" spans="1:8">
      <c r="A26" s="215" t="s">
        <v>308</v>
      </c>
      <c r="B26" s="216" t="s">
        <v>309</v>
      </c>
      <c r="C26" s="217">
        <v>43601</v>
      </c>
      <c r="D26" s="218">
        <v>43607</v>
      </c>
      <c r="E26" s="219">
        <v>1</v>
      </c>
      <c r="F26" s="219">
        <v>6</v>
      </c>
      <c r="G26" s="219">
        <v>6</v>
      </c>
      <c r="H26" s="220">
        <v>14700</v>
      </c>
    </row>
    <row r="27" s="207" customFormat="1" ht="22.5" customHeight="1" spans="1:8">
      <c r="A27" s="215" t="s">
        <v>310</v>
      </c>
      <c r="B27" s="216" t="s">
        <v>311</v>
      </c>
      <c r="C27" s="217">
        <v>43607</v>
      </c>
      <c r="D27" s="218">
        <v>43609</v>
      </c>
      <c r="E27" s="219">
        <v>1</v>
      </c>
      <c r="F27" s="219">
        <v>2</v>
      </c>
      <c r="G27" s="219">
        <v>2</v>
      </c>
      <c r="H27" s="220">
        <v>4900</v>
      </c>
    </row>
    <row r="28" s="207" customFormat="1" ht="22.5" customHeight="1" spans="1:8">
      <c r="A28" s="215" t="s">
        <v>312</v>
      </c>
      <c r="B28" s="216" t="s">
        <v>313</v>
      </c>
      <c r="C28" s="217">
        <v>43607</v>
      </c>
      <c r="D28" s="218">
        <v>43610</v>
      </c>
      <c r="E28" s="219">
        <v>1</v>
      </c>
      <c r="F28" s="219">
        <v>3</v>
      </c>
      <c r="G28" s="219">
        <v>3</v>
      </c>
      <c r="H28" s="220">
        <v>4500</v>
      </c>
    </row>
    <row r="29" s="207" customFormat="1" ht="22.5" customHeight="1" spans="1:8">
      <c r="A29" s="215" t="s">
        <v>314</v>
      </c>
      <c r="B29" s="216" t="s">
        <v>315</v>
      </c>
      <c r="C29" s="217">
        <v>43607</v>
      </c>
      <c r="D29" s="218">
        <v>43611</v>
      </c>
      <c r="E29" s="219">
        <v>1</v>
      </c>
      <c r="F29" s="219">
        <v>4</v>
      </c>
      <c r="G29" s="219">
        <v>4</v>
      </c>
      <c r="H29" s="220">
        <v>6000</v>
      </c>
    </row>
    <row r="30" s="207" customFormat="1" ht="22.5" customHeight="1" spans="1:8">
      <c r="A30" s="215" t="s">
        <v>316</v>
      </c>
      <c r="B30" s="216" t="s">
        <v>317</v>
      </c>
      <c r="C30" s="217">
        <v>43609</v>
      </c>
      <c r="D30" s="218">
        <v>43611</v>
      </c>
      <c r="E30" s="219">
        <v>1</v>
      </c>
      <c r="F30" s="219">
        <v>2</v>
      </c>
      <c r="G30" s="219">
        <v>2</v>
      </c>
      <c r="H30" s="220">
        <v>10600</v>
      </c>
    </row>
    <row r="31" s="207" customFormat="1" ht="22.5" customHeight="1" spans="1:8">
      <c r="A31" s="215" t="s">
        <v>318</v>
      </c>
      <c r="B31" s="216" t="s">
        <v>319</v>
      </c>
      <c r="C31" s="217">
        <v>43610</v>
      </c>
      <c r="D31" s="218">
        <v>43611</v>
      </c>
      <c r="E31" s="219">
        <v>2</v>
      </c>
      <c r="F31" s="219">
        <v>1</v>
      </c>
      <c r="G31" s="219">
        <v>2</v>
      </c>
      <c r="H31" s="220">
        <v>3000</v>
      </c>
    </row>
    <row r="32" s="207" customFormat="1" ht="22.5" customHeight="1" spans="1:8">
      <c r="A32" s="215" t="s">
        <v>320</v>
      </c>
      <c r="B32" s="216" t="s">
        <v>321</v>
      </c>
      <c r="C32" s="217">
        <v>43608</v>
      </c>
      <c r="D32" s="218">
        <v>43612</v>
      </c>
      <c r="E32" s="219">
        <v>3</v>
      </c>
      <c r="F32" s="219">
        <v>4</v>
      </c>
      <c r="G32" s="219">
        <v>12</v>
      </c>
      <c r="H32" s="220">
        <v>18000</v>
      </c>
    </row>
    <row r="33" s="207" customFormat="1" ht="22.5" customHeight="1" spans="1:8">
      <c r="A33" s="215" t="s">
        <v>322</v>
      </c>
      <c r="B33" s="216" t="s">
        <v>323</v>
      </c>
      <c r="C33" s="217">
        <v>43611</v>
      </c>
      <c r="D33" s="218">
        <v>43613</v>
      </c>
      <c r="E33" s="219">
        <v>1</v>
      </c>
      <c r="F33" s="219">
        <v>2</v>
      </c>
      <c r="G33" s="219">
        <v>2</v>
      </c>
      <c r="H33" s="220">
        <v>3000</v>
      </c>
    </row>
    <row r="34" s="207" customFormat="1" ht="22.5" customHeight="1" spans="1:8">
      <c r="A34" s="215" t="s">
        <v>324</v>
      </c>
      <c r="B34" s="216" t="s">
        <v>325</v>
      </c>
      <c r="C34" s="217">
        <v>43612</v>
      </c>
      <c r="D34" s="218">
        <v>43614</v>
      </c>
      <c r="E34" s="219">
        <v>1</v>
      </c>
      <c r="F34" s="219">
        <v>2</v>
      </c>
      <c r="G34" s="219">
        <v>2</v>
      </c>
      <c r="H34" s="220">
        <v>3000</v>
      </c>
    </row>
    <row r="35" s="207" customFormat="1" ht="22.5" customHeight="1" spans="1:8">
      <c r="A35" s="215" t="s">
        <v>326</v>
      </c>
      <c r="B35" s="216" t="s">
        <v>327</v>
      </c>
      <c r="C35" s="217">
        <v>43612</v>
      </c>
      <c r="D35" s="218">
        <v>43614</v>
      </c>
      <c r="E35" s="219">
        <v>2</v>
      </c>
      <c r="F35" s="219">
        <v>2</v>
      </c>
      <c r="G35" s="219">
        <v>4</v>
      </c>
      <c r="H35" s="220">
        <v>6000</v>
      </c>
    </row>
    <row r="36" s="207" customFormat="1" ht="22.5" customHeight="1" spans="1:8">
      <c r="A36" s="215" t="s">
        <v>328</v>
      </c>
      <c r="B36" s="216" t="s">
        <v>329</v>
      </c>
      <c r="C36" s="222" t="s">
        <v>330</v>
      </c>
      <c r="D36" s="218">
        <v>43616</v>
      </c>
      <c r="E36" s="219">
        <v>2</v>
      </c>
      <c r="F36" s="219">
        <v>2</v>
      </c>
      <c r="G36" s="219">
        <v>4</v>
      </c>
      <c r="H36" s="220">
        <v>6000</v>
      </c>
    </row>
    <row r="37" s="207" customFormat="1" ht="25.5" customHeight="1" spans="1:8">
      <c r="A37" s="223"/>
      <c r="B37" s="223"/>
      <c r="C37" s="223"/>
      <c r="D37" s="224" t="s">
        <v>331</v>
      </c>
      <c r="E37" s="225"/>
      <c r="F37" s="226"/>
      <c r="G37" s="227">
        <v>141</v>
      </c>
      <c r="H37" s="228"/>
    </row>
    <row r="38" s="207" customFormat="1" ht="22.5" customHeight="1" spans="1:9">
      <c r="A38" s="223"/>
      <c r="B38" s="223"/>
      <c r="C38" s="223"/>
      <c r="D38" s="229" t="s">
        <v>332</v>
      </c>
      <c r="E38" s="230"/>
      <c r="F38" s="231"/>
      <c r="G38" s="232">
        <v>263800</v>
      </c>
      <c r="H38" s="233"/>
      <c r="I38" s="126" t="s">
        <v>333</v>
      </c>
    </row>
    <row r="39" s="207" customFormat="1" ht="22.5" customHeight="1" spans="1:8">
      <c r="A39" s="234"/>
      <c r="B39" s="234"/>
      <c r="C39" s="235"/>
      <c r="D39" s="236" t="s">
        <v>334</v>
      </c>
      <c r="E39" s="237"/>
      <c r="F39" s="238"/>
      <c r="G39" s="232">
        <v>-244500</v>
      </c>
      <c r="H39" s="233"/>
    </row>
    <row r="40" s="207" customFormat="1" ht="22.5" customHeight="1" spans="1:8">
      <c r="A40" s="239"/>
      <c r="B40" s="239"/>
      <c r="C40" s="240"/>
      <c r="D40" s="241" t="s">
        <v>335</v>
      </c>
      <c r="E40" s="242"/>
      <c r="F40" s="243"/>
      <c r="G40" s="232">
        <f>G38+G39</f>
        <v>19300</v>
      </c>
      <c r="H40" s="233"/>
    </row>
    <row r="41" s="207" customFormat="1" ht="91" customHeight="1"/>
    <row r="42" s="207" customFormat="1" ht="107" customHeight="1"/>
  </sheetData>
  <mergeCells count="10">
    <mergeCell ref="A1:I1"/>
    <mergeCell ref="D37:F37"/>
    <mergeCell ref="G37:H37"/>
    <mergeCell ref="D38:F38"/>
    <mergeCell ref="G38:H38"/>
    <mergeCell ref="D39:F39"/>
    <mergeCell ref="G39:H39"/>
    <mergeCell ref="D40:F40"/>
    <mergeCell ref="G40:H40"/>
    <mergeCell ref="A39:C40"/>
  </mergeCells>
  <pageMargins left="0.699305555555556" right="0.699305555555556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J51" sqref="J51"/>
    </sheetView>
  </sheetViews>
  <sheetFormatPr defaultColWidth="9" defaultRowHeight="13.5"/>
  <sheetData>
    <row r="1" ht="15" spans="1:8">
      <c r="A1" s="88" t="s">
        <v>336</v>
      </c>
      <c r="B1" s="89" t="s">
        <v>337</v>
      </c>
      <c r="C1" s="88" t="s">
        <v>338</v>
      </c>
      <c r="D1" s="90" t="s">
        <v>339</v>
      </c>
      <c r="E1" s="90" t="s">
        <v>340</v>
      </c>
      <c r="F1" s="90" t="s">
        <v>341</v>
      </c>
      <c r="G1" s="90" t="s">
        <v>342</v>
      </c>
      <c r="H1" s="89" t="s">
        <v>343</v>
      </c>
    </row>
    <row r="2" ht="14.25" spans="1:8">
      <c r="A2" s="89" t="s">
        <v>344</v>
      </c>
      <c r="B2" s="89" t="s">
        <v>345</v>
      </c>
      <c r="C2" s="89" t="s">
        <v>346</v>
      </c>
      <c r="D2" s="89" t="s">
        <v>347</v>
      </c>
      <c r="E2" s="89" t="s">
        <v>348</v>
      </c>
      <c r="F2" s="89" t="s">
        <v>348</v>
      </c>
      <c r="G2" s="89" t="s">
        <v>348</v>
      </c>
      <c r="H2" s="119" t="s">
        <v>349</v>
      </c>
    </row>
    <row r="3" ht="14.25" spans="1:8">
      <c r="A3" s="89" t="s">
        <v>350</v>
      </c>
      <c r="B3" s="89" t="s">
        <v>351</v>
      </c>
      <c r="C3" s="89" t="s">
        <v>346</v>
      </c>
      <c r="D3" s="89" t="s">
        <v>352</v>
      </c>
      <c r="E3" s="89" t="s">
        <v>348</v>
      </c>
      <c r="F3" s="89" t="s">
        <v>353</v>
      </c>
      <c r="G3" s="89" t="s">
        <v>353</v>
      </c>
      <c r="H3" s="119" t="s">
        <v>354</v>
      </c>
    </row>
    <row r="4" ht="14.25" spans="1:8">
      <c r="A4" s="89" t="s">
        <v>355</v>
      </c>
      <c r="B4" s="89" t="s">
        <v>356</v>
      </c>
      <c r="C4" s="89" t="s">
        <v>346</v>
      </c>
      <c r="D4" s="89" t="s">
        <v>357</v>
      </c>
      <c r="E4" s="89" t="s">
        <v>348</v>
      </c>
      <c r="F4" s="89" t="s">
        <v>358</v>
      </c>
      <c r="G4" s="89" t="s">
        <v>358</v>
      </c>
      <c r="H4" s="119" t="s">
        <v>359</v>
      </c>
    </row>
    <row r="5" ht="14.25" spans="1:8">
      <c r="A5" s="89" t="s">
        <v>360</v>
      </c>
      <c r="B5" s="89" t="s">
        <v>361</v>
      </c>
      <c r="C5" s="89" t="s">
        <v>357</v>
      </c>
      <c r="D5" s="89" t="s">
        <v>362</v>
      </c>
      <c r="E5" s="89" t="s">
        <v>348</v>
      </c>
      <c r="F5" s="89" t="s">
        <v>348</v>
      </c>
      <c r="G5" s="89" t="s">
        <v>348</v>
      </c>
      <c r="H5" s="119" t="s">
        <v>349</v>
      </c>
    </row>
    <row r="6" ht="14.25" spans="1:8">
      <c r="A6" s="89" t="s">
        <v>363</v>
      </c>
      <c r="B6" s="89" t="s">
        <v>364</v>
      </c>
      <c r="C6" s="89" t="s">
        <v>365</v>
      </c>
      <c r="D6" s="89" t="s">
        <v>366</v>
      </c>
      <c r="E6" s="89" t="s">
        <v>348</v>
      </c>
      <c r="F6" s="89" t="s">
        <v>348</v>
      </c>
      <c r="G6" s="89" t="s">
        <v>348</v>
      </c>
      <c r="H6" s="119" t="s">
        <v>367</v>
      </c>
    </row>
    <row r="7" ht="14.25" spans="1:8">
      <c r="A7" s="89" t="s">
        <v>368</v>
      </c>
      <c r="B7" s="89" t="s">
        <v>369</v>
      </c>
      <c r="C7" s="89" t="s">
        <v>366</v>
      </c>
      <c r="D7" s="89" t="s">
        <v>370</v>
      </c>
      <c r="E7" s="89" t="s">
        <v>348</v>
      </c>
      <c r="F7" s="89" t="s">
        <v>348</v>
      </c>
      <c r="G7" s="89" t="s">
        <v>348</v>
      </c>
      <c r="H7" s="119" t="s">
        <v>349</v>
      </c>
    </row>
    <row r="8" ht="14.25" spans="1:8">
      <c r="A8" s="89" t="s">
        <v>371</v>
      </c>
      <c r="B8" s="89" t="s">
        <v>372</v>
      </c>
      <c r="C8" s="89" t="s">
        <v>370</v>
      </c>
      <c r="D8" s="89" t="s">
        <v>373</v>
      </c>
      <c r="E8" s="89" t="s">
        <v>348</v>
      </c>
      <c r="F8" s="89" t="s">
        <v>348</v>
      </c>
      <c r="G8" s="89" t="s">
        <v>348</v>
      </c>
      <c r="H8" s="119" t="s">
        <v>367</v>
      </c>
    </row>
    <row r="9" ht="14.25" spans="1:8">
      <c r="A9" s="89" t="s">
        <v>374</v>
      </c>
      <c r="B9" s="89" t="s">
        <v>375</v>
      </c>
      <c r="C9" s="89" t="s">
        <v>366</v>
      </c>
      <c r="D9" s="89" t="s">
        <v>373</v>
      </c>
      <c r="E9" s="89" t="s">
        <v>348</v>
      </c>
      <c r="F9" s="89" t="s">
        <v>353</v>
      </c>
      <c r="G9" s="89" t="s">
        <v>353</v>
      </c>
      <c r="H9" s="119" t="s">
        <v>376</v>
      </c>
    </row>
    <row r="10" ht="14.25" spans="1:8">
      <c r="A10" s="89" t="s">
        <v>377</v>
      </c>
      <c r="B10" s="89" t="s">
        <v>378</v>
      </c>
      <c r="C10" s="89" t="s">
        <v>366</v>
      </c>
      <c r="D10" s="89" t="s">
        <v>373</v>
      </c>
      <c r="E10" s="89" t="s">
        <v>358</v>
      </c>
      <c r="F10" s="89" t="s">
        <v>353</v>
      </c>
      <c r="G10" s="89" t="s">
        <v>379</v>
      </c>
      <c r="H10" s="119" t="s">
        <v>380</v>
      </c>
    </row>
    <row r="11" ht="14.25" spans="1:8">
      <c r="A11" s="89" t="s">
        <v>381</v>
      </c>
      <c r="B11" s="89" t="s">
        <v>382</v>
      </c>
      <c r="C11" s="89" t="s">
        <v>365</v>
      </c>
      <c r="D11" s="89" t="s">
        <v>383</v>
      </c>
      <c r="E11" s="89" t="s">
        <v>348</v>
      </c>
      <c r="F11" s="89" t="s">
        <v>384</v>
      </c>
      <c r="G11" s="89" t="s">
        <v>384</v>
      </c>
      <c r="H11" s="119" t="s">
        <v>385</v>
      </c>
    </row>
    <row r="12" ht="14.25" spans="1:8">
      <c r="A12" s="89" t="s">
        <v>386</v>
      </c>
      <c r="B12" s="89" t="s">
        <v>387</v>
      </c>
      <c r="C12" s="89" t="s">
        <v>366</v>
      </c>
      <c r="D12" s="89" t="s">
        <v>383</v>
      </c>
      <c r="E12" s="89" t="s">
        <v>348</v>
      </c>
      <c r="F12" s="89" t="s">
        <v>358</v>
      </c>
      <c r="G12" s="89" t="s">
        <v>358</v>
      </c>
      <c r="H12" s="119" t="s">
        <v>388</v>
      </c>
    </row>
    <row r="13" ht="14.25" spans="1:8">
      <c r="A13" s="89" t="s">
        <v>389</v>
      </c>
      <c r="B13" s="89" t="s">
        <v>390</v>
      </c>
      <c r="C13" s="89" t="s">
        <v>365</v>
      </c>
      <c r="D13" s="89" t="s">
        <v>383</v>
      </c>
      <c r="E13" s="89" t="s">
        <v>353</v>
      </c>
      <c r="F13" s="89" t="s">
        <v>384</v>
      </c>
      <c r="G13" s="89" t="s">
        <v>391</v>
      </c>
      <c r="H13" s="119" t="s">
        <v>392</v>
      </c>
    </row>
    <row r="14" ht="14.25" spans="1:8">
      <c r="A14" s="89" t="s">
        <v>393</v>
      </c>
      <c r="B14" s="89" t="s">
        <v>394</v>
      </c>
      <c r="C14" s="89" t="s">
        <v>365</v>
      </c>
      <c r="D14" s="89" t="s">
        <v>383</v>
      </c>
      <c r="E14" s="89" t="s">
        <v>348</v>
      </c>
      <c r="F14" s="89" t="s">
        <v>384</v>
      </c>
      <c r="G14" s="89" t="s">
        <v>384</v>
      </c>
      <c r="H14" s="119" t="s">
        <v>395</v>
      </c>
    </row>
    <row r="15" ht="14.25" spans="1:8">
      <c r="A15" s="89" t="s">
        <v>396</v>
      </c>
      <c r="B15" s="89" t="s">
        <v>397</v>
      </c>
      <c r="C15" s="89" t="s">
        <v>373</v>
      </c>
      <c r="D15" s="89" t="s">
        <v>383</v>
      </c>
      <c r="E15" s="89" t="s">
        <v>348</v>
      </c>
      <c r="F15" s="89" t="s">
        <v>348</v>
      </c>
      <c r="G15" s="89" t="s">
        <v>348</v>
      </c>
      <c r="H15" s="120" t="s">
        <v>349</v>
      </c>
    </row>
    <row r="16" ht="14.25" spans="1:8">
      <c r="A16" s="89" t="s">
        <v>398</v>
      </c>
      <c r="B16" s="89" t="s">
        <v>399</v>
      </c>
      <c r="C16" s="89" t="s">
        <v>370</v>
      </c>
      <c r="D16" s="89" t="s">
        <v>383</v>
      </c>
      <c r="E16" s="89" t="s">
        <v>348</v>
      </c>
      <c r="F16" s="89" t="s">
        <v>353</v>
      </c>
      <c r="G16" s="89" t="s">
        <v>353</v>
      </c>
      <c r="H16" s="120" t="s">
        <v>376</v>
      </c>
    </row>
    <row r="17" ht="14.25" spans="1:8">
      <c r="A17" s="89" t="s">
        <v>400</v>
      </c>
      <c r="B17" s="89" t="s">
        <v>401</v>
      </c>
      <c r="C17" s="89" t="s">
        <v>370</v>
      </c>
      <c r="D17" s="89" t="s">
        <v>383</v>
      </c>
      <c r="E17" s="89" t="s">
        <v>348</v>
      </c>
      <c r="F17" s="89" t="s">
        <v>353</v>
      </c>
      <c r="G17" s="89" t="s">
        <v>353</v>
      </c>
      <c r="H17" s="119" t="s">
        <v>376</v>
      </c>
    </row>
    <row r="18" ht="14.25" spans="1:8">
      <c r="A18" s="89" t="s">
        <v>402</v>
      </c>
      <c r="B18" s="89" t="s">
        <v>403</v>
      </c>
      <c r="C18" s="89" t="s">
        <v>370</v>
      </c>
      <c r="D18" s="89" t="s">
        <v>404</v>
      </c>
      <c r="E18" s="89" t="s">
        <v>348</v>
      </c>
      <c r="F18" s="89" t="s">
        <v>358</v>
      </c>
      <c r="G18" s="89" t="s">
        <v>358</v>
      </c>
      <c r="H18" s="119" t="s">
        <v>405</v>
      </c>
    </row>
    <row r="19" ht="14.25" spans="1:8">
      <c r="A19" s="89" t="s">
        <v>406</v>
      </c>
      <c r="B19" s="89" t="s">
        <v>407</v>
      </c>
      <c r="C19" s="89" t="s">
        <v>370</v>
      </c>
      <c r="D19" s="89" t="s">
        <v>404</v>
      </c>
      <c r="E19" s="89" t="s">
        <v>348</v>
      </c>
      <c r="F19" s="89" t="s">
        <v>358</v>
      </c>
      <c r="G19" s="89" t="s">
        <v>358</v>
      </c>
      <c r="H19" s="119" t="s">
        <v>408</v>
      </c>
    </row>
    <row r="20" ht="14.25" spans="1:8">
      <c r="A20" s="89" t="s">
        <v>409</v>
      </c>
      <c r="B20" s="89" t="s">
        <v>410</v>
      </c>
      <c r="C20" s="89" t="s">
        <v>370</v>
      </c>
      <c r="D20" s="89" t="s">
        <v>411</v>
      </c>
      <c r="E20" s="89" t="s">
        <v>348</v>
      </c>
      <c r="F20" s="89" t="s">
        <v>384</v>
      </c>
      <c r="G20" s="89" t="s">
        <v>384</v>
      </c>
      <c r="H20" s="119" t="s">
        <v>395</v>
      </c>
    </row>
    <row r="21" ht="14.25" spans="1:8">
      <c r="A21" s="89" t="s">
        <v>412</v>
      </c>
      <c r="B21" s="89" t="s">
        <v>413</v>
      </c>
      <c r="C21" s="89" t="s">
        <v>383</v>
      </c>
      <c r="D21" s="89" t="s">
        <v>414</v>
      </c>
      <c r="E21" s="89" t="s">
        <v>348</v>
      </c>
      <c r="F21" s="89" t="s">
        <v>358</v>
      </c>
      <c r="G21" s="89" t="s">
        <v>358</v>
      </c>
      <c r="H21" s="119" t="s">
        <v>405</v>
      </c>
    </row>
    <row r="22" ht="14.25" spans="1:8">
      <c r="A22" s="89" t="s">
        <v>415</v>
      </c>
      <c r="B22" s="89" t="s">
        <v>416</v>
      </c>
      <c r="C22" s="89" t="s">
        <v>404</v>
      </c>
      <c r="D22" s="89" t="s">
        <v>414</v>
      </c>
      <c r="E22" s="89" t="s">
        <v>348</v>
      </c>
      <c r="F22" s="89" t="s">
        <v>353</v>
      </c>
      <c r="G22" s="89" t="s">
        <v>353</v>
      </c>
      <c r="H22" s="119" t="s">
        <v>354</v>
      </c>
    </row>
    <row r="23" ht="14.25" spans="1:8">
      <c r="A23" s="89" t="s">
        <v>417</v>
      </c>
      <c r="B23" s="89" t="s">
        <v>418</v>
      </c>
      <c r="C23" s="89" t="s">
        <v>411</v>
      </c>
      <c r="D23" s="89" t="s">
        <v>419</v>
      </c>
      <c r="E23" s="89" t="s">
        <v>353</v>
      </c>
      <c r="F23" s="89" t="s">
        <v>353</v>
      </c>
      <c r="G23" s="89" t="s">
        <v>384</v>
      </c>
      <c r="H23" s="119" t="s">
        <v>395</v>
      </c>
    </row>
    <row r="24" ht="14.25" spans="1:8">
      <c r="A24" s="89" t="s">
        <v>420</v>
      </c>
      <c r="B24" s="89" t="s">
        <v>421</v>
      </c>
      <c r="C24" s="89" t="s">
        <v>411</v>
      </c>
      <c r="D24" s="89" t="s">
        <v>422</v>
      </c>
      <c r="E24" s="89" t="s">
        <v>348</v>
      </c>
      <c r="F24" s="89" t="s">
        <v>358</v>
      </c>
      <c r="G24" s="89" t="s">
        <v>358</v>
      </c>
      <c r="H24" s="119" t="s">
        <v>405</v>
      </c>
    </row>
    <row r="25" ht="14.25" spans="1:8">
      <c r="A25" s="89" t="s">
        <v>423</v>
      </c>
      <c r="B25" s="89" t="s">
        <v>424</v>
      </c>
      <c r="C25" s="89" t="s">
        <v>411</v>
      </c>
      <c r="D25" s="89" t="s">
        <v>422</v>
      </c>
      <c r="E25" s="89" t="s">
        <v>348</v>
      </c>
      <c r="F25" s="89" t="s">
        <v>358</v>
      </c>
      <c r="G25" s="89" t="s">
        <v>358</v>
      </c>
      <c r="H25" s="119" t="s">
        <v>359</v>
      </c>
    </row>
    <row r="26" ht="14.25" spans="1:8">
      <c r="A26" s="89" t="s">
        <v>425</v>
      </c>
      <c r="B26" s="89" t="s">
        <v>426</v>
      </c>
      <c r="C26" s="89" t="s">
        <v>419</v>
      </c>
      <c r="D26" s="89" t="s">
        <v>427</v>
      </c>
      <c r="E26" s="89" t="s">
        <v>353</v>
      </c>
      <c r="F26" s="89" t="s">
        <v>353</v>
      </c>
      <c r="G26" s="89" t="s">
        <v>384</v>
      </c>
      <c r="H26" s="119" t="s">
        <v>395</v>
      </c>
    </row>
    <row r="27" ht="14.25" spans="1:8">
      <c r="A27" s="89" t="s">
        <v>428</v>
      </c>
      <c r="B27" s="89" t="s">
        <v>429</v>
      </c>
      <c r="C27" s="89" t="s">
        <v>419</v>
      </c>
      <c r="D27" s="89" t="s">
        <v>430</v>
      </c>
      <c r="E27" s="89" t="s">
        <v>348</v>
      </c>
      <c r="F27" s="89" t="s">
        <v>358</v>
      </c>
      <c r="G27" s="89" t="s">
        <v>358</v>
      </c>
      <c r="H27" s="119" t="s">
        <v>405</v>
      </c>
    </row>
    <row r="28" ht="14.25" spans="1:8">
      <c r="A28" s="89" t="s">
        <v>431</v>
      </c>
      <c r="B28" s="89" t="s">
        <v>432</v>
      </c>
      <c r="C28" s="89" t="s">
        <v>419</v>
      </c>
      <c r="D28" s="89" t="s">
        <v>433</v>
      </c>
      <c r="E28" s="89" t="s">
        <v>348</v>
      </c>
      <c r="F28" s="89" t="s">
        <v>384</v>
      </c>
      <c r="G28" s="89" t="s">
        <v>384</v>
      </c>
      <c r="H28" s="119" t="s">
        <v>385</v>
      </c>
    </row>
    <row r="29" ht="14.25" spans="1:8">
      <c r="A29" s="89" t="s">
        <v>434</v>
      </c>
      <c r="B29" s="89" t="s">
        <v>435</v>
      </c>
      <c r="C29" s="89" t="s">
        <v>419</v>
      </c>
      <c r="D29" s="89" t="s">
        <v>433</v>
      </c>
      <c r="E29" s="89" t="s">
        <v>348</v>
      </c>
      <c r="F29" s="89" t="s">
        <v>384</v>
      </c>
      <c r="G29" s="89" t="s">
        <v>384</v>
      </c>
      <c r="H29" s="119" t="s">
        <v>436</v>
      </c>
    </row>
    <row r="30" ht="14.25" spans="1:8">
      <c r="A30" s="89" t="s">
        <v>437</v>
      </c>
      <c r="B30" s="89" t="s">
        <v>438</v>
      </c>
      <c r="C30" s="89" t="s">
        <v>419</v>
      </c>
      <c r="D30" s="89" t="s">
        <v>439</v>
      </c>
      <c r="E30" s="89" t="s">
        <v>353</v>
      </c>
      <c r="F30" s="89" t="s">
        <v>440</v>
      </c>
      <c r="G30" s="89" t="s">
        <v>441</v>
      </c>
      <c r="H30" s="119" t="s">
        <v>442</v>
      </c>
    </row>
    <row r="31" ht="14.25" spans="1:8">
      <c r="A31" s="89" t="s">
        <v>443</v>
      </c>
      <c r="B31" s="89" t="s">
        <v>444</v>
      </c>
      <c r="C31" s="89" t="s">
        <v>430</v>
      </c>
      <c r="D31" s="89" t="s">
        <v>439</v>
      </c>
      <c r="E31" s="89" t="s">
        <v>348</v>
      </c>
      <c r="F31" s="89" t="s">
        <v>353</v>
      </c>
      <c r="G31" s="89" t="s">
        <v>353</v>
      </c>
      <c r="H31" s="120" t="s">
        <v>376</v>
      </c>
    </row>
    <row r="32" ht="14.25" spans="1:8">
      <c r="A32" s="89" t="s">
        <v>445</v>
      </c>
      <c r="B32" s="89" t="s">
        <v>446</v>
      </c>
      <c r="C32" s="89" t="s">
        <v>433</v>
      </c>
      <c r="D32" s="89" t="s">
        <v>439</v>
      </c>
      <c r="E32" s="89" t="s">
        <v>348</v>
      </c>
      <c r="F32" s="89" t="s">
        <v>348</v>
      </c>
      <c r="G32" s="89" t="s">
        <v>348</v>
      </c>
      <c r="H32" s="120" t="s">
        <v>367</v>
      </c>
    </row>
    <row r="33" ht="14.25" spans="1:8">
      <c r="A33" s="89" t="s">
        <v>447</v>
      </c>
      <c r="B33" s="89" t="s">
        <v>448</v>
      </c>
      <c r="C33" s="89" t="s">
        <v>433</v>
      </c>
      <c r="D33" s="89" t="s">
        <v>439</v>
      </c>
      <c r="E33" s="89" t="s">
        <v>348</v>
      </c>
      <c r="F33" s="89" t="s">
        <v>348</v>
      </c>
      <c r="G33" s="89" t="s">
        <v>348</v>
      </c>
      <c r="H33" s="120" t="s">
        <v>349</v>
      </c>
    </row>
    <row r="34" ht="14.25" spans="1:8">
      <c r="A34" s="89" t="s">
        <v>449</v>
      </c>
      <c r="B34" s="89" t="s">
        <v>450</v>
      </c>
      <c r="C34" s="89" t="s">
        <v>430</v>
      </c>
      <c r="D34" s="89" t="s">
        <v>451</v>
      </c>
      <c r="E34" s="89" t="s">
        <v>348</v>
      </c>
      <c r="F34" s="89" t="s">
        <v>384</v>
      </c>
      <c r="G34" s="89" t="s">
        <v>384</v>
      </c>
      <c r="H34" s="119" t="s">
        <v>395</v>
      </c>
    </row>
    <row r="35" ht="14.25" spans="1:8">
      <c r="A35" s="89" t="s">
        <v>452</v>
      </c>
      <c r="B35" s="89" t="s">
        <v>453</v>
      </c>
      <c r="C35" s="89" t="s">
        <v>439</v>
      </c>
      <c r="D35" s="89" t="s">
        <v>451</v>
      </c>
      <c r="E35" s="89" t="s">
        <v>348</v>
      </c>
      <c r="F35" s="89" t="s">
        <v>353</v>
      </c>
      <c r="G35" s="89" t="s">
        <v>353</v>
      </c>
      <c r="H35" s="120" t="s">
        <v>376</v>
      </c>
    </row>
    <row r="36" ht="14.25" spans="1:8">
      <c r="A36" s="89" t="s">
        <v>454</v>
      </c>
      <c r="B36" s="89" t="s">
        <v>455</v>
      </c>
      <c r="C36" s="89" t="s">
        <v>451</v>
      </c>
      <c r="D36" s="89" t="s">
        <v>456</v>
      </c>
      <c r="E36" s="89" t="s">
        <v>353</v>
      </c>
      <c r="F36" s="89" t="s">
        <v>353</v>
      </c>
      <c r="G36" s="89" t="s">
        <v>384</v>
      </c>
      <c r="H36" s="119" t="s">
        <v>457</v>
      </c>
    </row>
    <row r="37" ht="14.25" spans="1:8">
      <c r="A37" s="89" t="s">
        <v>458</v>
      </c>
      <c r="B37" s="89" t="s">
        <v>459</v>
      </c>
      <c r="C37" s="89" t="s">
        <v>439</v>
      </c>
      <c r="D37" s="89" t="s">
        <v>460</v>
      </c>
      <c r="E37" s="89" t="s">
        <v>348</v>
      </c>
      <c r="F37" s="89" t="s">
        <v>440</v>
      </c>
      <c r="G37" s="89" t="s">
        <v>440</v>
      </c>
      <c r="H37" s="119" t="s">
        <v>461</v>
      </c>
    </row>
    <row r="38" ht="14.25" spans="1:8">
      <c r="A38" s="89" t="s">
        <v>462</v>
      </c>
      <c r="B38" s="89" t="s">
        <v>463</v>
      </c>
      <c r="C38" s="89" t="s">
        <v>451</v>
      </c>
      <c r="D38" s="89" t="s">
        <v>460</v>
      </c>
      <c r="E38" s="89" t="s">
        <v>384</v>
      </c>
      <c r="F38" s="89" t="s">
        <v>358</v>
      </c>
      <c r="G38" s="89" t="s">
        <v>464</v>
      </c>
      <c r="H38" s="119" t="s">
        <v>465</v>
      </c>
    </row>
    <row r="39" ht="14.25" spans="1:8">
      <c r="A39" s="89" t="s">
        <v>466</v>
      </c>
      <c r="B39" s="89" t="s">
        <v>467</v>
      </c>
      <c r="C39" s="89" t="s">
        <v>460</v>
      </c>
      <c r="D39" s="89" t="s">
        <v>468</v>
      </c>
      <c r="E39" s="89" t="s">
        <v>353</v>
      </c>
      <c r="F39" s="89" t="s">
        <v>353</v>
      </c>
      <c r="G39" s="89" t="s">
        <v>384</v>
      </c>
      <c r="H39" s="119" t="s">
        <v>457</v>
      </c>
    </row>
    <row r="40" ht="17.25" spans="1:8">
      <c r="A40" s="204"/>
      <c r="B40" s="204"/>
      <c r="C40" s="205"/>
      <c r="D40" s="99" t="s">
        <v>469</v>
      </c>
      <c r="E40" s="100"/>
      <c r="F40" s="101"/>
      <c r="G40" s="102" t="s">
        <v>470</v>
      </c>
      <c r="H40" s="103"/>
    </row>
    <row r="41" ht="15" spans="1:9">
      <c r="A41" s="204"/>
      <c r="B41" s="204"/>
      <c r="C41" s="205"/>
      <c r="D41" s="108" t="s">
        <v>471</v>
      </c>
      <c r="E41" s="109"/>
      <c r="F41" s="110"/>
      <c r="G41" s="104" t="s">
        <v>472</v>
      </c>
      <c r="H41" s="105"/>
      <c r="I41" s="206" t="s">
        <v>473</v>
      </c>
    </row>
    <row r="42" ht="17.25" spans="1:8">
      <c r="A42" s="106"/>
      <c r="B42" s="106"/>
      <c r="C42" s="107"/>
      <c r="D42" s="108" t="s">
        <v>474</v>
      </c>
      <c r="E42" s="109"/>
      <c r="F42" s="110"/>
      <c r="G42" s="104" t="s">
        <v>475</v>
      </c>
      <c r="H42" s="105"/>
    </row>
    <row r="43" ht="15" spans="1:9">
      <c r="A43" s="112"/>
      <c r="B43" s="112"/>
      <c r="C43" s="113"/>
      <c r="D43" s="102" t="s">
        <v>476</v>
      </c>
      <c r="E43" s="114"/>
      <c r="F43" s="103"/>
      <c r="G43" s="115" t="s">
        <v>477</v>
      </c>
      <c r="H43" s="116"/>
      <c r="I43" t="s">
        <v>478</v>
      </c>
    </row>
  </sheetData>
  <mergeCells count="9">
    <mergeCell ref="D40:F40"/>
    <mergeCell ref="G40:H40"/>
    <mergeCell ref="D41:F41"/>
    <mergeCell ref="G41:H41"/>
    <mergeCell ref="D42:F42"/>
    <mergeCell ref="G42:H42"/>
    <mergeCell ref="D43:F43"/>
    <mergeCell ref="G43:H43"/>
    <mergeCell ref="A42:C4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"/>
  <sheetViews>
    <sheetView topLeftCell="A52" workbookViewId="0">
      <selection activeCell="I68" sqref="I68"/>
    </sheetView>
  </sheetViews>
  <sheetFormatPr defaultColWidth="9" defaultRowHeight="20.25"/>
  <cols>
    <col min="1" max="1" width="26.1083333333333" style="148" customWidth="1"/>
    <col min="2" max="2" width="27.3333333333333" style="148" customWidth="1"/>
    <col min="3" max="4" width="18.8833333333333" style="150" customWidth="1"/>
    <col min="5" max="7" width="9" style="148"/>
    <col min="8" max="8" width="19" style="151" customWidth="1"/>
    <col min="9" max="9" width="46.6666666666667" style="148" customWidth="1"/>
    <col min="10" max="10" width="17.8833333333333" style="148" customWidth="1"/>
    <col min="11" max="11" width="9" style="148"/>
    <col min="12" max="12" width="12.125" style="148" customWidth="1"/>
    <col min="13" max="13" width="9" style="148"/>
    <col min="14" max="15" width="8" style="124"/>
    <col min="16" max="16384" width="9" style="148"/>
  </cols>
  <sheetData>
    <row r="1" s="148" customFormat="1" ht="33.9" customHeight="1" spans="1:15">
      <c r="A1" s="152" t="s">
        <v>479</v>
      </c>
      <c r="B1" s="152"/>
      <c r="C1" s="152"/>
      <c r="D1" s="152"/>
      <c r="E1" s="152"/>
      <c r="F1" s="152"/>
      <c r="G1" s="152"/>
      <c r="H1" s="152"/>
      <c r="I1" s="176"/>
      <c r="N1" s="123"/>
      <c r="O1" s="123"/>
    </row>
    <row r="2" s="148" customFormat="1" ht="34.5" customHeight="1" spans="1:15">
      <c r="A2" s="152"/>
      <c r="B2" s="152"/>
      <c r="C2" s="152"/>
      <c r="D2" s="152"/>
      <c r="E2" s="152"/>
      <c r="F2" s="152"/>
      <c r="G2" s="152"/>
      <c r="H2" s="152"/>
      <c r="I2" s="176"/>
      <c r="K2" s="177"/>
      <c r="N2" s="125"/>
      <c r="O2" s="125"/>
    </row>
    <row r="3" s="148" customFormat="1" ht="22.2" customHeight="1" spans="1:15">
      <c r="A3" s="153" t="s">
        <v>480</v>
      </c>
      <c r="B3" s="153"/>
      <c r="C3" s="153"/>
      <c r="D3" s="153"/>
      <c r="E3" s="153"/>
      <c r="F3" s="153"/>
      <c r="G3" s="153"/>
      <c r="H3" s="153"/>
      <c r="I3" s="176"/>
      <c r="N3" s="125"/>
      <c r="O3" s="125"/>
    </row>
    <row r="4" s="148" customFormat="1" ht="27" customHeight="1" spans="1:15">
      <c r="A4" s="154" t="s">
        <v>481</v>
      </c>
      <c r="B4" s="154"/>
      <c r="C4" s="154"/>
      <c r="D4" s="154"/>
      <c r="E4" s="154"/>
      <c r="F4" s="154"/>
      <c r="G4" s="154"/>
      <c r="H4" s="154"/>
      <c r="I4" s="176"/>
      <c r="L4" s="176"/>
      <c r="N4" s="125"/>
      <c r="O4" s="125"/>
    </row>
    <row r="5" s="148" customFormat="1" ht="27" customHeight="1" spans="1:15">
      <c r="A5" s="155" t="s">
        <v>482</v>
      </c>
      <c r="B5" s="155"/>
      <c r="C5" s="155"/>
      <c r="D5" s="155"/>
      <c r="E5" s="155"/>
      <c r="F5" s="155"/>
      <c r="G5" s="155"/>
      <c r="H5" s="155"/>
      <c r="I5" s="176"/>
      <c r="N5" s="125"/>
      <c r="O5" s="125"/>
    </row>
    <row r="6" s="148" customFormat="1" ht="27" customHeight="1" spans="1:15">
      <c r="A6" s="156" t="s">
        <v>483</v>
      </c>
      <c r="B6" s="156"/>
      <c r="C6" s="156"/>
      <c r="D6" s="156"/>
      <c r="E6" s="156"/>
      <c r="F6" s="156"/>
      <c r="G6" s="156"/>
      <c r="H6" s="156"/>
      <c r="I6" s="176"/>
      <c r="N6" s="125"/>
      <c r="O6" s="125"/>
    </row>
    <row r="7" s="148" customFormat="1" ht="21" spans="1:15">
      <c r="A7" s="157" t="s">
        <v>17</v>
      </c>
      <c r="B7" s="157" t="s">
        <v>18</v>
      </c>
      <c r="C7" s="158" t="s">
        <v>19</v>
      </c>
      <c r="D7" s="158" t="s">
        <v>20</v>
      </c>
      <c r="E7" s="159" t="s">
        <v>21</v>
      </c>
      <c r="F7" s="159" t="s">
        <v>22</v>
      </c>
      <c r="G7" s="160" t="s">
        <v>23</v>
      </c>
      <c r="H7" s="161" t="s">
        <v>24</v>
      </c>
      <c r="I7" s="162" t="s">
        <v>484</v>
      </c>
      <c r="N7" s="125"/>
      <c r="O7" s="125"/>
    </row>
    <row r="8" s="148" customFormat="1" ht="21.9" customHeight="1" spans="1:15">
      <c r="A8" s="162">
        <v>1523049</v>
      </c>
      <c r="B8" s="315" t="s">
        <v>485</v>
      </c>
      <c r="C8" s="164">
        <v>43647</v>
      </c>
      <c r="D8" s="164">
        <v>43650</v>
      </c>
      <c r="E8" s="162">
        <v>1</v>
      </c>
      <c r="F8" s="162">
        <v>3</v>
      </c>
      <c r="G8" s="165">
        <v>3</v>
      </c>
      <c r="H8" s="166">
        <v>4500</v>
      </c>
      <c r="I8" s="162"/>
      <c r="N8" s="125"/>
      <c r="O8" s="125"/>
    </row>
    <row r="9" s="148" customFormat="1" ht="21.9" customHeight="1" spans="1:15">
      <c r="A9" s="167">
        <v>1500782</v>
      </c>
      <c r="B9" s="316" t="s">
        <v>486</v>
      </c>
      <c r="C9" s="168">
        <v>43650</v>
      </c>
      <c r="D9" s="168">
        <v>43651</v>
      </c>
      <c r="E9" s="165">
        <v>1</v>
      </c>
      <c r="F9" s="165">
        <v>1</v>
      </c>
      <c r="G9" s="165">
        <v>1</v>
      </c>
      <c r="H9" s="169">
        <v>1500</v>
      </c>
      <c r="I9" s="162"/>
      <c r="N9" s="125"/>
      <c r="O9" s="125"/>
    </row>
    <row r="10" s="148" customFormat="1" ht="21.9" customHeight="1" spans="1:15">
      <c r="A10" s="167">
        <v>1543132</v>
      </c>
      <c r="B10" s="316" t="s">
        <v>487</v>
      </c>
      <c r="C10" s="168">
        <v>43651</v>
      </c>
      <c r="D10" s="168">
        <v>43652</v>
      </c>
      <c r="E10" s="165">
        <v>1</v>
      </c>
      <c r="F10" s="165">
        <v>1</v>
      </c>
      <c r="G10" s="165">
        <v>1</v>
      </c>
      <c r="H10" s="169">
        <v>1471</v>
      </c>
      <c r="I10" s="162"/>
      <c r="N10" s="125"/>
      <c r="O10" s="125"/>
    </row>
    <row r="11" s="148" customFormat="1" ht="21.9" customHeight="1" spans="1:15">
      <c r="A11" s="165">
        <v>1525603</v>
      </c>
      <c r="B11" s="317" t="s">
        <v>488</v>
      </c>
      <c r="C11" s="168">
        <v>43649</v>
      </c>
      <c r="D11" s="168">
        <v>43652</v>
      </c>
      <c r="E11" s="170">
        <v>1</v>
      </c>
      <c r="F11" s="170">
        <v>3</v>
      </c>
      <c r="G11" s="165">
        <v>3</v>
      </c>
      <c r="H11" s="166">
        <v>4500</v>
      </c>
      <c r="I11" s="162"/>
      <c r="N11" s="125"/>
      <c r="O11" s="125"/>
    </row>
    <row r="12" s="148" customFormat="1" ht="21.9" customHeight="1" spans="1:15">
      <c r="A12" s="162">
        <v>1516799</v>
      </c>
      <c r="B12" s="318" t="s">
        <v>489</v>
      </c>
      <c r="C12" s="164">
        <v>43650</v>
      </c>
      <c r="D12" s="164">
        <v>43652</v>
      </c>
      <c r="E12" s="162">
        <v>1</v>
      </c>
      <c r="F12" s="162">
        <v>2</v>
      </c>
      <c r="G12" s="165">
        <v>2</v>
      </c>
      <c r="H12" s="166">
        <v>3000</v>
      </c>
      <c r="I12" s="162"/>
      <c r="N12" s="125"/>
      <c r="O12" s="125"/>
    </row>
    <row r="13" s="148" customFormat="1" ht="21.9" customHeight="1" spans="1:15">
      <c r="A13" s="167">
        <v>1541238</v>
      </c>
      <c r="B13" s="316" t="s">
        <v>490</v>
      </c>
      <c r="C13" s="171">
        <v>43648</v>
      </c>
      <c r="D13" s="171">
        <v>43652</v>
      </c>
      <c r="E13" s="167">
        <v>1</v>
      </c>
      <c r="F13" s="167">
        <v>4</v>
      </c>
      <c r="G13" s="165">
        <v>4</v>
      </c>
      <c r="H13" s="166">
        <v>5900</v>
      </c>
      <c r="I13" s="162"/>
      <c r="N13" s="125"/>
      <c r="O13" s="125"/>
    </row>
    <row r="14" s="148" customFormat="1" ht="21.9" customHeight="1" spans="1:15">
      <c r="A14" s="172">
        <v>1500468</v>
      </c>
      <c r="B14" s="319" t="s">
        <v>491</v>
      </c>
      <c r="C14" s="164">
        <v>43650</v>
      </c>
      <c r="D14" s="164">
        <v>43653</v>
      </c>
      <c r="E14" s="162">
        <v>1</v>
      </c>
      <c r="F14" s="162">
        <v>3</v>
      </c>
      <c r="G14" s="165">
        <v>3</v>
      </c>
      <c r="H14" s="166">
        <v>4500</v>
      </c>
      <c r="I14" s="162"/>
      <c r="N14" s="125"/>
      <c r="O14" s="125"/>
    </row>
    <row r="15" s="148" customFormat="1" ht="21.9" customHeight="1" spans="1:15">
      <c r="A15" s="167">
        <v>1519691</v>
      </c>
      <c r="B15" s="316" t="s">
        <v>492</v>
      </c>
      <c r="C15" s="171">
        <v>43651</v>
      </c>
      <c r="D15" s="171">
        <v>43653</v>
      </c>
      <c r="E15" s="167">
        <v>1</v>
      </c>
      <c r="F15" s="167">
        <v>2</v>
      </c>
      <c r="G15" s="165">
        <v>2</v>
      </c>
      <c r="H15" s="169">
        <v>4900</v>
      </c>
      <c r="I15" s="162"/>
      <c r="N15" s="125"/>
      <c r="O15" s="125"/>
    </row>
    <row r="16" s="148" customFormat="1" ht="21.9" customHeight="1" spans="1:15">
      <c r="A16" s="167">
        <v>1524656</v>
      </c>
      <c r="B16" s="320" t="s">
        <v>493</v>
      </c>
      <c r="C16" s="171">
        <v>43651</v>
      </c>
      <c r="D16" s="171">
        <v>43653</v>
      </c>
      <c r="E16" s="167">
        <v>1</v>
      </c>
      <c r="F16" s="167">
        <v>2</v>
      </c>
      <c r="G16" s="165">
        <v>2</v>
      </c>
      <c r="H16" s="169">
        <v>3000</v>
      </c>
      <c r="I16" s="162"/>
      <c r="N16" s="125"/>
      <c r="O16" s="125"/>
    </row>
    <row r="17" s="148" customFormat="1" ht="21.9" customHeight="1" spans="1:15">
      <c r="A17" s="167">
        <v>1500472</v>
      </c>
      <c r="B17" s="316" t="s">
        <v>494</v>
      </c>
      <c r="C17" s="171">
        <v>43650</v>
      </c>
      <c r="D17" s="171">
        <v>43653</v>
      </c>
      <c r="E17" s="167">
        <v>1</v>
      </c>
      <c r="F17" s="167">
        <v>3</v>
      </c>
      <c r="G17" s="165">
        <v>3</v>
      </c>
      <c r="H17" s="169">
        <v>4500</v>
      </c>
      <c r="I17" s="162"/>
      <c r="N17" s="125"/>
      <c r="O17" s="125"/>
    </row>
    <row r="18" s="148" customFormat="1" ht="21.9" customHeight="1" spans="1:15">
      <c r="A18" s="167">
        <v>1500471</v>
      </c>
      <c r="B18" s="316" t="s">
        <v>495</v>
      </c>
      <c r="C18" s="171">
        <v>43650</v>
      </c>
      <c r="D18" s="171">
        <v>43653</v>
      </c>
      <c r="E18" s="167">
        <v>1</v>
      </c>
      <c r="F18" s="167">
        <v>3</v>
      </c>
      <c r="G18" s="165">
        <v>3</v>
      </c>
      <c r="H18" s="169">
        <v>4500</v>
      </c>
      <c r="I18" s="162"/>
      <c r="N18" s="125"/>
      <c r="O18" s="125"/>
    </row>
    <row r="19" s="148" customFormat="1" ht="21.9" customHeight="1" spans="1:15">
      <c r="A19" s="167">
        <v>1530046</v>
      </c>
      <c r="B19" s="316" t="s">
        <v>496</v>
      </c>
      <c r="C19" s="171">
        <v>43652</v>
      </c>
      <c r="D19" s="171">
        <v>43654</v>
      </c>
      <c r="E19" s="167">
        <v>2</v>
      </c>
      <c r="F19" s="167">
        <v>2</v>
      </c>
      <c r="G19" s="165">
        <v>4</v>
      </c>
      <c r="H19" s="169">
        <v>6000</v>
      </c>
      <c r="I19" s="162"/>
      <c r="N19" s="125"/>
      <c r="O19" s="125"/>
    </row>
    <row r="20" s="148" customFormat="1" ht="21.9" customHeight="1" spans="1:15">
      <c r="A20" s="167">
        <v>1540498</v>
      </c>
      <c r="B20" s="316" t="s">
        <v>497</v>
      </c>
      <c r="C20" s="171">
        <v>43652</v>
      </c>
      <c r="D20" s="171">
        <v>43655</v>
      </c>
      <c r="E20" s="167">
        <v>1</v>
      </c>
      <c r="F20" s="167">
        <v>3</v>
      </c>
      <c r="G20" s="165">
        <v>3</v>
      </c>
      <c r="H20" s="166">
        <v>4281</v>
      </c>
      <c r="I20" s="162"/>
      <c r="N20" s="125"/>
      <c r="O20" s="125"/>
    </row>
    <row r="21" s="148" customFormat="1" ht="21.9" customHeight="1" spans="1:15">
      <c r="A21" s="167">
        <v>1546469</v>
      </c>
      <c r="B21" s="316" t="s">
        <v>498</v>
      </c>
      <c r="C21" s="171">
        <v>43653</v>
      </c>
      <c r="D21" s="171">
        <v>43655</v>
      </c>
      <c r="E21" s="167">
        <v>1</v>
      </c>
      <c r="F21" s="167">
        <v>2</v>
      </c>
      <c r="G21" s="165">
        <v>2</v>
      </c>
      <c r="H21" s="169">
        <v>3000</v>
      </c>
      <c r="I21" s="162"/>
      <c r="N21" s="125"/>
      <c r="O21" s="125"/>
    </row>
    <row r="22" s="148" customFormat="1" ht="21.9" customHeight="1" spans="1:15">
      <c r="A22" s="165">
        <v>1542566</v>
      </c>
      <c r="B22" s="321" t="s">
        <v>499</v>
      </c>
      <c r="C22" s="168">
        <v>43652</v>
      </c>
      <c r="D22" s="168">
        <v>43656</v>
      </c>
      <c r="E22" s="165">
        <v>1</v>
      </c>
      <c r="F22" s="165">
        <v>4</v>
      </c>
      <c r="G22" s="165">
        <v>4</v>
      </c>
      <c r="H22" s="166">
        <v>5720</v>
      </c>
      <c r="I22" s="162"/>
      <c r="N22" s="125"/>
      <c r="O22" s="125"/>
    </row>
    <row r="23" s="148" customFormat="1" ht="21.9" customHeight="1" spans="1:15">
      <c r="A23" s="162">
        <v>1493307</v>
      </c>
      <c r="B23" s="318" t="s">
        <v>500</v>
      </c>
      <c r="C23" s="164">
        <v>43653</v>
      </c>
      <c r="D23" s="164">
        <v>43657</v>
      </c>
      <c r="E23" s="162">
        <v>2</v>
      </c>
      <c r="F23" s="162">
        <v>4</v>
      </c>
      <c r="G23" s="165">
        <v>8</v>
      </c>
      <c r="H23" s="166">
        <v>12000</v>
      </c>
      <c r="I23" s="162"/>
      <c r="N23" s="125"/>
      <c r="O23" s="125"/>
    </row>
    <row r="24" s="148" customFormat="1" ht="21.9" customHeight="1" spans="1:15">
      <c r="A24" s="162">
        <v>1515106</v>
      </c>
      <c r="B24" s="318" t="s">
        <v>501</v>
      </c>
      <c r="C24" s="164">
        <v>43654</v>
      </c>
      <c r="D24" s="164">
        <v>43658</v>
      </c>
      <c r="E24" s="162">
        <v>1</v>
      </c>
      <c r="F24" s="162">
        <v>4</v>
      </c>
      <c r="G24" s="165">
        <v>4</v>
      </c>
      <c r="H24" s="166">
        <v>9800</v>
      </c>
      <c r="I24" s="162"/>
      <c r="N24" s="125"/>
      <c r="O24" s="125"/>
    </row>
    <row r="25" s="148" customFormat="1" ht="21.9" customHeight="1" spans="1:15">
      <c r="A25" s="167">
        <v>1548282</v>
      </c>
      <c r="B25" s="318" t="s">
        <v>502</v>
      </c>
      <c r="C25" s="171">
        <v>43655</v>
      </c>
      <c r="D25" s="171">
        <v>43658</v>
      </c>
      <c r="E25" s="167">
        <v>1</v>
      </c>
      <c r="F25" s="167">
        <v>3</v>
      </c>
      <c r="G25" s="165">
        <v>3</v>
      </c>
      <c r="H25" s="169">
        <v>7350</v>
      </c>
      <c r="I25" s="162"/>
      <c r="N25" s="125"/>
      <c r="O25" s="125"/>
    </row>
    <row r="26" s="148" customFormat="1" ht="23.25" customHeight="1" spans="1:15">
      <c r="A26" s="167">
        <v>1499264</v>
      </c>
      <c r="B26" s="318" t="s">
        <v>503</v>
      </c>
      <c r="C26" s="171">
        <v>43657</v>
      </c>
      <c r="D26" s="171">
        <v>43660</v>
      </c>
      <c r="E26" s="167">
        <v>1</v>
      </c>
      <c r="F26" s="167">
        <v>3</v>
      </c>
      <c r="G26" s="165">
        <v>3</v>
      </c>
      <c r="H26" s="166">
        <v>7350</v>
      </c>
      <c r="I26" s="162"/>
      <c r="N26" s="125"/>
      <c r="O26" s="125"/>
    </row>
    <row r="27" s="148" customFormat="1" ht="21.9" customHeight="1" spans="1:15">
      <c r="A27" s="167">
        <v>1517178</v>
      </c>
      <c r="B27" s="316" t="s">
        <v>504</v>
      </c>
      <c r="C27" s="171">
        <v>43658</v>
      </c>
      <c r="D27" s="171">
        <v>43660</v>
      </c>
      <c r="E27" s="167">
        <v>1</v>
      </c>
      <c r="F27" s="167">
        <v>2</v>
      </c>
      <c r="G27" s="165">
        <v>2</v>
      </c>
      <c r="H27" s="166">
        <v>4900</v>
      </c>
      <c r="I27" s="162"/>
      <c r="N27" s="125"/>
      <c r="O27" s="125"/>
    </row>
    <row r="28" s="148" customFormat="1" ht="21.9" customHeight="1" spans="1:15">
      <c r="A28" s="162">
        <v>1556625</v>
      </c>
      <c r="B28" s="318" t="s">
        <v>505</v>
      </c>
      <c r="C28" s="164">
        <v>43661</v>
      </c>
      <c r="D28" s="164">
        <v>43662</v>
      </c>
      <c r="E28" s="162">
        <v>1</v>
      </c>
      <c r="F28" s="162">
        <v>1</v>
      </c>
      <c r="G28" s="165">
        <v>1</v>
      </c>
      <c r="H28" s="166">
        <v>1500</v>
      </c>
      <c r="I28" s="162"/>
      <c r="N28" s="125"/>
      <c r="O28" s="125"/>
    </row>
    <row r="29" s="148" customFormat="1" ht="21.9" customHeight="1" spans="1:15">
      <c r="A29" s="167">
        <v>1556623</v>
      </c>
      <c r="B29" s="318" t="s">
        <v>506</v>
      </c>
      <c r="C29" s="171">
        <v>43661</v>
      </c>
      <c r="D29" s="171">
        <v>43662</v>
      </c>
      <c r="E29" s="167">
        <v>1</v>
      </c>
      <c r="F29" s="167">
        <v>1</v>
      </c>
      <c r="G29" s="165">
        <v>1</v>
      </c>
      <c r="H29" s="166">
        <v>1500</v>
      </c>
      <c r="I29" s="162"/>
      <c r="N29" s="125"/>
      <c r="O29" s="125"/>
    </row>
    <row r="30" s="148" customFormat="1" ht="21.9" customHeight="1" spans="1:15">
      <c r="A30" s="167">
        <v>1531185</v>
      </c>
      <c r="B30" s="316" t="s">
        <v>507</v>
      </c>
      <c r="C30" s="171">
        <v>43659</v>
      </c>
      <c r="D30" s="171">
        <v>43663</v>
      </c>
      <c r="E30" s="167">
        <v>2</v>
      </c>
      <c r="F30" s="167">
        <v>4</v>
      </c>
      <c r="G30" s="165">
        <v>8</v>
      </c>
      <c r="H30" s="166">
        <v>12000</v>
      </c>
      <c r="I30" s="162"/>
      <c r="N30" s="125"/>
      <c r="O30" s="125"/>
    </row>
    <row r="31" s="148" customFormat="1" ht="21.9" customHeight="1" spans="1:15">
      <c r="A31" s="167">
        <v>1545827</v>
      </c>
      <c r="B31" s="316" t="s">
        <v>508</v>
      </c>
      <c r="C31" s="171">
        <v>43660</v>
      </c>
      <c r="D31" s="171">
        <v>43663</v>
      </c>
      <c r="E31" s="167">
        <v>1</v>
      </c>
      <c r="F31" s="167">
        <v>3</v>
      </c>
      <c r="G31" s="165">
        <v>3</v>
      </c>
      <c r="H31" s="166">
        <v>7350</v>
      </c>
      <c r="I31" s="162"/>
      <c r="N31" s="125"/>
      <c r="O31" s="125"/>
    </row>
    <row r="32" s="148" customFormat="1" ht="21.9" customHeight="1" spans="1:15">
      <c r="A32" s="167">
        <v>1531021</v>
      </c>
      <c r="B32" s="316" t="s">
        <v>509</v>
      </c>
      <c r="C32" s="171">
        <v>43659</v>
      </c>
      <c r="D32" s="171">
        <v>43663</v>
      </c>
      <c r="E32" s="167">
        <v>1</v>
      </c>
      <c r="F32" s="167">
        <v>4</v>
      </c>
      <c r="G32" s="165">
        <v>4</v>
      </c>
      <c r="H32" s="166">
        <v>6000</v>
      </c>
      <c r="I32" s="162"/>
      <c r="N32" s="125"/>
      <c r="O32" s="125"/>
    </row>
    <row r="33" s="148" customFormat="1" ht="21.9" customHeight="1" spans="1:15">
      <c r="A33" s="167">
        <v>1558398</v>
      </c>
      <c r="B33" s="316" t="s">
        <v>510</v>
      </c>
      <c r="C33" s="171">
        <v>43662</v>
      </c>
      <c r="D33" s="171">
        <v>43665</v>
      </c>
      <c r="E33" s="167">
        <v>1</v>
      </c>
      <c r="F33" s="167">
        <v>3</v>
      </c>
      <c r="G33" s="165">
        <v>3</v>
      </c>
      <c r="H33" s="166">
        <v>7350</v>
      </c>
      <c r="I33" s="162"/>
      <c r="N33" s="125"/>
      <c r="O33" s="125"/>
    </row>
    <row r="34" s="148" customFormat="1" ht="21.9" customHeight="1" spans="1:15">
      <c r="A34" s="167">
        <v>1498851</v>
      </c>
      <c r="B34" s="322" t="s">
        <v>511</v>
      </c>
      <c r="C34" s="171">
        <v>43663</v>
      </c>
      <c r="D34" s="171">
        <v>43665</v>
      </c>
      <c r="E34" s="167">
        <v>1</v>
      </c>
      <c r="F34" s="167">
        <v>2</v>
      </c>
      <c r="G34" s="165">
        <v>2</v>
      </c>
      <c r="H34" s="166">
        <v>3000</v>
      </c>
      <c r="I34" s="162"/>
      <c r="N34" s="125"/>
      <c r="O34" s="125"/>
    </row>
    <row r="35" s="148" customFormat="1" ht="21.9" customHeight="1" spans="1:15">
      <c r="A35" s="167">
        <v>1499276</v>
      </c>
      <c r="B35" s="316" t="s">
        <v>512</v>
      </c>
      <c r="C35" s="171">
        <v>43661</v>
      </c>
      <c r="D35" s="171">
        <v>43665</v>
      </c>
      <c r="E35" s="167">
        <v>1</v>
      </c>
      <c r="F35" s="167">
        <v>4</v>
      </c>
      <c r="G35" s="165">
        <v>4</v>
      </c>
      <c r="H35" s="166">
        <v>6000</v>
      </c>
      <c r="I35" s="162"/>
      <c r="N35" s="125"/>
      <c r="O35" s="125"/>
    </row>
    <row r="36" s="148" customFormat="1" ht="21.9" customHeight="1" spans="1:15">
      <c r="A36" s="167">
        <v>1540293</v>
      </c>
      <c r="B36" s="316" t="s">
        <v>513</v>
      </c>
      <c r="C36" s="171">
        <v>43662</v>
      </c>
      <c r="D36" s="171">
        <v>43665</v>
      </c>
      <c r="E36" s="167">
        <v>1</v>
      </c>
      <c r="F36" s="167">
        <v>3</v>
      </c>
      <c r="G36" s="165">
        <v>3</v>
      </c>
      <c r="H36" s="166">
        <v>7350</v>
      </c>
      <c r="I36" s="162"/>
      <c r="N36" s="125"/>
      <c r="O36" s="125"/>
    </row>
    <row r="37" s="148" customFormat="1" ht="21.9" customHeight="1" spans="1:15">
      <c r="A37" s="167">
        <v>1558403</v>
      </c>
      <c r="B37" s="316" t="s">
        <v>514</v>
      </c>
      <c r="C37" s="171">
        <v>43662</v>
      </c>
      <c r="D37" s="171">
        <v>43665</v>
      </c>
      <c r="E37" s="167">
        <v>2</v>
      </c>
      <c r="F37" s="167">
        <v>3</v>
      </c>
      <c r="G37" s="165">
        <v>6</v>
      </c>
      <c r="H37" s="166">
        <v>9000</v>
      </c>
      <c r="I37" s="162"/>
      <c r="N37" s="125"/>
      <c r="O37" s="125"/>
    </row>
    <row r="38" s="148" customFormat="1" ht="21.9" customHeight="1" spans="1:15">
      <c r="A38" s="167">
        <v>1511765</v>
      </c>
      <c r="B38" s="316" t="s">
        <v>515</v>
      </c>
      <c r="C38" s="171">
        <v>43659</v>
      </c>
      <c r="D38" s="171">
        <v>43666</v>
      </c>
      <c r="E38" s="167">
        <v>2</v>
      </c>
      <c r="F38" s="167">
        <v>7</v>
      </c>
      <c r="G38" s="165">
        <v>14</v>
      </c>
      <c r="H38" s="166">
        <v>21000</v>
      </c>
      <c r="I38" s="162"/>
      <c r="N38" s="125"/>
      <c r="O38" s="125"/>
    </row>
    <row r="39" s="148" customFormat="1" ht="21.9" customHeight="1" spans="1:15">
      <c r="A39" s="167">
        <v>1530554</v>
      </c>
      <c r="B39" s="316" t="s">
        <v>516</v>
      </c>
      <c r="C39" s="171">
        <v>43662</v>
      </c>
      <c r="D39" s="171">
        <v>43666</v>
      </c>
      <c r="E39" s="167">
        <v>2</v>
      </c>
      <c r="F39" s="167">
        <v>4</v>
      </c>
      <c r="G39" s="165">
        <v>8</v>
      </c>
      <c r="H39" s="166">
        <v>12000</v>
      </c>
      <c r="I39" s="162"/>
      <c r="N39" s="125"/>
      <c r="O39" s="125"/>
    </row>
    <row r="40" s="148" customFormat="1" ht="21.9" customHeight="1" spans="1:15">
      <c r="A40" s="167">
        <v>1461125</v>
      </c>
      <c r="B40" s="316" t="s">
        <v>517</v>
      </c>
      <c r="C40" s="171">
        <v>43664</v>
      </c>
      <c r="D40" s="171">
        <v>43668</v>
      </c>
      <c r="E40" s="167">
        <v>3</v>
      </c>
      <c r="F40" s="167">
        <v>4</v>
      </c>
      <c r="G40" s="165">
        <v>12</v>
      </c>
      <c r="H40" s="166">
        <v>29400</v>
      </c>
      <c r="I40" s="162"/>
      <c r="N40" s="125"/>
      <c r="O40" s="125"/>
    </row>
    <row r="41" s="148" customFormat="1" ht="21.9" customHeight="1" spans="1:15">
      <c r="A41" s="167">
        <v>1461151</v>
      </c>
      <c r="B41" s="316" t="s">
        <v>518</v>
      </c>
      <c r="C41" s="171">
        <v>43664</v>
      </c>
      <c r="D41" s="171">
        <v>43668</v>
      </c>
      <c r="E41" s="167">
        <v>1</v>
      </c>
      <c r="F41" s="167">
        <v>4</v>
      </c>
      <c r="G41" s="165">
        <v>4</v>
      </c>
      <c r="H41" s="166">
        <v>9800</v>
      </c>
      <c r="I41" s="162"/>
      <c r="N41" s="125"/>
      <c r="O41" s="125"/>
    </row>
    <row r="42" s="148" customFormat="1" ht="21.9" customHeight="1" spans="1:15">
      <c r="A42" s="167">
        <v>1527532</v>
      </c>
      <c r="B42" s="316" t="s">
        <v>519</v>
      </c>
      <c r="C42" s="171">
        <v>43664</v>
      </c>
      <c r="D42" s="171">
        <v>43668</v>
      </c>
      <c r="E42" s="167">
        <v>3</v>
      </c>
      <c r="F42" s="167">
        <v>4</v>
      </c>
      <c r="G42" s="165">
        <v>12</v>
      </c>
      <c r="H42" s="166">
        <v>18000</v>
      </c>
      <c r="I42" s="162"/>
      <c r="N42" s="125"/>
      <c r="O42" s="125"/>
    </row>
    <row r="43" s="148" customFormat="1" ht="21.9" customHeight="1" spans="1:15">
      <c r="A43" s="167">
        <v>1547305</v>
      </c>
      <c r="B43" s="316" t="s">
        <v>520</v>
      </c>
      <c r="C43" s="171">
        <v>43664</v>
      </c>
      <c r="D43" s="171">
        <v>43668</v>
      </c>
      <c r="E43" s="167">
        <v>1</v>
      </c>
      <c r="F43" s="167">
        <v>4</v>
      </c>
      <c r="G43" s="165">
        <v>4</v>
      </c>
      <c r="H43" s="166">
        <v>6000</v>
      </c>
      <c r="I43" s="162"/>
      <c r="N43" s="125"/>
      <c r="O43" s="125"/>
    </row>
    <row r="44" s="148" customFormat="1" ht="21.9" customHeight="1" spans="1:15">
      <c r="A44" s="167">
        <v>1499917</v>
      </c>
      <c r="B44" s="316" t="s">
        <v>521</v>
      </c>
      <c r="C44" s="171">
        <v>43666</v>
      </c>
      <c r="D44" s="171">
        <v>43668</v>
      </c>
      <c r="E44" s="167">
        <v>2</v>
      </c>
      <c r="F44" s="167">
        <v>2</v>
      </c>
      <c r="G44" s="165">
        <v>4</v>
      </c>
      <c r="H44" s="166">
        <v>6000</v>
      </c>
      <c r="I44" s="162"/>
      <c r="N44" s="125"/>
      <c r="O44" s="125"/>
    </row>
    <row r="45" s="148" customFormat="1" ht="21.9" customHeight="1" spans="1:15">
      <c r="A45" s="167">
        <v>1545879</v>
      </c>
      <c r="B45" s="322" t="s">
        <v>522</v>
      </c>
      <c r="C45" s="171">
        <v>43666</v>
      </c>
      <c r="D45" s="171">
        <v>43668</v>
      </c>
      <c r="E45" s="167">
        <v>2</v>
      </c>
      <c r="F45" s="167">
        <v>2</v>
      </c>
      <c r="G45" s="165">
        <v>4</v>
      </c>
      <c r="H45" s="166">
        <v>5940</v>
      </c>
      <c r="I45" s="162"/>
      <c r="N45" s="125"/>
      <c r="O45" s="125"/>
    </row>
    <row r="46" s="148" customFormat="1" ht="21.9" customHeight="1" spans="1:15">
      <c r="A46" s="167">
        <v>1499913</v>
      </c>
      <c r="B46" s="316" t="s">
        <v>523</v>
      </c>
      <c r="C46" s="171">
        <v>43666</v>
      </c>
      <c r="D46" s="171">
        <v>43668</v>
      </c>
      <c r="E46" s="167">
        <v>1</v>
      </c>
      <c r="F46" s="167">
        <v>2</v>
      </c>
      <c r="G46" s="165">
        <v>2</v>
      </c>
      <c r="H46" s="166">
        <v>3000</v>
      </c>
      <c r="I46" s="162"/>
      <c r="N46" s="125"/>
      <c r="O46" s="125"/>
    </row>
    <row r="47" s="148" customFormat="1" ht="21.9" customHeight="1" spans="1:15">
      <c r="A47" s="167">
        <v>1464438</v>
      </c>
      <c r="B47" s="316" t="s">
        <v>524</v>
      </c>
      <c r="C47" s="171">
        <v>43668</v>
      </c>
      <c r="D47" s="171">
        <v>43669</v>
      </c>
      <c r="E47" s="167">
        <v>4</v>
      </c>
      <c r="F47" s="167">
        <v>1</v>
      </c>
      <c r="G47" s="165">
        <v>4</v>
      </c>
      <c r="H47" s="166">
        <v>9800</v>
      </c>
      <c r="I47" s="162"/>
      <c r="N47" s="125"/>
      <c r="O47" s="125"/>
    </row>
    <row r="48" s="148" customFormat="1" ht="21.9" customHeight="1" spans="1:15">
      <c r="A48" s="167">
        <v>1556237</v>
      </c>
      <c r="B48" s="316" t="s">
        <v>525</v>
      </c>
      <c r="C48" s="171">
        <v>43667</v>
      </c>
      <c r="D48" s="171">
        <v>43670</v>
      </c>
      <c r="E48" s="167">
        <v>1</v>
      </c>
      <c r="F48" s="167">
        <v>3</v>
      </c>
      <c r="G48" s="165">
        <v>3</v>
      </c>
      <c r="H48" s="166">
        <v>4500</v>
      </c>
      <c r="I48" s="162"/>
      <c r="N48" s="125"/>
      <c r="O48" s="125"/>
    </row>
    <row r="49" s="148" customFormat="1" ht="21.9" customHeight="1" spans="1:15">
      <c r="A49" s="167">
        <v>1550039</v>
      </c>
      <c r="B49" s="316" t="s">
        <v>526</v>
      </c>
      <c r="C49" s="171">
        <v>43667</v>
      </c>
      <c r="D49" s="171">
        <v>43670</v>
      </c>
      <c r="E49" s="167">
        <v>1</v>
      </c>
      <c r="F49" s="167">
        <v>3</v>
      </c>
      <c r="G49" s="165">
        <v>3</v>
      </c>
      <c r="H49" s="166">
        <v>7350</v>
      </c>
      <c r="I49" s="162"/>
      <c r="N49" s="125"/>
      <c r="O49" s="125"/>
    </row>
    <row r="50" s="148" customFormat="1" ht="21.9" customHeight="1" spans="1:15">
      <c r="A50" s="167">
        <v>1541111</v>
      </c>
      <c r="B50" s="316" t="s">
        <v>527</v>
      </c>
      <c r="C50" s="171">
        <v>43668</v>
      </c>
      <c r="D50" s="171">
        <v>43671</v>
      </c>
      <c r="E50" s="167">
        <v>2</v>
      </c>
      <c r="F50" s="167">
        <v>3</v>
      </c>
      <c r="G50" s="165">
        <v>6</v>
      </c>
      <c r="H50" s="166">
        <v>14700</v>
      </c>
      <c r="I50" s="162"/>
      <c r="N50" s="125"/>
      <c r="O50" s="125"/>
    </row>
    <row r="51" s="148" customFormat="1" ht="21.9" customHeight="1" spans="1:15">
      <c r="A51" s="167">
        <v>1516804</v>
      </c>
      <c r="B51" s="316" t="s">
        <v>528</v>
      </c>
      <c r="C51" s="171">
        <v>43669</v>
      </c>
      <c r="D51" s="171">
        <v>43671</v>
      </c>
      <c r="E51" s="167">
        <v>3</v>
      </c>
      <c r="F51" s="167">
        <v>2</v>
      </c>
      <c r="G51" s="165">
        <v>6</v>
      </c>
      <c r="H51" s="166">
        <v>9000</v>
      </c>
      <c r="I51" s="162"/>
      <c r="N51" s="125"/>
      <c r="O51" s="125"/>
    </row>
    <row r="52" s="148" customFormat="1" ht="21.9" customHeight="1" spans="1:15">
      <c r="A52" s="167">
        <v>1548156</v>
      </c>
      <c r="B52" s="316" t="s">
        <v>529</v>
      </c>
      <c r="C52" s="171">
        <v>43669</v>
      </c>
      <c r="D52" s="171">
        <v>43672</v>
      </c>
      <c r="E52" s="167">
        <v>4</v>
      </c>
      <c r="F52" s="167">
        <v>3</v>
      </c>
      <c r="G52" s="165">
        <v>12</v>
      </c>
      <c r="H52" s="166">
        <v>17652</v>
      </c>
      <c r="I52" s="162"/>
      <c r="N52" s="125"/>
      <c r="O52" s="125"/>
    </row>
    <row r="53" s="148" customFormat="1" ht="21.9" customHeight="1" spans="1:15">
      <c r="A53" s="167">
        <v>1549571</v>
      </c>
      <c r="B53" s="316" t="s">
        <v>530</v>
      </c>
      <c r="C53" s="171">
        <v>43669</v>
      </c>
      <c r="D53" s="171">
        <v>43672</v>
      </c>
      <c r="E53" s="167">
        <v>1</v>
      </c>
      <c r="F53" s="167">
        <v>3</v>
      </c>
      <c r="G53" s="165">
        <v>3</v>
      </c>
      <c r="H53" s="166">
        <v>4500</v>
      </c>
      <c r="I53" s="162"/>
      <c r="N53" s="125"/>
      <c r="O53" s="125"/>
    </row>
    <row r="54" s="148" customFormat="1" ht="21.9" customHeight="1" spans="1:15">
      <c r="A54" s="167">
        <v>1564839</v>
      </c>
      <c r="B54" s="316" t="s">
        <v>531</v>
      </c>
      <c r="C54" s="171">
        <v>43669</v>
      </c>
      <c r="D54" s="171">
        <v>43672</v>
      </c>
      <c r="E54" s="167">
        <v>1</v>
      </c>
      <c r="F54" s="167">
        <v>3</v>
      </c>
      <c r="G54" s="165">
        <v>3</v>
      </c>
      <c r="H54" s="166">
        <v>4500</v>
      </c>
      <c r="I54" s="162"/>
      <c r="N54" s="125"/>
      <c r="O54" s="125"/>
    </row>
    <row r="55" s="148" customFormat="1" ht="21.9" customHeight="1" spans="1:15">
      <c r="A55" s="167">
        <v>1542849</v>
      </c>
      <c r="B55" s="316" t="s">
        <v>532</v>
      </c>
      <c r="C55" s="171">
        <v>43668</v>
      </c>
      <c r="D55" s="171">
        <v>43673</v>
      </c>
      <c r="E55" s="167">
        <v>1</v>
      </c>
      <c r="F55" s="167">
        <v>5</v>
      </c>
      <c r="G55" s="165">
        <v>5</v>
      </c>
      <c r="H55" s="166">
        <v>12250</v>
      </c>
      <c r="I55" s="162"/>
      <c r="N55" s="125"/>
      <c r="O55" s="125"/>
    </row>
    <row r="56" s="148" customFormat="1" ht="21.9" customHeight="1" spans="1:15">
      <c r="A56" s="167">
        <v>1558240</v>
      </c>
      <c r="B56" s="316" t="s">
        <v>533</v>
      </c>
      <c r="C56" s="171">
        <v>43670</v>
      </c>
      <c r="D56" s="171">
        <v>43674</v>
      </c>
      <c r="E56" s="167">
        <v>1</v>
      </c>
      <c r="F56" s="167">
        <v>4</v>
      </c>
      <c r="G56" s="165">
        <v>4</v>
      </c>
      <c r="H56" s="166">
        <v>6000</v>
      </c>
      <c r="I56" s="162"/>
      <c r="N56" s="125"/>
      <c r="O56" s="125"/>
    </row>
    <row r="57" s="148" customFormat="1" ht="21.9" customHeight="1" spans="1:15">
      <c r="A57" s="167">
        <v>1535877</v>
      </c>
      <c r="B57" s="316" t="s">
        <v>534</v>
      </c>
      <c r="C57" s="171">
        <v>43670</v>
      </c>
      <c r="D57" s="171">
        <v>43674</v>
      </c>
      <c r="E57" s="167">
        <v>4</v>
      </c>
      <c r="F57" s="167">
        <v>4</v>
      </c>
      <c r="G57" s="165">
        <v>16</v>
      </c>
      <c r="H57" s="166">
        <v>24000</v>
      </c>
      <c r="I57" s="162"/>
      <c r="N57" s="125"/>
      <c r="O57" s="125"/>
    </row>
    <row r="58" s="148" customFormat="1" ht="21.9" customHeight="1" spans="1:15">
      <c r="A58" s="167">
        <v>1550237</v>
      </c>
      <c r="B58" s="316" t="s">
        <v>535</v>
      </c>
      <c r="C58" s="171">
        <v>43670</v>
      </c>
      <c r="D58" s="171">
        <v>43674</v>
      </c>
      <c r="E58" s="167">
        <v>3</v>
      </c>
      <c r="F58" s="167">
        <v>4</v>
      </c>
      <c r="G58" s="165">
        <v>12</v>
      </c>
      <c r="H58" s="166">
        <v>17616</v>
      </c>
      <c r="I58" s="162"/>
      <c r="N58" s="125"/>
      <c r="O58" s="125"/>
    </row>
    <row r="59" s="148" customFormat="1" ht="21.9" customHeight="1" spans="1:15">
      <c r="A59" s="167">
        <v>1502977</v>
      </c>
      <c r="B59" s="316" t="s">
        <v>536</v>
      </c>
      <c r="C59" s="171">
        <v>43671</v>
      </c>
      <c r="D59" s="171">
        <v>43674</v>
      </c>
      <c r="E59" s="167">
        <v>1</v>
      </c>
      <c r="F59" s="167">
        <v>3</v>
      </c>
      <c r="G59" s="165">
        <v>3</v>
      </c>
      <c r="H59" s="166">
        <v>7350</v>
      </c>
      <c r="I59" s="162"/>
      <c r="N59" s="125"/>
      <c r="O59" s="125"/>
    </row>
    <row r="60" s="148" customFormat="1" ht="21.9" customHeight="1" spans="1:15">
      <c r="A60" s="167">
        <v>1548335</v>
      </c>
      <c r="B60" s="316" t="s">
        <v>537</v>
      </c>
      <c r="C60" s="171">
        <v>43673</v>
      </c>
      <c r="D60" s="171">
        <v>43675</v>
      </c>
      <c r="E60" s="167">
        <v>3</v>
      </c>
      <c r="F60" s="167">
        <v>2</v>
      </c>
      <c r="G60" s="165">
        <v>6</v>
      </c>
      <c r="H60" s="166">
        <v>14700</v>
      </c>
      <c r="I60" s="162"/>
      <c r="N60" s="125"/>
      <c r="O60" s="125"/>
    </row>
    <row r="61" s="148" customFormat="1" ht="21.9" customHeight="1" spans="1:15">
      <c r="A61" s="167">
        <v>1542293</v>
      </c>
      <c r="B61" s="316" t="s">
        <v>538</v>
      </c>
      <c r="C61" s="171">
        <v>43671</v>
      </c>
      <c r="D61" s="171">
        <v>43675</v>
      </c>
      <c r="E61" s="167">
        <v>3</v>
      </c>
      <c r="F61" s="167">
        <v>4</v>
      </c>
      <c r="G61" s="165">
        <v>12</v>
      </c>
      <c r="H61" s="166">
        <v>17100</v>
      </c>
      <c r="I61" s="162"/>
      <c r="N61" s="125"/>
      <c r="O61" s="125"/>
    </row>
    <row r="62" s="148" customFormat="1" ht="21.9" customHeight="1" spans="1:15">
      <c r="A62" s="167">
        <v>1554832</v>
      </c>
      <c r="B62" s="316" t="s">
        <v>539</v>
      </c>
      <c r="C62" s="171">
        <v>43673</v>
      </c>
      <c r="D62" s="171">
        <v>43675</v>
      </c>
      <c r="E62" s="167">
        <v>1</v>
      </c>
      <c r="F62" s="167">
        <v>2</v>
      </c>
      <c r="G62" s="165">
        <v>2</v>
      </c>
      <c r="H62" s="166">
        <v>3000</v>
      </c>
      <c r="I62" s="162"/>
      <c r="N62" s="125"/>
      <c r="O62" s="125"/>
    </row>
    <row r="63" s="148" customFormat="1" ht="21.9" customHeight="1" spans="1:15">
      <c r="A63" s="167">
        <v>1495510</v>
      </c>
      <c r="B63" s="316" t="s">
        <v>540</v>
      </c>
      <c r="C63" s="171">
        <v>43673</v>
      </c>
      <c r="D63" s="171">
        <v>43676</v>
      </c>
      <c r="E63" s="167">
        <v>2</v>
      </c>
      <c r="F63" s="167">
        <v>3</v>
      </c>
      <c r="G63" s="165">
        <v>6</v>
      </c>
      <c r="H63" s="166">
        <v>9000</v>
      </c>
      <c r="I63" s="162"/>
      <c r="N63" s="125"/>
      <c r="O63" s="125"/>
    </row>
    <row r="64" s="148" customFormat="1" ht="21.9" customHeight="1" spans="1:15">
      <c r="A64" s="167">
        <v>1546719</v>
      </c>
      <c r="B64" s="316" t="s">
        <v>541</v>
      </c>
      <c r="C64" s="171">
        <v>43673</v>
      </c>
      <c r="D64" s="171">
        <v>43676</v>
      </c>
      <c r="E64" s="167">
        <v>3</v>
      </c>
      <c r="F64" s="167">
        <v>3</v>
      </c>
      <c r="G64" s="165">
        <v>9</v>
      </c>
      <c r="H64" s="166">
        <v>22050</v>
      </c>
      <c r="I64" s="162"/>
      <c r="N64" s="125"/>
      <c r="O64" s="125"/>
    </row>
    <row r="65" s="148" customFormat="1" ht="21.9" customHeight="1" spans="1:15">
      <c r="A65" s="167">
        <v>1523129</v>
      </c>
      <c r="B65" s="316" t="s">
        <v>542</v>
      </c>
      <c r="C65" s="171">
        <v>43674</v>
      </c>
      <c r="D65" s="171">
        <v>43677</v>
      </c>
      <c r="E65" s="167">
        <v>1</v>
      </c>
      <c r="F65" s="167">
        <v>3</v>
      </c>
      <c r="G65" s="165">
        <v>3</v>
      </c>
      <c r="H65" s="166">
        <v>4500</v>
      </c>
      <c r="I65" s="162"/>
      <c r="N65" s="125"/>
      <c r="O65" s="125"/>
    </row>
    <row r="66" s="148" customFormat="1" ht="21.9" customHeight="1" spans="1:15">
      <c r="A66" s="167">
        <v>1557757</v>
      </c>
      <c r="B66" s="316" t="s">
        <v>543</v>
      </c>
      <c r="C66" s="178">
        <v>43675</v>
      </c>
      <c r="D66" s="171">
        <v>43677</v>
      </c>
      <c r="E66" s="167">
        <v>1</v>
      </c>
      <c r="F66" s="167">
        <v>2</v>
      </c>
      <c r="G66" s="165">
        <v>2</v>
      </c>
      <c r="H66" s="166">
        <v>3000</v>
      </c>
      <c r="I66" s="162"/>
      <c r="N66" s="125"/>
      <c r="O66" s="125"/>
    </row>
    <row r="67" s="149" customFormat="1" ht="21.9" customHeight="1" spans="1:15">
      <c r="A67" s="179"/>
      <c r="B67" s="179"/>
      <c r="C67" s="180"/>
      <c r="D67" s="181" t="s">
        <v>161</v>
      </c>
      <c r="E67" s="181"/>
      <c r="F67" s="181"/>
      <c r="G67" s="182">
        <f>SUM(G8:G66)</f>
        <v>279</v>
      </c>
      <c r="H67" s="183"/>
      <c r="L67" s="148"/>
      <c r="N67" s="125"/>
      <c r="O67" s="125"/>
    </row>
    <row r="68" s="148" customFormat="1" ht="21.9" customHeight="1" spans="1:15">
      <c r="A68" s="184"/>
      <c r="B68" s="167"/>
      <c r="C68" s="185"/>
      <c r="D68" s="178" t="s">
        <v>162</v>
      </c>
      <c r="E68" s="186"/>
      <c r="F68" s="187"/>
      <c r="G68" s="188">
        <f>SUM(H8:H67)</f>
        <v>487430</v>
      </c>
      <c r="H68" s="189"/>
      <c r="I68" s="203" t="s">
        <v>544</v>
      </c>
      <c r="N68" s="125"/>
      <c r="O68" s="125"/>
    </row>
    <row r="69" s="148" customFormat="1" ht="21.9" customHeight="1" spans="3:15">
      <c r="C69" s="150"/>
      <c r="D69" s="190" t="s">
        <v>545</v>
      </c>
      <c r="E69" s="191"/>
      <c r="F69" s="192"/>
      <c r="G69" s="193">
        <v>244500</v>
      </c>
      <c r="H69" s="194"/>
      <c r="N69" s="124"/>
      <c r="O69" s="124"/>
    </row>
    <row r="70" s="148" customFormat="1" ht="21.9" customHeight="1" spans="3:15">
      <c r="C70" s="150"/>
      <c r="D70" s="195" t="s">
        <v>164</v>
      </c>
      <c r="E70" s="195"/>
      <c r="F70" s="195"/>
      <c r="G70" s="196">
        <f>SUM(G68)-G69</f>
        <v>242930</v>
      </c>
      <c r="H70" s="197"/>
      <c r="I70" s="148" t="s">
        <v>478</v>
      </c>
      <c r="N70" s="124"/>
      <c r="O70" s="124"/>
    </row>
    <row r="71" s="148" customFormat="1" ht="21.9" customHeight="1" spans="3:15">
      <c r="C71" s="150"/>
      <c r="D71" s="150"/>
      <c r="H71" s="151"/>
      <c r="N71" s="124"/>
      <c r="O71" s="124"/>
    </row>
    <row r="72" s="148" customFormat="1" ht="21.9" customHeight="1" spans="3:15">
      <c r="C72" s="150"/>
      <c r="D72" s="150"/>
      <c r="H72" s="151"/>
      <c r="N72" s="124"/>
      <c r="O72" s="124"/>
    </row>
    <row r="73" s="148" customFormat="1" ht="21.9" customHeight="1" spans="3:15">
      <c r="C73" s="150"/>
      <c r="D73" s="150"/>
      <c r="H73" s="151"/>
      <c r="N73" s="124"/>
      <c r="O73" s="124"/>
    </row>
    <row r="74" s="148" customFormat="1" ht="21.9" customHeight="1" spans="3:15">
      <c r="C74" s="150"/>
      <c r="D74" s="150"/>
      <c r="H74" s="151"/>
      <c r="N74" s="124"/>
      <c r="O74" s="124"/>
    </row>
    <row r="75" s="148" customFormat="1" ht="21.9" customHeight="1" spans="3:15">
      <c r="C75" s="150"/>
      <c r="D75" s="150"/>
      <c r="H75" s="151"/>
      <c r="N75" s="124"/>
      <c r="O75" s="124"/>
    </row>
    <row r="76" s="148" customFormat="1" ht="21.9" customHeight="1" spans="3:15">
      <c r="C76" s="150"/>
      <c r="D76" s="150"/>
      <c r="H76" s="151"/>
      <c r="N76" s="124"/>
      <c r="O76" s="124"/>
    </row>
    <row r="77" s="148" customFormat="1" ht="21.9" customHeight="1" spans="3:15">
      <c r="C77" s="150"/>
      <c r="D77" s="150"/>
      <c r="H77" s="151"/>
      <c r="N77" s="124"/>
      <c r="O77" s="124"/>
    </row>
    <row r="78" s="148" customFormat="1" ht="21.9" customHeight="1" spans="2:15">
      <c r="B78" s="198"/>
      <c r="C78" s="199"/>
      <c r="D78" s="200"/>
      <c r="E78" s="200"/>
      <c r="F78" s="200"/>
      <c r="H78" s="151"/>
      <c r="N78" s="124"/>
      <c r="O78" s="124"/>
    </row>
    <row r="79" s="148" customFormat="1" ht="21.9" hidden="1" customHeight="1" spans="2:15">
      <c r="B79" s="201"/>
      <c r="C79" s="201"/>
      <c r="D79" s="200"/>
      <c r="E79" s="200"/>
      <c r="F79" s="200"/>
      <c r="H79" s="151"/>
      <c r="N79" s="124"/>
      <c r="O79" s="124"/>
    </row>
    <row r="80" s="148" customFormat="1" ht="21.9" hidden="1" customHeight="1" spans="2:15">
      <c r="B80" s="201"/>
      <c r="C80" s="201"/>
      <c r="D80" s="200"/>
      <c r="E80" s="200"/>
      <c r="F80" s="200"/>
      <c r="H80" s="151"/>
      <c r="N80" s="124"/>
      <c r="O80" s="124"/>
    </row>
    <row r="81" s="148" customFormat="1" ht="21.9" hidden="1" customHeight="1" spans="2:15">
      <c r="B81" s="201"/>
      <c r="C81" s="201"/>
      <c r="D81" s="200"/>
      <c r="E81" s="200"/>
      <c r="F81" s="200"/>
      <c r="H81" s="151"/>
      <c r="N81" s="124"/>
      <c r="O81" s="124"/>
    </row>
    <row r="82" s="148" customFormat="1" ht="21.9" hidden="1" customHeight="1" spans="2:15">
      <c r="B82" s="201"/>
      <c r="C82" s="201"/>
      <c r="D82" s="200"/>
      <c r="E82" s="200"/>
      <c r="F82" s="200"/>
      <c r="H82" s="151"/>
      <c r="N82" s="124"/>
      <c r="O82" s="124"/>
    </row>
    <row r="83" s="148" customFormat="1" ht="21.9" customHeight="1" spans="2:15">
      <c r="B83" s="198"/>
      <c r="C83" s="199"/>
      <c r="D83" s="199"/>
      <c r="E83" s="200"/>
      <c r="F83" s="200"/>
      <c r="H83" s="151"/>
      <c r="N83" s="124"/>
      <c r="O83" s="124"/>
    </row>
    <row r="84" s="148" customFormat="1" ht="21.9" hidden="1" customHeight="1" spans="2:15">
      <c r="B84" s="201"/>
      <c r="C84" s="201"/>
      <c r="D84" s="200"/>
      <c r="E84" s="200"/>
      <c r="F84" s="200"/>
      <c r="H84" s="151"/>
      <c r="N84" s="124"/>
      <c r="O84" s="124"/>
    </row>
    <row r="85" s="148" customFormat="1" ht="21.9" hidden="1" customHeight="1" spans="2:15">
      <c r="B85" s="201"/>
      <c r="C85" s="201"/>
      <c r="D85" s="200"/>
      <c r="E85" s="200"/>
      <c r="F85" s="200"/>
      <c r="H85" s="151"/>
      <c r="N85" s="124"/>
      <c r="O85" s="124"/>
    </row>
    <row r="86" s="148" customFormat="1" ht="21.9" hidden="1" customHeight="1" spans="2:15">
      <c r="B86" s="201"/>
      <c r="C86" s="201"/>
      <c r="D86" s="200"/>
      <c r="E86" s="200"/>
      <c r="F86" s="200"/>
      <c r="H86" s="151"/>
      <c r="N86" s="124"/>
      <c r="O86" s="124"/>
    </row>
    <row r="87" s="148" customFormat="1" ht="21.9" hidden="1" customHeight="1" spans="2:15">
      <c r="B87" s="201"/>
      <c r="C87" s="201"/>
      <c r="D87" s="200"/>
      <c r="E87" s="200"/>
      <c r="F87" s="200"/>
      <c r="H87" s="151"/>
      <c r="N87" s="124"/>
      <c r="O87" s="124"/>
    </row>
    <row r="88" s="148" customFormat="1" ht="21.9" customHeight="1" spans="2:15">
      <c r="B88" s="198"/>
      <c r="C88" s="199"/>
      <c r="D88" s="200"/>
      <c r="E88" s="200"/>
      <c r="F88" s="200"/>
      <c r="H88" s="151"/>
      <c r="N88" s="124"/>
      <c r="O88" s="124"/>
    </row>
    <row r="89" s="148" customFormat="1" ht="21.9" hidden="1" customHeight="1" spans="2:15">
      <c r="B89" s="201"/>
      <c r="C89" s="201"/>
      <c r="D89" s="200"/>
      <c r="E89" s="200"/>
      <c r="F89" s="200"/>
      <c r="H89" s="151"/>
      <c r="N89" s="124"/>
      <c r="O89" s="124"/>
    </row>
    <row r="90" s="148" customFormat="1" ht="21.9" hidden="1" customHeight="1" spans="2:15">
      <c r="B90" s="201"/>
      <c r="C90" s="201"/>
      <c r="D90" s="200"/>
      <c r="E90" s="200"/>
      <c r="F90" s="200"/>
      <c r="H90" s="151"/>
      <c r="N90" s="124"/>
      <c r="O90" s="124"/>
    </row>
    <row r="91" s="148" customFormat="1" ht="21.9" customHeight="1" spans="2:15">
      <c r="B91" s="198"/>
      <c r="C91" s="199"/>
      <c r="D91" s="200"/>
      <c r="E91" s="200"/>
      <c r="F91" s="200"/>
      <c r="H91" s="151"/>
      <c r="N91" s="124"/>
      <c r="O91" s="124"/>
    </row>
    <row r="92" s="148" customFormat="1" ht="21.9" customHeight="1" spans="2:15">
      <c r="B92" s="198"/>
      <c r="C92" s="199"/>
      <c r="D92" s="199"/>
      <c r="E92" s="202"/>
      <c r="F92" s="200"/>
      <c r="H92" s="151"/>
      <c r="N92" s="124"/>
      <c r="O92" s="124"/>
    </row>
    <row r="93" s="148" customFormat="1" ht="23.25" spans="2:15">
      <c r="B93" s="198"/>
      <c r="C93" s="199"/>
      <c r="D93" s="200"/>
      <c r="E93" s="200"/>
      <c r="F93" s="200"/>
      <c r="H93" s="151"/>
      <c r="N93" s="124"/>
      <c r="O93" s="124"/>
    </row>
    <row r="94" s="148" customFormat="1" ht="23.25" spans="2:15">
      <c r="B94" s="198"/>
      <c r="C94" s="199"/>
      <c r="D94" s="200"/>
      <c r="E94" s="200"/>
      <c r="F94" s="200"/>
      <c r="H94" s="151"/>
      <c r="N94" s="124"/>
      <c r="O94" s="124"/>
    </row>
  </sheetData>
  <mergeCells count="12">
    <mergeCell ref="A3:H3"/>
    <mergeCell ref="A4:H4"/>
    <mergeCell ref="A5:H5"/>
    <mergeCell ref="A6:H6"/>
    <mergeCell ref="D67:F67"/>
    <mergeCell ref="D68:F68"/>
    <mergeCell ref="G68:H68"/>
    <mergeCell ref="D69:F69"/>
    <mergeCell ref="G69:H69"/>
    <mergeCell ref="D70:F70"/>
    <mergeCell ref="G70:H70"/>
    <mergeCell ref="A1:H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opLeftCell="A64" workbookViewId="0">
      <selection activeCell="H96" sqref="H96"/>
    </sheetView>
  </sheetViews>
  <sheetFormatPr defaultColWidth="9" defaultRowHeight="13.5"/>
  <cols>
    <col min="3" max="3" width="15.25" customWidth="1"/>
    <col min="4" max="4" width="14.625" customWidth="1"/>
  </cols>
  <sheetData>
    <row r="1" s="117" customFormat="1" ht="39" spans="1:1">
      <c r="A1" s="128" t="s">
        <v>546</v>
      </c>
    </row>
    <row r="2" s="117" customFormat="1" ht="12.75"/>
    <row r="3" s="117" customFormat="1" ht="14.25" spans="1:1">
      <c r="A3" s="128" t="s">
        <v>547</v>
      </c>
    </row>
    <row r="4" s="117" customFormat="1" ht="12.75"/>
    <row r="5" s="117" customFormat="1" ht="16.5" spans="1:1">
      <c r="A5" s="128" t="s">
        <v>548</v>
      </c>
    </row>
    <row r="6" s="117" customFormat="1" ht="12.75"/>
    <row r="7" s="117" customFormat="1" ht="24" spans="1:1">
      <c r="A7" s="128" t="s">
        <v>549</v>
      </c>
    </row>
    <row r="8" s="117" customFormat="1" ht="12.75"/>
    <row r="9" s="117" customFormat="1" ht="16.5" spans="1:1">
      <c r="A9" s="128" t="s">
        <v>550</v>
      </c>
    </row>
    <row r="10" s="117" customFormat="1" spans="10:10">
      <c r="J10" s="146"/>
    </row>
    <row r="11" s="117" customFormat="1" ht="15" spans="1:8">
      <c r="A11" s="88" t="s">
        <v>551</v>
      </c>
      <c r="B11" s="89" t="s">
        <v>552</v>
      </c>
      <c r="C11" s="88" t="s">
        <v>553</v>
      </c>
      <c r="D11" s="90" t="s">
        <v>339</v>
      </c>
      <c r="E11" s="90" t="s">
        <v>554</v>
      </c>
      <c r="F11" s="90" t="s">
        <v>555</v>
      </c>
      <c r="G11" s="90" t="s">
        <v>556</v>
      </c>
      <c r="H11" s="89" t="s">
        <v>343</v>
      </c>
    </row>
    <row r="12" s="117" customFormat="1" ht="17.25" spans="1:8">
      <c r="A12" s="129">
        <v>1549943</v>
      </c>
      <c r="B12" s="89" t="s">
        <v>557</v>
      </c>
      <c r="C12" s="88" t="s">
        <v>558</v>
      </c>
      <c r="D12" s="88" t="s">
        <v>559</v>
      </c>
      <c r="E12" s="130">
        <v>4</v>
      </c>
      <c r="F12" s="131">
        <v>3</v>
      </c>
      <c r="G12" s="130">
        <v>12</v>
      </c>
      <c r="H12" s="98">
        <v>18000</v>
      </c>
    </row>
    <row r="13" s="117" customFormat="1" ht="17.25" spans="1:8">
      <c r="A13" s="129">
        <v>1546835</v>
      </c>
      <c r="B13" s="89" t="s">
        <v>560</v>
      </c>
      <c r="C13" s="88" t="s">
        <v>558</v>
      </c>
      <c r="D13" s="88" t="s">
        <v>559</v>
      </c>
      <c r="E13" s="129">
        <v>1</v>
      </c>
      <c r="F13" s="131">
        <v>3</v>
      </c>
      <c r="G13" s="131">
        <v>3</v>
      </c>
      <c r="H13" s="98">
        <v>4500</v>
      </c>
    </row>
    <row r="14" s="117" customFormat="1" ht="17.25" spans="1:8">
      <c r="A14" s="129">
        <v>1547241</v>
      </c>
      <c r="B14" s="89" t="s">
        <v>561</v>
      </c>
      <c r="C14" s="88" t="s">
        <v>558</v>
      </c>
      <c r="D14" s="88" t="s">
        <v>559</v>
      </c>
      <c r="E14" s="129">
        <v>1</v>
      </c>
      <c r="F14" s="131">
        <v>3</v>
      </c>
      <c r="G14" s="131">
        <v>3</v>
      </c>
      <c r="H14" s="98">
        <v>4500</v>
      </c>
    </row>
    <row r="15" s="117" customFormat="1" ht="17.25" spans="1:8">
      <c r="A15" s="129">
        <v>1572897</v>
      </c>
      <c r="B15" s="89" t="s">
        <v>562</v>
      </c>
      <c r="C15" s="88" t="s">
        <v>563</v>
      </c>
      <c r="D15" s="88" t="s">
        <v>559</v>
      </c>
      <c r="E15" s="129">
        <v>1</v>
      </c>
      <c r="F15" s="129">
        <v>1</v>
      </c>
      <c r="G15" s="130">
        <v>1</v>
      </c>
      <c r="H15" s="98">
        <v>2450</v>
      </c>
    </row>
    <row r="16" s="117" customFormat="1" ht="17.25" spans="1:8">
      <c r="A16" s="129">
        <v>1567000</v>
      </c>
      <c r="B16" s="89" t="s">
        <v>564</v>
      </c>
      <c r="C16" s="88" t="s">
        <v>565</v>
      </c>
      <c r="D16" s="88" t="s">
        <v>566</v>
      </c>
      <c r="E16" s="129">
        <v>1</v>
      </c>
      <c r="F16" s="131">
        <v>5</v>
      </c>
      <c r="G16" s="131">
        <v>5</v>
      </c>
      <c r="H16" s="98">
        <v>12250</v>
      </c>
    </row>
    <row r="17" s="117" customFormat="1" ht="17.25" spans="1:8">
      <c r="A17" s="129">
        <v>1451945</v>
      </c>
      <c r="B17" s="89" t="s">
        <v>567</v>
      </c>
      <c r="C17" s="88" t="s">
        <v>568</v>
      </c>
      <c r="D17" s="88" t="s">
        <v>566</v>
      </c>
      <c r="E17" s="129">
        <v>1</v>
      </c>
      <c r="F17" s="129">
        <v>3</v>
      </c>
      <c r="G17" s="131">
        <v>3</v>
      </c>
      <c r="H17" s="98">
        <v>4500</v>
      </c>
    </row>
    <row r="18" s="117" customFormat="1" ht="17.25" spans="1:8">
      <c r="A18" s="129">
        <v>1572930</v>
      </c>
      <c r="B18" s="89" t="s">
        <v>569</v>
      </c>
      <c r="C18" s="88" t="s">
        <v>566</v>
      </c>
      <c r="D18" s="88" t="s">
        <v>570</v>
      </c>
      <c r="E18" s="129">
        <v>1</v>
      </c>
      <c r="F18" s="129">
        <v>2</v>
      </c>
      <c r="G18" s="130">
        <v>2</v>
      </c>
      <c r="H18" s="98">
        <v>4900</v>
      </c>
    </row>
    <row r="19" s="117" customFormat="1" ht="17.25" spans="1:8">
      <c r="A19" s="129">
        <v>1551150</v>
      </c>
      <c r="B19" s="89" t="s">
        <v>571</v>
      </c>
      <c r="C19" s="88" t="s">
        <v>572</v>
      </c>
      <c r="D19" s="88" t="s">
        <v>573</v>
      </c>
      <c r="E19" s="129">
        <v>2</v>
      </c>
      <c r="F19" s="129">
        <v>3</v>
      </c>
      <c r="G19" s="130">
        <v>6</v>
      </c>
      <c r="H19" s="98">
        <v>9000</v>
      </c>
    </row>
    <row r="20" s="117" customFormat="1" ht="17.25" spans="1:8">
      <c r="A20" s="129">
        <v>1567711</v>
      </c>
      <c r="B20" s="89" t="s">
        <v>574</v>
      </c>
      <c r="C20" s="88" t="s">
        <v>572</v>
      </c>
      <c r="D20" s="88" t="s">
        <v>573</v>
      </c>
      <c r="E20" s="129">
        <v>1</v>
      </c>
      <c r="F20" s="129">
        <v>3</v>
      </c>
      <c r="G20" s="131">
        <v>3</v>
      </c>
      <c r="H20" s="98">
        <v>4500</v>
      </c>
    </row>
    <row r="21" s="117" customFormat="1" ht="17.25" spans="1:8">
      <c r="A21" s="129">
        <v>1552149</v>
      </c>
      <c r="B21" s="89" t="s">
        <v>575</v>
      </c>
      <c r="C21" s="88" t="s">
        <v>576</v>
      </c>
      <c r="D21" s="88" t="s">
        <v>573</v>
      </c>
      <c r="E21" s="129">
        <v>1</v>
      </c>
      <c r="F21" s="129">
        <v>1</v>
      </c>
      <c r="G21" s="130">
        <v>1</v>
      </c>
      <c r="H21" s="98">
        <v>2450</v>
      </c>
    </row>
    <row r="22" s="117" customFormat="1" ht="17.25" spans="1:8">
      <c r="A22" s="129">
        <v>1571846</v>
      </c>
      <c r="B22" s="89" t="s">
        <v>577</v>
      </c>
      <c r="C22" s="88" t="s">
        <v>570</v>
      </c>
      <c r="D22" s="88" t="s">
        <v>573</v>
      </c>
      <c r="E22" s="129">
        <v>1</v>
      </c>
      <c r="F22" s="129">
        <v>2</v>
      </c>
      <c r="G22" s="130">
        <v>2</v>
      </c>
      <c r="H22" s="98">
        <v>4900</v>
      </c>
    </row>
    <row r="23" s="117" customFormat="1" ht="17.25" spans="1:8">
      <c r="A23" s="129">
        <v>1571820</v>
      </c>
      <c r="B23" s="89" t="s">
        <v>578</v>
      </c>
      <c r="C23" s="88" t="s">
        <v>570</v>
      </c>
      <c r="D23" s="88" t="s">
        <v>573</v>
      </c>
      <c r="E23" s="129">
        <v>1</v>
      </c>
      <c r="F23" s="129">
        <v>2</v>
      </c>
      <c r="G23" s="130">
        <v>2</v>
      </c>
      <c r="H23" s="98">
        <v>3000</v>
      </c>
    </row>
    <row r="24" s="117" customFormat="1" ht="17.25" spans="1:8">
      <c r="A24" s="129">
        <v>1560095</v>
      </c>
      <c r="B24" s="89" t="s">
        <v>579</v>
      </c>
      <c r="C24" s="88" t="s">
        <v>570</v>
      </c>
      <c r="D24" s="88" t="s">
        <v>573</v>
      </c>
      <c r="E24" s="129">
        <v>1</v>
      </c>
      <c r="F24" s="129">
        <v>2</v>
      </c>
      <c r="G24" s="130">
        <v>2</v>
      </c>
      <c r="H24" s="98">
        <v>3000</v>
      </c>
    </row>
    <row r="25" s="117" customFormat="1" ht="17.25" spans="1:8">
      <c r="A25" s="129">
        <v>1571835</v>
      </c>
      <c r="B25" s="89" t="s">
        <v>580</v>
      </c>
      <c r="C25" s="88" t="s">
        <v>570</v>
      </c>
      <c r="D25" s="88" t="s">
        <v>573</v>
      </c>
      <c r="E25" s="129">
        <v>1</v>
      </c>
      <c r="F25" s="129">
        <v>2</v>
      </c>
      <c r="G25" s="130">
        <v>2</v>
      </c>
      <c r="H25" s="98">
        <v>3000</v>
      </c>
    </row>
    <row r="26" s="117" customFormat="1" ht="17.25" spans="1:8">
      <c r="A26" s="129">
        <v>1555351</v>
      </c>
      <c r="B26" s="89" t="s">
        <v>581</v>
      </c>
      <c r="C26" s="88" t="s">
        <v>570</v>
      </c>
      <c r="D26" s="88" t="s">
        <v>573</v>
      </c>
      <c r="E26" s="129">
        <v>1</v>
      </c>
      <c r="F26" s="129">
        <v>2</v>
      </c>
      <c r="G26" s="130">
        <v>2</v>
      </c>
      <c r="H26" s="98">
        <v>3000</v>
      </c>
    </row>
    <row r="27" s="117" customFormat="1" ht="17.25" spans="1:8">
      <c r="A27" s="129">
        <v>1578334</v>
      </c>
      <c r="B27" s="89" t="s">
        <v>582</v>
      </c>
      <c r="C27" s="88" t="s">
        <v>573</v>
      </c>
      <c r="D27" s="88" t="s">
        <v>583</v>
      </c>
      <c r="E27" s="129">
        <v>1</v>
      </c>
      <c r="F27" s="129">
        <v>1</v>
      </c>
      <c r="G27" s="130">
        <v>1</v>
      </c>
      <c r="H27" s="98">
        <v>1500</v>
      </c>
    </row>
    <row r="28" s="117" customFormat="1" ht="17.25" spans="1:8">
      <c r="A28" s="129">
        <v>1566242</v>
      </c>
      <c r="B28" s="89" t="s">
        <v>584</v>
      </c>
      <c r="C28" s="88" t="s">
        <v>576</v>
      </c>
      <c r="D28" s="88" t="s">
        <v>585</v>
      </c>
      <c r="E28" s="129">
        <v>1</v>
      </c>
      <c r="F28" s="131">
        <v>3</v>
      </c>
      <c r="G28" s="131">
        <v>3</v>
      </c>
      <c r="H28" s="98">
        <v>4500</v>
      </c>
    </row>
    <row r="29" s="117" customFormat="1" ht="17.25" spans="1:8">
      <c r="A29" s="129">
        <v>1566254</v>
      </c>
      <c r="B29" s="89" t="s">
        <v>586</v>
      </c>
      <c r="C29" s="88" t="s">
        <v>576</v>
      </c>
      <c r="D29" s="88" t="s">
        <v>585</v>
      </c>
      <c r="E29" s="129">
        <v>1</v>
      </c>
      <c r="F29" s="129">
        <v>3</v>
      </c>
      <c r="G29" s="131">
        <v>3</v>
      </c>
      <c r="H29" s="98">
        <v>4500</v>
      </c>
    </row>
    <row r="30" s="117" customFormat="1" ht="17.25" spans="1:8">
      <c r="A30" s="132">
        <v>1580527</v>
      </c>
      <c r="B30" s="95" t="s">
        <v>587</v>
      </c>
      <c r="C30" s="96" t="s">
        <v>583</v>
      </c>
      <c r="D30" s="96" t="s">
        <v>585</v>
      </c>
      <c r="E30" s="132">
        <v>1</v>
      </c>
      <c r="F30" s="132">
        <v>1</v>
      </c>
      <c r="G30" s="133">
        <v>1</v>
      </c>
      <c r="H30" s="97">
        <v>2450</v>
      </c>
    </row>
    <row r="31" s="117" customFormat="1" ht="17.25" spans="1:8">
      <c r="A31" s="129">
        <v>1580441</v>
      </c>
      <c r="B31" s="89" t="s">
        <v>588</v>
      </c>
      <c r="C31" s="88" t="s">
        <v>583</v>
      </c>
      <c r="D31" s="88" t="s">
        <v>585</v>
      </c>
      <c r="E31" s="129">
        <v>1</v>
      </c>
      <c r="F31" s="129">
        <v>1</v>
      </c>
      <c r="G31" s="130">
        <v>1</v>
      </c>
      <c r="H31" s="98">
        <v>1500</v>
      </c>
    </row>
    <row r="32" s="117" customFormat="1" ht="17.25" spans="1:8">
      <c r="A32" s="129">
        <v>1568522</v>
      </c>
      <c r="B32" s="89" t="s">
        <v>589</v>
      </c>
      <c r="C32" s="88" t="s">
        <v>573</v>
      </c>
      <c r="D32" s="88" t="s">
        <v>585</v>
      </c>
      <c r="E32" s="129">
        <v>2</v>
      </c>
      <c r="F32" s="129">
        <v>2</v>
      </c>
      <c r="G32" s="130">
        <v>4</v>
      </c>
      <c r="H32" s="98">
        <v>6000</v>
      </c>
    </row>
    <row r="33" s="117" customFormat="1" ht="17.25" spans="1:8">
      <c r="A33" s="129">
        <v>1575107</v>
      </c>
      <c r="B33" s="89" t="s">
        <v>590</v>
      </c>
      <c r="C33" s="88" t="s">
        <v>583</v>
      </c>
      <c r="D33" s="88" t="s">
        <v>591</v>
      </c>
      <c r="E33" s="129">
        <v>1</v>
      </c>
      <c r="F33" s="129">
        <v>2</v>
      </c>
      <c r="G33" s="130">
        <v>2</v>
      </c>
      <c r="H33" s="98">
        <v>4900</v>
      </c>
    </row>
    <row r="34" s="117" customFormat="1" ht="17.25" spans="1:8">
      <c r="A34" s="129">
        <v>1575144</v>
      </c>
      <c r="B34" s="89" t="s">
        <v>592</v>
      </c>
      <c r="C34" s="88" t="s">
        <v>583</v>
      </c>
      <c r="D34" s="88" t="s">
        <v>591</v>
      </c>
      <c r="E34" s="129">
        <v>1</v>
      </c>
      <c r="F34" s="129">
        <v>2</v>
      </c>
      <c r="G34" s="130">
        <v>2</v>
      </c>
      <c r="H34" s="98">
        <v>4900</v>
      </c>
    </row>
    <row r="35" s="117" customFormat="1" ht="17.25" spans="1:8">
      <c r="A35" s="129">
        <v>1575753</v>
      </c>
      <c r="B35" s="89" t="s">
        <v>593</v>
      </c>
      <c r="C35" s="88" t="s">
        <v>583</v>
      </c>
      <c r="D35" s="88" t="s">
        <v>591</v>
      </c>
      <c r="E35" s="129">
        <v>1</v>
      </c>
      <c r="F35" s="129">
        <v>2</v>
      </c>
      <c r="G35" s="130">
        <v>2</v>
      </c>
      <c r="H35" s="98">
        <v>3000</v>
      </c>
    </row>
    <row r="36" s="117" customFormat="1" ht="17.25" spans="1:8">
      <c r="A36" s="129">
        <v>1574973</v>
      </c>
      <c r="B36" s="89" t="s">
        <v>594</v>
      </c>
      <c r="C36" s="88" t="s">
        <v>573</v>
      </c>
      <c r="D36" s="88" t="s">
        <v>595</v>
      </c>
      <c r="E36" s="129">
        <v>1</v>
      </c>
      <c r="F36" s="130">
        <v>4</v>
      </c>
      <c r="G36" s="130">
        <v>4</v>
      </c>
      <c r="H36" s="98">
        <v>6000</v>
      </c>
    </row>
    <row r="37" s="117" customFormat="1" ht="17.25" spans="1:8">
      <c r="A37" s="129">
        <v>1524059</v>
      </c>
      <c r="B37" s="89" t="s">
        <v>596</v>
      </c>
      <c r="C37" s="88" t="s">
        <v>585</v>
      </c>
      <c r="D37" s="88" t="s">
        <v>595</v>
      </c>
      <c r="E37" s="129">
        <v>1</v>
      </c>
      <c r="F37" s="129">
        <v>2</v>
      </c>
      <c r="G37" s="130">
        <v>2</v>
      </c>
      <c r="H37" s="98">
        <v>9800</v>
      </c>
    </row>
    <row r="38" s="117" customFormat="1" ht="17.25" spans="1:8">
      <c r="A38" s="129">
        <v>1555085</v>
      </c>
      <c r="B38" s="89" t="s">
        <v>597</v>
      </c>
      <c r="C38" s="88" t="s">
        <v>585</v>
      </c>
      <c r="D38" s="88" t="s">
        <v>595</v>
      </c>
      <c r="E38" s="130">
        <v>4</v>
      </c>
      <c r="F38" s="129">
        <v>2</v>
      </c>
      <c r="G38" s="130">
        <v>8</v>
      </c>
      <c r="H38" s="98">
        <v>19600</v>
      </c>
    </row>
    <row r="39" s="117" customFormat="1" ht="17.25" spans="1:8">
      <c r="A39" s="129">
        <v>1558188</v>
      </c>
      <c r="B39" s="89" t="s">
        <v>598</v>
      </c>
      <c r="C39" s="88" t="s">
        <v>585</v>
      </c>
      <c r="D39" s="88" t="s">
        <v>599</v>
      </c>
      <c r="E39" s="129">
        <v>1</v>
      </c>
      <c r="F39" s="130">
        <v>3</v>
      </c>
      <c r="G39" s="131">
        <v>3</v>
      </c>
      <c r="H39" s="98">
        <v>7350</v>
      </c>
    </row>
    <row r="40" s="117" customFormat="1" ht="17.25" spans="1:8">
      <c r="A40" s="129">
        <v>1563873</v>
      </c>
      <c r="B40" s="89" t="s">
        <v>600</v>
      </c>
      <c r="C40" s="88" t="s">
        <v>595</v>
      </c>
      <c r="D40" s="88" t="s">
        <v>601</v>
      </c>
      <c r="E40" s="129">
        <v>1</v>
      </c>
      <c r="F40" s="129">
        <v>2</v>
      </c>
      <c r="G40" s="130">
        <v>2</v>
      </c>
      <c r="H40" s="98">
        <v>3000</v>
      </c>
    </row>
    <row r="41" s="117" customFormat="1" ht="17.25" spans="1:8">
      <c r="A41" s="129">
        <v>1452225</v>
      </c>
      <c r="B41" s="89" t="s">
        <v>602</v>
      </c>
      <c r="C41" s="88" t="s">
        <v>585</v>
      </c>
      <c r="D41" s="88" t="s">
        <v>601</v>
      </c>
      <c r="E41" s="129">
        <v>1</v>
      </c>
      <c r="F41" s="130">
        <v>4</v>
      </c>
      <c r="G41" s="130">
        <v>4</v>
      </c>
      <c r="H41" s="98">
        <v>6000</v>
      </c>
    </row>
    <row r="42" s="117" customFormat="1" ht="17.25" spans="1:8">
      <c r="A42" s="129">
        <v>1554072</v>
      </c>
      <c r="B42" s="89" t="s">
        <v>603</v>
      </c>
      <c r="C42" s="88" t="s">
        <v>595</v>
      </c>
      <c r="D42" s="88" t="s">
        <v>604</v>
      </c>
      <c r="E42" s="129">
        <v>1</v>
      </c>
      <c r="F42" s="130">
        <v>3</v>
      </c>
      <c r="G42" s="131">
        <v>3</v>
      </c>
      <c r="H42" s="98">
        <v>7350</v>
      </c>
    </row>
    <row r="43" s="117" customFormat="1" ht="17.25" spans="1:8">
      <c r="A43" s="129">
        <v>1554045</v>
      </c>
      <c r="B43" s="89" t="s">
        <v>605</v>
      </c>
      <c r="C43" s="88" t="s">
        <v>595</v>
      </c>
      <c r="D43" s="88" t="s">
        <v>604</v>
      </c>
      <c r="E43" s="129">
        <v>1</v>
      </c>
      <c r="F43" s="130">
        <v>3</v>
      </c>
      <c r="G43" s="131">
        <v>3</v>
      </c>
      <c r="H43" s="98">
        <v>7350</v>
      </c>
    </row>
    <row r="44" s="117" customFormat="1" ht="17.25" spans="1:8">
      <c r="A44" s="129">
        <v>1554036</v>
      </c>
      <c r="B44" s="89" t="s">
        <v>606</v>
      </c>
      <c r="C44" s="88" t="s">
        <v>595</v>
      </c>
      <c r="D44" s="88" t="s">
        <v>604</v>
      </c>
      <c r="E44" s="129">
        <v>1</v>
      </c>
      <c r="F44" s="130">
        <v>3</v>
      </c>
      <c r="G44" s="131">
        <v>3</v>
      </c>
      <c r="H44" s="98">
        <v>7350</v>
      </c>
    </row>
    <row r="45" s="117" customFormat="1" ht="17.25" spans="1:8">
      <c r="A45" s="129">
        <v>1554025</v>
      </c>
      <c r="B45" s="89" t="s">
        <v>607</v>
      </c>
      <c r="C45" s="88" t="s">
        <v>595</v>
      </c>
      <c r="D45" s="88" t="s">
        <v>604</v>
      </c>
      <c r="E45" s="129">
        <v>1</v>
      </c>
      <c r="F45" s="130">
        <v>3</v>
      </c>
      <c r="G45" s="131">
        <v>3</v>
      </c>
      <c r="H45" s="98">
        <v>7350</v>
      </c>
    </row>
    <row r="46" s="117" customFormat="1" ht="17.25" spans="1:8">
      <c r="A46" s="129">
        <v>1584345</v>
      </c>
      <c r="B46" s="89" t="s">
        <v>608</v>
      </c>
      <c r="C46" s="88" t="s">
        <v>601</v>
      </c>
      <c r="D46" s="88" t="s">
        <v>609</v>
      </c>
      <c r="E46" s="129">
        <v>1</v>
      </c>
      <c r="F46" s="129">
        <v>2</v>
      </c>
      <c r="G46" s="130">
        <v>2</v>
      </c>
      <c r="H46" s="98">
        <v>4900</v>
      </c>
    </row>
    <row r="47" s="117" customFormat="1" ht="17.25" spans="1:8">
      <c r="A47" s="134">
        <v>1578200</v>
      </c>
      <c r="B47" s="135" t="s">
        <v>610</v>
      </c>
      <c r="C47" s="136" t="s">
        <v>599</v>
      </c>
      <c r="D47" s="137">
        <v>43691</v>
      </c>
      <c r="E47" s="132">
        <v>1</v>
      </c>
      <c r="F47" s="138"/>
      <c r="G47" s="138"/>
      <c r="H47" s="139">
        <v>4500</v>
      </c>
    </row>
    <row r="48" s="117" customFormat="1" spans="1:8">
      <c r="A48" s="135">
        <v>1578205</v>
      </c>
      <c r="B48" s="135"/>
      <c r="C48" s="136"/>
      <c r="D48" s="93"/>
      <c r="E48" s="95"/>
      <c r="F48" s="138"/>
      <c r="G48" s="138"/>
      <c r="H48" s="139">
        <v>4500</v>
      </c>
    </row>
    <row r="49" s="117" customFormat="1" spans="1:8">
      <c r="A49" s="135">
        <v>1582336</v>
      </c>
      <c r="B49" s="135"/>
      <c r="C49" s="136"/>
      <c r="D49" s="93"/>
      <c r="E49" s="95"/>
      <c r="F49" s="138"/>
      <c r="G49" s="138"/>
      <c r="H49" s="139">
        <v>4900</v>
      </c>
    </row>
    <row r="50" s="117" customFormat="1" spans="1:8">
      <c r="A50" s="135">
        <v>1567420</v>
      </c>
      <c r="B50" s="135"/>
      <c r="C50" s="136"/>
      <c r="D50" s="93"/>
      <c r="E50" s="95"/>
      <c r="F50" s="138"/>
      <c r="G50" s="138"/>
      <c r="H50" s="139">
        <v>29400</v>
      </c>
    </row>
    <row r="51" s="117" customFormat="1" ht="17.25" spans="1:8">
      <c r="A51" s="129">
        <v>1580587</v>
      </c>
      <c r="B51" s="89" t="s">
        <v>611</v>
      </c>
      <c r="C51" s="88" t="s">
        <v>609</v>
      </c>
      <c r="D51" s="140" t="s">
        <v>612</v>
      </c>
      <c r="E51" s="89" t="s">
        <v>613</v>
      </c>
      <c r="F51" s="129">
        <v>2</v>
      </c>
      <c r="G51" s="129">
        <v>2</v>
      </c>
      <c r="H51" s="98">
        <v>4900</v>
      </c>
    </row>
    <row r="52" s="117" customFormat="1" ht="17.25" spans="1:8">
      <c r="A52" s="129">
        <v>1552202</v>
      </c>
      <c r="B52" s="89" t="s">
        <v>614</v>
      </c>
      <c r="C52" s="88" t="s">
        <v>604</v>
      </c>
      <c r="D52" s="140" t="s">
        <v>612</v>
      </c>
      <c r="E52" s="89" t="s">
        <v>613</v>
      </c>
      <c r="F52" s="129">
        <v>3</v>
      </c>
      <c r="G52" s="129">
        <v>3</v>
      </c>
      <c r="H52" s="98">
        <v>4500</v>
      </c>
    </row>
    <row r="53" s="117" customFormat="1" ht="17.25" spans="1:8">
      <c r="A53" s="129">
        <v>1585910</v>
      </c>
      <c r="B53" s="89" t="s">
        <v>615</v>
      </c>
      <c r="C53" s="88" t="s">
        <v>609</v>
      </c>
      <c r="D53" s="140" t="s">
        <v>612</v>
      </c>
      <c r="E53" s="129">
        <v>3</v>
      </c>
      <c r="F53" s="129">
        <v>2</v>
      </c>
      <c r="G53" s="129">
        <v>6</v>
      </c>
      <c r="H53" s="98">
        <v>9000</v>
      </c>
    </row>
    <row r="54" s="117" customFormat="1" ht="17.25" spans="1:8">
      <c r="A54" s="129">
        <v>1542899</v>
      </c>
      <c r="B54" s="89" t="s">
        <v>616</v>
      </c>
      <c r="C54" s="88" t="s">
        <v>617</v>
      </c>
      <c r="D54" s="140" t="s">
        <v>618</v>
      </c>
      <c r="E54" s="129">
        <v>1</v>
      </c>
      <c r="F54" s="129">
        <v>2</v>
      </c>
      <c r="G54" s="129">
        <v>2</v>
      </c>
      <c r="H54" s="98">
        <v>3000</v>
      </c>
    </row>
    <row r="55" s="117" customFormat="1" ht="17.25" spans="1:8">
      <c r="A55" s="129">
        <v>1492015</v>
      </c>
      <c r="B55" s="89" t="s">
        <v>619</v>
      </c>
      <c r="C55" s="88" t="s">
        <v>617</v>
      </c>
      <c r="D55" s="140" t="s">
        <v>618</v>
      </c>
      <c r="E55" s="129">
        <v>2</v>
      </c>
      <c r="F55" s="129">
        <v>2</v>
      </c>
      <c r="G55" s="129">
        <v>4</v>
      </c>
      <c r="H55" s="98">
        <v>6000</v>
      </c>
    </row>
    <row r="56" s="117" customFormat="1" ht="17.25" spans="1:8">
      <c r="A56" s="141">
        <v>1551029</v>
      </c>
      <c r="B56" s="142" t="s">
        <v>620</v>
      </c>
      <c r="C56" s="143" t="s">
        <v>604</v>
      </c>
      <c r="D56" s="144" t="s">
        <v>618</v>
      </c>
      <c r="E56" s="141">
        <v>1</v>
      </c>
      <c r="F56" s="141">
        <v>4</v>
      </c>
      <c r="G56" s="141">
        <v>4</v>
      </c>
      <c r="H56" s="145">
        <v>6000</v>
      </c>
    </row>
    <row r="57" s="117" customFormat="1" ht="17.25" spans="1:8">
      <c r="A57" s="129">
        <v>1570951</v>
      </c>
      <c r="B57" s="89" t="s">
        <v>621</v>
      </c>
      <c r="C57" s="88" t="s">
        <v>604</v>
      </c>
      <c r="D57" s="140" t="s">
        <v>618</v>
      </c>
      <c r="E57" s="129">
        <v>1</v>
      </c>
      <c r="F57" s="129">
        <v>4</v>
      </c>
      <c r="G57" s="129">
        <v>4</v>
      </c>
      <c r="H57" s="98">
        <v>9800</v>
      </c>
    </row>
    <row r="58" s="117" customFormat="1" ht="17.25" spans="1:8">
      <c r="A58" s="129">
        <v>1575238</v>
      </c>
      <c r="B58" s="89" t="s">
        <v>622</v>
      </c>
      <c r="C58" s="88" t="s">
        <v>617</v>
      </c>
      <c r="D58" s="140" t="s">
        <v>623</v>
      </c>
      <c r="E58" s="129">
        <v>1</v>
      </c>
      <c r="F58" s="129">
        <v>3</v>
      </c>
      <c r="G58" s="129">
        <v>3</v>
      </c>
      <c r="H58" s="98">
        <v>7350</v>
      </c>
    </row>
    <row r="59" s="117" customFormat="1" ht="17.25" spans="1:8">
      <c r="A59" s="129">
        <v>1550688</v>
      </c>
      <c r="B59" s="89" t="s">
        <v>624</v>
      </c>
      <c r="C59" s="88" t="s">
        <v>609</v>
      </c>
      <c r="D59" s="140" t="s">
        <v>625</v>
      </c>
      <c r="E59" s="129">
        <v>1</v>
      </c>
      <c r="F59" s="129">
        <v>5</v>
      </c>
      <c r="G59" s="129">
        <v>5</v>
      </c>
      <c r="H59" s="98">
        <v>12250</v>
      </c>
    </row>
    <row r="60" s="117" customFormat="1" ht="17.25" spans="1:8">
      <c r="A60" s="129">
        <v>1499750</v>
      </c>
      <c r="B60" s="89" t="s">
        <v>626</v>
      </c>
      <c r="C60" s="88" t="s">
        <v>617</v>
      </c>
      <c r="D60" s="140" t="s">
        <v>625</v>
      </c>
      <c r="E60" s="129">
        <v>1</v>
      </c>
      <c r="F60" s="129">
        <v>4</v>
      </c>
      <c r="G60" s="129">
        <v>4</v>
      </c>
      <c r="H60" s="98">
        <v>6000</v>
      </c>
    </row>
    <row r="61" s="117" customFormat="1" ht="17.25" spans="1:8">
      <c r="A61" s="129">
        <v>1571866</v>
      </c>
      <c r="B61" s="89" t="s">
        <v>627</v>
      </c>
      <c r="C61" s="88" t="s">
        <v>618</v>
      </c>
      <c r="D61" s="140" t="s">
        <v>628</v>
      </c>
      <c r="E61" s="129">
        <v>1</v>
      </c>
      <c r="F61" s="129">
        <v>3</v>
      </c>
      <c r="G61" s="129">
        <v>3</v>
      </c>
      <c r="H61" s="98">
        <v>4500</v>
      </c>
    </row>
    <row r="62" s="117" customFormat="1" ht="17.25" spans="1:8">
      <c r="A62" s="129">
        <v>1563391</v>
      </c>
      <c r="B62" s="89" t="s">
        <v>629</v>
      </c>
      <c r="C62" s="88" t="s">
        <v>623</v>
      </c>
      <c r="D62" s="140" t="s">
        <v>630</v>
      </c>
      <c r="E62" s="129">
        <v>1</v>
      </c>
      <c r="F62" s="129">
        <v>3</v>
      </c>
      <c r="G62" s="129">
        <v>3</v>
      </c>
      <c r="H62" s="98">
        <v>4500</v>
      </c>
    </row>
    <row r="63" s="117" customFormat="1" ht="17.25" spans="1:8">
      <c r="A63" s="129">
        <v>1563307</v>
      </c>
      <c r="B63" s="89" t="s">
        <v>631</v>
      </c>
      <c r="C63" s="88" t="s">
        <v>623</v>
      </c>
      <c r="D63" s="140" t="s">
        <v>630</v>
      </c>
      <c r="E63" s="129">
        <v>1</v>
      </c>
      <c r="F63" s="129">
        <v>3</v>
      </c>
      <c r="G63" s="129">
        <v>3</v>
      </c>
      <c r="H63" s="98">
        <v>4500</v>
      </c>
    </row>
    <row r="64" s="117" customFormat="1" ht="17.25" spans="1:8">
      <c r="A64" s="129">
        <v>1563305</v>
      </c>
      <c r="B64" s="89" t="s">
        <v>632</v>
      </c>
      <c r="C64" s="88" t="s">
        <v>623</v>
      </c>
      <c r="D64" s="140" t="s">
        <v>630</v>
      </c>
      <c r="E64" s="129">
        <v>1</v>
      </c>
      <c r="F64" s="129">
        <v>3</v>
      </c>
      <c r="G64" s="129">
        <v>3</v>
      </c>
      <c r="H64" s="98">
        <v>4500</v>
      </c>
    </row>
    <row r="65" s="117" customFormat="1" ht="17.25" spans="1:8">
      <c r="A65" s="129">
        <v>1548196</v>
      </c>
      <c r="B65" s="89" t="s">
        <v>633</v>
      </c>
      <c r="C65" s="88" t="s">
        <v>623</v>
      </c>
      <c r="D65" s="140" t="s">
        <v>630</v>
      </c>
      <c r="E65" s="129">
        <v>1</v>
      </c>
      <c r="F65" s="129">
        <v>3</v>
      </c>
      <c r="G65" s="129">
        <v>3</v>
      </c>
      <c r="H65" s="98">
        <v>7350</v>
      </c>
    </row>
    <row r="66" s="117" customFormat="1" ht="17.25" spans="1:8">
      <c r="A66" s="129">
        <v>1563385</v>
      </c>
      <c r="B66" s="89" t="s">
        <v>634</v>
      </c>
      <c r="C66" s="88" t="s">
        <v>623</v>
      </c>
      <c r="D66" s="140" t="s">
        <v>630</v>
      </c>
      <c r="E66" s="129">
        <v>1</v>
      </c>
      <c r="F66" s="129">
        <v>3</v>
      </c>
      <c r="G66" s="129">
        <v>3</v>
      </c>
      <c r="H66" s="98">
        <v>4500</v>
      </c>
    </row>
    <row r="67" s="117" customFormat="1" ht="17.25" spans="1:8">
      <c r="A67" s="129">
        <v>1584595</v>
      </c>
      <c r="B67" s="89" t="s">
        <v>635</v>
      </c>
      <c r="C67" s="88" t="s">
        <v>618</v>
      </c>
      <c r="D67" s="140" t="s">
        <v>630</v>
      </c>
      <c r="E67" s="129">
        <v>2</v>
      </c>
      <c r="F67" s="129">
        <v>4</v>
      </c>
      <c r="G67" s="129">
        <v>8</v>
      </c>
      <c r="H67" s="98">
        <v>19600</v>
      </c>
    </row>
    <row r="68" s="117" customFormat="1" ht="17.25" spans="1:8">
      <c r="A68" s="129">
        <v>1575894</v>
      </c>
      <c r="B68" s="89" t="s">
        <v>636</v>
      </c>
      <c r="C68" s="88" t="s">
        <v>625</v>
      </c>
      <c r="D68" s="140" t="s">
        <v>637</v>
      </c>
      <c r="E68" s="129">
        <v>3</v>
      </c>
      <c r="F68" s="129">
        <v>3</v>
      </c>
      <c r="G68" s="129">
        <v>9</v>
      </c>
      <c r="H68" s="98">
        <v>13500</v>
      </c>
    </row>
    <row r="69" s="117" customFormat="1" ht="17.25" spans="1:8">
      <c r="A69" s="129">
        <v>1592115</v>
      </c>
      <c r="B69" s="89" t="s">
        <v>638</v>
      </c>
      <c r="C69" s="88" t="s">
        <v>637</v>
      </c>
      <c r="D69" s="140" t="s">
        <v>639</v>
      </c>
      <c r="E69" s="129">
        <v>2</v>
      </c>
      <c r="F69" s="129">
        <v>1</v>
      </c>
      <c r="G69" s="129">
        <v>2</v>
      </c>
      <c r="H69" s="98">
        <v>3000</v>
      </c>
    </row>
    <row r="70" s="117" customFormat="1" ht="17.25" spans="1:8">
      <c r="A70" s="129">
        <v>1581511</v>
      </c>
      <c r="B70" s="89" t="s">
        <v>640</v>
      </c>
      <c r="C70" s="88" t="s">
        <v>630</v>
      </c>
      <c r="D70" s="140" t="s">
        <v>641</v>
      </c>
      <c r="E70" s="129">
        <v>1</v>
      </c>
      <c r="F70" s="129">
        <v>3</v>
      </c>
      <c r="G70" s="129">
        <v>3</v>
      </c>
      <c r="H70" s="98">
        <v>4500</v>
      </c>
    </row>
    <row r="71" s="117" customFormat="1" ht="17.25" spans="1:8">
      <c r="A71" s="129">
        <v>1580314</v>
      </c>
      <c r="B71" s="89" t="s">
        <v>642</v>
      </c>
      <c r="C71" s="88" t="s">
        <v>641</v>
      </c>
      <c r="D71" s="140" t="s">
        <v>643</v>
      </c>
      <c r="E71" s="129">
        <v>1</v>
      </c>
      <c r="F71" s="129">
        <v>1</v>
      </c>
      <c r="G71" s="129">
        <v>1</v>
      </c>
      <c r="H71" s="98">
        <v>2450</v>
      </c>
    </row>
    <row r="72" s="117" customFormat="1" ht="17.25" spans="1:8">
      <c r="A72" s="129">
        <v>1555591</v>
      </c>
      <c r="B72" s="89" t="s">
        <v>644</v>
      </c>
      <c r="C72" s="88" t="s">
        <v>639</v>
      </c>
      <c r="D72" s="140" t="s">
        <v>643</v>
      </c>
      <c r="E72" s="129">
        <v>2</v>
      </c>
      <c r="F72" s="129">
        <v>2</v>
      </c>
      <c r="G72" s="129">
        <v>4</v>
      </c>
      <c r="H72" s="98">
        <v>6000</v>
      </c>
    </row>
    <row r="73" s="117" customFormat="1" ht="17.25" spans="1:8">
      <c r="A73" s="129">
        <v>1580796</v>
      </c>
      <c r="B73" s="89" t="s">
        <v>645</v>
      </c>
      <c r="C73" s="88" t="s">
        <v>637</v>
      </c>
      <c r="D73" s="140" t="s">
        <v>643</v>
      </c>
      <c r="E73" s="129">
        <v>2</v>
      </c>
      <c r="F73" s="129">
        <v>3</v>
      </c>
      <c r="G73" s="129">
        <v>6</v>
      </c>
      <c r="H73" s="98">
        <v>14700</v>
      </c>
    </row>
    <row r="74" s="117" customFormat="1" ht="17.25" spans="1:8">
      <c r="A74" s="129">
        <v>1553552</v>
      </c>
      <c r="B74" s="89" t="s">
        <v>646</v>
      </c>
      <c r="C74" s="88" t="s">
        <v>641</v>
      </c>
      <c r="D74" s="140" t="s">
        <v>647</v>
      </c>
      <c r="E74" s="129">
        <v>1</v>
      </c>
      <c r="F74" s="129">
        <v>2</v>
      </c>
      <c r="G74" s="129">
        <v>2</v>
      </c>
      <c r="H74" s="98">
        <v>3000</v>
      </c>
    </row>
    <row r="75" s="117" customFormat="1" ht="17.25" spans="1:8">
      <c r="A75" s="129">
        <v>1557914</v>
      </c>
      <c r="B75" s="89" t="s">
        <v>648</v>
      </c>
      <c r="C75" s="88" t="s">
        <v>637</v>
      </c>
      <c r="D75" s="140" t="s">
        <v>649</v>
      </c>
      <c r="E75" s="129">
        <v>1</v>
      </c>
      <c r="F75" s="129">
        <v>5</v>
      </c>
      <c r="G75" s="129">
        <v>5</v>
      </c>
      <c r="H75" s="98">
        <v>12250</v>
      </c>
    </row>
    <row r="76" s="117" customFormat="1" ht="17.25" spans="1:8">
      <c r="A76" s="129">
        <v>1476549</v>
      </c>
      <c r="B76" s="89" t="s">
        <v>650</v>
      </c>
      <c r="C76" s="88" t="s">
        <v>639</v>
      </c>
      <c r="D76" s="140" t="s">
        <v>649</v>
      </c>
      <c r="E76" s="129">
        <v>1</v>
      </c>
      <c r="F76" s="129">
        <v>4</v>
      </c>
      <c r="G76" s="129">
        <v>4</v>
      </c>
      <c r="H76" s="98">
        <v>6000</v>
      </c>
    </row>
    <row r="77" s="117" customFormat="1" ht="17.25" spans="1:8">
      <c r="A77" s="129">
        <v>1540872</v>
      </c>
      <c r="B77" s="89" t="s">
        <v>651</v>
      </c>
      <c r="C77" s="88" t="s">
        <v>637</v>
      </c>
      <c r="D77" s="140" t="s">
        <v>649</v>
      </c>
      <c r="E77" s="129">
        <v>2</v>
      </c>
      <c r="F77" s="129">
        <v>5</v>
      </c>
      <c r="G77" s="129">
        <v>10</v>
      </c>
      <c r="H77" s="98">
        <v>24500</v>
      </c>
    </row>
    <row r="78" s="117" customFormat="1" ht="17.25" spans="1:8">
      <c r="A78" s="129">
        <v>1474534</v>
      </c>
      <c r="B78" s="89" t="s">
        <v>652</v>
      </c>
      <c r="C78" s="88" t="s">
        <v>639</v>
      </c>
      <c r="D78" s="140" t="s">
        <v>649</v>
      </c>
      <c r="E78" s="129">
        <v>3</v>
      </c>
      <c r="F78" s="129">
        <v>4</v>
      </c>
      <c r="G78" s="129">
        <v>12</v>
      </c>
      <c r="H78" s="98">
        <v>18000</v>
      </c>
    </row>
    <row r="79" s="117" customFormat="1" ht="17.25" spans="1:8">
      <c r="A79" s="129">
        <v>1575823</v>
      </c>
      <c r="B79" s="89" t="s">
        <v>653</v>
      </c>
      <c r="C79" s="88" t="s">
        <v>647</v>
      </c>
      <c r="D79" s="140" t="s">
        <v>654</v>
      </c>
      <c r="E79" s="129">
        <v>1</v>
      </c>
      <c r="F79" s="129">
        <v>2</v>
      </c>
      <c r="G79" s="129">
        <v>2</v>
      </c>
      <c r="H79" s="98">
        <v>4900</v>
      </c>
    </row>
    <row r="80" s="117" customFormat="1" ht="17.25" spans="1:8">
      <c r="A80" s="129">
        <v>1576029</v>
      </c>
      <c r="B80" s="89" t="s">
        <v>655</v>
      </c>
      <c r="C80" s="88" t="s">
        <v>649</v>
      </c>
      <c r="D80" s="140" t="s">
        <v>654</v>
      </c>
      <c r="E80" s="129">
        <v>1</v>
      </c>
      <c r="F80" s="129">
        <v>1</v>
      </c>
      <c r="G80" s="129">
        <v>1</v>
      </c>
      <c r="H80" s="98">
        <v>1500</v>
      </c>
    </row>
    <row r="81" s="117" customFormat="1" ht="17.25" spans="1:8">
      <c r="A81" s="129">
        <v>1594994</v>
      </c>
      <c r="B81" s="89" t="s">
        <v>656</v>
      </c>
      <c r="C81" s="88" t="s">
        <v>641</v>
      </c>
      <c r="D81" s="140" t="s">
        <v>657</v>
      </c>
      <c r="E81" s="129">
        <v>1</v>
      </c>
      <c r="F81" s="129">
        <v>5</v>
      </c>
      <c r="G81" s="129">
        <v>5</v>
      </c>
      <c r="H81" s="98">
        <v>7500</v>
      </c>
    </row>
    <row r="82" s="117" customFormat="1" ht="17.25" spans="1:8">
      <c r="A82" s="129">
        <v>1569946</v>
      </c>
      <c r="B82" s="89" t="s">
        <v>658</v>
      </c>
      <c r="C82" s="88" t="s">
        <v>649</v>
      </c>
      <c r="D82" s="140" t="s">
        <v>659</v>
      </c>
      <c r="E82" s="129">
        <v>2</v>
      </c>
      <c r="F82" s="129">
        <v>3</v>
      </c>
      <c r="G82" s="129">
        <v>6</v>
      </c>
      <c r="H82" s="98">
        <v>9000</v>
      </c>
    </row>
    <row r="83" s="117" customFormat="1" ht="17.25" spans="1:8">
      <c r="A83" s="129">
        <v>1580065</v>
      </c>
      <c r="B83" s="89" t="s">
        <v>660</v>
      </c>
      <c r="C83" s="88" t="s">
        <v>657</v>
      </c>
      <c r="D83" s="140" t="s">
        <v>661</v>
      </c>
      <c r="E83" s="129">
        <v>1</v>
      </c>
      <c r="F83" s="129">
        <v>2</v>
      </c>
      <c r="G83" s="129">
        <v>2</v>
      </c>
      <c r="H83" s="98">
        <v>3000</v>
      </c>
    </row>
    <row r="84" s="117" customFormat="1" ht="17.25" spans="1:8">
      <c r="A84" s="129">
        <v>1580067</v>
      </c>
      <c r="B84" s="89" t="s">
        <v>662</v>
      </c>
      <c r="C84" s="88" t="s">
        <v>657</v>
      </c>
      <c r="D84" s="140" t="s">
        <v>661</v>
      </c>
      <c r="E84" s="129">
        <v>1</v>
      </c>
      <c r="F84" s="129">
        <v>2</v>
      </c>
      <c r="G84" s="129">
        <v>2</v>
      </c>
      <c r="H84" s="98">
        <v>6300</v>
      </c>
    </row>
    <row r="85" s="117" customFormat="1" ht="17.25" spans="1:8">
      <c r="A85" s="129">
        <v>1570333</v>
      </c>
      <c r="B85" s="89" t="s">
        <v>663</v>
      </c>
      <c r="C85" s="88" t="s">
        <v>649</v>
      </c>
      <c r="D85" s="140" t="s">
        <v>661</v>
      </c>
      <c r="E85" s="129">
        <v>1</v>
      </c>
      <c r="F85" s="129">
        <v>4</v>
      </c>
      <c r="G85" s="129">
        <v>4</v>
      </c>
      <c r="H85" s="98">
        <v>6000</v>
      </c>
    </row>
    <row r="86" spans="4:7">
      <c r="D86" t="s">
        <v>161</v>
      </c>
      <c r="G86">
        <v>268</v>
      </c>
    </row>
    <row r="87" spans="4:9">
      <c r="D87" t="s">
        <v>162</v>
      </c>
      <c r="H87">
        <f>SUM(H12:H86)</f>
        <v>510900</v>
      </c>
      <c r="I87" s="147" t="s">
        <v>664</v>
      </c>
    </row>
    <row r="88" spans="4:8">
      <c r="D88" t="s">
        <v>545</v>
      </c>
      <c r="H88">
        <v>244500</v>
      </c>
    </row>
    <row r="89" spans="4:9">
      <c r="D89" t="s">
        <v>164</v>
      </c>
      <c r="H89">
        <f>H87-H88</f>
        <v>266400</v>
      </c>
      <c r="I89" t="s">
        <v>478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1"/>
  <sheetViews>
    <sheetView topLeftCell="A67" workbookViewId="0">
      <selection activeCell="A88" sqref="A88"/>
    </sheetView>
  </sheetViews>
  <sheetFormatPr defaultColWidth="9" defaultRowHeight="13.5"/>
  <cols>
    <col min="3" max="4" width="12" customWidth="1"/>
    <col min="8" max="8" width="16.875" customWidth="1"/>
  </cols>
  <sheetData>
    <row r="1" ht="15" spans="1:8">
      <c r="A1" s="88" t="s">
        <v>551</v>
      </c>
      <c r="B1" s="89" t="s">
        <v>552</v>
      </c>
      <c r="C1" s="88" t="s">
        <v>553</v>
      </c>
      <c r="D1" s="90" t="s">
        <v>665</v>
      </c>
      <c r="E1" s="90" t="s">
        <v>340</v>
      </c>
      <c r="F1" s="90" t="s">
        <v>555</v>
      </c>
      <c r="G1" s="90" t="s">
        <v>342</v>
      </c>
      <c r="H1" s="89" t="s">
        <v>343</v>
      </c>
    </row>
    <row r="2" ht="15" spans="1:8">
      <c r="A2" s="91" t="s">
        <v>666</v>
      </c>
      <c r="B2" s="92"/>
      <c r="C2" s="93" t="s">
        <v>667</v>
      </c>
      <c r="D2" s="93" t="s">
        <v>668</v>
      </c>
      <c r="E2" s="91" t="s">
        <v>669</v>
      </c>
      <c r="F2" s="89" t="s">
        <v>670</v>
      </c>
      <c r="G2" s="88" t="s">
        <v>671</v>
      </c>
      <c r="H2" s="94">
        <v>15000</v>
      </c>
    </row>
    <row r="3" ht="15" spans="1:8">
      <c r="A3" s="91" t="s">
        <v>672</v>
      </c>
      <c r="B3" s="92"/>
      <c r="C3" s="93" t="s">
        <v>673</v>
      </c>
      <c r="D3" s="93" t="s">
        <v>668</v>
      </c>
      <c r="E3" s="91" t="s">
        <v>674</v>
      </c>
      <c r="F3" s="91" t="s">
        <v>674</v>
      </c>
      <c r="G3" s="93" t="s">
        <v>675</v>
      </c>
      <c r="H3" s="94">
        <v>13500</v>
      </c>
    </row>
    <row r="4" ht="15" spans="1:8">
      <c r="A4" s="95" t="s">
        <v>676</v>
      </c>
      <c r="B4" s="92"/>
      <c r="C4" s="96" t="s">
        <v>668</v>
      </c>
      <c r="D4" s="96" t="s">
        <v>677</v>
      </c>
      <c r="E4" s="95" t="s">
        <v>678</v>
      </c>
      <c r="F4" s="95" t="s">
        <v>670</v>
      </c>
      <c r="G4" s="96" t="s">
        <v>670</v>
      </c>
      <c r="H4" s="97">
        <v>3000</v>
      </c>
    </row>
    <row r="5" ht="15" spans="1:8">
      <c r="A5" s="95" t="s">
        <v>679</v>
      </c>
      <c r="B5" s="92"/>
      <c r="C5" s="96" t="s">
        <v>680</v>
      </c>
      <c r="D5" s="96" t="s">
        <v>681</v>
      </c>
      <c r="E5" s="95" t="s">
        <v>678</v>
      </c>
      <c r="F5" s="95" t="s">
        <v>670</v>
      </c>
      <c r="G5" s="96" t="s">
        <v>670</v>
      </c>
      <c r="H5" s="97">
        <v>3000</v>
      </c>
    </row>
    <row r="6" ht="15" spans="1:8">
      <c r="A6" s="95" t="s">
        <v>682</v>
      </c>
      <c r="B6" s="92"/>
      <c r="C6" s="96" t="s">
        <v>680</v>
      </c>
      <c r="D6" s="96" t="s">
        <v>681</v>
      </c>
      <c r="E6" s="95" t="s">
        <v>678</v>
      </c>
      <c r="F6" s="95" t="s">
        <v>670</v>
      </c>
      <c r="G6" s="96" t="s">
        <v>670</v>
      </c>
      <c r="H6" s="97">
        <v>4900</v>
      </c>
    </row>
    <row r="7" ht="15" spans="1:8">
      <c r="A7" s="95" t="s">
        <v>683</v>
      </c>
      <c r="B7" s="92"/>
      <c r="C7" s="96" t="s">
        <v>680</v>
      </c>
      <c r="D7" s="96" t="s">
        <v>681</v>
      </c>
      <c r="E7" s="95" t="s">
        <v>678</v>
      </c>
      <c r="F7" s="95" t="s">
        <v>670</v>
      </c>
      <c r="G7" s="96" t="s">
        <v>670</v>
      </c>
      <c r="H7" s="97">
        <v>4900</v>
      </c>
    </row>
    <row r="8" ht="15" spans="1:8">
      <c r="A8" s="95" t="s">
        <v>684</v>
      </c>
      <c r="B8" s="92"/>
      <c r="C8" s="96" t="s">
        <v>680</v>
      </c>
      <c r="D8" s="96" t="s">
        <v>681</v>
      </c>
      <c r="E8" s="95" t="s">
        <v>678</v>
      </c>
      <c r="F8" s="95" t="s">
        <v>670</v>
      </c>
      <c r="G8" s="96" t="s">
        <v>670</v>
      </c>
      <c r="H8" s="97">
        <v>3000</v>
      </c>
    </row>
    <row r="9" ht="15" spans="1:8">
      <c r="A9" s="95" t="s">
        <v>685</v>
      </c>
      <c r="B9" s="92"/>
      <c r="C9" s="96" t="s">
        <v>686</v>
      </c>
      <c r="D9" s="96" t="s">
        <v>681</v>
      </c>
      <c r="E9" s="95" t="s">
        <v>678</v>
      </c>
      <c r="F9" s="95" t="s">
        <v>678</v>
      </c>
      <c r="G9" s="96" t="s">
        <v>678</v>
      </c>
      <c r="H9" s="97">
        <v>1500</v>
      </c>
    </row>
    <row r="10" ht="15" spans="1:8">
      <c r="A10" s="89" t="s">
        <v>687</v>
      </c>
      <c r="B10" s="92"/>
      <c r="C10" s="96" t="s">
        <v>677</v>
      </c>
      <c r="D10" s="96" t="s">
        <v>688</v>
      </c>
      <c r="E10" s="89" t="s">
        <v>670</v>
      </c>
      <c r="F10" s="96" t="s">
        <v>689</v>
      </c>
      <c r="G10" s="88" t="s">
        <v>690</v>
      </c>
      <c r="H10" s="98">
        <v>12000</v>
      </c>
    </row>
    <row r="11" ht="15" spans="1:8">
      <c r="A11" s="95" t="s">
        <v>691</v>
      </c>
      <c r="B11" s="92"/>
      <c r="C11" s="96" t="s">
        <v>688</v>
      </c>
      <c r="D11" s="96" t="s">
        <v>692</v>
      </c>
      <c r="E11" s="95" t="s">
        <v>678</v>
      </c>
      <c r="F11" s="95" t="s">
        <v>670</v>
      </c>
      <c r="G11" s="96" t="s">
        <v>670</v>
      </c>
      <c r="H11" s="97">
        <v>3000</v>
      </c>
    </row>
    <row r="12" ht="15" spans="1:8">
      <c r="A12" s="89" t="s">
        <v>693</v>
      </c>
      <c r="B12" s="92"/>
      <c r="C12" s="88" t="s">
        <v>686</v>
      </c>
      <c r="D12" s="88" t="s">
        <v>694</v>
      </c>
      <c r="E12" s="89" t="s">
        <v>678</v>
      </c>
      <c r="F12" s="89" t="s">
        <v>669</v>
      </c>
      <c r="G12" s="88" t="s">
        <v>669</v>
      </c>
      <c r="H12" s="98">
        <v>7500</v>
      </c>
    </row>
    <row r="13" ht="15" spans="1:8">
      <c r="A13" s="95" t="s">
        <v>695</v>
      </c>
      <c r="B13" s="92"/>
      <c r="C13" s="96" t="s">
        <v>696</v>
      </c>
      <c r="D13" s="96" t="s">
        <v>697</v>
      </c>
      <c r="E13" s="89" t="s">
        <v>670</v>
      </c>
      <c r="F13" s="89" t="s">
        <v>670</v>
      </c>
      <c r="G13" s="96" t="s">
        <v>689</v>
      </c>
      <c r="H13" s="98">
        <v>6000</v>
      </c>
    </row>
    <row r="14" ht="15" spans="1:8">
      <c r="A14" s="95" t="s">
        <v>698</v>
      </c>
      <c r="B14" s="92"/>
      <c r="C14" s="96" t="s">
        <v>696</v>
      </c>
      <c r="D14" s="96" t="s">
        <v>697</v>
      </c>
      <c r="E14" s="89" t="s">
        <v>670</v>
      </c>
      <c r="F14" s="89" t="s">
        <v>670</v>
      </c>
      <c r="G14" s="96" t="s">
        <v>689</v>
      </c>
      <c r="H14" s="98">
        <v>6000</v>
      </c>
    </row>
    <row r="15" ht="15" spans="1:8">
      <c r="A15" s="95" t="s">
        <v>699</v>
      </c>
      <c r="B15" s="92"/>
      <c r="C15" s="96" t="s">
        <v>700</v>
      </c>
      <c r="D15" s="96" t="s">
        <v>701</v>
      </c>
      <c r="E15" s="95" t="s">
        <v>678</v>
      </c>
      <c r="F15" s="95" t="s">
        <v>670</v>
      </c>
      <c r="G15" s="96" t="s">
        <v>670</v>
      </c>
      <c r="H15" s="97">
        <v>3000</v>
      </c>
    </row>
    <row r="16" ht="15" spans="1:8">
      <c r="A16" s="95" t="s">
        <v>702</v>
      </c>
      <c r="B16" s="92"/>
      <c r="C16" s="96" t="s">
        <v>703</v>
      </c>
      <c r="D16" s="96" t="s">
        <v>701</v>
      </c>
      <c r="E16" s="95" t="s">
        <v>670</v>
      </c>
      <c r="F16" s="95" t="s">
        <v>669</v>
      </c>
      <c r="G16" s="96" t="s">
        <v>671</v>
      </c>
      <c r="H16" s="97">
        <v>9500</v>
      </c>
    </row>
    <row r="17" ht="15" spans="1:8">
      <c r="A17" s="89" t="s">
        <v>704</v>
      </c>
      <c r="B17" s="92"/>
      <c r="C17" s="96" t="s">
        <v>705</v>
      </c>
      <c r="D17" s="96" t="s">
        <v>706</v>
      </c>
      <c r="E17" s="89" t="s">
        <v>678</v>
      </c>
      <c r="F17" s="89" t="s">
        <v>670</v>
      </c>
      <c r="G17" s="88" t="s">
        <v>670</v>
      </c>
      <c r="H17" s="97">
        <v>3000</v>
      </c>
    </row>
    <row r="18" ht="15" spans="1:8">
      <c r="A18" s="95" t="s">
        <v>707</v>
      </c>
      <c r="B18" s="92"/>
      <c r="C18" s="96" t="s">
        <v>705</v>
      </c>
      <c r="D18" s="96" t="s">
        <v>706</v>
      </c>
      <c r="E18" s="95" t="s">
        <v>689</v>
      </c>
      <c r="F18" s="89" t="s">
        <v>670</v>
      </c>
      <c r="G18" s="88" t="s">
        <v>690</v>
      </c>
      <c r="H18" s="98">
        <v>12000</v>
      </c>
    </row>
    <row r="19" ht="15" spans="1:8">
      <c r="A19" s="95" t="s">
        <v>708</v>
      </c>
      <c r="B19" s="92"/>
      <c r="C19" s="96" t="s">
        <v>706</v>
      </c>
      <c r="D19" s="96" t="s">
        <v>709</v>
      </c>
      <c r="E19" s="89" t="s">
        <v>670</v>
      </c>
      <c r="F19" s="89" t="s">
        <v>670</v>
      </c>
      <c r="G19" s="96" t="s">
        <v>689</v>
      </c>
      <c r="H19" s="98">
        <v>6000</v>
      </c>
    </row>
    <row r="20" ht="16.5" spans="1:8">
      <c r="A20" s="93"/>
      <c r="B20" s="92"/>
      <c r="C20" s="93"/>
      <c r="D20" s="99" t="s">
        <v>710</v>
      </c>
      <c r="E20" s="100"/>
      <c r="F20" s="101"/>
      <c r="G20" s="102" t="s">
        <v>711</v>
      </c>
      <c r="H20" s="103"/>
    </row>
    <row r="21" ht="15" spans="1:8">
      <c r="A21" s="93"/>
      <c r="B21" s="92"/>
      <c r="C21" s="93"/>
      <c r="D21" s="99" t="s">
        <v>471</v>
      </c>
      <c r="E21" s="100"/>
      <c r="F21" s="101"/>
      <c r="G21" s="104" t="s">
        <v>712</v>
      </c>
      <c r="H21" s="105"/>
    </row>
    <row r="22" ht="15" spans="1:8">
      <c r="A22" s="106"/>
      <c r="B22" s="106"/>
      <c r="C22" s="107"/>
      <c r="D22" s="108" t="s">
        <v>713</v>
      </c>
      <c r="E22" s="109"/>
      <c r="F22" s="110"/>
      <c r="G22" s="111">
        <v>-244500</v>
      </c>
      <c r="H22" s="105"/>
    </row>
    <row r="23" ht="15" spans="1:9">
      <c r="A23" s="112"/>
      <c r="B23" s="112"/>
      <c r="C23" s="113"/>
      <c r="D23" s="102" t="s">
        <v>714</v>
      </c>
      <c r="E23" s="114"/>
      <c r="F23" s="103"/>
      <c r="G23" s="115" t="s">
        <v>715</v>
      </c>
      <c r="H23" s="116"/>
      <c r="I23">
        <f>G21+G22</f>
        <v>-127700</v>
      </c>
    </row>
    <row r="24" spans="1:8">
      <c r="A24" s="117"/>
      <c r="B24" s="117"/>
      <c r="C24" s="117"/>
      <c r="D24" s="117"/>
      <c r="E24" s="117"/>
      <c r="F24" s="117"/>
      <c r="G24" s="117"/>
      <c r="H24" s="117" t="s">
        <v>716</v>
      </c>
    </row>
    <row r="25" ht="14.25"/>
    <row r="26" ht="15" spans="1:8">
      <c r="A26" s="88" t="s">
        <v>551</v>
      </c>
      <c r="B26" s="89" t="s">
        <v>552</v>
      </c>
      <c r="C26" s="88" t="s">
        <v>553</v>
      </c>
      <c r="D26" s="90" t="s">
        <v>665</v>
      </c>
      <c r="E26" s="90" t="s">
        <v>340</v>
      </c>
      <c r="F26" s="90" t="s">
        <v>555</v>
      </c>
      <c r="G26" s="90" t="s">
        <v>342</v>
      </c>
      <c r="H26" s="89" t="s">
        <v>343</v>
      </c>
    </row>
    <row r="27" ht="15" spans="1:8">
      <c r="A27" s="91" t="s">
        <v>717</v>
      </c>
      <c r="B27" s="92"/>
      <c r="C27" s="93" t="s">
        <v>718</v>
      </c>
      <c r="D27" s="93" t="s">
        <v>719</v>
      </c>
      <c r="E27" s="91" t="s">
        <v>674</v>
      </c>
      <c r="F27" s="89" t="s">
        <v>670</v>
      </c>
      <c r="G27" s="89" t="s">
        <v>720</v>
      </c>
      <c r="H27" s="118" t="s">
        <v>721</v>
      </c>
    </row>
    <row r="28" ht="15" spans="1:8">
      <c r="A28" s="91" t="s">
        <v>722</v>
      </c>
      <c r="B28" s="92"/>
      <c r="C28" s="93" t="s">
        <v>723</v>
      </c>
      <c r="D28" s="93" t="s">
        <v>719</v>
      </c>
      <c r="E28" s="89" t="s">
        <v>678</v>
      </c>
      <c r="F28" s="91" t="s">
        <v>674</v>
      </c>
      <c r="G28" s="91" t="s">
        <v>674</v>
      </c>
      <c r="H28" s="118" t="s">
        <v>724</v>
      </c>
    </row>
    <row r="29" ht="15" spans="1:8">
      <c r="A29" s="89" t="s">
        <v>725</v>
      </c>
      <c r="B29" s="92"/>
      <c r="C29" s="88" t="s">
        <v>726</v>
      </c>
      <c r="D29" s="88" t="s">
        <v>718</v>
      </c>
      <c r="E29" s="89" t="s">
        <v>674</v>
      </c>
      <c r="F29" s="89" t="s">
        <v>674</v>
      </c>
      <c r="G29" s="89" t="s">
        <v>675</v>
      </c>
      <c r="H29" s="119" t="s">
        <v>727</v>
      </c>
    </row>
    <row r="30" ht="15" spans="1:8">
      <c r="A30" s="95" t="s">
        <v>728</v>
      </c>
      <c r="B30" s="92"/>
      <c r="C30" s="96" t="s">
        <v>729</v>
      </c>
      <c r="D30" s="96" t="s">
        <v>718</v>
      </c>
      <c r="E30" s="95" t="s">
        <v>678</v>
      </c>
      <c r="F30" s="95" t="s">
        <v>670</v>
      </c>
      <c r="G30" s="95" t="s">
        <v>670</v>
      </c>
      <c r="H30" s="120" t="s">
        <v>730</v>
      </c>
    </row>
    <row r="31" ht="15" spans="1:8">
      <c r="A31" s="95" t="s">
        <v>731</v>
      </c>
      <c r="B31" s="92"/>
      <c r="C31" s="96" t="s">
        <v>729</v>
      </c>
      <c r="D31" s="96" t="s">
        <v>718</v>
      </c>
      <c r="E31" s="95" t="s">
        <v>678</v>
      </c>
      <c r="F31" s="95" t="s">
        <v>670</v>
      </c>
      <c r="G31" s="95" t="s">
        <v>670</v>
      </c>
      <c r="H31" s="120" t="s">
        <v>732</v>
      </c>
    </row>
    <row r="32" ht="15" spans="1:8">
      <c r="A32" s="95" t="s">
        <v>733</v>
      </c>
      <c r="B32" s="92"/>
      <c r="C32" s="96" t="s">
        <v>734</v>
      </c>
      <c r="D32" s="96" t="s">
        <v>729</v>
      </c>
      <c r="E32" s="95" t="s">
        <v>678</v>
      </c>
      <c r="F32" s="95" t="s">
        <v>670</v>
      </c>
      <c r="G32" s="95" t="s">
        <v>670</v>
      </c>
      <c r="H32" s="120" t="s">
        <v>735</v>
      </c>
    </row>
    <row r="33" ht="15" spans="1:8">
      <c r="A33" s="89" t="s">
        <v>736</v>
      </c>
      <c r="B33" s="92"/>
      <c r="C33" s="88" t="s">
        <v>737</v>
      </c>
      <c r="D33" s="88" t="s">
        <v>726</v>
      </c>
      <c r="E33" s="89" t="s">
        <v>678</v>
      </c>
      <c r="F33" s="89" t="s">
        <v>674</v>
      </c>
      <c r="G33" s="89" t="s">
        <v>674</v>
      </c>
      <c r="H33" s="119" t="s">
        <v>738</v>
      </c>
    </row>
    <row r="34" ht="15" spans="1:8">
      <c r="A34" s="89" t="s">
        <v>739</v>
      </c>
      <c r="B34" s="92"/>
      <c r="C34" s="88" t="s">
        <v>740</v>
      </c>
      <c r="D34" s="88" t="s">
        <v>734</v>
      </c>
      <c r="E34" s="89" t="s">
        <v>678</v>
      </c>
      <c r="F34" s="89" t="s">
        <v>674</v>
      </c>
      <c r="G34" s="89" t="s">
        <v>674</v>
      </c>
      <c r="H34" s="119" t="s">
        <v>724</v>
      </c>
    </row>
    <row r="35" ht="15" spans="1:8">
      <c r="A35" s="89" t="s">
        <v>741</v>
      </c>
      <c r="B35" s="92"/>
      <c r="C35" s="96" t="s">
        <v>740</v>
      </c>
      <c r="D35" s="96" t="s">
        <v>742</v>
      </c>
      <c r="E35" s="89" t="s">
        <v>670</v>
      </c>
      <c r="F35" s="89" t="s">
        <v>670</v>
      </c>
      <c r="G35" s="96" t="s">
        <v>689</v>
      </c>
      <c r="H35" s="119" t="s">
        <v>743</v>
      </c>
    </row>
    <row r="36" ht="15" spans="1:8">
      <c r="A36" s="91" t="s">
        <v>744</v>
      </c>
      <c r="B36" s="92"/>
      <c r="C36" s="93" t="s">
        <v>745</v>
      </c>
      <c r="D36" s="93" t="s">
        <v>742</v>
      </c>
      <c r="E36" s="89" t="s">
        <v>678</v>
      </c>
      <c r="F36" s="93" t="s">
        <v>689</v>
      </c>
      <c r="G36" s="93" t="s">
        <v>689</v>
      </c>
      <c r="H36" s="119" t="s">
        <v>743</v>
      </c>
    </row>
    <row r="37" ht="15" spans="1:8">
      <c r="A37" s="89" t="s">
        <v>746</v>
      </c>
      <c r="B37" s="92"/>
      <c r="C37" s="88" t="s">
        <v>745</v>
      </c>
      <c r="D37" s="88" t="s">
        <v>737</v>
      </c>
      <c r="E37" s="89" t="s">
        <v>674</v>
      </c>
      <c r="F37" s="89" t="s">
        <v>674</v>
      </c>
      <c r="G37" s="89" t="s">
        <v>675</v>
      </c>
      <c r="H37" s="119" t="s">
        <v>727</v>
      </c>
    </row>
    <row r="38" ht="15" spans="1:8">
      <c r="A38" s="89" t="s">
        <v>747</v>
      </c>
      <c r="B38" s="92"/>
      <c r="C38" s="88" t="s">
        <v>745</v>
      </c>
      <c r="D38" s="88" t="s">
        <v>737</v>
      </c>
      <c r="E38" s="89" t="s">
        <v>678</v>
      </c>
      <c r="F38" s="89" t="s">
        <v>674</v>
      </c>
      <c r="G38" s="89" t="s">
        <v>674</v>
      </c>
      <c r="H38" s="119" t="s">
        <v>738</v>
      </c>
    </row>
    <row r="39" ht="15" spans="1:8">
      <c r="A39" s="95" t="s">
        <v>748</v>
      </c>
      <c r="B39" s="92"/>
      <c r="C39" s="96" t="s">
        <v>745</v>
      </c>
      <c r="D39" s="96" t="s">
        <v>740</v>
      </c>
      <c r="E39" s="89" t="s">
        <v>670</v>
      </c>
      <c r="F39" s="89" t="s">
        <v>670</v>
      </c>
      <c r="G39" s="96" t="s">
        <v>689</v>
      </c>
      <c r="H39" s="119" t="s">
        <v>743</v>
      </c>
    </row>
    <row r="40" ht="15" spans="1:8">
      <c r="A40" s="95" t="s">
        <v>749</v>
      </c>
      <c r="B40" s="92"/>
      <c r="C40" s="96" t="s">
        <v>750</v>
      </c>
      <c r="D40" s="96" t="s">
        <v>745</v>
      </c>
      <c r="E40" s="89" t="s">
        <v>670</v>
      </c>
      <c r="F40" s="89" t="s">
        <v>670</v>
      </c>
      <c r="G40" s="96" t="s">
        <v>689</v>
      </c>
      <c r="H40" s="119" t="s">
        <v>743</v>
      </c>
    </row>
    <row r="41" ht="15" spans="1:8">
      <c r="A41" s="89" t="s">
        <v>751</v>
      </c>
      <c r="B41" s="92"/>
      <c r="C41" s="96" t="s">
        <v>752</v>
      </c>
      <c r="D41" s="96" t="s">
        <v>750</v>
      </c>
      <c r="E41" s="89" t="s">
        <v>678</v>
      </c>
      <c r="F41" s="89" t="s">
        <v>670</v>
      </c>
      <c r="G41" s="89" t="s">
        <v>670</v>
      </c>
      <c r="H41" s="120" t="s">
        <v>732</v>
      </c>
    </row>
    <row r="42" ht="15" spans="1:8">
      <c r="A42" s="89" t="s">
        <v>753</v>
      </c>
      <c r="B42" s="92"/>
      <c r="C42" s="88" t="s">
        <v>754</v>
      </c>
      <c r="D42" s="88" t="s">
        <v>755</v>
      </c>
      <c r="E42" s="89" t="s">
        <v>670</v>
      </c>
      <c r="F42" s="89" t="s">
        <v>674</v>
      </c>
      <c r="G42" s="89" t="s">
        <v>720</v>
      </c>
      <c r="H42" s="119" t="s">
        <v>721</v>
      </c>
    </row>
    <row r="43" ht="15" spans="1:8">
      <c r="A43" s="89" t="s">
        <v>756</v>
      </c>
      <c r="B43" s="92"/>
      <c r="C43" s="88" t="s">
        <v>757</v>
      </c>
      <c r="D43" s="88" t="s">
        <v>758</v>
      </c>
      <c r="E43" s="89" t="s">
        <v>678</v>
      </c>
      <c r="F43" s="89" t="s">
        <v>669</v>
      </c>
      <c r="G43" s="89" t="s">
        <v>669</v>
      </c>
      <c r="H43" s="119" t="s">
        <v>759</v>
      </c>
    </row>
    <row r="44" ht="15" spans="1:8">
      <c r="A44" s="89" t="s">
        <v>760</v>
      </c>
      <c r="B44" s="92"/>
      <c r="C44" s="88" t="s">
        <v>757</v>
      </c>
      <c r="D44" s="88" t="s">
        <v>758</v>
      </c>
      <c r="E44" s="89" t="s">
        <v>678</v>
      </c>
      <c r="F44" s="89" t="s">
        <v>669</v>
      </c>
      <c r="G44" s="89" t="s">
        <v>669</v>
      </c>
      <c r="H44" s="119" t="s">
        <v>759</v>
      </c>
    </row>
    <row r="45" ht="15" spans="1:8">
      <c r="A45" s="89" t="s">
        <v>761</v>
      </c>
      <c r="B45" s="92"/>
      <c r="C45" s="88" t="s">
        <v>762</v>
      </c>
      <c r="D45" s="88" t="s">
        <v>763</v>
      </c>
      <c r="E45" s="89" t="s">
        <v>678</v>
      </c>
      <c r="F45" s="88" t="s">
        <v>689</v>
      </c>
      <c r="G45" s="88" t="s">
        <v>689</v>
      </c>
      <c r="H45" s="119" t="s">
        <v>764</v>
      </c>
    </row>
    <row r="46" ht="15" spans="1:8">
      <c r="A46" s="91" t="s">
        <v>765</v>
      </c>
      <c r="B46" s="92"/>
      <c r="C46" s="93" t="s">
        <v>766</v>
      </c>
      <c r="D46" s="93" t="s">
        <v>757</v>
      </c>
      <c r="E46" s="89" t="s">
        <v>678</v>
      </c>
      <c r="F46" s="91" t="s">
        <v>674</v>
      </c>
      <c r="G46" s="91" t="s">
        <v>674</v>
      </c>
      <c r="H46" s="118" t="s">
        <v>738</v>
      </c>
    </row>
    <row r="47" ht="15" spans="1:8">
      <c r="A47" s="95" t="s">
        <v>767</v>
      </c>
      <c r="B47" s="92"/>
      <c r="C47" s="96" t="s">
        <v>768</v>
      </c>
      <c r="D47" s="96" t="s">
        <v>769</v>
      </c>
      <c r="E47" s="89" t="s">
        <v>670</v>
      </c>
      <c r="F47" s="95" t="s">
        <v>689</v>
      </c>
      <c r="G47" s="89" t="s">
        <v>690</v>
      </c>
      <c r="H47" s="119" t="s">
        <v>770</v>
      </c>
    </row>
    <row r="48" ht="15" spans="1:8">
      <c r="A48" s="89" t="s">
        <v>771</v>
      </c>
      <c r="B48" s="92"/>
      <c r="C48" s="88" t="s">
        <v>772</v>
      </c>
      <c r="D48" s="88" t="s">
        <v>762</v>
      </c>
      <c r="E48" s="89" t="s">
        <v>678</v>
      </c>
      <c r="F48" s="89" t="s">
        <v>669</v>
      </c>
      <c r="G48" s="89" t="s">
        <v>669</v>
      </c>
      <c r="H48" s="119" t="s">
        <v>759</v>
      </c>
    </row>
    <row r="49" ht="15" spans="1:8">
      <c r="A49" s="89" t="s">
        <v>773</v>
      </c>
      <c r="B49" s="92"/>
      <c r="C49" s="88" t="s">
        <v>774</v>
      </c>
      <c r="D49" s="88" t="s">
        <v>766</v>
      </c>
      <c r="E49" s="89" t="s">
        <v>678</v>
      </c>
      <c r="F49" s="89" t="s">
        <v>669</v>
      </c>
      <c r="G49" s="89" t="s">
        <v>669</v>
      </c>
      <c r="H49" s="119" t="s">
        <v>775</v>
      </c>
    </row>
    <row r="50" ht="15" spans="1:8">
      <c r="A50" s="95" t="s">
        <v>776</v>
      </c>
      <c r="B50" s="92"/>
      <c r="C50" s="96" t="s">
        <v>768</v>
      </c>
      <c r="D50" s="96" t="s">
        <v>766</v>
      </c>
      <c r="E50" s="95" t="s">
        <v>678</v>
      </c>
      <c r="F50" s="95" t="s">
        <v>670</v>
      </c>
      <c r="G50" s="95" t="s">
        <v>670</v>
      </c>
      <c r="H50" s="120" t="s">
        <v>732</v>
      </c>
    </row>
    <row r="51" ht="15" spans="1:8">
      <c r="A51" s="89" t="s">
        <v>777</v>
      </c>
      <c r="B51" s="92"/>
      <c r="C51" s="88" t="s">
        <v>778</v>
      </c>
      <c r="D51" s="88" t="s">
        <v>766</v>
      </c>
      <c r="E51" s="89" t="s">
        <v>670</v>
      </c>
      <c r="F51" s="89" t="s">
        <v>674</v>
      </c>
      <c r="G51" s="89" t="s">
        <v>720</v>
      </c>
      <c r="H51" s="119" t="s">
        <v>779</v>
      </c>
    </row>
    <row r="52" ht="15" spans="1:8">
      <c r="A52" s="89" t="s">
        <v>780</v>
      </c>
      <c r="B52" s="92"/>
      <c r="C52" s="88" t="s">
        <v>772</v>
      </c>
      <c r="D52" s="88" t="s">
        <v>781</v>
      </c>
      <c r="E52" s="89" t="s">
        <v>678</v>
      </c>
      <c r="F52" s="89" t="s">
        <v>674</v>
      </c>
      <c r="G52" s="89" t="s">
        <v>674</v>
      </c>
      <c r="H52" s="119" t="s">
        <v>738</v>
      </c>
    </row>
    <row r="53" ht="15" spans="1:8">
      <c r="A53" s="95" t="s">
        <v>782</v>
      </c>
      <c r="B53" s="92"/>
      <c r="C53" s="96" t="s">
        <v>778</v>
      </c>
      <c r="D53" s="96" t="s">
        <v>781</v>
      </c>
      <c r="E53" s="95" t="s">
        <v>678</v>
      </c>
      <c r="F53" s="95" t="s">
        <v>670</v>
      </c>
      <c r="G53" s="95" t="s">
        <v>670</v>
      </c>
      <c r="H53" s="120" t="s">
        <v>735</v>
      </c>
    </row>
    <row r="54" ht="15" spans="1:8">
      <c r="A54" s="95" t="s">
        <v>783</v>
      </c>
      <c r="B54" s="92"/>
      <c r="C54" s="96" t="s">
        <v>778</v>
      </c>
      <c r="D54" s="96" t="s">
        <v>781</v>
      </c>
      <c r="E54" s="95" t="s">
        <v>678</v>
      </c>
      <c r="F54" s="95" t="s">
        <v>670</v>
      </c>
      <c r="G54" s="95" t="s">
        <v>670</v>
      </c>
      <c r="H54" s="120" t="s">
        <v>732</v>
      </c>
    </row>
    <row r="55" ht="15" spans="1:8">
      <c r="A55" s="95" t="s">
        <v>784</v>
      </c>
      <c r="B55" s="92"/>
      <c r="C55" s="96" t="s">
        <v>772</v>
      </c>
      <c r="D55" s="96" t="s">
        <v>768</v>
      </c>
      <c r="E55" s="95" t="s">
        <v>678</v>
      </c>
      <c r="F55" s="95" t="s">
        <v>670</v>
      </c>
      <c r="G55" s="95" t="s">
        <v>670</v>
      </c>
      <c r="H55" s="120" t="s">
        <v>735</v>
      </c>
    </row>
    <row r="56" ht="15" spans="1:8">
      <c r="A56" s="89" t="s">
        <v>785</v>
      </c>
      <c r="B56" s="92"/>
      <c r="C56" s="88" t="s">
        <v>709</v>
      </c>
      <c r="D56" s="88" t="s">
        <v>772</v>
      </c>
      <c r="E56" s="89" t="s">
        <v>678</v>
      </c>
      <c r="F56" s="89" t="s">
        <v>674</v>
      </c>
      <c r="G56" s="89" t="s">
        <v>674</v>
      </c>
      <c r="H56" s="119" t="s">
        <v>724</v>
      </c>
    </row>
    <row r="57" ht="15" spans="1:8">
      <c r="A57" s="89" t="s">
        <v>786</v>
      </c>
      <c r="B57" s="92"/>
      <c r="C57" s="88" t="s">
        <v>709</v>
      </c>
      <c r="D57" s="88" t="s">
        <v>772</v>
      </c>
      <c r="E57" s="89" t="s">
        <v>678</v>
      </c>
      <c r="F57" s="89" t="s">
        <v>674</v>
      </c>
      <c r="G57" s="89" t="s">
        <v>674</v>
      </c>
      <c r="H57" s="119" t="s">
        <v>724</v>
      </c>
    </row>
    <row r="58" ht="15" spans="1:8">
      <c r="A58" s="95" t="s">
        <v>787</v>
      </c>
      <c r="B58" s="92"/>
      <c r="C58" s="96" t="s">
        <v>788</v>
      </c>
      <c r="D58" s="96" t="s">
        <v>772</v>
      </c>
      <c r="E58" s="95" t="s">
        <v>678</v>
      </c>
      <c r="F58" s="95" t="s">
        <v>670</v>
      </c>
      <c r="G58" s="95" t="s">
        <v>670</v>
      </c>
      <c r="H58" s="120" t="s">
        <v>735</v>
      </c>
    </row>
    <row r="59" ht="15" spans="1:8">
      <c r="A59" s="91" t="s">
        <v>789</v>
      </c>
      <c r="B59" s="92"/>
      <c r="C59" s="93" t="s">
        <v>709</v>
      </c>
      <c r="D59" s="93" t="s">
        <v>772</v>
      </c>
      <c r="E59" s="89" t="s">
        <v>678</v>
      </c>
      <c r="F59" s="91" t="s">
        <v>674</v>
      </c>
      <c r="G59" s="91" t="s">
        <v>674</v>
      </c>
      <c r="H59" s="118" t="s">
        <v>738</v>
      </c>
    </row>
    <row r="60" ht="15" spans="1:8">
      <c r="A60" s="95" t="s">
        <v>790</v>
      </c>
      <c r="B60" s="92"/>
      <c r="C60" s="96" t="s">
        <v>774</v>
      </c>
      <c r="D60" s="96" t="s">
        <v>772</v>
      </c>
      <c r="E60" s="95" t="s">
        <v>678</v>
      </c>
      <c r="F60" s="95" t="s">
        <v>678</v>
      </c>
      <c r="G60" s="95" t="s">
        <v>678</v>
      </c>
      <c r="H60" s="120" t="s">
        <v>791</v>
      </c>
    </row>
    <row r="61" ht="15" spans="1:8">
      <c r="A61" s="89" t="s">
        <v>792</v>
      </c>
      <c r="B61" s="92"/>
      <c r="C61" s="88" t="s">
        <v>793</v>
      </c>
      <c r="D61" s="88" t="s">
        <v>774</v>
      </c>
      <c r="E61" s="89" t="s">
        <v>670</v>
      </c>
      <c r="F61" s="89" t="s">
        <v>674</v>
      </c>
      <c r="G61" s="89" t="s">
        <v>720</v>
      </c>
      <c r="H61" s="119" t="s">
        <v>721</v>
      </c>
    </row>
    <row r="62" ht="15" spans="1:8">
      <c r="A62" s="89" t="s">
        <v>794</v>
      </c>
      <c r="B62" s="92"/>
      <c r="C62" s="88" t="s">
        <v>793</v>
      </c>
      <c r="D62" s="88" t="s">
        <v>774</v>
      </c>
      <c r="E62" s="89" t="s">
        <v>678</v>
      </c>
      <c r="F62" s="89" t="s">
        <v>674</v>
      </c>
      <c r="G62" s="89" t="s">
        <v>674</v>
      </c>
      <c r="H62" s="119" t="s">
        <v>738</v>
      </c>
    </row>
    <row r="63" ht="15" spans="1:8">
      <c r="A63" s="95" t="s">
        <v>795</v>
      </c>
      <c r="B63" s="95"/>
      <c r="C63" s="95" t="s">
        <v>788</v>
      </c>
      <c r="D63" s="95" t="s">
        <v>774</v>
      </c>
      <c r="E63" s="95" t="s">
        <v>670</v>
      </c>
      <c r="F63" s="95" t="s">
        <v>678</v>
      </c>
      <c r="G63" s="95" t="s">
        <v>670</v>
      </c>
      <c r="H63" s="95" t="s">
        <v>732</v>
      </c>
    </row>
    <row r="64" ht="15" spans="1:8">
      <c r="A64" s="95" t="s">
        <v>796</v>
      </c>
      <c r="B64" s="95"/>
      <c r="C64" s="95" t="s">
        <v>778</v>
      </c>
      <c r="D64" s="95" t="s">
        <v>797</v>
      </c>
      <c r="E64" s="95">
        <v>2</v>
      </c>
      <c r="F64" s="95"/>
      <c r="G64" s="95">
        <v>2</v>
      </c>
      <c r="H64" s="95">
        <v>3000</v>
      </c>
    </row>
    <row r="65" ht="16.5" spans="1:8">
      <c r="A65" s="95"/>
      <c r="B65" s="95"/>
      <c r="C65" s="95"/>
      <c r="D65" s="95"/>
      <c r="E65" s="95"/>
      <c r="F65" s="95" t="s">
        <v>710</v>
      </c>
      <c r="G65" s="95">
        <v>143</v>
      </c>
      <c r="H65" s="95"/>
    </row>
    <row r="66" ht="14.25" spans="1:8">
      <c r="A66" s="95"/>
      <c r="B66" s="95"/>
      <c r="C66" s="95"/>
      <c r="D66" s="95"/>
      <c r="E66" s="95"/>
      <c r="F66" s="95" t="s">
        <v>798</v>
      </c>
      <c r="G66" s="95"/>
      <c r="H66" s="95" t="s">
        <v>799</v>
      </c>
    </row>
    <row r="67" ht="15" spans="1:8">
      <c r="A67" s="95"/>
      <c r="B67" s="95"/>
      <c r="C67" s="95"/>
      <c r="D67" s="95"/>
      <c r="E67" s="95"/>
      <c r="F67" s="95" t="s">
        <v>713</v>
      </c>
      <c r="G67" s="95"/>
      <c r="H67" s="121">
        <v>-244500</v>
      </c>
    </row>
    <row r="68" ht="14.25" spans="1:8">
      <c r="A68" s="95"/>
      <c r="B68" s="95"/>
      <c r="C68" s="95"/>
      <c r="D68" s="95"/>
      <c r="E68" s="95"/>
      <c r="F68" s="95" t="s">
        <v>800</v>
      </c>
      <c r="G68" s="95"/>
      <c r="H68" s="95">
        <f>H66+H67</f>
        <v>-800</v>
      </c>
    </row>
    <row r="69" ht="14.25" spans="1:8">
      <c r="A69" s="95"/>
      <c r="B69" s="95"/>
      <c r="C69" s="95"/>
      <c r="D69" s="95"/>
      <c r="E69" s="95"/>
      <c r="F69" s="95"/>
      <c r="G69" s="95"/>
      <c r="H69" s="95" t="s">
        <v>801</v>
      </c>
    </row>
    <row r="71" spans="7:8">
      <c r="G71" s="122" t="s">
        <v>802</v>
      </c>
      <c r="H71">
        <f>H68+G23</f>
        <v>-128500</v>
      </c>
    </row>
    <row r="75" spans="1:14">
      <c r="A75" s="123" t="s">
        <v>803</v>
      </c>
      <c r="B75" s="123" t="s">
        <v>804</v>
      </c>
      <c r="C75" s="123" t="s">
        <v>805</v>
      </c>
      <c r="D75" s="123" t="s">
        <v>806</v>
      </c>
      <c r="E75" s="123" t="s">
        <v>807</v>
      </c>
      <c r="F75" s="123" t="s">
        <v>808</v>
      </c>
      <c r="G75" s="123" t="s">
        <v>809</v>
      </c>
      <c r="H75" s="123" t="s">
        <v>810</v>
      </c>
      <c r="I75" s="123" t="s">
        <v>811</v>
      </c>
      <c r="J75" s="123" t="s">
        <v>812</v>
      </c>
      <c r="K75" s="123" t="s">
        <v>813</v>
      </c>
      <c r="L75" s="123" t="s">
        <v>814</v>
      </c>
      <c r="M75" s="123" t="s">
        <v>815</v>
      </c>
      <c r="N75" s="124"/>
    </row>
    <row r="76" spans="1:14">
      <c r="A76" s="124" t="s">
        <v>816</v>
      </c>
      <c r="B76" s="124" t="s">
        <v>817</v>
      </c>
      <c r="C76" s="124" t="s">
        <v>818</v>
      </c>
      <c r="D76" s="124" t="s">
        <v>819</v>
      </c>
      <c r="E76" s="124" t="s">
        <v>818</v>
      </c>
      <c r="F76" s="124" t="s">
        <v>820</v>
      </c>
      <c r="G76" s="124" t="s">
        <v>821</v>
      </c>
      <c r="H76" s="124" t="s">
        <v>822</v>
      </c>
      <c r="I76" s="125">
        <v>5000</v>
      </c>
      <c r="J76" s="124" t="s">
        <v>823</v>
      </c>
      <c r="K76" s="124" t="s">
        <v>824</v>
      </c>
      <c r="L76" s="124" t="s">
        <v>825</v>
      </c>
      <c r="M76" s="124" t="s">
        <v>826</v>
      </c>
      <c r="N76" s="124"/>
    </row>
    <row r="77" spans="1:14">
      <c r="A77" s="124" t="s">
        <v>827</v>
      </c>
      <c r="B77" s="124" t="s">
        <v>817</v>
      </c>
      <c r="C77" s="124" t="s">
        <v>818</v>
      </c>
      <c r="D77" s="124" t="s">
        <v>828</v>
      </c>
      <c r="E77" s="124" t="s">
        <v>818</v>
      </c>
      <c r="F77" s="124" t="s">
        <v>829</v>
      </c>
      <c r="G77" s="124" t="s">
        <v>821</v>
      </c>
      <c r="H77" s="124" t="s">
        <v>822</v>
      </c>
      <c r="I77" s="125">
        <v>5000</v>
      </c>
      <c r="J77" s="124" t="s">
        <v>823</v>
      </c>
      <c r="K77" s="124" t="s">
        <v>830</v>
      </c>
      <c r="L77" s="124" t="s">
        <v>831</v>
      </c>
      <c r="M77" s="124" t="s">
        <v>832</v>
      </c>
      <c r="N77" s="124"/>
    </row>
    <row r="78" spans="1:14">
      <c r="A78" s="124" t="s">
        <v>833</v>
      </c>
      <c r="B78" s="124" t="s">
        <v>817</v>
      </c>
      <c r="C78" s="124" t="s">
        <v>818</v>
      </c>
      <c r="D78" s="124" t="s">
        <v>834</v>
      </c>
      <c r="E78" s="124" t="s">
        <v>818</v>
      </c>
      <c r="F78" s="124" t="s">
        <v>835</v>
      </c>
      <c r="G78" s="124" t="s">
        <v>821</v>
      </c>
      <c r="H78" s="124" t="s">
        <v>822</v>
      </c>
      <c r="I78" s="125">
        <v>10400</v>
      </c>
      <c r="J78" s="124" t="s">
        <v>823</v>
      </c>
      <c r="K78" s="124" t="s">
        <v>836</v>
      </c>
      <c r="L78" s="124" t="s">
        <v>837</v>
      </c>
      <c r="M78" s="124" t="s">
        <v>838</v>
      </c>
      <c r="N78" s="124"/>
    </row>
    <row r="79" spans="1:14">
      <c r="A79" s="124" t="s">
        <v>839</v>
      </c>
      <c r="B79" s="124" t="s">
        <v>817</v>
      </c>
      <c r="C79" s="124" t="s">
        <v>818</v>
      </c>
      <c r="D79" s="124" t="s">
        <v>840</v>
      </c>
      <c r="E79" s="124" t="s">
        <v>818</v>
      </c>
      <c r="F79" s="124" t="s">
        <v>841</v>
      </c>
      <c r="G79" s="124" t="s">
        <v>821</v>
      </c>
      <c r="H79" s="124" t="s">
        <v>822</v>
      </c>
      <c r="I79" s="125">
        <v>28800</v>
      </c>
      <c r="J79" s="124" t="s">
        <v>823</v>
      </c>
      <c r="K79" s="124" t="s">
        <v>842</v>
      </c>
      <c r="L79" s="124" t="s">
        <v>843</v>
      </c>
      <c r="M79" s="124" t="s">
        <v>844</v>
      </c>
      <c r="N79" s="124"/>
    </row>
    <row r="80" spans="1:14">
      <c r="A80" s="124" t="s">
        <v>845</v>
      </c>
      <c r="B80" s="124" t="s">
        <v>817</v>
      </c>
      <c r="C80" s="124" t="s">
        <v>818</v>
      </c>
      <c r="D80" s="124" t="s">
        <v>846</v>
      </c>
      <c r="E80" s="124" t="s">
        <v>818</v>
      </c>
      <c r="F80" s="124" t="s">
        <v>841</v>
      </c>
      <c r="G80" s="124" t="s">
        <v>821</v>
      </c>
      <c r="H80" s="124" t="s">
        <v>822</v>
      </c>
      <c r="I80" s="125">
        <v>28800</v>
      </c>
      <c r="J80" s="124" t="s">
        <v>823</v>
      </c>
      <c r="K80" s="124" t="s">
        <v>842</v>
      </c>
      <c r="L80" s="124" t="s">
        <v>847</v>
      </c>
      <c r="M80" s="124" t="s">
        <v>848</v>
      </c>
      <c r="N80" s="124"/>
    </row>
    <row r="81" spans="1:14">
      <c r="A81" s="124" t="s">
        <v>849</v>
      </c>
      <c r="B81" s="124" t="s">
        <v>817</v>
      </c>
      <c r="C81" s="124" t="s">
        <v>818</v>
      </c>
      <c r="D81" s="124" t="s">
        <v>850</v>
      </c>
      <c r="E81" s="124" t="s">
        <v>818</v>
      </c>
      <c r="F81" s="124" t="s">
        <v>851</v>
      </c>
      <c r="G81" s="124" t="s">
        <v>821</v>
      </c>
      <c r="H81" s="124" t="s">
        <v>822</v>
      </c>
      <c r="I81" s="125">
        <v>14700</v>
      </c>
      <c r="J81" s="124" t="s">
        <v>823</v>
      </c>
      <c r="K81" s="124" t="s">
        <v>852</v>
      </c>
      <c r="L81" s="124" t="s">
        <v>853</v>
      </c>
      <c r="M81" s="124" t="s">
        <v>854</v>
      </c>
      <c r="N81" s="124"/>
    </row>
    <row r="82" spans="1:14">
      <c r="A82" s="124" t="s">
        <v>855</v>
      </c>
      <c r="B82" s="124" t="s">
        <v>817</v>
      </c>
      <c r="C82" s="124" t="s">
        <v>818</v>
      </c>
      <c r="D82" s="124" t="s">
        <v>856</v>
      </c>
      <c r="E82" s="124" t="s">
        <v>818</v>
      </c>
      <c r="F82" s="124" t="s">
        <v>857</v>
      </c>
      <c r="G82" s="124" t="s">
        <v>821</v>
      </c>
      <c r="H82" s="124" t="s">
        <v>822</v>
      </c>
      <c r="I82" s="125">
        <v>5000</v>
      </c>
      <c r="J82" s="124" t="s">
        <v>823</v>
      </c>
      <c r="K82" s="124" t="s">
        <v>858</v>
      </c>
      <c r="L82" s="124" t="s">
        <v>859</v>
      </c>
      <c r="M82" s="124" t="s">
        <v>831</v>
      </c>
      <c r="N82" s="124"/>
    </row>
    <row r="83" spans="1:14">
      <c r="A83" s="124" t="s">
        <v>860</v>
      </c>
      <c r="B83" s="124" t="s">
        <v>817</v>
      </c>
      <c r="C83" s="124" t="s">
        <v>818</v>
      </c>
      <c r="D83" s="124" t="s">
        <v>861</v>
      </c>
      <c r="E83" s="124" t="s">
        <v>818</v>
      </c>
      <c r="F83" s="124" t="s">
        <v>857</v>
      </c>
      <c r="G83" s="124" t="s">
        <v>821</v>
      </c>
      <c r="H83" s="124" t="s">
        <v>822</v>
      </c>
      <c r="I83" s="125">
        <v>5000</v>
      </c>
      <c r="J83" s="124" t="s">
        <v>823</v>
      </c>
      <c r="K83" s="124" t="s">
        <v>858</v>
      </c>
      <c r="L83" s="124" t="s">
        <v>859</v>
      </c>
      <c r="M83" s="124" t="s">
        <v>831</v>
      </c>
      <c r="N83" s="124"/>
    </row>
    <row r="84" spans="1:14">
      <c r="A84" s="124" t="s">
        <v>862</v>
      </c>
      <c r="B84" s="124" t="s">
        <v>817</v>
      </c>
      <c r="C84" s="124" t="s">
        <v>818</v>
      </c>
      <c r="D84" s="124" t="s">
        <v>863</v>
      </c>
      <c r="E84" s="124" t="s">
        <v>818</v>
      </c>
      <c r="F84" s="124" t="s">
        <v>864</v>
      </c>
      <c r="G84" s="124" t="s">
        <v>821</v>
      </c>
      <c r="H84" s="124" t="s">
        <v>822</v>
      </c>
      <c r="I84" s="125">
        <v>2500</v>
      </c>
      <c r="J84" s="124" t="s">
        <v>823</v>
      </c>
      <c r="K84" s="124" t="s">
        <v>865</v>
      </c>
      <c r="L84" s="124" t="s">
        <v>866</v>
      </c>
      <c r="M84" s="124" t="s">
        <v>867</v>
      </c>
      <c r="N84" s="124"/>
    </row>
    <row r="85" spans="1:14">
      <c r="A85" s="124" t="s">
        <v>868</v>
      </c>
      <c r="B85" s="124" t="s">
        <v>817</v>
      </c>
      <c r="C85" s="124" t="s">
        <v>818</v>
      </c>
      <c r="D85" s="124" t="s">
        <v>869</v>
      </c>
      <c r="E85" s="124" t="s">
        <v>818</v>
      </c>
      <c r="F85" s="124" t="s">
        <v>870</v>
      </c>
      <c r="G85" s="124" t="s">
        <v>821</v>
      </c>
      <c r="H85" s="124" t="s">
        <v>822</v>
      </c>
      <c r="I85" s="125">
        <v>5000</v>
      </c>
      <c r="J85" s="124" t="s">
        <v>823</v>
      </c>
      <c r="K85" s="124" t="s">
        <v>871</v>
      </c>
      <c r="L85" s="124" t="s">
        <v>831</v>
      </c>
      <c r="M85" s="124" t="s">
        <v>832</v>
      </c>
      <c r="N85" s="124"/>
    </row>
    <row r="86" spans="1:14">
      <c r="A86" s="124" t="s">
        <v>872</v>
      </c>
      <c r="B86" s="124" t="s">
        <v>817</v>
      </c>
      <c r="C86" s="124" t="s">
        <v>818</v>
      </c>
      <c r="D86" s="124" t="s">
        <v>873</v>
      </c>
      <c r="E86" s="124" t="s">
        <v>818</v>
      </c>
      <c r="F86" s="124" t="s">
        <v>874</v>
      </c>
      <c r="G86" s="124" t="s">
        <v>821</v>
      </c>
      <c r="H86" s="124" t="s">
        <v>822</v>
      </c>
      <c r="I86" s="125">
        <v>8000</v>
      </c>
      <c r="J86" s="124" t="s">
        <v>823</v>
      </c>
      <c r="K86" s="124" t="s">
        <v>875</v>
      </c>
      <c r="L86" s="124" t="s">
        <v>876</v>
      </c>
      <c r="M86" s="124" t="s">
        <v>866</v>
      </c>
      <c r="N86" s="124"/>
    </row>
    <row r="87" spans="1:14">
      <c r="A87" s="124" t="s">
        <v>877</v>
      </c>
      <c r="B87" s="124" t="s">
        <v>817</v>
      </c>
      <c r="C87" s="124" t="s">
        <v>818</v>
      </c>
      <c r="D87" s="124" t="s">
        <v>878</v>
      </c>
      <c r="E87" s="124" t="s">
        <v>818</v>
      </c>
      <c r="F87" s="124" t="s">
        <v>864</v>
      </c>
      <c r="G87" s="124" t="s">
        <v>821</v>
      </c>
      <c r="H87" s="124" t="s">
        <v>822</v>
      </c>
      <c r="I87" s="125">
        <v>2500</v>
      </c>
      <c r="J87" s="124" t="s">
        <v>823</v>
      </c>
      <c r="K87" s="124" t="s">
        <v>879</v>
      </c>
      <c r="L87" s="124" t="s">
        <v>880</v>
      </c>
      <c r="M87" s="124" t="s">
        <v>881</v>
      </c>
      <c r="N87" s="124"/>
    </row>
    <row r="88" spans="1:14">
      <c r="A88" s="124" t="s">
        <v>882</v>
      </c>
      <c r="B88" s="124" t="s">
        <v>817</v>
      </c>
      <c r="C88" s="124" t="s">
        <v>818</v>
      </c>
      <c r="D88" s="124" t="s">
        <v>883</v>
      </c>
      <c r="E88" s="124" t="s">
        <v>818</v>
      </c>
      <c r="F88" s="124" t="s">
        <v>884</v>
      </c>
      <c r="G88" s="124" t="s">
        <v>821</v>
      </c>
      <c r="H88" s="124" t="s">
        <v>822</v>
      </c>
      <c r="I88" s="125">
        <v>9600</v>
      </c>
      <c r="J88" s="124" t="s">
        <v>823</v>
      </c>
      <c r="K88" s="124" t="s">
        <v>836</v>
      </c>
      <c r="L88" s="124" t="s">
        <v>847</v>
      </c>
      <c r="M88" s="124" t="s">
        <v>848</v>
      </c>
      <c r="N88" s="124"/>
    </row>
    <row r="89" spans="1:14">
      <c r="A89" s="124"/>
      <c r="B89" s="124"/>
      <c r="C89" s="124"/>
      <c r="D89" s="124"/>
      <c r="E89" s="124"/>
      <c r="F89" s="124"/>
      <c r="G89" s="124"/>
      <c r="H89" s="124" t="s">
        <v>885</v>
      </c>
      <c r="I89" s="124">
        <f>SUM(I76:I88)</f>
        <v>130300</v>
      </c>
      <c r="J89" s="126" t="s">
        <v>886</v>
      </c>
      <c r="K89" s="124"/>
      <c r="L89" s="124"/>
      <c r="M89" s="124"/>
      <c r="N89" s="124"/>
    </row>
    <row r="90" spans="1:14">
      <c r="A90" s="124"/>
      <c r="B90" s="124"/>
      <c r="C90" s="124"/>
      <c r="D90" s="124"/>
      <c r="E90" s="124"/>
      <c r="F90" s="124"/>
      <c r="G90" s="124"/>
      <c r="H90" s="124" t="s">
        <v>887</v>
      </c>
      <c r="I90" s="124">
        <v>-128500</v>
      </c>
      <c r="J90" s="124"/>
      <c r="K90" s="124"/>
      <c r="L90" s="124"/>
      <c r="M90" s="124"/>
      <c r="N90" s="124"/>
    </row>
    <row r="91" spans="1:14">
      <c r="A91" s="124"/>
      <c r="B91" s="124"/>
      <c r="C91" s="124"/>
      <c r="D91" s="124"/>
      <c r="E91" s="124"/>
      <c r="F91" s="124"/>
      <c r="G91" s="124"/>
      <c r="H91" s="124" t="s">
        <v>888</v>
      </c>
      <c r="I91" s="124">
        <f>I89+I90</f>
        <v>1800</v>
      </c>
      <c r="J91" s="127" t="s">
        <v>889</v>
      </c>
      <c r="K91" s="124"/>
      <c r="L91" s="124"/>
      <c r="M91" s="124"/>
      <c r="N91" s="124"/>
    </row>
  </sheetData>
  <mergeCells count="9">
    <mergeCell ref="D20:F20"/>
    <mergeCell ref="G20:H20"/>
    <mergeCell ref="D21:F21"/>
    <mergeCell ref="G21:H21"/>
    <mergeCell ref="D22:F22"/>
    <mergeCell ref="G22:H22"/>
    <mergeCell ref="D23:F23"/>
    <mergeCell ref="G23:H23"/>
    <mergeCell ref="A22:C23"/>
  </mergeCells>
  <conditionalFormatting sqref="A2:A19">
    <cfRule type="duplicateValues" dxfId="0" priority="1"/>
  </conditionalFormatting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opLeftCell="A51" workbookViewId="0">
      <selection activeCell="I66" sqref="I66"/>
    </sheetView>
  </sheetViews>
  <sheetFormatPr defaultColWidth="9" defaultRowHeight="13.5" outlineLevelCol="7"/>
  <sheetData>
    <row r="1" ht="18.75" customHeight="1" spans="1:8">
      <c r="A1" s="30" t="s">
        <v>890</v>
      </c>
      <c r="B1" s="31" t="s">
        <v>891</v>
      </c>
      <c r="C1" s="31" t="s">
        <v>19</v>
      </c>
      <c r="D1" s="31" t="s">
        <v>20</v>
      </c>
      <c r="E1" s="32" t="s">
        <v>21</v>
      </c>
      <c r="F1" s="31" t="s">
        <v>22</v>
      </c>
      <c r="G1" s="33" t="s">
        <v>892</v>
      </c>
      <c r="H1" s="34" t="s">
        <v>24</v>
      </c>
    </row>
    <row r="2" ht="30" spans="1:8">
      <c r="A2" s="30"/>
      <c r="B2" s="31"/>
      <c r="C2" s="31"/>
      <c r="D2" s="31"/>
      <c r="E2" s="32"/>
      <c r="F2" s="31"/>
      <c r="G2" s="35" t="s">
        <v>893</v>
      </c>
      <c r="H2" s="34"/>
    </row>
    <row r="3" ht="30" spans="1:8">
      <c r="A3" s="36">
        <v>1653563</v>
      </c>
      <c r="B3" s="37" t="s">
        <v>894</v>
      </c>
      <c r="C3" s="37" t="s">
        <v>895</v>
      </c>
      <c r="D3" s="38" t="s">
        <v>896</v>
      </c>
      <c r="E3" s="39">
        <v>1</v>
      </c>
      <c r="F3" s="38">
        <v>2</v>
      </c>
      <c r="G3" s="38">
        <v>2</v>
      </c>
      <c r="H3" s="40">
        <v>8000</v>
      </c>
    </row>
    <row r="4" ht="29.25" spans="1:8">
      <c r="A4" s="36">
        <v>1656796</v>
      </c>
      <c r="B4" s="37" t="s">
        <v>897</v>
      </c>
      <c r="C4" s="37" t="s">
        <v>896</v>
      </c>
      <c r="D4" s="38" t="s">
        <v>898</v>
      </c>
      <c r="E4" s="39">
        <v>1</v>
      </c>
      <c r="F4" s="38">
        <v>1</v>
      </c>
      <c r="G4" s="38">
        <v>1</v>
      </c>
      <c r="H4" s="40">
        <v>2500</v>
      </c>
    </row>
    <row r="5" ht="29.25" spans="1:8">
      <c r="A5" s="36">
        <v>1638917</v>
      </c>
      <c r="B5" s="37" t="s">
        <v>899</v>
      </c>
      <c r="C5" s="37" t="s">
        <v>900</v>
      </c>
      <c r="D5" s="38" t="s">
        <v>901</v>
      </c>
      <c r="E5" s="39">
        <v>1</v>
      </c>
      <c r="F5" s="38">
        <v>4</v>
      </c>
      <c r="G5" s="38">
        <v>4</v>
      </c>
      <c r="H5" s="40">
        <v>10400</v>
      </c>
    </row>
    <row r="6" ht="29.25" spans="1:8">
      <c r="A6" s="36">
        <v>1663220</v>
      </c>
      <c r="B6" s="37" t="s">
        <v>902</v>
      </c>
      <c r="C6" s="37" t="s">
        <v>903</v>
      </c>
      <c r="D6" s="38" t="s">
        <v>904</v>
      </c>
      <c r="E6" s="39">
        <v>1</v>
      </c>
      <c r="F6" s="38">
        <v>2</v>
      </c>
      <c r="G6" s="38">
        <v>2</v>
      </c>
      <c r="H6" s="40">
        <v>5000</v>
      </c>
    </row>
    <row r="7" ht="29.25" spans="1:8">
      <c r="A7" s="36">
        <v>1658138</v>
      </c>
      <c r="B7" s="37" t="s">
        <v>905</v>
      </c>
      <c r="C7" s="37" t="s">
        <v>906</v>
      </c>
      <c r="D7" s="38" t="s">
        <v>907</v>
      </c>
      <c r="E7" s="39">
        <v>1</v>
      </c>
      <c r="F7" s="38">
        <v>2</v>
      </c>
      <c r="G7" s="38">
        <v>2</v>
      </c>
      <c r="H7" s="40">
        <v>5000</v>
      </c>
    </row>
    <row r="8" ht="29.25" spans="1:8">
      <c r="A8" s="36">
        <v>1658140</v>
      </c>
      <c r="B8" s="37" t="s">
        <v>908</v>
      </c>
      <c r="C8" s="37" t="s">
        <v>906</v>
      </c>
      <c r="D8" s="38" t="s">
        <v>907</v>
      </c>
      <c r="E8" s="39">
        <v>1</v>
      </c>
      <c r="F8" s="38">
        <v>2</v>
      </c>
      <c r="G8" s="38">
        <v>2</v>
      </c>
      <c r="H8" s="40">
        <v>5000</v>
      </c>
    </row>
    <row r="9" ht="29.25" spans="1:8">
      <c r="A9" s="36">
        <v>1659435</v>
      </c>
      <c r="B9" s="37" t="s">
        <v>909</v>
      </c>
      <c r="C9" s="37" t="s">
        <v>907</v>
      </c>
      <c r="D9" s="38" t="s">
        <v>910</v>
      </c>
      <c r="E9" s="39">
        <v>1</v>
      </c>
      <c r="F9" s="38">
        <v>2</v>
      </c>
      <c r="G9" s="38">
        <v>2</v>
      </c>
      <c r="H9" s="40">
        <v>5000</v>
      </c>
    </row>
    <row r="10" ht="29.25" spans="1:8">
      <c r="A10" s="36">
        <v>1642049</v>
      </c>
      <c r="B10" s="37" t="s">
        <v>911</v>
      </c>
      <c r="C10" s="37" t="s">
        <v>907</v>
      </c>
      <c r="D10" s="38" t="s">
        <v>910</v>
      </c>
      <c r="E10" s="39">
        <v>1</v>
      </c>
      <c r="F10" s="38">
        <v>2</v>
      </c>
      <c r="G10" s="38">
        <v>2</v>
      </c>
      <c r="H10" s="40">
        <v>5000</v>
      </c>
    </row>
    <row r="11" ht="29.25" spans="1:8">
      <c r="A11" s="36">
        <v>1639084</v>
      </c>
      <c r="B11" s="37" t="s">
        <v>912</v>
      </c>
      <c r="C11" s="37" t="s">
        <v>913</v>
      </c>
      <c r="D11" s="38" t="s">
        <v>914</v>
      </c>
      <c r="E11" s="39">
        <v>2</v>
      </c>
      <c r="F11" s="38">
        <v>2</v>
      </c>
      <c r="G11" s="38">
        <v>4</v>
      </c>
      <c r="H11" s="40">
        <v>9600</v>
      </c>
    </row>
    <row r="12" ht="29.25" spans="1:8">
      <c r="A12" s="36">
        <v>1635875</v>
      </c>
      <c r="B12" s="37" t="s">
        <v>915</v>
      </c>
      <c r="C12" s="37" t="s">
        <v>913</v>
      </c>
      <c r="D12" s="38" t="s">
        <v>914</v>
      </c>
      <c r="E12" s="39">
        <v>6</v>
      </c>
      <c r="F12" s="38">
        <v>2</v>
      </c>
      <c r="G12" s="38">
        <v>12</v>
      </c>
      <c r="H12" s="40">
        <v>28800</v>
      </c>
    </row>
    <row r="13" ht="29.25" spans="1:8">
      <c r="A13" s="36">
        <v>1635868</v>
      </c>
      <c r="B13" s="37" t="s">
        <v>916</v>
      </c>
      <c r="C13" s="37" t="s">
        <v>917</v>
      </c>
      <c r="D13" s="38" t="s">
        <v>918</v>
      </c>
      <c r="E13" s="39">
        <v>6</v>
      </c>
      <c r="F13" s="38">
        <v>2</v>
      </c>
      <c r="G13" s="38">
        <v>12</v>
      </c>
      <c r="H13" s="40">
        <v>28800</v>
      </c>
    </row>
    <row r="14" ht="29.25" spans="1:8">
      <c r="A14" s="41">
        <v>1677938</v>
      </c>
      <c r="B14" s="42" t="s">
        <v>919</v>
      </c>
      <c r="C14" s="42" t="s">
        <v>920</v>
      </c>
      <c r="D14" s="43" t="s">
        <v>921</v>
      </c>
      <c r="E14" s="44">
        <v>1</v>
      </c>
      <c r="F14" s="43">
        <v>3</v>
      </c>
      <c r="G14" s="43">
        <v>3</v>
      </c>
      <c r="H14" s="45">
        <v>6375</v>
      </c>
    </row>
    <row r="15" ht="29.25" spans="1:8">
      <c r="A15" s="41">
        <v>1684728</v>
      </c>
      <c r="B15" s="42" t="s">
        <v>922</v>
      </c>
      <c r="C15" s="42" t="s">
        <v>923</v>
      </c>
      <c r="D15" s="43" t="s">
        <v>924</v>
      </c>
      <c r="E15" s="44">
        <v>2</v>
      </c>
      <c r="F15" s="43">
        <v>3</v>
      </c>
      <c r="G15" s="43">
        <v>6</v>
      </c>
      <c r="H15" s="45">
        <v>13770</v>
      </c>
    </row>
    <row r="16" ht="29.25" spans="1:8">
      <c r="A16" s="46">
        <v>1669731</v>
      </c>
      <c r="B16" s="47" t="s">
        <v>925</v>
      </c>
      <c r="C16" s="47" t="s">
        <v>921</v>
      </c>
      <c r="D16" s="48" t="s">
        <v>926</v>
      </c>
      <c r="E16" s="49">
        <v>1</v>
      </c>
      <c r="F16" s="48">
        <v>1</v>
      </c>
      <c r="G16" s="48">
        <v>1</v>
      </c>
      <c r="H16" s="50">
        <v>2125</v>
      </c>
    </row>
    <row r="17" ht="30" spans="1:8">
      <c r="A17" s="46">
        <v>1683195</v>
      </c>
      <c r="B17" s="47" t="s">
        <v>927</v>
      </c>
      <c r="C17" s="47" t="s">
        <v>924</v>
      </c>
      <c r="D17" s="48" t="s">
        <v>928</v>
      </c>
      <c r="E17" s="49">
        <v>1</v>
      </c>
      <c r="F17" s="48">
        <v>1</v>
      </c>
      <c r="G17" s="48">
        <v>1</v>
      </c>
      <c r="H17" s="50">
        <v>2125</v>
      </c>
    </row>
    <row r="18" ht="30" spans="1:8">
      <c r="A18" s="46">
        <v>1671819</v>
      </c>
      <c r="B18" s="47" t="s">
        <v>929</v>
      </c>
      <c r="C18" s="47" t="s">
        <v>924</v>
      </c>
      <c r="D18" s="48" t="s">
        <v>930</v>
      </c>
      <c r="E18" s="49">
        <v>2</v>
      </c>
      <c r="F18" s="48">
        <v>2</v>
      </c>
      <c r="G18" s="48">
        <v>4</v>
      </c>
      <c r="H18" s="50">
        <v>8500</v>
      </c>
    </row>
    <row r="19" ht="16.5" spans="1:8">
      <c r="A19" s="51"/>
      <c r="B19" s="52"/>
      <c r="C19" s="52"/>
      <c r="D19" s="52"/>
      <c r="E19" s="53"/>
      <c r="F19" s="52"/>
      <c r="G19" s="48">
        <v>0</v>
      </c>
      <c r="H19" s="52"/>
    </row>
    <row r="20" ht="16.5" spans="1:8">
      <c r="A20" s="51"/>
      <c r="B20" s="52"/>
      <c r="C20" s="52"/>
      <c r="D20" s="52"/>
      <c r="E20" s="53"/>
      <c r="F20" s="52"/>
      <c r="G20" s="48">
        <v>0</v>
      </c>
      <c r="H20" s="52"/>
    </row>
    <row r="21" ht="16.5" spans="1:8">
      <c r="A21" s="54"/>
      <c r="B21" s="22"/>
      <c r="C21" s="22"/>
      <c r="D21" s="22"/>
      <c r="E21" s="55"/>
      <c r="F21" s="22"/>
      <c r="G21" s="43">
        <v>0</v>
      </c>
      <c r="H21" s="22"/>
    </row>
    <row r="22" ht="15.75" spans="1:8">
      <c r="A22" s="54"/>
      <c r="B22" s="22"/>
      <c r="C22" s="22"/>
      <c r="D22" s="22"/>
      <c r="E22" s="55"/>
      <c r="F22" s="22"/>
      <c r="G22" s="43">
        <v>0</v>
      </c>
      <c r="H22" s="22"/>
    </row>
    <row r="23" ht="24" customHeight="1" spans="1:8">
      <c r="A23" s="54"/>
      <c r="B23" s="22"/>
      <c r="C23" s="22"/>
      <c r="D23" s="56" t="s">
        <v>161</v>
      </c>
      <c r="E23" s="56"/>
      <c r="F23" s="56"/>
      <c r="G23" s="57">
        <v>60</v>
      </c>
      <c r="H23" s="57"/>
    </row>
    <row r="24" ht="21.75" customHeight="1" spans="1:8">
      <c r="A24" s="54"/>
      <c r="B24" s="22"/>
      <c r="C24" s="22"/>
      <c r="D24" s="57" t="s">
        <v>162</v>
      </c>
      <c r="E24" s="57"/>
      <c r="F24" s="57"/>
      <c r="G24" s="58">
        <v>32895</v>
      </c>
      <c r="H24" s="58"/>
    </row>
    <row r="25" ht="30.75" customHeight="1" spans="1:8">
      <c r="A25" s="27"/>
      <c r="B25" s="27"/>
      <c r="C25" s="27"/>
      <c r="D25" s="59" t="s">
        <v>164</v>
      </c>
      <c r="E25" s="59"/>
      <c r="F25" s="59"/>
      <c r="G25" s="60">
        <v>32895</v>
      </c>
      <c r="H25" s="60"/>
    </row>
    <row r="26" ht="14.25"/>
    <row r="27" ht="23.25" spans="1:8">
      <c r="A27" s="61" t="s">
        <v>931</v>
      </c>
      <c r="B27" s="62"/>
      <c r="C27" s="63"/>
      <c r="D27" s="63"/>
      <c r="E27" s="63"/>
      <c r="F27" s="64"/>
      <c r="G27" s="65" t="s">
        <v>892</v>
      </c>
      <c r="H27" s="66"/>
    </row>
    <row r="28" ht="30" spans="1:8">
      <c r="A28" s="61"/>
      <c r="B28" s="67" t="s">
        <v>891</v>
      </c>
      <c r="C28" s="68" t="s">
        <v>19</v>
      </c>
      <c r="D28" s="68" t="s">
        <v>932</v>
      </c>
      <c r="E28" s="68" t="s">
        <v>21</v>
      </c>
      <c r="F28" s="69" t="s">
        <v>22</v>
      </c>
      <c r="G28" s="70" t="s">
        <v>933</v>
      </c>
      <c r="H28" s="71" t="s">
        <v>24</v>
      </c>
    </row>
    <row r="29" ht="15.75" spans="1:8">
      <c r="A29" s="72"/>
      <c r="B29" s="73"/>
      <c r="C29" s="73"/>
      <c r="D29" s="73"/>
      <c r="E29" s="73"/>
      <c r="F29" s="74"/>
      <c r="G29" s="73"/>
      <c r="H29" s="73"/>
    </row>
    <row r="30" ht="29.25" spans="1:8">
      <c r="A30" s="75">
        <v>1678423</v>
      </c>
      <c r="B30" s="76" t="s">
        <v>934</v>
      </c>
      <c r="C30" s="43" t="s">
        <v>935</v>
      </c>
      <c r="D30" s="76" t="s">
        <v>936</v>
      </c>
      <c r="E30" s="43">
        <v>2</v>
      </c>
      <c r="F30" s="44">
        <v>2</v>
      </c>
      <c r="G30" s="43">
        <v>4</v>
      </c>
      <c r="H30" s="45">
        <v>8500</v>
      </c>
    </row>
    <row r="31" ht="15.75" spans="1:8">
      <c r="A31" s="77"/>
      <c r="B31" s="78"/>
      <c r="C31" s="78"/>
      <c r="D31" s="78"/>
      <c r="E31" s="78"/>
      <c r="F31" s="79"/>
      <c r="G31" s="78"/>
      <c r="H31" s="78"/>
    </row>
    <row r="32" ht="29.25" spans="1:8">
      <c r="A32" s="75">
        <v>1680349</v>
      </c>
      <c r="B32" s="76" t="s">
        <v>937</v>
      </c>
      <c r="C32" s="43" t="s">
        <v>930</v>
      </c>
      <c r="D32" s="76" t="s">
        <v>938</v>
      </c>
      <c r="E32" s="43">
        <v>2</v>
      </c>
      <c r="F32" s="44">
        <v>5</v>
      </c>
      <c r="G32" s="43">
        <v>10</v>
      </c>
      <c r="H32" s="45">
        <v>34000</v>
      </c>
    </row>
    <row r="33" ht="15.75" spans="1:8">
      <c r="A33" s="77"/>
      <c r="B33" s="78"/>
      <c r="C33" s="78"/>
      <c r="D33" s="78"/>
      <c r="E33" s="78"/>
      <c r="F33" s="79"/>
      <c r="G33" s="78"/>
      <c r="H33" s="78"/>
    </row>
    <row r="34" ht="29.25" spans="1:8">
      <c r="A34" s="75">
        <v>1686661</v>
      </c>
      <c r="B34" s="76" t="s">
        <v>939</v>
      </c>
      <c r="C34" s="43" t="s">
        <v>938</v>
      </c>
      <c r="D34" s="76" t="s">
        <v>940</v>
      </c>
      <c r="E34" s="43">
        <v>1</v>
      </c>
      <c r="F34" s="44">
        <v>4</v>
      </c>
      <c r="G34" s="43">
        <v>4</v>
      </c>
      <c r="H34" s="45">
        <v>8500</v>
      </c>
    </row>
    <row r="35" ht="15.75" customHeight="1" spans="1:8">
      <c r="A35" s="77"/>
      <c r="B35" s="78"/>
      <c r="C35" s="78"/>
      <c r="D35" s="78"/>
      <c r="E35" s="78"/>
      <c r="F35" s="79"/>
      <c r="G35" s="78"/>
      <c r="H35" s="78"/>
    </row>
    <row r="36" ht="30" customHeight="1" spans="1:8">
      <c r="A36" s="80">
        <v>1692148</v>
      </c>
      <c r="B36" s="81" t="s">
        <v>941</v>
      </c>
      <c r="C36" s="48" t="s">
        <v>938</v>
      </c>
      <c r="D36" s="81" t="s">
        <v>942</v>
      </c>
      <c r="E36" s="48">
        <v>1</v>
      </c>
      <c r="F36" s="49">
        <v>5</v>
      </c>
      <c r="G36" s="48">
        <v>5</v>
      </c>
      <c r="H36" s="50">
        <v>11475</v>
      </c>
    </row>
    <row r="37" ht="16.5" customHeight="1" spans="1:8">
      <c r="A37" s="72"/>
      <c r="B37" s="73"/>
      <c r="C37" s="73"/>
      <c r="D37" s="73"/>
      <c r="E37" s="73"/>
      <c r="F37" s="74"/>
      <c r="G37" s="73"/>
      <c r="H37" s="73"/>
    </row>
    <row r="38" ht="29.25" spans="1:8">
      <c r="A38" s="75">
        <v>1686232</v>
      </c>
      <c r="B38" s="76" t="s">
        <v>943</v>
      </c>
      <c r="C38" s="43" t="s">
        <v>944</v>
      </c>
      <c r="D38" s="76" t="s">
        <v>942</v>
      </c>
      <c r="E38" s="43">
        <v>1</v>
      </c>
      <c r="F38" s="44">
        <v>4</v>
      </c>
      <c r="G38" s="43">
        <v>4</v>
      </c>
      <c r="H38" s="45">
        <v>13600</v>
      </c>
    </row>
    <row r="39" ht="15.75" spans="1:8">
      <c r="A39" s="77"/>
      <c r="B39" s="78"/>
      <c r="C39" s="78"/>
      <c r="D39" s="78"/>
      <c r="E39" s="78"/>
      <c r="F39" s="79"/>
      <c r="G39" s="78"/>
      <c r="H39" s="78"/>
    </row>
    <row r="40" ht="29.25" spans="1:8">
      <c r="A40" s="75">
        <v>1686216</v>
      </c>
      <c r="B40" s="76" t="s">
        <v>945</v>
      </c>
      <c r="C40" s="43" t="s">
        <v>944</v>
      </c>
      <c r="D40" s="76" t="s">
        <v>942</v>
      </c>
      <c r="E40" s="43">
        <v>1</v>
      </c>
      <c r="F40" s="44">
        <v>4</v>
      </c>
      <c r="G40" s="43">
        <v>4</v>
      </c>
      <c r="H40" s="45">
        <v>13600</v>
      </c>
    </row>
    <row r="41" ht="15.75" spans="1:8">
      <c r="A41" s="77"/>
      <c r="B41" s="78"/>
      <c r="C41" s="78"/>
      <c r="D41" s="78"/>
      <c r="E41" s="78"/>
      <c r="F41" s="79"/>
      <c r="G41" s="78"/>
      <c r="H41" s="78"/>
    </row>
    <row r="42" ht="29.25" spans="1:8">
      <c r="A42" s="75">
        <v>1683216</v>
      </c>
      <c r="B42" s="76" t="s">
        <v>946</v>
      </c>
      <c r="C42" s="43" t="s">
        <v>947</v>
      </c>
      <c r="D42" s="76" t="s">
        <v>942</v>
      </c>
      <c r="E42" s="43">
        <v>2</v>
      </c>
      <c r="F42" s="44">
        <v>3</v>
      </c>
      <c r="G42" s="43">
        <v>6</v>
      </c>
      <c r="H42" s="45">
        <v>13770</v>
      </c>
    </row>
    <row r="43" ht="15.75" spans="1:8">
      <c r="A43" s="77"/>
      <c r="B43" s="78"/>
      <c r="C43" s="78"/>
      <c r="D43" s="78"/>
      <c r="E43" s="78"/>
      <c r="F43" s="79"/>
      <c r="G43" s="78"/>
      <c r="H43" s="78"/>
    </row>
    <row r="44" ht="29.25" spans="1:8">
      <c r="A44" s="75">
        <v>1698267</v>
      </c>
      <c r="B44" s="76" t="s">
        <v>948</v>
      </c>
      <c r="C44" s="43" t="s">
        <v>947</v>
      </c>
      <c r="D44" s="76" t="s">
        <v>949</v>
      </c>
      <c r="E44" s="43">
        <v>1</v>
      </c>
      <c r="F44" s="44">
        <v>1</v>
      </c>
      <c r="G44" s="43">
        <v>1</v>
      </c>
      <c r="H44" s="45">
        <v>2295</v>
      </c>
    </row>
    <row r="45" ht="15.75" spans="1:8">
      <c r="A45" s="77"/>
      <c r="B45" s="78"/>
      <c r="C45" s="78"/>
      <c r="D45" s="78"/>
      <c r="E45" s="78"/>
      <c r="F45" s="79"/>
      <c r="G45" s="78"/>
      <c r="H45" s="78"/>
    </row>
    <row r="46" ht="29.25" spans="1:8">
      <c r="A46" s="80">
        <v>1704401</v>
      </c>
      <c r="B46" s="81" t="s">
        <v>950</v>
      </c>
      <c r="C46" s="48" t="s">
        <v>942</v>
      </c>
      <c r="D46" s="81" t="s">
        <v>951</v>
      </c>
      <c r="E46" s="48">
        <v>1</v>
      </c>
      <c r="F46" s="49">
        <v>2</v>
      </c>
      <c r="G46" s="48">
        <v>2</v>
      </c>
      <c r="H46" s="50">
        <v>4250</v>
      </c>
    </row>
    <row r="47" ht="15.75" spans="1:8">
      <c r="A47" s="72"/>
      <c r="B47" s="73"/>
      <c r="C47" s="73"/>
      <c r="D47" s="73"/>
      <c r="E47" s="73"/>
      <c r="F47" s="74"/>
      <c r="G47" s="73"/>
      <c r="H47" s="73"/>
    </row>
    <row r="48" ht="29.25" spans="1:8">
      <c r="A48" s="75">
        <v>1691563</v>
      </c>
      <c r="B48" s="76" t="s">
        <v>952</v>
      </c>
      <c r="C48" s="43" t="s">
        <v>942</v>
      </c>
      <c r="D48" s="76" t="s">
        <v>953</v>
      </c>
      <c r="E48" s="43">
        <v>1</v>
      </c>
      <c r="F48" s="44">
        <v>3</v>
      </c>
      <c r="G48" s="43">
        <v>3</v>
      </c>
      <c r="H48" s="45">
        <v>6885</v>
      </c>
    </row>
    <row r="49" ht="15.75" spans="1:8">
      <c r="A49" s="77"/>
      <c r="B49" s="78"/>
      <c r="C49" s="78"/>
      <c r="D49" s="78"/>
      <c r="E49" s="78"/>
      <c r="F49" s="79"/>
      <c r="G49" s="78"/>
      <c r="H49" s="78"/>
    </row>
    <row r="50" ht="29.25" spans="1:8">
      <c r="A50" s="80">
        <v>1713074</v>
      </c>
      <c r="B50" s="81" t="s">
        <v>954</v>
      </c>
      <c r="C50" s="48" t="s">
        <v>955</v>
      </c>
      <c r="D50" s="81" t="s">
        <v>956</v>
      </c>
      <c r="E50" s="48">
        <v>1</v>
      </c>
      <c r="F50" s="49">
        <v>1</v>
      </c>
      <c r="G50" s="48">
        <v>1</v>
      </c>
      <c r="H50" s="50">
        <v>3125</v>
      </c>
    </row>
    <row r="51" ht="15.75" spans="1:8">
      <c r="A51" s="72"/>
      <c r="B51" s="73"/>
      <c r="C51" s="73"/>
      <c r="D51" s="73"/>
      <c r="E51" s="73"/>
      <c r="F51" s="74"/>
      <c r="G51" s="73"/>
      <c r="H51" s="73"/>
    </row>
    <row r="52" ht="29.25" spans="1:8">
      <c r="A52" s="80">
        <v>1680685</v>
      </c>
      <c r="B52" s="81" t="s">
        <v>957</v>
      </c>
      <c r="C52" s="48" t="s">
        <v>958</v>
      </c>
      <c r="D52" s="81" t="s">
        <v>959</v>
      </c>
      <c r="E52" s="48">
        <v>1</v>
      </c>
      <c r="F52" s="49">
        <v>4</v>
      </c>
      <c r="G52" s="48">
        <v>4</v>
      </c>
      <c r="H52" s="50">
        <v>8500</v>
      </c>
    </row>
    <row r="53" ht="15.75" spans="1:8">
      <c r="A53" s="72"/>
      <c r="B53" s="73"/>
      <c r="C53" s="73"/>
      <c r="D53" s="73"/>
      <c r="E53" s="73"/>
      <c r="F53" s="74"/>
      <c r="G53" s="73"/>
      <c r="H53" s="73"/>
    </row>
    <row r="54" ht="29.25" spans="1:8">
      <c r="A54" s="75">
        <v>1667325</v>
      </c>
      <c r="B54" s="76" t="s">
        <v>960</v>
      </c>
      <c r="C54" s="43" t="s">
        <v>961</v>
      </c>
      <c r="D54" s="76" t="s">
        <v>962</v>
      </c>
      <c r="E54" s="43">
        <v>2</v>
      </c>
      <c r="F54" s="44">
        <v>4</v>
      </c>
      <c r="G54" s="43">
        <v>8</v>
      </c>
      <c r="H54" s="45">
        <v>18360</v>
      </c>
    </row>
    <row r="55" ht="15.75" spans="1:8">
      <c r="A55" s="77"/>
      <c r="B55" s="78"/>
      <c r="C55" s="78"/>
      <c r="D55" s="78"/>
      <c r="E55" s="78"/>
      <c r="F55" s="79"/>
      <c r="G55" s="78"/>
      <c r="H55" s="78"/>
    </row>
    <row r="56" ht="29.25" spans="1:8">
      <c r="A56" s="75">
        <v>1712121</v>
      </c>
      <c r="B56" s="76" t="s">
        <v>963</v>
      </c>
      <c r="C56" s="43" t="s">
        <v>962</v>
      </c>
      <c r="D56" s="76" t="s">
        <v>964</v>
      </c>
      <c r="E56" s="43">
        <v>1</v>
      </c>
      <c r="F56" s="44">
        <v>2</v>
      </c>
      <c r="G56" s="43">
        <v>2</v>
      </c>
      <c r="H56" s="45">
        <v>4590</v>
      </c>
    </row>
    <row r="57" ht="15.75" spans="1:8">
      <c r="A57" s="77"/>
      <c r="B57" s="78"/>
      <c r="C57" s="78"/>
      <c r="D57" s="78"/>
      <c r="E57" s="78"/>
      <c r="F57" s="79"/>
      <c r="G57" s="78"/>
      <c r="H57" s="78"/>
    </row>
    <row r="58" ht="29.25" spans="1:8">
      <c r="A58" s="75">
        <v>1685410</v>
      </c>
      <c r="B58" s="76" t="s">
        <v>965</v>
      </c>
      <c r="C58" s="43" t="s">
        <v>966</v>
      </c>
      <c r="D58" s="76" t="s">
        <v>967</v>
      </c>
      <c r="E58" s="43">
        <v>6</v>
      </c>
      <c r="F58" s="44">
        <v>2</v>
      </c>
      <c r="G58" s="43">
        <v>12</v>
      </c>
      <c r="H58" s="45">
        <v>25500</v>
      </c>
    </row>
    <row r="59" ht="15.75" spans="1:8">
      <c r="A59" s="77"/>
      <c r="B59" s="78"/>
      <c r="C59" s="78"/>
      <c r="D59" s="78"/>
      <c r="E59" s="78"/>
      <c r="F59" s="79"/>
      <c r="G59" s="78"/>
      <c r="H59" s="78"/>
    </row>
    <row r="60" ht="29.25" spans="1:8">
      <c r="A60" s="75">
        <v>1687195</v>
      </c>
      <c r="B60" s="76" t="s">
        <v>968</v>
      </c>
      <c r="C60" s="43" t="s">
        <v>966</v>
      </c>
      <c r="D60" s="76" t="s">
        <v>967</v>
      </c>
      <c r="E60" s="43">
        <v>1</v>
      </c>
      <c r="F60" s="44">
        <v>2</v>
      </c>
      <c r="G60" s="43">
        <v>2</v>
      </c>
      <c r="H60" s="45">
        <v>4250</v>
      </c>
    </row>
    <row r="61" ht="23.25" spans="1:8">
      <c r="A61" s="51"/>
      <c r="B61" s="52"/>
      <c r="C61" s="52"/>
      <c r="D61" s="82" t="s">
        <v>161</v>
      </c>
      <c r="E61" s="82"/>
      <c r="F61" s="82"/>
      <c r="G61" s="83">
        <v>72</v>
      </c>
      <c r="H61" s="83"/>
    </row>
    <row r="62" ht="22.5" spans="1:8">
      <c r="A62" s="54"/>
      <c r="B62" s="22"/>
      <c r="C62" s="22"/>
      <c r="D62" s="84" t="s">
        <v>162</v>
      </c>
      <c r="E62" s="84"/>
      <c r="F62" s="84"/>
      <c r="G62" s="85">
        <v>181200</v>
      </c>
      <c r="H62" s="85"/>
    </row>
    <row r="63" ht="21.75" spans="1:8">
      <c r="A63" s="27"/>
      <c r="B63" s="27"/>
      <c r="C63" s="27"/>
      <c r="D63" s="86" t="s">
        <v>969</v>
      </c>
      <c r="E63" s="86"/>
      <c r="F63" s="86"/>
      <c r="G63" s="87">
        <v>181200</v>
      </c>
      <c r="H63" s="87"/>
    </row>
    <row r="65" spans="7:8">
      <c r="G65" t="s">
        <v>165</v>
      </c>
      <c r="H65">
        <v>500000</v>
      </c>
    </row>
    <row r="66" spans="7:8">
      <c r="G66" t="s">
        <v>970</v>
      </c>
      <c r="H66">
        <f>H65-'SEP，OCT'!I91-G63-G24</f>
        <v>284105</v>
      </c>
    </row>
  </sheetData>
  <mergeCells count="22">
    <mergeCell ref="D23:F23"/>
    <mergeCell ref="G23:H23"/>
    <mergeCell ref="D24:F24"/>
    <mergeCell ref="G24:H24"/>
    <mergeCell ref="A25:C25"/>
    <mergeCell ref="D25:F25"/>
    <mergeCell ref="G25:H25"/>
    <mergeCell ref="D61:F61"/>
    <mergeCell ref="G61:H61"/>
    <mergeCell ref="D62:F62"/>
    <mergeCell ref="G62:H62"/>
    <mergeCell ref="A63:C63"/>
    <mergeCell ref="D63:F63"/>
    <mergeCell ref="G63:H63"/>
    <mergeCell ref="A1:A2"/>
    <mergeCell ref="A27:A28"/>
    <mergeCell ref="B1:B2"/>
    <mergeCell ref="C1:C2"/>
    <mergeCell ref="D1:D2"/>
    <mergeCell ref="E1:E2"/>
    <mergeCell ref="F1:F2"/>
    <mergeCell ref="H1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TABLET</vt:lpstr>
      <vt:lpstr>MARCH</vt:lpstr>
      <vt:lpstr>APRIL</vt:lpstr>
      <vt:lpstr>MAY</vt:lpstr>
      <vt:lpstr>JUNE</vt:lpstr>
      <vt:lpstr>JULY</vt:lpstr>
      <vt:lpstr>AUG</vt:lpstr>
      <vt:lpstr>SEP，OCT</vt:lpstr>
      <vt:lpstr>NOV,DEC</vt:lpstr>
      <vt:lpstr>JAN 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 Cha-Da</dc:creator>
  <cp:lastModifiedBy>财务崔</cp:lastModifiedBy>
  <dcterms:created xsi:type="dcterms:W3CDTF">2018-08-31T07:32:00Z</dcterms:created>
  <cp:lastPrinted>2019-04-09T04:51:00Z</cp:lastPrinted>
  <dcterms:modified xsi:type="dcterms:W3CDTF">2020-01-31T08:49:17Z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