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0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  <sheet name="Aug" sheetId="6" r:id="rId6"/>
    <sheet name="Sep" sheetId="7" r:id="rId7"/>
    <sheet name="Oct" sheetId="8" r:id="rId8"/>
    <sheet name="Nov" sheetId="9" r:id="rId9"/>
    <sheet name="Dec" sheetId="10" r:id="rId10"/>
    <sheet name="JAN20" sheetId="11" r:id="rId11"/>
  </sheets>
  <calcPr calcId="144525" concurrentCalc="0"/>
</workbook>
</file>

<file path=xl/sharedStrings.xml><?xml version="1.0" encoding="utf-8"?>
<sst xmlns="http://schemas.openxmlformats.org/spreadsheetml/2006/main" count="231" uniqueCount="76">
  <si>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</si>
  <si>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</si>
  <si>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</si>
  <si>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</si>
  <si>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</si>
  <si>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</si>
  <si>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</si>
  <si>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</si>
  <si>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</si>
  <si>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</si>
  <si>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</si>
  <si>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</si>
  <si>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</si>
  <si>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</si>
  <si>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</si>
  <si>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</si>
  <si>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</si>
  <si>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</si>
  <si>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</si>
  <si>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</si>
  <si>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</si>
  <si>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</si>
  <si>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</si>
  <si>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</si>
  <si>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</si>
  <si>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</si>
  <si>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</si>
  <si>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</si>
  <si>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</si>
  <si>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</si>
  <si>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</si>
  <si>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</si>
  <si>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</si>
  <si>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</si>
  <si>
    <t>1566209</t>
  </si>
  <si>
    <t>1566286</t>
  </si>
  <si>
    <t>1549116</t>
  </si>
  <si>
    <t>1551278</t>
  </si>
  <si>
    <t>1563795</t>
  </si>
  <si>
    <t>1557904</t>
  </si>
  <si>
    <t>1567156</t>
  </si>
  <si>
    <t>1560905</t>
  </si>
  <si>
    <t>1565568</t>
  </si>
  <si>
    <t>1565199</t>
  </si>
  <si>
    <t>1558372</t>
  </si>
  <si>
    <t>1566485</t>
  </si>
  <si>
    <t>1565037</t>
  </si>
  <si>
    <t>1560417</t>
  </si>
  <si>
    <t>1547880</t>
  </si>
  <si>
    <t>1539594</t>
  </si>
  <si>
    <t>1557141</t>
  </si>
  <si>
    <t>1554591</t>
  </si>
  <si>
    <t>1541842</t>
  </si>
  <si>
    <t>1570418</t>
  </si>
  <si>
    <t>1551340</t>
  </si>
  <si>
    <t>P190925115622489</t>
  </si>
  <si>
    <t xml:space="preserve">payment </t>
  </si>
  <si>
    <t>P190925115001489</t>
  </si>
  <si>
    <t>P190925115101489</t>
  </si>
  <si>
    <t>超</t>
  </si>
  <si>
    <t>NS</t>
  </si>
  <si>
    <t>P191107141251489</t>
  </si>
  <si>
    <t>009/00430</t>
  </si>
  <si>
    <t>By Credit Card 3 Oct 19</t>
  </si>
  <si>
    <t>009/00431</t>
  </si>
  <si>
    <t>009/00432</t>
  </si>
  <si>
    <t>period stay 01-03/10/19</t>
  </si>
  <si>
    <t>charge 1 night</t>
  </si>
  <si>
    <t>P191107143247489</t>
  </si>
  <si>
    <t>By credit card</t>
  </si>
  <si>
    <t>009-00439</t>
  </si>
  <si>
    <t>009-00440</t>
  </si>
  <si>
    <t>009-00441</t>
  </si>
  <si>
    <t>P191230102843489</t>
  </si>
  <si>
    <t>P191230103230489</t>
  </si>
  <si>
    <t>P200206184633489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</si>
</sst>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</numFmts>
  <fonts count="56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name val="Arial Unicode MS"/>
      <charset val="134"/>
    </font>
    <font>
      <b/>
      <i/>
      <sz val="9"/>
      <color theme="1"/>
      <name val="Arial Unicode MS"/>
      <charset val="134"/>
    </font>
    <font>
      <sz val="9"/>
      <color rgb="FFFF0000"/>
      <name val="Arial Unicode MS"/>
      <charset val="134"/>
    </font>
    <font>
      <sz val="10.5"/>
      <color rgb="FF333333"/>
      <name val="Helvetica"/>
      <charset val="134"/>
    </font>
    <font>
      <b/>
      <i/>
      <sz val="9"/>
      <name val="Arial Unicode MS"/>
      <charset val="134"/>
    </font>
    <font>
      <sz val="9"/>
      <color rgb="FF0000FF"/>
      <name val="Arial Unicode MS"/>
      <charset val="134"/>
    </font>
    <font>
      <sz val="9"/>
      <color rgb="FF0070C0"/>
      <name val="Arial Unicode MS"/>
      <charset val="134"/>
    </font>
    <font>
      <sz val="9"/>
      <name val="Arial Unicode MS"/>
      <charset val="134"/>
    </font>
    <font>
      <sz val="9"/>
      <color theme="1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sz val="9"/>
      <color rgb="FF0000FF"/>
      <name val="Arial Unicode MS"/>
      <charset val="134"/>
    </font>
    <font>
      <sz val="9"/>
      <color rgb="FF0070C0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i/>
      <sz val="9"/>
      <color theme="1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4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3" borderId="6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1" fillId="48" borderId="9" applyNumberFormat="0" applyAlignment="0" applyProtection="0">
      <alignment vertical="center"/>
    </xf>
    <xf numFmtId="0" fontId="52" fillId="48" borderId="5" applyNumberFormat="0" applyAlignment="0" applyProtection="0">
      <alignment vertical="center"/>
    </xf>
    <xf numFmtId="0" fontId="53" fillId="49" borderId="10" applyNumberForma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</cellStyleXfs>
  <cellXfs count="20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7" fillId="3" borderId="0" xfId="8" applyNumberFormat="1" applyFont="1" applyFill="1" applyAlignment="1">
      <alignment vertical="center"/>
    </xf>
    <xf numFmtId="176" fontId="7" fillId="3" borderId="0" xfId="8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8" applyFont="1" applyAlignment="1">
      <alignment vertical="center"/>
    </xf>
    <xf numFmtId="176" fontId="1" fillId="4" borderId="0" xfId="8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1" fillId="0" borderId="0" xfId="8" applyFont="1" applyAlignment="1">
      <alignment vertical="center"/>
    </xf>
    <xf numFmtId="176" fontId="1" fillId="5" borderId="0" xfId="8" applyFont="1" applyFill="1" applyAlignment="1">
      <alignment vertical="center"/>
    </xf>
    <xf numFmtId="15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6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76" fontId="2" fillId="7" borderId="0" xfId="8" applyFont="1" applyFill="1" applyAlignment="1">
      <alignment vertical="center"/>
    </xf>
    <xf numFmtId="176" fontId="10" fillId="3" borderId="0" xfId="8" applyFont="1" applyFill="1" applyAlignment="1">
      <alignment vertical="center"/>
    </xf>
    <xf numFmtId="176" fontId="1" fillId="7" borderId="0" xfId="8" applyFont="1" applyFill="1" applyAlignment="1">
      <alignment vertical="center"/>
    </xf>
    <xf numFmtId="16" fontId="11" fillId="0" borderId="0" xfId="0" applyNumberFormat="1" applyFont="1" applyFill="1" applyAlignment="1">
      <alignment vertical="center"/>
    </xf>
    <xf numFmtId="176" fontId="11" fillId="0" borderId="0" xfId="8" applyFont="1" applyAlignment="1">
      <alignment vertical="center"/>
    </xf>
    <xf numFmtId="176" fontId="10" fillId="2" borderId="0" xfId="8" applyFont="1" applyFill="1" applyAlignment="1">
      <alignment vertical="center"/>
    </xf>
    <xf numFmtId="176" fontId="11" fillId="8" borderId="0" xfId="0" applyNumberFormat="1" applyFont="1" applyFill="1" applyAlignment="1">
      <alignment vertical="center"/>
    </xf>
    <xf numFmtId="176" fontId="1" fillId="2" borderId="0" xfId="8" applyFont="1" applyFill="1" applyAlignment="1">
      <alignment vertical="center"/>
    </xf>
    <xf numFmtId="176" fontId="12" fillId="0" borderId="0" xfId="8" applyFont="1" applyAlignment="1">
      <alignment vertical="center"/>
    </xf>
    <xf numFmtId="176" fontId="7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5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5" fontId="14" fillId="0" borderId="0" xfId="0" applyNumberFormat="1" applyFont="1" applyFill="1" applyAlignment="1">
      <alignment vertical="center"/>
    </xf>
    <xf numFmtId="176" fontId="14" fillId="0" borderId="0" xfId="8" applyFont="1" applyAlignment="1">
      <alignment vertical="center"/>
    </xf>
    <xf numFmtId="176" fontId="14" fillId="5" borderId="0" xfId="8" applyFont="1" applyFill="1" applyAlignment="1">
      <alignment vertical="center"/>
    </xf>
    <xf numFmtId="176" fontId="14" fillId="2" borderId="0" xfId="8" applyFont="1" applyFill="1" applyAlignment="1">
      <alignment vertical="center"/>
    </xf>
    <xf numFmtId="176" fontId="14" fillId="9" borderId="0" xfId="8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5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76" fontId="13" fillId="9" borderId="0" xfId="8" applyFont="1" applyFill="1" applyAlignment="1">
      <alignment vertical="center"/>
    </xf>
    <xf numFmtId="15" fontId="13" fillId="0" borderId="0" xfId="0" applyNumberFormat="1" applyFont="1" applyFill="1" applyAlignment="1">
      <alignment vertical="center"/>
    </xf>
    <xf numFmtId="176" fontId="13" fillId="0" borderId="0" xfId="8" applyFont="1" applyAlignment="1">
      <alignment vertical="center"/>
    </xf>
    <xf numFmtId="176" fontId="13" fillId="2" borderId="0" xfId="8" applyFont="1" applyFill="1" applyAlignment="1">
      <alignment vertical="center"/>
    </xf>
    <xf numFmtId="0" fontId="16" fillId="10" borderId="1" xfId="0" applyFont="1" applyFill="1" applyBorder="1" applyAlignment="1">
      <alignment horizontal="center" vertical="center" wrapText="1"/>
    </xf>
    <xf numFmtId="176" fontId="7" fillId="10" borderId="0" xfId="8" applyFont="1" applyFill="1" applyAlignment="1">
      <alignment vertical="center"/>
    </xf>
    <xf numFmtId="176" fontId="14" fillId="10" borderId="0" xfId="8" applyFont="1" applyFill="1" applyAlignment="1">
      <alignment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76" fontId="17" fillId="0" borderId="0" xfId="8" applyFont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17" fillId="0" borderId="4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6" fontId="14" fillId="0" borderId="0" xfId="0" applyNumberFormat="1" applyFont="1" applyFill="1" applyAlignment="1">
      <alignment vertical="center"/>
    </xf>
    <xf numFmtId="176" fontId="18" fillId="0" borderId="0" xfId="8" applyFont="1" applyAlignment="1">
      <alignment vertical="center"/>
    </xf>
    <xf numFmtId="176" fontId="19" fillId="0" borderId="0" xfId="8" applyFont="1" applyAlignment="1">
      <alignment vertical="center"/>
    </xf>
    <xf numFmtId="14" fontId="14" fillId="2" borderId="0" xfId="8" applyNumberFormat="1" applyFont="1" applyFill="1" applyAlignment="1">
      <alignment vertical="center"/>
    </xf>
    <xf numFmtId="176" fontId="20" fillId="0" borderId="0" xfId="8" applyFont="1" applyAlignment="1">
      <alignment vertical="center"/>
    </xf>
    <xf numFmtId="176" fontId="16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9" fillId="0" borderId="0" xfId="0" applyFont="1"/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9" fillId="0" borderId="0" xfId="0" applyFont="1" applyFill="1" applyAlignment="1"/>
    <xf numFmtId="176" fontId="21" fillId="0" borderId="0" xfId="8" applyFont="1" applyAlignment="1">
      <alignment vertical="center"/>
    </xf>
    <xf numFmtId="176" fontId="14" fillId="0" borderId="4" xfId="8" applyFont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15" fontId="19" fillId="0" borderId="0" xfId="0" applyNumberFormat="1" applyFont="1" applyFill="1" applyAlignment="1">
      <alignment vertical="center"/>
    </xf>
    <xf numFmtId="176" fontId="19" fillId="9" borderId="0" xfId="8" applyFont="1" applyFill="1" applyAlignment="1">
      <alignment vertical="center"/>
    </xf>
    <xf numFmtId="176" fontId="19" fillId="2" borderId="0" xfId="8" applyFont="1" applyFill="1" applyAlignment="1">
      <alignment vertical="center"/>
    </xf>
    <xf numFmtId="176" fontId="19" fillId="10" borderId="0" xfId="8" applyFont="1" applyFill="1" applyAlignment="1">
      <alignment vertical="center"/>
    </xf>
    <xf numFmtId="0" fontId="14" fillId="3" borderId="0" xfId="0" applyFont="1" applyFill="1" applyAlignment="1">
      <alignment vertical="center"/>
    </xf>
    <xf numFmtId="176" fontId="13" fillId="5" borderId="0" xfId="8" applyFont="1" applyFill="1" applyAlignment="1">
      <alignment vertical="center"/>
    </xf>
    <xf numFmtId="176" fontId="14" fillId="11" borderId="0" xfId="8" applyFont="1" applyFill="1" applyAlignment="1">
      <alignment vertical="center"/>
    </xf>
    <xf numFmtId="176" fontId="14" fillId="12" borderId="0" xfId="8" applyFont="1" applyFill="1" applyAlignment="1">
      <alignment vertical="center"/>
    </xf>
    <xf numFmtId="176" fontId="14" fillId="3" borderId="0" xfId="8" applyFont="1" applyFill="1" applyAlignment="1">
      <alignment vertical="center"/>
    </xf>
    <xf numFmtId="176" fontId="13" fillId="13" borderId="0" xfId="8" applyFont="1" applyFill="1" applyAlignment="1">
      <alignment vertical="center"/>
    </xf>
    <xf numFmtId="176" fontId="14" fillId="13" borderId="0" xfId="8" applyFont="1" applyFill="1" applyAlignment="1">
      <alignment vertical="center"/>
    </xf>
    <xf numFmtId="176" fontId="13" fillId="14" borderId="0" xfId="8" applyFont="1" applyFill="1" applyAlignment="1">
      <alignment vertical="center"/>
    </xf>
    <xf numFmtId="176" fontId="14" fillId="14" borderId="0" xfId="8" applyFont="1" applyFill="1" applyAlignment="1">
      <alignment vertical="center"/>
    </xf>
    <xf numFmtId="176" fontId="14" fillId="15" borderId="0" xfId="8" applyFont="1" applyFill="1" applyAlignment="1">
      <alignment vertical="center"/>
    </xf>
    <xf numFmtId="176" fontId="13" fillId="15" borderId="0" xfId="8" applyFont="1" applyFill="1" applyAlignment="1">
      <alignment vertical="center"/>
    </xf>
    <xf numFmtId="176" fontId="14" fillId="16" borderId="0" xfId="8" applyFont="1" applyFill="1" applyAlignment="1">
      <alignment vertical="center"/>
    </xf>
    <xf numFmtId="176" fontId="14" fillId="17" borderId="0" xfId="8" applyFont="1" applyFill="1" applyAlignment="1">
      <alignment vertical="center"/>
    </xf>
    <xf numFmtId="176" fontId="14" fillId="18" borderId="0" xfId="8" applyFont="1" applyFill="1" applyAlignment="1">
      <alignment vertical="center"/>
    </xf>
    <xf numFmtId="176" fontId="14" fillId="19" borderId="0" xfId="8" applyFont="1" applyFill="1" applyAlignment="1">
      <alignment vertical="center"/>
    </xf>
    <xf numFmtId="176" fontId="14" fillId="20" borderId="0" xfId="8" applyFont="1" applyFill="1" applyAlignment="1">
      <alignment vertical="center"/>
    </xf>
    <xf numFmtId="176" fontId="14" fillId="21" borderId="0" xfId="8" applyFont="1" applyFill="1" applyAlignment="1">
      <alignment vertical="center"/>
    </xf>
    <xf numFmtId="176" fontId="14" fillId="22" borderId="0" xfId="8" applyFont="1" applyFill="1" applyAlignment="1">
      <alignment vertical="center"/>
    </xf>
    <xf numFmtId="176" fontId="14" fillId="23" borderId="0" xfId="8" applyFont="1" applyFill="1" applyAlignment="1">
      <alignment vertical="center"/>
    </xf>
    <xf numFmtId="176" fontId="14" fillId="24" borderId="0" xfId="8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15" fontId="22" fillId="0" borderId="0" xfId="0" applyNumberFormat="1" applyFont="1" applyFill="1" applyAlignment="1">
      <alignment vertical="center"/>
    </xf>
    <xf numFmtId="176" fontId="22" fillId="0" borderId="0" xfId="8" applyFont="1" applyAlignment="1">
      <alignment vertical="center"/>
    </xf>
    <xf numFmtId="176" fontId="22" fillId="2" borderId="0" xfId="8" applyFont="1" applyFill="1" applyAlignment="1">
      <alignment vertical="center"/>
    </xf>
    <xf numFmtId="0" fontId="23" fillId="6" borderId="2" xfId="0" applyFont="1" applyFill="1" applyBorder="1" applyAlignment="1">
      <alignment horizontal="center" vertical="top" wrapText="1"/>
    </xf>
    <xf numFmtId="15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4" fillId="24" borderId="0" xfId="8" applyNumberFormat="1" applyFont="1" applyFill="1" applyAlignment="1">
      <alignment vertical="center"/>
    </xf>
    <xf numFmtId="176" fontId="7" fillId="2" borderId="0" xfId="8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14" fillId="25" borderId="0" xfId="8" applyFont="1" applyFill="1" applyAlignment="1">
      <alignment vertical="center"/>
    </xf>
    <xf numFmtId="176" fontId="14" fillId="26" borderId="0" xfId="8" applyFont="1" applyFill="1" applyAlignment="1">
      <alignment vertical="center"/>
    </xf>
    <xf numFmtId="176" fontId="14" fillId="27" borderId="0" xfId="8" applyFont="1" applyFill="1" applyAlignment="1">
      <alignment vertical="center"/>
    </xf>
    <xf numFmtId="176" fontId="14" fillId="28" borderId="0" xfId="8" applyFont="1" applyFill="1" applyAlignment="1">
      <alignment vertical="center"/>
    </xf>
    <xf numFmtId="176" fontId="14" fillId="0" borderId="0" xfId="0" applyNumberFormat="1" applyFont="1" applyFill="1" applyAlignment="1">
      <alignment horizontal="right" vertical="center"/>
    </xf>
    <xf numFmtId="176" fontId="14" fillId="29" borderId="0" xfId="8" applyFont="1" applyFill="1" applyAlignment="1">
      <alignment vertical="center"/>
    </xf>
    <xf numFmtId="176" fontId="14" fillId="30" borderId="0" xfId="8" applyFont="1" applyFill="1" applyAlignment="1">
      <alignment vertical="center"/>
    </xf>
    <xf numFmtId="176" fontId="14" fillId="31" borderId="0" xfId="8" applyFont="1" applyFill="1" applyAlignment="1">
      <alignment vertical="center"/>
    </xf>
    <xf numFmtId="176" fontId="14" fillId="32" borderId="0" xfId="8" applyFont="1" applyFill="1" applyAlignment="1">
      <alignment vertical="center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/>
    <xf numFmtId="0" fontId="14" fillId="0" borderId="0" xfId="8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15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176" fontId="27" fillId="3" borderId="0" xfId="8" applyFont="1" applyFill="1" applyAlignment="1">
      <alignment vertical="center"/>
    </xf>
    <xf numFmtId="15" fontId="26" fillId="0" borderId="0" xfId="0" applyNumberFormat="1" applyFont="1" applyFill="1" applyAlignment="1">
      <alignment vertical="center"/>
    </xf>
    <xf numFmtId="176" fontId="26" fillId="0" borderId="0" xfId="8" applyFont="1" applyAlignment="1">
      <alignment vertical="center"/>
    </xf>
    <xf numFmtId="176" fontId="26" fillId="2" borderId="0" xfId="8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76" fontId="26" fillId="3" borderId="0" xfId="8" applyFont="1" applyFill="1" applyAlignment="1">
      <alignment vertical="center"/>
    </xf>
    <xf numFmtId="15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176" fontId="29" fillId="0" borderId="0" xfId="8" applyFont="1" applyAlignment="1">
      <alignment vertical="center"/>
    </xf>
    <xf numFmtId="176" fontId="29" fillId="2" borderId="0" xfId="8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176" fontId="27" fillId="10" borderId="0" xfId="8" applyFont="1" applyFill="1" applyAlignment="1">
      <alignment vertical="center"/>
    </xf>
    <xf numFmtId="176" fontId="26" fillId="10" borderId="0" xfId="8" applyFont="1" applyFill="1" applyAlignment="1">
      <alignment vertical="center"/>
    </xf>
    <xf numFmtId="0" fontId="31" fillId="0" borderId="0" xfId="0" applyFont="1"/>
    <xf numFmtId="0" fontId="14" fillId="3" borderId="0" xfId="0" applyFont="1" applyFill="1" applyAlignment="1">
      <alignment horizontal="center" vertical="center"/>
    </xf>
    <xf numFmtId="15" fontId="14" fillId="3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vertical="center"/>
    </xf>
    <xf numFmtId="176" fontId="27" fillId="0" borderId="0" xfId="8" applyFont="1" applyAlignment="1">
      <alignment vertical="center"/>
    </xf>
    <xf numFmtId="15" fontId="26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15" fontId="2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15" fontId="26" fillId="3" borderId="0" xfId="0" applyNumberFormat="1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176" fontId="27" fillId="2" borderId="0" xfId="8" applyFont="1" applyFill="1" applyAlignment="1">
      <alignment vertical="center"/>
    </xf>
    <xf numFmtId="176" fontId="29" fillId="10" borderId="0" xfId="8" applyFont="1" applyFill="1" applyAlignment="1">
      <alignment vertical="center"/>
    </xf>
    <xf numFmtId="176" fontId="32" fillId="0" borderId="0" xfId="8" applyFont="1" applyAlignment="1">
      <alignment vertical="center"/>
    </xf>
    <xf numFmtId="0" fontId="26" fillId="3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15" fontId="26" fillId="33" borderId="0" xfId="0" applyNumberFormat="1" applyFont="1" applyFill="1" applyAlignment="1">
      <alignment vertical="center"/>
    </xf>
    <xf numFmtId="0" fontId="26" fillId="33" borderId="0" xfId="0" applyFont="1" applyFill="1" applyAlignment="1">
      <alignment horizontal="center" vertical="center"/>
    </xf>
    <xf numFmtId="176" fontId="26" fillId="33" borderId="0" xfId="8" applyFont="1" applyFill="1" applyAlignment="1">
      <alignment vertical="center"/>
    </xf>
    <xf numFmtId="0" fontId="35" fillId="3" borderId="0" xfId="0" applyFont="1" applyFill="1" applyAlignment="1">
      <alignment horizontal="center" vertical="center"/>
    </xf>
    <xf numFmtId="15" fontId="35" fillId="3" borderId="0" xfId="0" applyNumberFormat="1" applyFont="1" applyFill="1" applyAlignment="1">
      <alignment vertical="center"/>
    </xf>
    <xf numFmtId="176" fontId="35" fillId="3" borderId="0" xfId="8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176" fontId="26" fillId="28" borderId="0" xfId="8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26" fillId="34" borderId="0" xfId="0" applyFont="1" applyFill="1" applyAlignment="1">
      <alignment horizontal="center" vertical="center"/>
    </xf>
    <xf numFmtId="15" fontId="26" fillId="34" borderId="0" xfId="0" applyNumberFormat="1" applyFont="1" applyFill="1" applyAlignment="1">
      <alignment vertical="center"/>
    </xf>
    <xf numFmtId="176" fontId="26" fillId="34" borderId="0" xfId="8" applyFont="1" applyFill="1" applyAlignment="1">
      <alignment vertical="center"/>
    </xf>
    <xf numFmtId="0" fontId="26" fillId="34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176" fontId="33" fillId="0" borderId="3" xfId="8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17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22861</xdr:colOff>
      <xdr:row>96</xdr:row>
      <xdr:rowOff>7620</xdr:rowOff>
    </xdr:from>
    <xdr:to>
      <xdr:col>11</xdr:col>
      <xdr:colOff>548640</xdr:colOff>
      <xdr:row>138</xdr:row>
      <xdr:rowOff>15240</xdr:rowOff>
    </xdr:to>
    <xdr:sp>
      <xdr:nvSpPr>
        <xdr:cNvPr id="2" name="Right Brace 1"/>
        <xdr:cNvSpPr/>
      </xdr:nvSpPr>
      <xdr:spPr>
        <a:xfrm>
          <a:off x="9066530" y="16733520"/>
          <a:ext cx="525780" cy="720852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138</xdr:row>
      <xdr:rowOff>66675</xdr:rowOff>
    </xdr:from>
    <xdr:to>
      <xdr:col>11</xdr:col>
      <xdr:colOff>525780</xdr:colOff>
      <xdr:row>165</xdr:row>
      <xdr:rowOff>28575</xdr:rowOff>
    </xdr:to>
    <xdr:sp>
      <xdr:nvSpPr>
        <xdr:cNvPr id="3" name="Right Brace 3"/>
        <xdr:cNvSpPr/>
      </xdr:nvSpPr>
      <xdr:spPr>
        <a:xfrm>
          <a:off x="9043670" y="23993475"/>
          <a:ext cx="525780" cy="461010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165</xdr:row>
      <xdr:rowOff>66675</xdr:rowOff>
    </xdr:from>
    <xdr:to>
      <xdr:col>11</xdr:col>
      <xdr:colOff>497205</xdr:colOff>
      <xdr:row>194</xdr:row>
      <xdr:rowOff>114300</xdr:rowOff>
    </xdr:to>
    <xdr:sp>
      <xdr:nvSpPr>
        <xdr:cNvPr id="4" name="Right Brace 4"/>
        <xdr:cNvSpPr/>
      </xdr:nvSpPr>
      <xdr:spPr>
        <a:xfrm>
          <a:off x="9053195" y="28641675"/>
          <a:ext cx="487680" cy="50387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195</xdr:row>
      <xdr:rowOff>47626</xdr:rowOff>
    </xdr:from>
    <xdr:to>
      <xdr:col>11</xdr:col>
      <xdr:colOff>457200</xdr:colOff>
      <xdr:row>225</xdr:row>
      <xdr:rowOff>19050</xdr:rowOff>
    </xdr:to>
    <xdr:sp>
      <xdr:nvSpPr>
        <xdr:cNvPr id="5" name="Right Brace 5"/>
        <xdr:cNvSpPr/>
      </xdr:nvSpPr>
      <xdr:spPr>
        <a:xfrm>
          <a:off x="9100820" y="33785175"/>
          <a:ext cx="400050" cy="511492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225</xdr:row>
      <xdr:rowOff>133350</xdr:rowOff>
    </xdr:from>
    <xdr:to>
      <xdr:col>11</xdr:col>
      <xdr:colOff>485775</xdr:colOff>
      <xdr:row>244</xdr:row>
      <xdr:rowOff>0</xdr:rowOff>
    </xdr:to>
    <xdr:sp>
      <xdr:nvSpPr>
        <xdr:cNvPr id="6" name="Right Brace 6"/>
        <xdr:cNvSpPr/>
      </xdr:nvSpPr>
      <xdr:spPr>
        <a:xfrm>
          <a:off x="9072245" y="39014400"/>
          <a:ext cx="457200" cy="3124200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22861</xdr:colOff>
      <xdr:row>7</xdr:row>
      <xdr:rowOff>7620</xdr:rowOff>
    </xdr:from>
    <xdr:to>
      <xdr:col>11</xdr:col>
      <xdr:colOff>548640</xdr:colOff>
      <xdr:row>49</xdr:row>
      <xdr:rowOff>15240</xdr:rowOff>
    </xdr:to>
    <xdr:sp>
      <xdr:nvSpPr>
        <xdr:cNvPr id="7" name="Right Brace 1"/>
        <xdr:cNvSpPr/>
      </xdr:nvSpPr>
      <xdr:spPr>
        <a:xfrm>
          <a:off x="9066530" y="1455420"/>
          <a:ext cx="525780" cy="722757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49</xdr:row>
      <xdr:rowOff>66675</xdr:rowOff>
    </xdr:from>
    <xdr:to>
      <xdr:col>11</xdr:col>
      <xdr:colOff>525780</xdr:colOff>
      <xdr:row>76</xdr:row>
      <xdr:rowOff>28575</xdr:rowOff>
    </xdr:to>
    <xdr:sp>
      <xdr:nvSpPr>
        <xdr:cNvPr id="8" name="Right Brace 3"/>
        <xdr:cNvSpPr/>
      </xdr:nvSpPr>
      <xdr:spPr>
        <a:xfrm>
          <a:off x="9043670" y="8734425"/>
          <a:ext cx="525780" cy="459105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76</xdr:row>
      <xdr:rowOff>66675</xdr:rowOff>
    </xdr:from>
    <xdr:to>
      <xdr:col>11</xdr:col>
      <xdr:colOff>497205</xdr:colOff>
      <xdr:row>105</xdr:row>
      <xdr:rowOff>114300</xdr:rowOff>
    </xdr:to>
    <xdr:sp>
      <xdr:nvSpPr>
        <xdr:cNvPr id="9" name="Right Brace 4"/>
        <xdr:cNvSpPr/>
      </xdr:nvSpPr>
      <xdr:spPr>
        <a:xfrm>
          <a:off x="9053195" y="13363575"/>
          <a:ext cx="487680" cy="501967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106</xdr:row>
      <xdr:rowOff>47626</xdr:rowOff>
    </xdr:from>
    <xdr:to>
      <xdr:col>11</xdr:col>
      <xdr:colOff>457200</xdr:colOff>
      <xdr:row>136</xdr:row>
      <xdr:rowOff>19050</xdr:rowOff>
    </xdr:to>
    <xdr:sp>
      <xdr:nvSpPr>
        <xdr:cNvPr id="10" name="Right Brace 5"/>
        <xdr:cNvSpPr/>
      </xdr:nvSpPr>
      <xdr:spPr>
        <a:xfrm>
          <a:off x="9100820" y="18488025"/>
          <a:ext cx="400050" cy="511492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136</xdr:row>
      <xdr:rowOff>133350</xdr:rowOff>
    </xdr:from>
    <xdr:to>
      <xdr:col>11</xdr:col>
      <xdr:colOff>485775</xdr:colOff>
      <xdr:row>155</xdr:row>
      <xdr:rowOff>0</xdr:rowOff>
    </xdr:to>
    <xdr:sp>
      <xdr:nvSpPr>
        <xdr:cNvPr id="11" name="Right Brace 6"/>
        <xdr:cNvSpPr/>
      </xdr:nvSpPr>
      <xdr:spPr>
        <a:xfrm>
          <a:off x="9072245" y="23717250"/>
          <a:ext cx="457200" cy="3124200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30481</xdr:colOff>
      <xdr:row>7</xdr:row>
      <xdr:rowOff>9525</xdr:rowOff>
    </xdr:from>
    <xdr:to>
      <xdr:col>11</xdr:col>
      <xdr:colOff>342900</xdr:colOff>
      <xdr:row>41</xdr:row>
      <xdr:rowOff>0</xdr:rowOff>
    </xdr:to>
    <xdr:sp>
      <xdr:nvSpPr>
        <xdr:cNvPr id="2" name="Right Brace 1"/>
        <xdr:cNvSpPr/>
      </xdr:nvSpPr>
      <xdr:spPr>
        <a:xfrm>
          <a:off x="8171180" y="1390650"/>
          <a:ext cx="312420" cy="58388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11</xdr:col>
      <xdr:colOff>0</xdr:colOff>
      <xdr:row>41</xdr:row>
      <xdr:rowOff>1</xdr:rowOff>
    </xdr:from>
    <xdr:to>
      <xdr:col>11</xdr:col>
      <xdr:colOff>390525</xdr:colOff>
      <xdr:row>57</xdr:row>
      <xdr:rowOff>19051</xdr:rowOff>
    </xdr:to>
    <xdr:sp>
      <xdr:nvSpPr>
        <xdr:cNvPr id="3" name="Right Brace 2"/>
        <xdr:cNvSpPr/>
      </xdr:nvSpPr>
      <xdr:spPr>
        <a:xfrm>
          <a:off x="8140700" y="7229475"/>
          <a:ext cx="390525" cy="27622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57</xdr:row>
      <xdr:rowOff>38100</xdr:rowOff>
    </xdr:from>
    <xdr:to>
      <xdr:col>11</xdr:col>
      <xdr:colOff>381000</xdr:colOff>
      <xdr:row>63</xdr:row>
      <xdr:rowOff>133350</xdr:rowOff>
    </xdr:to>
    <xdr:sp>
      <xdr:nvSpPr>
        <xdr:cNvPr id="4" name="Right Brace 3"/>
        <xdr:cNvSpPr/>
      </xdr:nvSpPr>
      <xdr:spPr>
        <a:xfrm>
          <a:off x="8003540" y="10010775"/>
          <a:ext cx="518160" cy="11239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64</xdr:row>
      <xdr:rowOff>9525</xdr:rowOff>
    </xdr:from>
    <xdr:to>
      <xdr:col>11</xdr:col>
      <xdr:colOff>381000</xdr:colOff>
      <xdr:row>67</xdr:row>
      <xdr:rowOff>0</xdr:rowOff>
    </xdr:to>
    <xdr:sp>
      <xdr:nvSpPr>
        <xdr:cNvPr id="5" name="Right Brace 4"/>
        <xdr:cNvSpPr/>
      </xdr:nvSpPr>
      <xdr:spPr>
        <a:xfrm>
          <a:off x="8003540" y="11182350"/>
          <a:ext cx="518160" cy="504825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30481</xdr:colOff>
      <xdr:row>7</xdr:row>
      <xdr:rowOff>9525</xdr:rowOff>
    </xdr:from>
    <xdr:to>
      <xdr:col>10</xdr:col>
      <xdr:colOff>342900</xdr:colOff>
      <xdr:row>28</xdr:row>
      <xdr:rowOff>0</xdr:rowOff>
    </xdr:to>
    <xdr:sp>
      <xdr:nvSpPr>
        <xdr:cNvPr id="2" name="Right Brace 1"/>
        <xdr:cNvSpPr/>
      </xdr:nvSpPr>
      <xdr:spPr>
        <a:xfrm>
          <a:off x="7931785" y="1390650"/>
          <a:ext cx="312420" cy="3609975"/>
        </a:xfrm>
        <a:prstGeom prst="rightBrace">
          <a:avLst>
            <a:gd name="adj1" fmla="val 20528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9</xdr:col>
      <xdr:colOff>885826</xdr:colOff>
      <xdr:row>28</xdr:row>
      <xdr:rowOff>114301</xdr:rowOff>
    </xdr:from>
    <xdr:to>
      <xdr:col>10</xdr:col>
      <xdr:colOff>304800</xdr:colOff>
      <xdr:row>56</xdr:row>
      <xdr:rowOff>19051</xdr:rowOff>
    </xdr:to>
    <xdr:sp>
      <xdr:nvSpPr>
        <xdr:cNvPr id="3" name="Right Brace 2"/>
        <xdr:cNvSpPr/>
      </xdr:nvSpPr>
      <xdr:spPr>
        <a:xfrm>
          <a:off x="7764145" y="5114925"/>
          <a:ext cx="441960" cy="4705350"/>
        </a:xfrm>
        <a:prstGeom prst="rightBrace">
          <a:avLst>
            <a:gd name="adj1" fmla="val 19232"/>
            <a:gd name="adj2" fmla="val 48939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56</xdr:row>
      <xdr:rowOff>47625</xdr:rowOff>
    </xdr:from>
    <xdr:to>
      <xdr:col>10</xdr:col>
      <xdr:colOff>381000</xdr:colOff>
      <xdr:row>67</xdr:row>
      <xdr:rowOff>133350</xdr:rowOff>
    </xdr:to>
    <xdr:sp>
      <xdr:nvSpPr>
        <xdr:cNvPr id="4" name="Right Brace 3"/>
        <xdr:cNvSpPr/>
      </xdr:nvSpPr>
      <xdr:spPr>
        <a:xfrm>
          <a:off x="7764145" y="9848850"/>
          <a:ext cx="518160" cy="1971675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68</xdr:row>
      <xdr:rowOff>0</xdr:rowOff>
    </xdr:from>
    <xdr:to>
      <xdr:col>10</xdr:col>
      <xdr:colOff>390525</xdr:colOff>
      <xdr:row>82</xdr:row>
      <xdr:rowOff>114300</xdr:rowOff>
    </xdr:to>
    <xdr:sp>
      <xdr:nvSpPr>
        <xdr:cNvPr id="5" name="Right Brace 4"/>
        <xdr:cNvSpPr/>
      </xdr:nvSpPr>
      <xdr:spPr>
        <a:xfrm>
          <a:off x="7764145" y="11858625"/>
          <a:ext cx="527685" cy="251460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866775</xdr:colOff>
      <xdr:row>8</xdr:row>
      <xdr:rowOff>142875</xdr:rowOff>
    </xdr:from>
    <xdr:to>
      <xdr:col>10</xdr:col>
      <xdr:colOff>447675</xdr:colOff>
      <xdr:row>16</xdr:row>
      <xdr:rowOff>9525</xdr:rowOff>
    </xdr:to>
    <xdr:sp>
      <xdr:nvSpPr>
        <xdr:cNvPr id="3" name="Right Brace 5"/>
        <xdr:cNvSpPr/>
      </xdr:nvSpPr>
      <xdr:spPr>
        <a:xfrm>
          <a:off x="7984490" y="1819275"/>
          <a:ext cx="0" cy="123825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857249</xdr:colOff>
      <xdr:row>16</xdr:row>
      <xdr:rowOff>19050</xdr:rowOff>
    </xdr:from>
    <xdr:to>
      <xdr:col>10</xdr:col>
      <xdr:colOff>428624</xdr:colOff>
      <xdr:row>21</xdr:row>
      <xdr:rowOff>9525</xdr:rowOff>
    </xdr:to>
    <xdr:sp>
      <xdr:nvSpPr>
        <xdr:cNvPr id="4" name="Right Brace 3"/>
        <xdr:cNvSpPr/>
      </xdr:nvSpPr>
      <xdr:spPr>
        <a:xfrm>
          <a:off x="7974330" y="3067050"/>
          <a:ext cx="0" cy="847725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5"/>
  <cols>
    <col min="1" max="1" width="3.14166666666667" style="164" customWidth="1"/>
    <col min="2" max="2" width="11.425" style="164" customWidth="1"/>
    <col min="3" max="4" width="10.7083333333333" style="164" customWidth="1"/>
    <col min="5" max="5" width="9.85833333333333" style="165" customWidth="1"/>
    <col min="6" max="6" width="10.7083333333333" style="165" customWidth="1"/>
    <col min="7" max="7" width="10.7083333333333" style="164" customWidth="1"/>
    <col min="8" max="8" width="11.5666666666667" style="164" customWidth="1"/>
    <col min="9" max="9" width="15.1416666666667" style="141" customWidth="1"/>
    <col min="10" max="10" width="15.5666666666667" style="164" customWidth="1"/>
    <col min="11" max="11" width="15" style="164" customWidth="1"/>
    <col min="12" max="12" width="39.375" style="164" customWidth="1"/>
    <col min="13" max="14" width="9.14166666666667" style="164"/>
    <col min="15" max="16" width="8" style="135" hidden="1" customWidth="1"/>
    <col min="17" max="16384" width="9.14166666666667" style="164"/>
  </cols>
  <sheetData>
    <row r="1" spans="15:16">
      <c r="O1" s="136"/>
      <c r="P1" s="136"/>
    </row>
    <row r="2" spans="2:16">
      <c r="B2" s="166" t="s">
        <v>0</v>
      </c>
      <c r="O2" s="137"/>
      <c r="P2" s="137"/>
    </row>
    <row r="3" spans="2:16">
      <c r="B3" s="166" t="s">
        <v>1</v>
      </c>
      <c r="O3" s="137"/>
      <c r="P3" s="137"/>
    </row>
    <row r="4" spans="15:16">
      <c r="O4" s="137"/>
      <c r="P4" s="137"/>
    </row>
    <row r="5" s="161" customFormat="1" ht="28.5" customHeight="1" spans="2:16">
      <c r="B5" s="167" t="s">
        <v>2</v>
      </c>
      <c r="C5" s="167" t="s">
        <v>3</v>
      </c>
      <c r="D5" s="167" t="s">
        <v>4</v>
      </c>
      <c r="E5" s="167" t="s">
        <v>5</v>
      </c>
      <c r="F5" s="167" t="s">
        <v>6</v>
      </c>
      <c r="G5" s="167" t="s">
        <v>7</v>
      </c>
      <c r="H5" s="167" t="s">
        <v>8</v>
      </c>
      <c r="I5" s="50" t="s">
        <v>9</v>
      </c>
      <c r="J5" s="68" t="s">
        <v>10</v>
      </c>
      <c r="K5" s="167" t="s">
        <v>11</v>
      </c>
      <c r="O5" s="137"/>
      <c r="P5" s="137"/>
    </row>
    <row r="6" s="162" customFormat="1" spans="2:16">
      <c r="B6" s="168"/>
      <c r="C6" s="169">
        <v>43521</v>
      </c>
      <c r="E6" s="168"/>
      <c r="F6" s="168"/>
      <c r="G6" s="170"/>
      <c r="H6" s="170"/>
      <c r="I6" s="178">
        <v>1000000</v>
      </c>
      <c r="J6" s="156">
        <f>I6</f>
        <v>1000000</v>
      </c>
      <c r="K6" s="162" t="s">
        <v>12</v>
      </c>
      <c r="O6" s="137"/>
      <c r="P6" s="137"/>
    </row>
    <row r="7" spans="2:16">
      <c r="B7" s="165"/>
      <c r="C7" s="171"/>
      <c r="G7" s="147"/>
      <c r="H7" s="147"/>
      <c r="I7" s="148"/>
      <c r="J7" s="157">
        <f>J6-H7</f>
        <v>1000000</v>
      </c>
      <c r="O7" s="137"/>
      <c r="P7" s="137"/>
    </row>
    <row r="8" spans="2:16">
      <c r="B8" s="172">
        <v>1453022</v>
      </c>
      <c r="C8" s="171">
        <v>43525</v>
      </c>
      <c r="D8" s="171">
        <v>43526</v>
      </c>
      <c r="E8" s="165">
        <v>1</v>
      </c>
      <c r="F8" s="165">
        <v>1</v>
      </c>
      <c r="G8" s="147">
        <v>3500</v>
      </c>
      <c r="H8" s="147">
        <f t="shared" ref="H8:H71" si="0">E8*F8*G8</f>
        <v>3500</v>
      </c>
      <c r="I8" s="148"/>
      <c r="J8" s="157">
        <f>J7-H8</f>
        <v>996500</v>
      </c>
      <c r="O8" s="137"/>
      <c r="P8" s="137"/>
    </row>
    <row r="9" spans="2:16">
      <c r="B9" s="172">
        <v>1452965</v>
      </c>
      <c r="C9" s="171">
        <v>43525</v>
      </c>
      <c r="D9" s="171">
        <v>43526</v>
      </c>
      <c r="E9" s="165">
        <v>1</v>
      </c>
      <c r="F9" s="165">
        <v>1</v>
      </c>
      <c r="G9" s="147">
        <v>3500</v>
      </c>
      <c r="H9" s="147">
        <f t="shared" si="0"/>
        <v>3500</v>
      </c>
      <c r="I9" s="148"/>
      <c r="J9" s="157">
        <f t="shared" ref="J9:J17" si="1">J8-H9</f>
        <v>993000</v>
      </c>
      <c r="O9" s="137"/>
      <c r="P9" s="137"/>
    </row>
    <row r="10" spans="2:16">
      <c r="B10" s="172">
        <v>1450203</v>
      </c>
      <c r="C10" s="171">
        <v>43524</v>
      </c>
      <c r="D10" s="171">
        <v>43527</v>
      </c>
      <c r="E10" s="165">
        <v>2</v>
      </c>
      <c r="F10" s="165">
        <v>3</v>
      </c>
      <c r="G10" s="147">
        <v>4000</v>
      </c>
      <c r="H10" s="147">
        <f t="shared" si="0"/>
        <v>24000</v>
      </c>
      <c r="I10" s="148"/>
      <c r="J10" s="157">
        <f t="shared" si="1"/>
        <v>969000</v>
      </c>
      <c r="O10" s="137"/>
      <c r="P10" s="137"/>
    </row>
    <row r="11" spans="2:16">
      <c r="B11" s="172">
        <v>1446872</v>
      </c>
      <c r="C11" s="171">
        <v>43525</v>
      </c>
      <c r="D11" s="171">
        <v>43527</v>
      </c>
      <c r="E11" s="165">
        <v>1</v>
      </c>
      <c r="F11" s="165">
        <v>2</v>
      </c>
      <c r="G11" s="147">
        <v>3500</v>
      </c>
      <c r="H11" s="147">
        <f t="shared" si="0"/>
        <v>7000</v>
      </c>
      <c r="I11" s="148"/>
      <c r="J11" s="157">
        <f t="shared" si="1"/>
        <v>962000</v>
      </c>
      <c r="O11" s="137"/>
      <c r="P11" s="137"/>
    </row>
    <row r="12" spans="2:16">
      <c r="B12" s="172">
        <v>1447259</v>
      </c>
      <c r="C12" s="171">
        <v>43525</v>
      </c>
      <c r="D12" s="171">
        <v>43527</v>
      </c>
      <c r="E12" s="165">
        <v>1</v>
      </c>
      <c r="F12" s="165">
        <v>2</v>
      </c>
      <c r="G12" s="147">
        <v>3500</v>
      </c>
      <c r="H12" s="147">
        <f t="shared" si="0"/>
        <v>7000</v>
      </c>
      <c r="I12" s="148"/>
      <c r="J12" s="157">
        <f t="shared" si="1"/>
        <v>955000</v>
      </c>
      <c r="O12" s="137"/>
      <c r="P12" s="137"/>
    </row>
    <row r="13" spans="2:16">
      <c r="B13" s="172">
        <v>1453507</v>
      </c>
      <c r="C13" s="171">
        <v>43525</v>
      </c>
      <c r="D13" s="171">
        <v>43527</v>
      </c>
      <c r="E13" s="165">
        <v>1</v>
      </c>
      <c r="F13" s="165">
        <v>2</v>
      </c>
      <c r="G13" s="147">
        <v>3500</v>
      </c>
      <c r="H13" s="147">
        <f t="shared" si="0"/>
        <v>7000</v>
      </c>
      <c r="I13" s="148"/>
      <c r="J13" s="157">
        <f t="shared" si="1"/>
        <v>948000</v>
      </c>
      <c r="O13" s="137"/>
      <c r="P13" s="137"/>
    </row>
    <row r="14" spans="2:16">
      <c r="B14" s="172">
        <v>1453829</v>
      </c>
      <c r="C14" s="171">
        <v>43527</v>
      </c>
      <c r="D14" s="171">
        <v>43528</v>
      </c>
      <c r="E14" s="165">
        <v>2</v>
      </c>
      <c r="F14" s="165">
        <v>1</v>
      </c>
      <c r="G14" s="147">
        <v>6000</v>
      </c>
      <c r="H14" s="147">
        <f t="shared" si="0"/>
        <v>12000</v>
      </c>
      <c r="I14" s="148"/>
      <c r="J14" s="157">
        <f t="shared" si="1"/>
        <v>936000</v>
      </c>
      <c r="O14" s="137"/>
      <c r="P14" s="137"/>
    </row>
    <row r="15" spans="2:16">
      <c r="B15" s="172">
        <v>1453509</v>
      </c>
      <c r="C15" s="171">
        <v>43527</v>
      </c>
      <c r="D15" s="171">
        <v>43528</v>
      </c>
      <c r="E15" s="165">
        <v>2</v>
      </c>
      <c r="F15" s="165">
        <v>1</v>
      </c>
      <c r="G15" s="147">
        <v>3500</v>
      </c>
      <c r="H15" s="147">
        <f t="shared" si="0"/>
        <v>7000</v>
      </c>
      <c r="I15" s="148"/>
      <c r="J15" s="157">
        <f t="shared" si="1"/>
        <v>929000</v>
      </c>
      <c r="O15" s="137"/>
      <c r="P15" s="137"/>
    </row>
    <row r="16" spans="2:16">
      <c r="B16" s="172">
        <v>1451748</v>
      </c>
      <c r="C16" s="171">
        <v>43526</v>
      </c>
      <c r="D16" s="171">
        <v>43529</v>
      </c>
      <c r="E16" s="165">
        <v>2</v>
      </c>
      <c r="F16" s="165">
        <v>3</v>
      </c>
      <c r="G16" s="147">
        <v>6000</v>
      </c>
      <c r="H16" s="147">
        <f t="shared" si="0"/>
        <v>36000</v>
      </c>
      <c r="I16" s="148"/>
      <c r="J16" s="157">
        <f t="shared" si="1"/>
        <v>893000</v>
      </c>
      <c r="L16" s="147"/>
      <c r="N16" s="147"/>
      <c r="O16" s="137"/>
      <c r="P16" s="137"/>
    </row>
    <row r="17" spans="2:16">
      <c r="B17" s="172">
        <v>1451811</v>
      </c>
      <c r="C17" s="173">
        <v>43527</v>
      </c>
      <c r="D17" s="173">
        <v>43529</v>
      </c>
      <c r="E17" s="174">
        <v>1</v>
      </c>
      <c r="F17" s="174">
        <v>2</v>
      </c>
      <c r="G17" s="153">
        <v>3500</v>
      </c>
      <c r="H17" s="153">
        <f t="shared" si="0"/>
        <v>7000</v>
      </c>
      <c r="I17" s="148"/>
      <c r="J17" s="157">
        <f t="shared" si="1"/>
        <v>886000</v>
      </c>
      <c r="L17" s="147"/>
      <c r="N17" s="147"/>
      <c r="O17" s="137"/>
      <c r="P17" s="137"/>
    </row>
    <row r="18" spans="2:16">
      <c r="B18" s="172">
        <v>1451813</v>
      </c>
      <c r="C18" s="173">
        <v>43527</v>
      </c>
      <c r="D18" s="173">
        <v>43529</v>
      </c>
      <c r="E18" s="174">
        <v>1</v>
      </c>
      <c r="F18" s="174">
        <v>2</v>
      </c>
      <c r="G18" s="153">
        <v>3500</v>
      </c>
      <c r="H18" s="153">
        <f t="shared" si="0"/>
        <v>7000</v>
      </c>
      <c r="I18" s="148"/>
      <c r="J18" s="157">
        <f t="shared" ref="J18:J96" si="2">J17-H18</f>
        <v>879000</v>
      </c>
      <c r="L18" s="147"/>
      <c r="N18" s="147"/>
      <c r="O18" s="137"/>
      <c r="P18" s="137"/>
    </row>
    <row r="19" s="163" customFormat="1" spans="2:16">
      <c r="B19" s="172">
        <v>1452591</v>
      </c>
      <c r="C19" s="171">
        <v>43525</v>
      </c>
      <c r="D19" s="171">
        <v>43530</v>
      </c>
      <c r="E19" s="165">
        <v>1</v>
      </c>
      <c r="F19" s="165">
        <v>5</v>
      </c>
      <c r="G19" s="147">
        <v>3500</v>
      </c>
      <c r="H19" s="147">
        <f t="shared" si="0"/>
        <v>17500</v>
      </c>
      <c r="I19" s="154"/>
      <c r="J19" s="179">
        <f t="shared" si="2"/>
        <v>861500</v>
      </c>
      <c r="K19" s="164"/>
      <c r="L19" s="180"/>
      <c r="M19" s="164"/>
      <c r="N19" s="180"/>
      <c r="O19" s="137"/>
      <c r="P19" s="137"/>
    </row>
    <row r="20" s="163" customFormat="1" spans="2:16">
      <c r="B20" s="172">
        <v>1454131</v>
      </c>
      <c r="C20" s="171">
        <v>43526</v>
      </c>
      <c r="D20" s="171">
        <v>43530</v>
      </c>
      <c r="E20" s="165">
        <v>1</v>
      </c>
      <c r="F20" s="165">
        <v>1</v>
      </c>
      <c r="G20" s="147">
        <v>3500</v>
      </c>
      <c r="H20" s="147">
        <f t="shared" si="0"/>
        <v>3500</v>
      </c>
      <c r="I20" s="154"/>
      <c r="J20" s="179">
        <f t="shared" si="2"/>
        <v>858000</v>
      </c>
      <c r="K20" s="164"/>
      <c r="L20" s="180"/>
      <c r="M20" s="164"/>
      <c r="N20" s="180"/>
      <c r="O20" s="137"/>
      <c r="P20" s="137"/>
    </row>
    <row r="21" spans="2:16">
      <c r="B21" s="172">
        <v>1453169</v>
      </c>
      <c r="C21" s="171">
        <v>43528</v>
      </c>
      <c r="D21" s="171">
        <v>43531</v>
      </c>
      <c r="E21" s="165">
        <v>1</v>
      </c>
      <c r="F21" s="165">
        <v>3</v>
      </c>
      <c r="G21" s="147">
        <v>3500</v>
      </c>
      <c r="H21" s="147">
        <f t="shared" si="0"/>
        <v>10500</v>
      </c>
      <c r="I21" s="148"/>
      <c r="J21" s="157">
        <f t="shared" si="2"/>
        <v>847500</v>
      </c>
      <c r="L21" s="147"/>
      <c r="N21" s="147"/>
      <c r="O21" s="137"/>
      <c r="P21" s="137"/>
    </row>
    <row r="22" spans="2:16">
      <c r="B22" s="172">
        <v>1454906</v>
      </c>
      <c r="C22" s="171">
        <v>43528</v>
      </c>
      <c r="D22" s="171">
        <v>43531</v>
      </c>
      <c r="E22" s="165">
        <v>2</v>
      </c>
      <c r="F22" s="165">
        <v>3</v>
      </c>
      <c r="G22" s="147">
        <v>3500</v>
      </c>
      <c r="H22" s="147">
        <f t="shared" si="0"/>
        <v>21000</v>
      </c>
      <c r="I22" s="148"/>
      <c r="J22" s="157">
        <f t="shared" si="2"/>
        <v>826500</v>
      </c>
      <c r="L22" s="147"/>
      <c r="N22" s="147"/>
      <c r="O22" s="137"/>
      <c r="P22" s="137"/>
    </row>
    <row r="23" spans="2:16">
      <c r="B23" s="172">
        <v>1455218</v>
      </c>
      <c r="C23" s="171">
        <v>43528</v>
      </c>
      <c r="D23" s="171">
        <v>43531</v>
      </c>
      <c r="E23" s="165">
        <v>3</v>
      </c>
      <c r="F23" s="165">
        <v>3</v>
      </c>
      <c r="G23" s="147">
        <v>6000</v>
      </c>
      <c r="H23" s="147">
        <f t="shared" si="0"/>
        <v>54000</v>
      </c>
      <c r="I23" s="148"/>
      <c r="J23" s="157">
        <f t="shared" si="2"/>
        <v>772500</v>
      </c>
      <c r="L23" s="147"/>
      <c r="N23" s="147"/>
      <c r="O23" s="137"/>
      <c r="P23" s="137"/>
    </row>
    <row r="24" spans="2:16">
      <c r="B24" s="172">
        <v>1454954</v>
      </c>
      <c r="C24" s="171">
        <v>43528</v>
      </c>
      <c r="D24" s="171">
        <v>43531</v>
      </c>
      <c r="E24" s="165">
        <v>1</v>
      </c>
      <c r="F24" s="165">
        <v>3</v>
      </c>
      <c r="G24" s="147">
        <v>3500</v>
      </c>
      <c r="H24" s="147">
        <f t="shared" si="0"/>
        <v>10500</v>
      </c>
      <c r="I24" s="148"/>
      <c r="J24" s="157">
        <f t="shared" si="2"/>
        <v>762000</v>
      </c>
      <c r="L24" s="147"/>
      <c r="N24" s="147"/>
      <c r="O24" s="137"/>
      <c r="P24" s="137"/>
    </row>
    <row r="25" spans="2:16">
      <c r="B25" s="172">
        <v>1449753</v>
      </c>
      <c r="C25" s="171">
        <v>43529</v>
      </c>
      <c r="D25" s="171">
        <v>43531</v>
      </c>
      <c r="E25" s="165">
        <v>1</v>
      </c>
      <c r="F25" s="165">
        <v>2</v>
      </c>
      <c r="G25" s="147">
        <v>6000</v>
      </c>
      <c r="H25" s="147">
        <f t="shared" si="0"/>
        <v>12000</v>
      </c>
      <c r="I25" s="148"/>
      <c r="J25" s="157">
        <f t="shared" si="2"/>
        <v>750000</v>
      </c>
      <c r="L25" s="147"/>
      <c r="N25" s="147"/>
      <c r="O25" s="137"/>
      <c r="P25" s="137"/>
    </row>
    <row r="26" spans="2:16">
      <c r="B26" s="172">
        <v>1451225</v>
      </c>
      <c r="C26" s="171">
        <v>43527</v>
      </c>
      <c r="D26" s="171">
        <v>43532</v>
      </c>
      <c r="E26" s="165">
        <v>1</v>
      </c>
      <c r="F26" s="165">
        <v>5</v>
      </c>
      <c r="G26" s="147">
        <v>3500</v>
      </c>
      <c r="H26" s="147">
        <f t="shared" si="0"/>
        <v>17500</v>
      </c>
      <c r="I26" s="148"/>
      <c r="J26" s="157">
        <f t="shared" si="2"/>
        <v>732500</v>
      </c>
      <c r="L26" s="147"/>
      <c r="N26" s="147"/>
      <c r="O26" s="137"/>
      <c r="P26" s="137"/>
    </row>
    <row r="27" spans="2:16">
      <c r="B27" s="172">
        <v>1451931</v>
      </c>
      <c r="C27" s="171">
        <v>43527</v>
      </c>
      <c r="D27" s="171">
        <v>43532</v>
      </c>
      <c r="E27" s="165">
        <v>1</v>
      </c>
      <c r="F27" s="165">
        <v>5</v>
      </c>
      <c r="G27" s="147">
        <v>3500</v>
      </c>
      <c r="H27" s="147">
        <f t="shared" si="0"/>
        <v>17500</v>
      </c>
      <c r="I27" s="148"/>
      <c r="J27" s="157">
        <f t="shared" si="2"/>
        <v>715000</v>
      </c>
      <c r="L27" s="147"/>
      <c r="N27" s="147"/>
      <c r="O27" s="137"/>
      <c r="P27" s="137"/>
    </row>
    <row r="28" spans="2:16">
      <c r="B28" s="172">
        <v>1453074</v>
      </c>
      <c r="C28" s="171">
        <v>43531</v>
      </c>
      <c r="D28" s="171">
        <v>43532</v>
      </c>
      <c r="E28" s="165">
        <v>1</v>
      </c>
      <c r="F28" s="165">
        <v>1</v>
      </c>
      <c r="G28" s="147">
        <v>3500</v>
      </c>
      <c r="H28" s="147">
        <f t="shared" si="0"/>
        <v>3500</v>
      </c>
      <c r="I28" s="148"/>
      <c r="J28" s="157">
        <f t="shared" si="2"/>
        <v>711500</v>
      </c>
      <c r="L28" s="147"/>
      <c r="N28" s="147"/>
      <c r="O28" s="137"/>
      <c r="P28" s="137"/>
    </row>
    <row r="29" spans="2:16">
      <c r="B29" s="172">
        <v>1450812</v>
      </c>
      <c r="C29" s="171">
        <v>43530</v>
      </c>
      <c r="D29" s="171">
        <v>43533</v>
      </c>
      <c r="E29" s="165">
        <v>1</v>
      </c>
      <c r="F29" s="165">
        <v>3</v>
      </c>
      <c r="G29" s="147">
        <v>3500</v>
      </c>
      <c r="H29" s="147">
        <f t="shared" si="0"/>
        <v>10500</v>
      </c>
      <c r="I29" s="148"/>
      <c r="J29" s="157">
        <f t="shared" si="2"/>
        <v>701000</v>
      </c>
      <c r="L29" s="147"/>
      <c r="N29" s="147"/>
      <c r="O29" s="137"/>
      <c r="P29" s="137"/>
    </row>
    <row r="30" spans="2:16">
      <c r="B30" s="172">
        <v>1457789</v>
      </c>
      <c r="C30" s="171">
        <v>43532</v>
      </c>
      <c r="D30" s="171">
        <v>43533</v>
      </c>
      <c r="E30" s="165">
        <v>1</v>
      </c>
      <c r="F30" s="165">
        <v>1</v>
      </c>
      <c r="G30" s="147">
        <v>3500</v>
      </c>
      <c r="H30" s="147">
        <f t="shared" si="0"/>
        <v>3500</v>
      </c>
      <c r="I30" s="148"/>
      <c r="J30" s="157">
        <f t="shared" si="2"/>
        <v>697500</v>
      </c>
      <c r="L30" s="147"/>
      <c r="N30" s="147"/>
      <c r="O30" s="137"/>
      <c r="P30" s="137"/>
    </row>
    <row r="31" spans="2:16">
      <c r="B31" s="172">
        <v>1451328</v>
      </c>
      <c r="C31" s="171">
        <v>43529</v>
      </c>
      <c r="D31" s="171">
        <v>43534</v>
      </c>
      <c r="E31" s="165">
        <v>1</v>
      </c>
      <c r="F31" s="165">
        <v>5</v>
      </c>
      <c r="G31" s="147">
        <v>3500</v>
      </c>
      <c r="H31" s="147">
        <f t="shared" si="0"/>
        <v>17500</v>
      </c>
      <c r="I31" s="148"/>
      <c r="J31" s="157">
        <f t="shared" si="2"/>
        <v>680000</v>
      </c>
      <c r="L31" s="147"/>
      <c r="N31" s="147"/>
      <c r="O31" s="137"/>
      <c r="P31" s="137"/>
    </row>
    <row r="32" spans="2:16">
      <c r="B32" s="172">
        <v>1450998</v>
      </c>
      <c r="C32" s="171">
        <v>43529</v>
      </c>
      <c r="D32" s="171">
        <v>43534</v>
      </c>
      <c r="E32" s="165">
        <v>4</v>
      </c>
      <c r="F32" s="165">
        <v>5</v>
      </c>
      <c r="G32" s="147">
        <v>3500</v>
      </c>
      <c r="H32" s="147">
        <f t="shared" si="0"/>
        <v>70000</v>
      </c>
      <c r="I32" s="148"/>
      <c r="J32" s="157">
        <f t="shared" si="2"/>
        <v>610000</v>
      </c>
      <c r="L32" s="147"/>
      <c r="N32" s="147"/>
      <c r="O32" s="137"/>
      <c r="P32" s="137"/>
    </row>
    <row r="33" spans="2:16">
      <c r="B33" s="175">
        <v>1454765</v>
      </c>
      <c r="C33" s="176">
        <v>43531</v>
      </c>
      <c r="D33" s="176">
        <v>43534</v>
      </c>
      <c r="E33" s="177">
        <v>1</v>
      </c>
      <c r="F33" s="177">
        <v>3</v>
      </c>
      <c r="G33" s="150">
        <v>3500</v>
      </c>
      <c r="H33" s="150">
        <f t="shared" si="0"/>
        <v>10500</v>
      </c>
      <c r="I33" s="150"/>
      <c r="J33" s="150">
        <f t="shared" si="2"/>
        <v>599500</v>
      </c>
      <c r="K33" s="181"/>
      <c r="L33" s="147"/>
      <c r="N33" s="147"/>
      <c r="O33" s="137"/>
      <c r="P33" s="137"/>
    </row>
    <row r="34" spans="2:16">
      <c r="B34" s="172">
        <v>1449755</v>
      </c>
      <c r="C34" s="171">
        <v>43531</v>
      </c>
      <c r="D34" s="171">
        <v>43534</v>
      </c>
      <c r="E34" s="165">
        <v>1</v>
      </c>
      <c r="F34" s="165">
        <v>3</v>
      </c>
      <c r="G34" s="147">
        <v>3500</v>
      </c>
      <c r="H34" s="147">
        <f t="shared" si="0"/>
        <v>10500</v>
      </c>
      <c r="I34" s="148"/>
      <c r="J34" s="157">
        <f t="shared" si="2"/>
        <v>589000</v>
      </c>
      <c r="L34" s="147"/>
      <c r="N34" s="147"/>
      <c r="O34" s="137"/>
      <c r="P34" s="137"/>
    </row>
    <row r="35" spans="2:16">
      <c r="B35" s="175">
        <v>1449592</v>
      </c>
      <c r="C35" s="176">
        <v>43532</v>
      </c>
      <c r="D35" s="176">
        <v>43534</v>
      </c>
      <c r="E35" s="177">
        <v>1</v>
      </c>
      <c r="F35" s="177">
        <v>2</v>
      </c>
      <c r="G35" s="150">
        <v>3500</v>
      </c>
      <c r="H35" s="150">
        <f t="shared" si="0"/>
        <v>7000</v>
      </c>
      <c r="I35" s="150"/>
      <c r="J35" s="150">
        <f t="shared" si="2"/>
        <v>582000</v>
      </c>
      <c r="K35" s="181"/>
      <c r="L35" s="147"/>
      <c r="N35" s="147"/>
      <c r="O35" s="137"/>
      <c r="P35" s="137"/>
    </row>
    <row r="36" spans="2:16">
      <c r="B36" s="172">
        <v>1448623</v>
      </c>
      <c r="C36" s="171">
        <v>43532</v>
      </c>
      <c r="D36" s="171">
        <v>43534</v>
      </c>
      <c r="E36" s="165">
        <v>1</v>
      </c>
      <c r="F36" s="165">
        <v>2</v>
      </c>
      <c r="G36" s="147">
        <v>3500</v>
      </c>
      <c r="H36" s="147">
        <f t="shared" si="0"/>
        <v>7000</v>
      </c>
      <c r="I36" s="148"/>
      <c r="J36" s="157">
        <f t="shared" si="2"/>
        <v>575000</v>
      </c>
      <c r="L36" s="147"/>
      <c r="N36" s="147"/>
      <c r="O36" s="137"/>
      <c r="P36" s="137"/>
    </row>
    <row r="37" spans="2:16">
      <c r="B37" s="172">
        <v>1455407</v>
      </c>
      <c r="C37" s="171">
        <v>43532</v>
      </c>
      <c r="D37" s="171">
        <v>43534</v>
      </c>
      <c r="E37" s="165">
        <v>2</v>
      </c>
      <c r="F37" s="165">
        <v>2</v>
      </c>
      <c r="G37" s="147">
        <v>3500</v>
      </c>
      <c r="H37" s="147">
        <f t="shared" si="0"/>
        <v>14000</v>
      </c>
      <c r="I37" s="148"/>
      <c r="J37" s="157">
        <f t="shared" si="2"/>
        <v>561000</v>
      </c>
      <c r="L37" s="147"/>
      <c r="N37" s="147"/>
      <c r="O37" s="137"/>
      <c r="P37" s="137"/>
    </row>
    <row r="38" spans="2:16">
      <c r="B38" s="172">
        <v>1458172</v>
      </c>
      <c r="C38" s="171">
        <v>43533</v>
      </c>
      <c r="D38" s="171">
        <v>43534</v>
      </c>
      <c r="E38" s="165">
        <v>1</v>
      </c>
      <c r="F38" s="165">
        <v>1</v>
      </c>
      <c r="G38" s="147">
        <v>3500</v>
      </c>
      <c r="H38" s="147">
        <f t="shared" si="0"/>
        <v>3500</v>
      </c>
      <c r="I38" s="148"/>
      <c r="J38" s="157">
        <f t="shared" si="2"/>
        <v>557500</v>
      </c>
      <c r="L38" s="147"/>
      <c r="N38" s="147"/>
      <c r="O38" s="137"/>
      <c r="P38" s="137"/>
    </row>
    <row r="39" spans="2:16">
      <c r="B39" s="172">
        <v>1458188</v>
      </c>
      <c r="C39" s="171">
        <v>43533</v>
      </c>
      <c r="D39" s="171">
        <v>43534</v>
      </c>
      <c r="E39" s="165">
        <v>3</v>
      </c>
      <c r="F39" s="165">
        <v>1</v>
      </c>
      <c r="G39" s="147">
        <v>3500</v>
      </c>
      <c r="H39" s="147">
        <f t="shared" si="0"/>
        <v>10500</v>
      </c>
      <c r="I39" s="148"/>
      <c r="J39" s="157">
        <f t="shared" si="2"/>
        <v>547000</v>
      </c>
      <c r="L39" s="147"/>
      <c r="N39" s="147"/>
      <c r="O39" s="137"/>
      <c r="P39" s="137"/>
    </row>
    <row r="40" spans="2:16">
      <c r="B40" s="172">
        <v>1452020</v>
      </c>
      <c r="C40" s="171">
        <v>43531</v>
      </c>
      <c r="D40" s="171">
        <v>43536</v>
      </c>
      <c r="E40" s="165">
        <v>1</v>
      </c>
      <c r="F40" s="165">
        <v>5</v>
      </c>
      <c r="G40" s="147">
        <v>3500</v>
      </c>
      <c r="H40" s="147">
        <f t="shared" si="0"/>
        <v>17500</v>
      </c>
      <c r="I40" s="148"/>
      <c r="J40" s="157">
        <f t="shared" si="2"/>
        <v>529500</v>
      </c>
      <c r="L40" s="147"/>
      <c r="N40" s="147"/>
      <c r="O40" s="137"/>
      <c r="P40" s="137"/>
    </row>
    <row r="41" spans="2:16">
      <c r="B41" s="172">
        <v>1454169</v>
      </c>
      <c r="C41" s="171">
        <v>43533</v>
      </c>
      <c r="D41" s="171">
        <v>43536</v>
      </c>
      <c r="E41" s="165">
        <v>2</v>
      </c>
      <c r="F41" s="165">
        <v>3</v>
      </c>
      <c r="G41" s="147">
        <v>3500</v>
      </c>
      <c r="H41" s="147">
        <f t="shared" si="0"/>
        <v>21000</v>
      </c>
      <c r="I41" s="148"/>
      <c r="J41" s="157">
        <f t="shared" si="2"/>
        <v>508500</v>
      </c>
      <c r="L41" s="147"/>
      <c r="N41" s="147"/>
      <c r="O41" s="137"/>
      <c r="P41" s="137"/>
    </row>
    <row r="42" spans="2:16">
      <c r="B42" s="172">
        <v>1457316</v>
      </c>
      <c r="C42" s="171">
        <v>43534</v>
      </c>
      <c r="D42" s="171">
        <v>43536</v>
      </c>
      <c r="E42" s="165">
        <v>1</v>
      </c>
      <c r="F42" s="165">
        <v>2</v>
      </c>
      <c r="G42" s="147">
        <v>3500</v>
      </c>
      <c r="H42" s="147">
        <f t="shared" si="0"/>
        <v>7000</v>
      </c>
      <c r="I42" s="148"/>
      <c r="J42" s="157">
        <f t="shared" si="2"/>
        <v>501500</v>
      </c>
      <c r="L42" s="147"/>
      <c r="N42" s="147"/>
      <c r="O42" s="137"/>
      <c r="P42" s="137"/>
    </row>
    <row r="43" spans="2:16">
      <c r="B43" s="172">
        <v>1457656</v>
      </c>
      <c r="C43" s="171">
        <v>43535</v>
      </c>
      <c r="D43" s="171">
        <v>43538</v>
      </c>
      <c r="E43" s="165">
        <v>1</v>
      </c>
      <c r="F43" s="165">
        <v>3</v>
      </c>
      <c r="G43" s="147">
        <v>3500</v>
      </c>
      <c r="H43" s="147">
        <f t="shared" si="0"/>
        <v>10500</v>
      </c>
      <c r="I43" s="148"/>
      <c r="J43" s="157">
        <f t="shared" si="2"/>
        <v>491000</v>
      </c>
      <c r="L43" s="147"/>
      <c r="N43" s="147"/>
      <c r="O43" s="137"/>
      <c r="P43" s="137"/>
    </row>
    <row r="44" spans="2:16">
      <c r="B44" s="172">
        <v>1458812</v>
      </c>
      <c r="C44" s="171">
        <v>43535</v>
      </c>
      <c r="D44" s="171">
        <v>43538</v>
      </c>
      <c r="E44" s="165">
        <v>1</v>
      </c>
      <c r="F44" s="165">
        <v>3</v>
      </c>
      <c r="G44" s="147">
        <v>3500</v>
      </c>
      <c r="H44" s="147">
        <f t="shared" si="0"/>
        <v>10500</v>
      </c>
      <c r="I44" s="148"/>
      <c r="J44" s="157">
        <f t="shared" si="2"/>
        <v>480500</v>
      </c>
      <c r="L44" s="147"/>
      <c r="N44" s="147"/>
      <c r="O44" s="137"/>
      <c r="P44" s="137"/>
    </row>
    <row r="45" spans="2:16">
      <c r="B45" s="172">
        <v>1459627</v>
      </c>
      <c r="C45" s="171">
        <v>43536</v>
      </c>
      <c r="D45" s="171">
        <v>43538</v>
      </c>
      <c r="E45" s="165">
        <v>2</v>
      </c>
      <c r="F45" s="165">
        <v>2</v>
      </c>
      <c r="G45" s="147">
        <v>6000</v>
      </c>
      <c r="H45" s="147">
        <f t="shared" si="0"/>
        <v>24000</v>
      </c>
      <c r="I45" s="148"/>
      <c r="J45" s="157">
        <f t="shared" si="2"/>
        <v>456500</v>
      </c>
      <c r="L45" s="147"/>
      <c r="N45" s="147"/>
      <c r="O45" s="137"/>
      <c r="P45" s="137"/>
    </row>
    <row r="46" spans="2:16">
      <c r="B46" s="172">
        <v>1459637</v>
      </c>
      <c r="C46" s="171">
        <v>43536</v>
      </c>
      <c r="D46" s="171">
        <v>43538</v>
      </c>
      <c r="E46" s="165">
        <v>1</v>
      </c>
      <c r="F46" s="165">
        <v>2</v>
      </c>
      <c r="G46" s="147">
        <v>6000</v>
      </c>
      <c r="H46" s="147">
        <f t="shared" si="0"/>
        <v>12000</v>
      </c>
      <c r="I46" s="148"/>
      <c r="J46" s="157">
        <f t="shared" si="2"/>
        <v>444500</v>
      </c>
      <c r="L46" s="147"/>
      <c r="N46" s="147"/>
      <c r="O46" s="137"/>
      <c r="P46" s="137"/>
    </row>
    <row r="47" spans="2:16">
      <c r="B47" s="172">
        <v>1454275</v>
      </c>
      <c r="C47" s="171">
        <v>43534</v>
      </c>
      <c r="D47" s="171">
        <v>43539</v>
      </c>
      <c r="E47" s="165">
        <v>3</v>
      </c>
      <c r="F47" s="165">
        <v>5</v>
      </c>
      <c r="G47" s="147">
        <v>3500</v>
      </c>
      <c r="H47" s="147">
        <f t="shared" si="0"/>
        <v>52500</v>
      </c>
      <c r="I47" s="148"/>
      <c r="J47" s="157">
        <f t="shared" si="2"/>
        <v>392000</v>
      </c>
      <c r="L47" s="147"/>
      <c r="N47" s="147"/>
      <c r="O47" s="137"/>
      <c r="P47" s="137"/>
    </row>
    <row r="48" spans="2:16">
      <c r="B48" s="172">
        <v>1455227</v>
      </c>
      <c r="C48" s="171">
        <v>43534</v>
      </c>
      <c r="D48" s="171">
        <v>43539</v>
      </c>
      <c r="E48" s="165">
        <v>1</v>
      </c>
      <c r="F48" s="165">
        <v>5</v>
      </c>
      <c r="G48" s="147">
        <v>3500</v>
      </c>
      <c r="H48" s="147">
        <f t="shared" si="0"/>
        <v>17500</v>
      </c>
      <c r="I48" s="148"/>
      <c r="J48" s="157">
        <f t="shared" si="2"/>
        <v>374500</v>
      </c>
      <c r="L48" s="147"/>
      <c r="N48" s="147"/>
      <c r="O48" s="137"/>
      <c r="P48" s="137"/>
    </row>
    <row r="49" spans="2:16">
      <c r="B49" s="172">
        <v>1455443</v>
      </c>
      <c r="C49" s="171">
        <v>43534</v>
      </c>
      <c r="D49" s="171">
        <v>43539</v>
      </c>
      <c r="E49" s="165">
        <v>1</v>
      </c>
      <c r="F49" s="165">
        <v>5</v>
      </c>
      <c r="G49" s="147">
        <v>3500</v>
      </c>
      <c r="H49" s="147">
        <f t="shared" si="0"/>
        <v>17500</v>
      </c>
      <c r="I49" s="148"/>
      <c r="J49" s="157">
        <f t="shared" si="2"/>
        <v>357000</v>
      </c>
      <c r="L49" s="147"/>
      <c r="N49" s="147"/>
      <c r="O49" s="137"/>
      <c r="P49" s="137"/>
    </row>
    <row r="50" spans="2:16">
      <c r="B50" s="172">
        <v>1455529</v>
      </c>
      <c r="C50" s="171">
        <v>43536</v>
      </c>
      <c r="D50" s="171">
        <v>43539</v>
      </c>
      <c r="E50" s="165">
        <v>1</v>
      </c>
      <c r="F50" s="165">
        <v>3</v>
      </c>
      <c r="G50" s="147">
        <v>3500</v>
      </c>
      <c r="H50" s="147">
        <f t="shared" si="0"/>
        <v>10500</v>
      </c>
      <c r="I50" s="148"/>
      <c r="J50" s="157">
        <f t="shared" si="2"/>
        <v>346500</v>
      </c>
      <c r="L50" s="147"/>
      <c r="N50" s="147"/>
      <c r="O50" s="137"/>
      <c r="P50" s="137"/>
    </row>
    <row r="51" spans="2:16">
      <c r="B51" s="172">
        <v>1448359</v>
      </c>
      <c r="C51" s="171">
        <v>43537</v>
      </c>
      <c r="D51" s="171">
        <v>43539</v>
      </c>
      <c r="E51" s="165">
        <v>1</v>
      </c>
      <c r="F51" s="165">
        <v>2</v>
      </c>
      <c r="G51" s="147">
        <v>3500</v>
      </c>
      <c r="H51" s="147">
        <f t="shared" si="0"/>
        <v>7000</v>
      </c>
      <c r="I51" s="148"/>
      <c r="J51" s="157">
        <f t="shared" si="2"/>
        <v>339500</v>
      </c>
      <c r="L51" s="147"/>
      <c r="N51" s="147"/>
      <c r="O51" s="137"/>
      <c r="P51" s="137"/>
    </row>
    <row r="52" spans="2:16">
      <c r="B52" s="175">
        <v>1459726</v>
      </c>
      <c r="C52" s="176">
        <v>43537</v>
      </c>
      <c r="D52" s="176">
        <v>43539</v>
      </c>
      <c r="E52" s="177">
        <v>1</v>
      </c>
      <c r="F52" s="177">
        <v>2</v>
      </c>
      <c r="G52" s="150">
        <v>3500</v>
      </c>
      <c r="H52" s="150">
        <f t="shared" si="0"/>
        <v>7000</v>
      </c>
      <c r="I52" s="150"/>
      <c r="J52" s="150">
        <f t="shared" si="2"/>
        <v>332500</v>
      </c>
      <c r="K52" s="181"/>
      <c r="L52" s="147"/>
      <c r="N52" s="147"/>
      <c r="O52" s="137"/>
      <c r="P52" s="137"/>
    </row>
    <row r="53" spans="2:16">
      <c r="B53" s="172">
        <v>1461227</v>
      </c>
      <c r="C53" s="171">
        <v>43538</v>
      </c>
      <c r="D53" s="171">
        <v>43539</v>
      </c>
      <c r="E53" s="165">
        <v>1</v>
      </c>
      <c r="F53" s="165">
        <v>1</v>
      </c>
      <c r="G53" s="147">
        <v>6000</v>
      </c>
      <c r="H53" s="147">
        <f t="shared" si="0"/>
        <v>6000</v>
      </c>
      <c r="I53" s="148"/>
      <c r="J53" s="157">
        <f t="shared" si="2"/>
        <v>326500</v>
      </c>
      <c r="L53" s="147"/>
      <c r="N53" s="147"/>
      <c r="O53" s="137"/>
      <c r="P53" s="137"/>
    </row>
    <row r="54" spans="2:16">
      <c r="B54" s="172">
        <v>1457539</v>
      </c>
      <c r="C54" s="171">
        <v>43538</v>
      </c>
      <c r="D54" s="171">
        <v>43539</v>
      </c>
      <c r="E54" s="165">
        <v>2</v>
      </c>
      <c r="F54" s="165">
        <v>1</v>
      </c>
      <c r="G54" s="147">
        <v>3500</v>
      </c>
      <c r="H54" s="147">
        <f t="shared" si="0"/>
        <v>7000</v>
      </c>
      <c r="I54" s="148"/>
      <c r="J54" s="157">
        <f t="shared" si="2"/>
        <v>319500</v>
      </c>
      <c r="L54" s="147"/>
      <c r="N54" s="147"/>
      <c r="O54" s="137"/>
      <c r="P54" s="137"/>
    </row>
    <row r="55" spans="2:16">
      <c r="B55" s="172">
        <v>1461232</v>
      </c>
      <c r="C55" s="171">
        <v>43538</v>
      </c>
      <c r="D55" s="171">
        <v>43539</v>
      </c>
      <c r="E55" s="165">
        <v>1</v>
      </c>
      <c r="F55" s="165">
        <v>1</v>
      </c>
      <c r="G55" s="147">
        <v>3500</v>
      </c>
      <c r="H55" s="147">
        <f t="shared" si="0"/>
        <v>3500</v>
      </c>
      <c r="I55" s="148"/>
      <c r="J55" s="157">
        <f t="shared" si="2"/>
        <v>316000</v>
      </c>
      <c r="L55" s="147"/>
      <c r="N55" s="147"/>
      <c r="O55" s="137"/>
      <c r="P55" s="137"/>
    </row>
    <row r="56" spans="2:16">
      <c r="B56" s="172">
        <v>1458098</v>
      </c>
      <c r="C56" s="171">
        <v>43538</v>
      </c>
      <c r="D56" s="171">
        <v>43539</v>
      </c>
      <c r="E56" s="165">
        <v>1</v>
      </c>
      <c r="F56" s="165">
        <v>1</v>
      </c>
      <c r="G56" s="147">
        <v>3500</v>
      </c>
      <c r="H56" s="147">
        <f t="shared" si="0"/>
        <v>3500</v>
      </c>
      <c r="I56" s="148"/>
      <c r="J56" s="157">
        <f t="shared" si="2"/>
        <v>312500</v>
      </c>
      <c r="L56" s="147"/>
      <c r="N56" s="147"/>
      <c r="O56" s="137"/>
      <c r="P56" s="137"/>
    </row>
    <row r="57" spans="2:16">
      <c r="B57" s="172">
        <v>1458802</v>
      </c>
      <c r="C57" s="171">
        <v>43538</v>
      </c>
      <c r="D57" s="171">
        <v>43539</v>
      </c>
      <c r="E57" s="165">
        <v>1</v>
      </c>
      <c r="F57" s="165">
        <v>1</v>
      </c>
      <c r="G57" s="147">
        <v>3500</v>
      </c>
      <c r="H57" s="147">
        <f t="shared" si="0"/>
        <v>3500</v>
      </c>
      <c r="I57" s="148"/>
      <c r="J57" s="157">
        <f t="shared" si="2"/>
        <v>309000</v>
      </c>
      <c r="L57" s="147"/>
      <c r="N57" s="147"/>
      <c r="O57" s="137"/>
      <c r="P57" s="137"/>
    </row>
    <row r="58" spans="2:16">
      <c r="B58" s="172">
        <v>1459497</v>
      </c>
      <c r="C58" s="171">
        <v>43537</v>
      </c>
      <c r="D58" s="171">
        <v>43540</v>
      </c>
      <c r="E58" s="165">
        <v>1</v>
      </c>
      <c r="F58" s="165">
        <v>3</v>
      </c>
      <c r="G58" s="147">
        <v>6000</v>
      </c>
      <c r="H58" s="147">
        <f t="shared" si="0"/>
        <v>18000</v>
      </c>
      <c r="I58" s="148"/>
      <c r="J58" s="157">
        <f t="shared" si="2"/>
        <v>291000</v>
      </c>
      <c r="L58" s="147"/>
      <c r="N58" s="147"/>
      <c r="O58" s="137"/>
      <c r="P58" s="137"/>
    </row>
    <row r="59" spans="2:16">
      <c r="B59" s="172">
        <v>1458185</v>
      </c>
      <c r="C59" s="171">
        <v>43538</v>
      </c>
      <c r="D59" s="171">
        <v>43540</v>
      </c>
      <c r="E59" s="165">
        <v>1</v>
      </c>
      <c r="F59" s="165">
        <v>2</v>
      </c>
      <c r="G59" s="147">
        <v>3500</v>
      </c>
      <c r="H59" s="147">
        <f t="shared" si="0"/>
        <v>7000</v>
      </c>
      <c r="I59" s="148"/>
      <c r="J59" s="157">
        <f t="shared" si="2"/>
        <v>284000</v>
      </c>
      <c r="L59" s="147"/>
      <c r="N59" s="147"/>
      <c r="O59" s="137"/>
      <c r="P59" s="137"/>
    </row>
    <row r="60" spans="2:16">
      <c r="B60" s="172">
        <v>1454428</v>
      </c>
      <c r="C60" s="171">
        <v>43538</v>
      </c>
      <c r="D60" s="171">
        <v>43540</v>
      </c>
      <c r="E60" s="165">
        <v>1</v>
      </c>
      <c r="F60" s="165">
        <v>2</v>
      </c>
      <c r="G60" s="147">
        <v>6000</v>
      </c>
      <c r="H60" s="147">
        <f t="shared" si="0"/>
        <v>12000</v>
      </c>
      <c r="I60" s="148"/>
      <c r="J60" s="157">
        <f t="shared" si="2"/>
        <v>272000</v>
      </c>
      <c r="L60" s="147"/>
      <c r="N60" s="147"/>
      <c r="O60" s="137"/>
      <c r="P60" s="137"/>
    </row>
    <row r="61" spans="2:16">
      <c r="B61" s="172">
        <v>1461446</v>
      </c>
      <c r="C61" s="171">
        <v>43539</v>
      </c>
      <c r="D61" s="171">
        <v>43540</v>
      </c>
      <c r="E61" s="165">
        <v>1</v>
      </c>
      <c r="F61" s="165">
        <v>1</v>
      </c>
      <c r="G61" s="147">
        <v>3500</v>
      </c>
      <c r="H61" s="147">
        <f t="shared" si="0"/>
        <v>3500</v>
      </c>
      <c r="I61" s="148"/>
      <c r="J61" s="157">
        <f t="shared" si="2"/>
        <v>268500</v>
      </c>
      <c r="L61" s="147"/>
      <c r="N61" s="147"/>
      <c r="O61" s="137"/>
      <c r="P61" s="137"/>
    </row>
    <row r="62" spans="2:16">
      <c r="B62" s="175">
        <v>1457399</v>
      </c>
      <c r="C62" s="176">
        <v>43539</v>
      </c>
      <c r="D62" s="176">
        <v>43540</v>
      </c>
      <c r="E62" s="177">
        <v>1</v>
      </c>
      <c r="F62" s="177">
        <v>1</v>
      </c>
      <c r="G62" s="150">
        <v>3500</v>
      </c>
      <c r="H62" s="150">
        <f t="shared" si="0"/>
        <v>3500</v>
      </c>
      <c r="I62" s="150"/>
      <c r="J62" s="150">
        <f t="shared" si="2"/>
        <v>265000</v>
      </c>
      <c r="K62" s="181"/>
      <c r="L62" s="147"/>
      <c r="N62" s="147"/>
      <c r="O62" s="137"/>
      <c r="P62" s="137"/>
    </row>
    <row r="63" spans="2:16">
      <c r="B63" s="172">
        <v>1462017</v>
      </c>
      <c r="C63" s="171">
        <v>43539</v>
      </c>
      <c r="D63" s="171">
        <v>43540</v>
      </c>
      <c r="E63" s="165">
        <v>1</v>
      </c>
      <c r="F63" s="165">
        <v>1</v>
      </c>
      <c r="G63" s="147">
        <v>3500</v>
      </c>
      <c r="H63" s="147">
        <f t="shared" si="0"/>
        <v>3500</v>
      </c>
      <c r="I63" s="148"/>
      <c r="J63" s="157">
        <f t="shared" si="2"/>
        <v>261500</v>
      </c>
      <c r="L63" s="147"/>
      <c r="N63" s="147"/>
      <c r="O63" s="137"/>
      <c r="P63" s="137"/>
    </row>
    <row r="64" spans="2:16">
      <c r="B64" s="172">
        <v>1451450</v>
      </c>
      <c r="C64" s="171">
        <v>43536</v>
      </c>
      <c r="D64" s="171">
        <v>43541</v>
      </c>
      <c r="E64" s="165">
        <v>1</v>
      </c>
      <c r="F64" s="165">
        <v>5</v>
      </c>
      <c r="G64" s="147">
        <v>3500</v>
      </c>
      <c r="H64" s="147">
        <f t="shared" si="0"/>
        <v>17500</v>
      </c>
      <c r="I64" s="148"/>
      <c r="J64" s="157">
        <f t="shared" si="2"/>
        <v>244000</v>
      </c>
      <c r="L64" s="147"/>
      <c r="N64" s="147"/>
      <c r="O64" s="137"/>
      <c r="P64" s="137"/>
    </row>
    <row r="65" spans="2:16">
      <c r="B65" s="172">
        <v>1454836</v>
      </c>
      <c r="C65" s="171">
        <v>43536</v>
      </c>
      <c r="D65" s="171">
        <v>43541</v>
      </c>
      <c r="E65" s="165">
        <v>1</v>
      </c>
      <c r="F65" s="165">
        <v>5</v>
      </c>
      <c r="G65" s="147">
        <v>3500</v>
      </c>
      <c r="H65" s="147">
        <f t="shared" si="0"/>
        <v>17500</v>
      </c>
      <c r="I65" s="148"/>
      <c r="J65" s="157">
        <f t="shared" si="2"/>
        <v>226500</v>
      </c>
      <c r="L65" s="147"/>
      <c r="N65" s="147"/>
      <c r="O65" s="137"/>
      <c r="P65" s="137"/>
    </row>
    <row r="66" spans="2:16">
      <c r="B66" s="172">
        <v>1460592</v>
      </c>
      <c r="C66" s="171">
        <v>43538</v>
      </c>
      <c r="D66" s="171">
        <v>43541</v>
      </c>
      <c r="E66" s="165">
        <v>1</v>
      </c>
      <c r="F66" s="165">
        <v>3</v>
      </c>
      <c r="G66" s="147">
        <v>3500</v>
      </c>
      <c r="H66" s="147">
        <f t="shared" si="0"/>
        <v>10500</v>
      </c>
      <c r="I66" s="148"/>
      <c r="J66" s="157">
        <f t="shared" si="2"/>
        <v>216000</v>
      </c>
      <c r="L66" s="147"/>
      <c r="N66" s="147"/>
      <c r="O66" s="137"/>
      <c r="P66" s="137"/>
    </row>
    <row r="67" spans="2:16">
      <c r="B67" s="172">
        <v>1456586</v>
      </c>
      <c r="C67" s="171">
        <v>43538</v>
      </c>
      <c r="D67" s="171">
        <v>43541</v>
      </c>
      <c r="E67" s="165">
        <v>2</v>
      </c>
      <c r="F67" s="165">
        <v>3</v>
      </c>
      <c r="G67" s="147">
        <v>6000</v>
      </c>
      <c r="H67" s="147">
        <f t="shared" si="0"/>
        <v>36000</v>
      </c>
      <c r="I67" s="148"/>
      <c r="J67" s="157">
        <f t="shared" si="2"/>
        <v>180000</v>
      </c>
      <c r="L67" s="147"/>
      <c r="N67" s="147"/>
      <c r="O67" s="137"/>
      <c r="P67" s="137"/>
    </row>
    <row r="68" spans="2:16">
      <c r="B68" s="172">
        <v>1460688</v>
      </c>
      <c r="C68" s="171">
        <v>43538</v>
      </c>
      <c r="D68" s="171">
        <v>43541</v>
      </c>
      <c r="E68" s="165">
        <v>1</v>
      </c>
      <c r="F68" s="165">
        <v>3</v>
      </c>
      <c r="G68" s="147">
        <v>3500</v>
      </c>
      <c r="H68" s="147">
        <f t="shared" si="0"/>
        <v>10500</v>
      </c>
      <c r="I68" s="148"/>
      <c r="J68" s="157">
        <f t="shared" si="2"/>
        <v>169500</v>
      </c>
      <c r="L68" s="147"/>
      <c r="N68" s="147"/>
      <c r="O68" s="137"/>
      <c r="P68" s="137"/>
    </row>
    <row r="69" spans="2:16">
      <c r="B69" s="172">
        <v>1460798</v>
      </c>
      <c r="C69" s="171">
        <v>43538</v>
      </c>
      <c r="D69" s="171">
        <v>43541</v>
      </c>
      <c r="E69" s="165">
        <v>1</v>
      </c>
      <c r="F69" s="165">
        <v>3</v>
      </c>
      <c r="G69" s="147">
        <v>3500</v>
      </c>
      <c r="H69" s="147">
        <f t="shared" si="0"/>
        <v>10500</v>
      </c>
      <c r="I69" s="148"/>
      <c r="J69" s="157">
        <f t="shared" si="2"/>
        <v>159000</v>
      </c>
      <c r="L69" s="147"/>
      <c r="N69" s="147"/>
      <c r="O69" s="137"/>
      <c r="P69" s="137"/>
    </row>
    <row r="70" spans="2:16">
      <c r="B70" s="172">
        <v>1460689</v>
      </c>
      <c r="C70" s="171">
        <v>43538</v>
      </c>
      <c r="D70" s="171">
        <v>43541</v>
      </c>
      <c r="E70" s="165">
        <v>1</v>
      </c>
      <c r="F70" s="165">
        <v>3</v>
      </c>
      <c r="G70" s="147">
        <v>6000</v>
      </c>
      <c r="H70" s="147">
        <f t="shared" si="0"/>
        <v>18000</v>
      </c>
      <c r="I70" s="148"/>
      <c r="J70" s="157">
        <f t="shared" si="2"/>
        <v>141000</v>
      </c>
      <c r="L70" s="147"/>
      <c r="N70" s="147"/>
      <c r="O70" s="137"/>
      <c r="P70" s="137"/>
    </row>
    <row r="71" spans="2:16">
      <c r="B71" s="172">
        <v>1461826</v>
      </c>
      <c r="C71" s="171">
        <v>43539</v>
      </c>
      <c r="D71" s="171">
        <v>43541</v>
      </c>
      <c r="E71" s="165">
        <v>1</v>
      </c>
      <c r="F71" s="165">
        <v>2</v>
      </c>
      <c r="G71" s="147">
        <v>6000</v>
      </c>
      <c r="H71" s="147">
        <f t="shared" si="0"/>
        <v>12000</v>
      </c>
      <c r="I71" s="148"/>
      <c r="J71" s="157">
        <f t="shared" si="2"/>
        <v>129000</v>
      </c>
      <c r="L71" s="147"/>
      <c r="N71" s="147"/>
      <c r="O71" s="137"/>
      <c r="P71" s="137"/>
    </row>
    <row r="72" spans="2:16">
      <c r="B72" s="172">
        <v>1457302</v>
      </c>
      <c r="C72" s="171">
        <v>43539</v>
      </c>
      <c r="D72" s="171">
        <v>43541</v>
      </c>
      <c r="E72" s="165">
        <v>1</v>
      </c>
      <c r="F72" s="165">
        <v>2</v>
      </c>
      <c r="G72" s="147">
        <v>3500</v>
      </c>
      <c r="H72" s="147">
        <f t="shared" ref="H72:H97" si="3">E72*F72*G72</f>
        <v>7000</v>
      </c>
      <c r="I72" s="148"/>
      <c r="J72" s="157">
        <f t="shared" si="2"/>
        <v>122000</v>
      </c>
      <c r="L72" s="147"/>
      <c r="N72" s="147"/>
      <c r="O72" s="137"/>
      <c r="P72" s="137"/>
    </row>
    <row r="73" spans="2:16">
      <c r="B73" s="172">
        <v>1457796</v>
      </c>
      <c r="C73" s="171">
        <v>43540</v>
      </c>
      <c r="D73" s="171">
        <v>43541</v>
      </c>
      <c r="E73" s="165">
        <v>1</v>
      </c>
      <c r="F73" s="165">
        <v>1</v>
      </c>
      <c r="G73" s="147">
        <v>3500</v>
      </c>
      <c r="H73" s="147">
        <f t="shared" si="3"/>
        <v>3500</v>
      </c>
      <c r="I73" s="148"/>
      <c r="J73" s="157">
        <f t="shared" si="2"/>
        <v>118500</v>
      </c>
      <c r="L73" s="147"/>
      <c r="N73" s="147"/>
      <c r="O73" s="137"/>
      <c r="P73" s="137"/>
    </row>
    <row r="74" spans="2:16">
      <c r="B74" s="172">
        <v>1457838</v>
      </c>
      <c r="C74" s="171">
        <v>43540</v>
      </c>
      <c r="D74" s="171">
        <v>43541</v>
      </c>
      <c r="E74" s="165">
        <v>10</v>
      </c>
      <c r="F74" s="165">
        <v>1</v>
      </c>
      <c r="G74" s="147">
        <v>3100</v>
      </c>
      <c r="H74" s="147">
        <f t="shared" si="3"/>
        <v>31000</v>
      </c>
      <c r="I74" s="148"/>
      <c r="J74" s="157">
        <f t="shared" si="2"/>
        <v>87500</v>
      </c>
      <c r="L74" s="147"/>
      <c r="N74" s="147"/>
      <c r="O74" s="137"/>
      <c r="P74" s="137"/>
    </row>
    <row r="75" spans="2:16">
      <c r="B75" s="172">
        <v>1457843</v>
      </c>
      <c r="C75" s="171">
        <v>43540</v>
      </c>
      <c r="D75" s="171">
        <v>43541</v>
      </c>
      <c r="E75" s="165">
        <v>5</v>
      </c>
      <c r="F75" s="165">
        <v>1</v>
      </c>
      <c r="G75" s="147">
        <v>3100</v>
      </c>
      <c r="H75" s="147">
        <f t="shared" si="3"/>
        <v>15500</v>
      </c>
      <c r="I75" s="148"/>
      <c r="J75" s="157">
        <f t="shared" si="2"/>
        <v>72000</v>
      </c>
      <c r="L75" s="147"/>
      <c r="N75" s="147"/>
      <c r="O75" s="137"/>
      <c r="P75" s="137"/>
    </row>
    <row r="76" spans="2:16">
      <c r="B76" s="172">
        <v>1458360</v>
      </c>
      <c r="C76" s="171">
        <v>43537</v>
      </c>
      <c r="D76" s="171">
        <v>43542</v>
      </c>
      <c r="E76" s="165">
        <v>1</v>
      </c>
      <c r="F76" s="165">
        <v>5</v>
      </c>
      <c r="G76" s="147">
        <v>3500</v>
      </c>
      <c r="H76" s="147">
        <f t="shared" si="3"/>
        <v>17500</v>
      </c>
      <c r="I76" s="148"/>
      <c r="J76" s="157">
        <f t="shared" si="2"/>
        <v>54500</v>
      </c>
      <c r="L76" s="147"/>
      <c r="N76" s="147"/>
      <c r="O76" s="137"/>
      <c r="P76" s="137"/>
    </row>
    <row r="77" spans="2:16">
      <c r="B77" s="172">
        <v>1456204</v>
      </c>
      <c r="C77" s="171">
        <v>43539</v>
      </c>
      <c r="D77" s="171">
        <v>43542</v>
      </c>
      <c r="E77" s="165">
        <v>1</v>
      </c>
      <c r="F77" s="165">
        <v>3</v>
      </c>
      <c r="G77" s="147">
        <v>3500</v>
      </c>
      <c r="H77" s="147">
        <f t="shared" si="3"/>
        <v>10500</v>
      </c>
      <c r="I77" s="148"/>
      <c r="J77" s="157">
        <f t="shared" si="2"/>
        <v>44000</v>
      </c>
      <c r="L77" s="147"/>
      <c r="N77" s="147"/>
      <c r="O77" s="137"/>
      <c r="P77" s="137"/>
    </row>
    <row r="78" spans="2:16">
      <c r="B78" s="172">
        <v>1457139</v>
      </c>
      <c r="C78" s="171">
        <v>43541</v>
      </c>
      <c r="D78" s="171">
        <v>43542</v>
      </c>
      <c r="E78" s="165">
        <v>1</v>
      </c>
      <c r="F78" s="165">
        <v>1</v>
      </c>
      <c r="G78" s="147">
        <v>3500</v>
      </c>
      <c r="H78" s="147">
        <f t="shared" si="3"/>
        <v>3500</v>
      </c>
      <c r="I78" s="148"/>
      <c r="J78" s="157">
        <f t="shared" si="2"/>
        <v>40500</v>
      </c>
      <c r="L78" s="147"/>
      <c r="N78" s="147"/>
      <c r="O78" s="137"/>
      <c r="P78" s="137"/>
    </row>
    <row r="79" spans="2:16">
      <c r="B79" s="172">
        <v>1463073</v>
      </c>
      <c r="C79" s="171">
        <v>43541</v>
      </c>
      <c r="D79" s="171">
        <v>43542</v>
      </c>
      <c r="E79" s="165">
        <v>1</v>
      </c>
      <c r="F79" s="165">
        <v>1</v>
      </c>
      <c r="G79" s="147">
        <v>3500</v>
      </c>
      <c r="H79" s="147">
        <f t="shared" si="3"/>
        <v>3500</v>
      </c>
      <c r="I79" s="148"/>
      <c r="J79" s="157">
        <f t="shared" si="2"/>
        <v>37000</v>
      </c>
      <c r="L79" s="147"/>
      <c r="N79" s="147"/>
      <c r="O79" s="137"/>
      <c r="P79" s="137"/>
    </row>
    <row r="80" spans="2:16">
      <c r="B80" s="172">
        <v>1455276</v>
      </c>
      <c r="C80" s="171">
        <v>43538</v>
      </c>
      <c r="D80" s="171">
        <v>43543</v>
      </c>
      <c r="E80" s="165">
        <v>3</v>
      </c>
      <c r="F80" s="165">
        <v>5</v>
      </c>
      <c r="G80" s="147">
        <v>3200</v>
      </c>
      <c r="H80" s="147">
        <f t="shared" si="3"/>
        <v>48000</v>
      </c>
      <c r="I80" s="148"/>
      <c r="J80" s="191">
        <f t="shared" si="2"/>
        <v>-11000</v>
      </c>
      <c r="L80" s="147"/>
      <c r="N80" s="147"/>
      <c r="O80" s="137"/>
      <c r="P80" s="137"/>
    </row>
    <row r="81" spans="2:16">
      <c r="B81" s="172">
        <v>1456710</v>
      </c>
      <c r="C81" s="171">
        <v>43540</v>
      </c>
      <c r="D81" s="171">
        <v>43543</v>
      </c>
      <c r="E81" s="165">
        <v>1</v>
      </c>
      <c r="F81" s="165">
        <v>3</v>
      </c>
      <c r="G81" s="147">
        <v>3500</v>
      </c>
      <c r="H81" s="147">
        <f t="shared" si="3"/>
        <v>10500</v>
      </c>
      <c r="I81" s="148"/>
      <c r="J81" s="191">
        <f t="shared" si="2"/>
        <v>-21500</v>
      </c>
      <c r="L81" s="147"/>
      <c r="N81" s="147"/>
      <c r="O81" s="137"/>
      <c r="P81" s="137"/>
    </row>
    <row r="82" spans="2:16">
      <c r="B82" s="172">
        <v>1462821</v>
      </c>
      <c r="C82" s="171">
        <v>43541</v>
      </c>
      <c r="D82" s="171">
        <v>43543</v>
      </c>
      <c r="E82" s="165">
        <v>1</v>
      </c>
      <c r="F82" s="165">
        <v>2</v>
      </c>
      <c r="G82" s="147">
        <v>6000</v>
      </c>
      <c r="H82" s="147">
        <f t="shared" si="3"/>
        <v>12000</v>
      </c>
      <c r="I82" s="148"/>
      <c r="J82" s="191">
        <f t="shared" si="2"/>
        <v>-33500</v>
      </c>
      <c r="L82" s="147"/>
      <c r="N82" s="147"/>
      <c r="O82" s="137"/>
      <c r="P82" s="137"/>
    </row>
    <row r="83" spans="2:16">
      <c r="B83" s="172">
        <v>1463234</v>
      </c>
      <c r="C83" s="171">
        <v>43541</v>
      </c>
      <c r="D83" s="171">
        <v>43543</v>
      </c>
      <c r="E83" s="165">
        <v>1</v>
      </c>
      <c r="F83" s="165">
        <v>2</v>
      </c>
      <c r="G83" s="147">
        <v>6000</v>
      </c>
      <c r="H83" s="147">
        <f t="shared" si="3"/>
        <v>12000</v>
      </c>
      <c r="I83" s="148"/>
      <c r="J83" s="191">
        <f t="shared" si="2"/>
        <v>-45500</v>
      </c>
      <c r="L83" s="147"/>
      <c r="N83" s="147"/>
      <c r="O83" s="137"/>
      <c r="P83" s="137"/>
    </row>
    <row r="84" spans="2:16">
      <c r="B84" s="172">
        <v>1463236</v>
      </c>
      <c r="C84" s="171">
        <v>43541</v>
      </c>
      <c r="D84" s="171">
        <v>43543</v>
      </c>
      <c r="E84" s="165">
        <v>1</v>
      </c>
      <c r="F84" s="165">
        <v>2</v>
      </c>
      <c r="G84" s="147">
        <v>3500</v>
      </c>
      <c r="H84" s="147">
        <f t="shared" si="3"/>
        <v>7000</v>
      </c>
      <c r="I84" s="148"/>
      <c r="J84" s="191">
        <f t="shared" si="2"/>
        <v>-52500</v>
      </c>
      <c r="L84" s="147"/>
      <c r="N84" s="147"/>
      <c r="O84" s="137"/>
      <c r="P84" s="137"/>
    </row>
    <row r="85" spans="2:16">
      <c r="B85" s="172">
        <v>1462822</v>
      </c>
      <c r="C85" s="171">
        <v>43541</v>
      </c>
      <c r="D85" s="171">
        <v>43543</v>
      </c>
      <c r="E85" s="165">
        <v>1</v>
      </c>
      <c r="F85" s="165">
        <v>2</v>
      </c>
      <c r="G85" s="147">
        <v>3500</v>
      </c>
      <c r="H85" s="147">
        <f t="shared" si="3"/>
        <v>7000</v>
      </c>
      <c r="I85" s="148"/>
      <c r="J85" s="191">
        <f t="shared" si="2"/>
        <v>-59500</v>
      </c>
      <c r="L85" s="147"/>
      <c r="N85" s="147"/>
      <c r="O85" s="137"/>
      <c r="P85" s="137"/>
    </row>
    <row r="86" spans="2:16">
      <c r="B86" s="172">
        <v>1455028</v>
      </c>
      <c r="C86" s="171">
        <v>43541</v>
      </c>
      <c r="D86" s="171">
        <v>43543</v>
      </c>
      <c r="E86" s="165">
        <v>1</v>
      </c>
      <c r="F86" s="165">
        <v>2</v>
      </c>
      <c r="G86" s="147">
        <v>3500</v>
      </c>
      <c r="H86" s="147">
        <f t="shared" si="3"/>
        <v>7000</v>
      </c>
      <c r="I86" s="148"/>
      <c r="J86" s="191">
        <f t="shared" si="2"/>
        <v>-66500</v>
      </c>
      <c r="L86" s="147"/>
      <c r="N86" s="147"/>
      <c r="O86" s="137"/>
      <c r="P86" s="137"/>
    </row>
    <row r="87" spans="2:16">
      <c r="B87" s="172">
        <v>1463921</v>
      </c>
      <c r="C87" s="171">
        <v>43542</v>
      </c>
      <c r="D87" s="171">
        <v>43543</v>
      </c>
      <c r="E87" s="165">
        <v>1</v>
      </c>
      <c r="F87" s="165">
        <v>1</v>
      </c>
      <c r="G87" s="147">
        <v>3500</v>
      </c>
      <c r="H87" s="147">
        <f t="shared" si="3"/>
        <v>3500</v>
      </c>
      <c r="I87" s="148"/>
      <c r="J87" s="191">
        <f t="shared" si="2"/>
        <v>-70000</v>
      </c>
      <c r="L87" s="147"/>
      <c r="N87" s="147"/>
      <c r="O87" s="137"/>
      <c r="P87" s="137"/>
    </row>
    <row r="88" spans="2:16">
      <c r="B88" s="172">
        <v>1453684</v>
      </c>
      <c r="C88" s="171">
        <v>43542</v>
      </c>
      <c r="D88" s="171">
        <v>43545</v>
      </c>
      <c r="E88" s="165">
        <v>1</v>
      </c>
      <c r="F88" s="165">
        <v>3</v>
      </c>
      <c r="G88" s="147">
        <v>3500</v>
      </c>
      <c r="H88" s="147">
        <f t="shared" si="3"/>
        <v>10500</v>
      </c>
      <c r="I88" s="148"/>
      <c r="J88" s="191">
        <f t="shared" si="2"/>
        <v>-80500</v>
      </c>
      <c r="L88" s="147"/>
      <c r="N88" s="147"/>
      <c r="O88" s="137"/>
      <c r="P88" s="137"/>
    </row>
    <row r="89" spans="2:16">
      <c r="B89" s="172">
        <v>1453746</v>
      </c>
      <c r="C89" s="171">
        <v>43542</v>
      </c>
      <c r="D89" s="171">
        <v>43545</v>
      </c>
      <c r="E89" s="165">
        <v>1</v>
      </c>
      <c r="F89" s="165">
        <v>3</v>
      </c>
      <c r="G89" s="147">
        <v>3500</v>
      </c>
      <c r="H89" s="147">
        <f t="shared" si="3"/>
        <v>10500</v>
      </c>
      <c r="I89" s="148"/>
      <c r="J89" s="191">
        <f t="shared" si="2"/>
        <v>-91000</v>
      </c>
      <c r="L89" s="147"/>
      <c r="N89" s="147"/>
      <c r="O89" s="137"/>
      <c r="P89" s="137"/>
    </row>
    <row r="90" spans="2:16">
      <c r="B90" s="172">
        <v>1453816</v>
      </c>
      <c r="C90" s="171">
        <v>43542</v>
      </c>
      <c r="D90" s="171">
        <v>43545</v>
      </c>
      <c r="E90" s="165">
        <v>1</v>
      </c>
      <c r="F90" s="165">
        <v>3</v>
      </c>
      <c r="G90" s="147">
        <v>3500</v>
      </c>
      <c r="H90" s="147">
        <f t="shared" si="3"/>
        <v>10500</v>
      </c>
      <c r="I90" s="148"/>
      <c r="J90" s="191">
        <f t="shared" si="2"/>
        <v>-101500</v>
      </c>
      <c r="L90" s="147"/>
      <c r="N90" s="147"/>
      <c r="O90" s="137"/>
      <c r="P90" s="137"/>
    </row>
    <row r="91" spans="2:16">
      <c r="B91" s="172">
        <v>1463850</v>
      </c>
      <c r="C91" s="171">
        <v>43542</v>
      </c>
      <c r="D91" s="171">
        <v>43545</v>
      </c>
      <c r="E91" s="165">
        <v>1</v>
      </c>
      <c r="F91" s="165">
        <v>3</v>
      </c>
      <c r="G91" s="147">
        <v>3500</v>
      </c>
      <c r="H91" s="147">
        <f t="shared" si="3"/>
        <v>10500</v>
      </c>
      <c r="I91" s="148"/>
      <c r="J91" s="191">
        <f t="shared" si="2"/>
        <v>-112000</v>
      </c>
      <c r="L91" s="147"/>
      <c r="N91" s="147"/>
      <c r="O91" s="137"/>
      <c r="P91" s="137"/>
    </row>
    <row r="92" spans="2:16">
      <c r="B92" s="182">
        <v>1463937</v>
      </c>
      <c r="C92" s="171">
        <v>43543</v>
      </c>
      <c r="D92" s="171">
        <v>43545</v>
      </c>
      <c r="E92" s="165">
        <v>2</v>
      </c>
      <c r="F92" s="165">
        <v>2</v>
      </c>
      <c r="G92" s="147">
        <v>3500</v>
      </c>
      <c r="H92" s="147">
        <f t="shared" si="3"/>
        <v>14000</v>
      </c>
      <c r="I92" s="148"/>
      <c r="J92" s="191">
        <f t="shared" si="2"/>
        <v>-126000</v>
      </c>
      <c r="L92" s="147"/>
      <c r="N92" s="147"/>
      <c r="O92" s="137"/>
      <c r="P92" s="137"/>
    </row>
    <row r="93" spans="2:16">
      <c r="B93" s="172">
        <v>1465487</v>
      </c>
      <c r="C93" s="171">
        <v>43544</v>
      </c>
      <c r="D93" s="171">
        <v>43545</v>
      </c>
      <c r="E93" s="165">
        <v>1</v>
      </c>
      <c r="F93" s="165">
        <v>1</v>
      </c>
      <c r="G93" s="147">
        <v>3500</v>
      </c>
      <c r="H93" s="147">
        <f t="shared" si="3"/>
        <v>3500</v>
      </c>
      <c r="I93" s="148"/>
      <c r="J93" s="191">
        <f t="shared" si="2"/>
        <v>-129500</v>
      </c>
      <c r="L93" s="147"/>
      <c r="N93" s="147"/>
      <c r="O93" s="137"/>
      <c r="P93" s="137"/>
    </row>
    <row r="94" spans="2:16">
      <c r="B94" s="172">
        <v>1453948</v>
      </c>
      <c r="C94" s="171">
        <v>43542</v>
      </c>
      <c r="D94" s="171">
        <v>43546</v>
      </c>
      <c r="E94" s="165">
        <v>4</v>
      </c>
      <c r="F94" s="165">
        <v>4</v>
      </c>
      <c r="G94" s="147">
        <v>3500</v>
      </c>
      <c r="H94" s="147">
        <f t="shared" si="3"/>
        <v>56000</v>
      </c>
      <c r="I94" s="148"/>
      <c r="J94" s="191">
        <f t="shared" si="2"/>
        <v>-185500</v>
      </c>
      <c r="L94" s="147"/>
      <c r="N94" s="147"/>
      <c r="O94" s="137"/>
      <c r="P94" s="137"/>
    </row>
    <row r="95" spans="2:16">
      <c r="B95" s="172">
        <v>1460204</v>
      </c>
      <c r="C95" s="171">
        <v>43543</v>
      </c>
      <c r="D95" s="171">
        <v>43546</v>
      </c>
      <c r="E95" s="165">
        <v>1</v>
      </c>
      <c r="F95" s="165">
        <v>3</v>
      </c>
      <c r="G95" s="147">
        <v>6000</v>
      </c>
      <c r="H95" s="147">
        <f t="shared" si="3"/>
        <v>18000</v>
      </c>
      <c r="I95" s="148"/>
      <c r="J95" s="191">
        <f t="shared" si="2"/>
        <v>-203500</v>
      </c>
      <c r="L95" s="147"/>
      <c r="N95" s="147"/>
      <c r="O95" s="137"/>
      <c r="P95" s="137"/>
    </row>
    <row r="96" spans="2:16">
      <c r="B96" s="183">
        <v>1464985</v>
      </c>
      <c r="C96" s="184">
        <v>43543</v>
      </c>
      <c r="D96" s="184">
        <v>43546</v>
      </c>
      <c r="E96" s="185">
        <v>1</v>
      </c>
      <c r="F96" s="185">
        <v>3</v>
      </c>
      <c r="G96" s="186">
        <v>3500</v>
      </c>
      <c r="H96" s="186">
        <f t="shared" si="3"/>
        <v>10500</v>
      </c>
      <c r="I96" s="186"/>
      <c r="J96" s="186">
        <f t="shared" si="2"/>
        <v>-214000</v>
      </c>
      <c r="L96" s="147"/>
      <c r="N96" s="147"/>
      <c r="O96" s="137"/>
      <c r="P96" s="137"/>
    </row>
    <row r="97" spans="2:16">
      <c r="B97" s="172">
        <v>1460209</v>
      </c>
      <c r="C97" s="171">
        <v>43543</v>
      </c>
      <c r="D97" s="171">
        <v>43546</v>
      </c>
      <c r="E97" s="165">
        <v>1</v>
      </c>
      <c r="F97" s="165">
        <v>3</v>
      </c>
      <c r="G97" s="147">
        <v>3500</v>
      </c>
      <c r="H97" s="147">
        <f t="shared" si="3"/>
        <v>10500</v>
      </c>
      <c r="I97" s="148"/>
      <c r="J97" s="191">
        <f>J96-H97</f>
        <v>-224500</v>
      </c>
      <c r="L97" s="147"/>
      <c r="N97" s="147"/>
      <c r="O97" s="137"/>
      <c r="P97" s="137"/>
    </row>
    <row r="98" spans="2:16">
      <c r="B98" s="172">
        <v>1455383</v>
      </c>
      <c r="C98" s="171">
        <v>43543</v>
      </c>
      <c r="D98" s="171">
        <v>43546</v>
      </c>
      <c r="E98" s="165">
        <v>1</v>
      </c>
      <c r="F98" s="165">
        <v>3</v>
      </c>
      <c r="G98" s="147">
        <v>3500</v>
      </c>
      <c r="H98" s="147">
        <f t="shared" ref="H98:H134" si="4">E98*F98*G98</f>
        <v>10500</v>
      </c>
      <c r="I98" s="148"/>
      <c r="J98" s="191">
        <f t="shared" ref="J98:J129" si="5">J97-H98</f>
        <v>-235000</v>
      </c>
      <c r="L98" s="147"/>
      <c r="N98" s="147"/>
      <c r="O98" s="137"/>
      <c r="P98" s="137"/>
    </row>
    <row r="99" spans="2:16">
      <c r="B99" s="172">
        <v>1464821</v>
      </c>
      <c r="C99" s="171">
        <v>43543</v>
      </c>
      <c r="D99" s="171">
        <v>43546</v>
      </c>
      <c r="E99" s="165">
        <v>1</v>
      </c>
      <c r="F99" s="165">
        <v>3</v>
      </c>
      <c r="G99" s="147">
        <v>3500</v>
      </c>
      <c r="H99" s="147">
        <f t="shared" si="4"/>
        <v>10500</v>
      </c>
      <c r="I99" s="148"/>
      <c r="J99" s="191">
        <f t="shared" si="5"/>
        <v>-245500</v>
      </c>
      <c r="L99" s="147"/>
      <c r="N99" s="147"/>
      <c r="O99" s="137"/>
      <c r="P99" s="137"/>
    </row>
    <row r="100" spans="2:16">
      <c r="B100" s="187">
        <v>1465343</v>
      </c>
      <c r="C100" s="188">
        <v>43544</v>
      </c>
      <c r="D100" s="188">
        <v>43546</v>
      </c>
      <c r="E100" s="187">
        <v>1</v>
      </c>
      <c r="F100" s="187">
        <v>2</v>
      </c>
      <c r="G100" s="189">
        <v>3500</v>
      </c>
      <c r="H100" s="189">
        <v>3500</v>
      </c>
      <c r="I100" s="189"/>
      <c r="J100" s="191">
        <f t="shared" si="5"/>
        <v>-249000</v>
      </c>
      <c r="K100" s="192"/>
      <c r="L100" s="147"/>
      <c r="N100" s="147"/>
      <c r="O100" s="137"/>
      <c r="P100" s="137"/>
    </row>
    <row r="101" spans="2:16">
      <c r="B101" s="172">
        <v>1464444</v>
      </c>
      <c r="C101" s="171">
        <v>43544</v>
      </c>
      <c r="D101" s="171">
        <v>43546</v>
      </c>
      <c r="E101" s="165">
        <v>1</v>
      </c>
      <c r="F101" s="165">
        <v>2</v>
      </c>
      <c r="G101" s="147">
        <v>3500</v>
      </c>
      <c r="H101" s="147">
        <f t="shared" si="4"/>
        <v>7000</v>
      </c>
      <c r="I101" s="148"/>
      <c r="J101" s="191">
        <f t="shared" si="5"/>
        <v>-256000</v>
      </c>
      <c r="L101" s="147"/>
      <c r="N101" s="147"/>
      <c r="O101" s="137"/>
      <c r="P101" s="137"/>
    </row>
    <row r="102" spans="2:16">
      <c r="B102" s="172">
        <v>1457421</v>
      </c>
      <c r="C102" s="171">
        <v>43542</v>
      </c>
      <c r="D102" s="171">
        <v>43547</v>
      </c>
      <c r="E102" s="165">
        <v>1</v>
      </c>
      <c r="F102" s="165">
        <v>5</v>
      </c>
      <c r="G102" s="147">
        <v>3500</v>
      </c>
      <c r="H102" s="147">
        <f t="shared" si="4"/>
        <v>17500</v>
      </c>
      <c r="I102" s="148"/>
      <c r="J102" s="191">
        <f t="shared" si="5"/>
        <v>-273500</v>
      </c>
      <c r="L102" s="147"/>
      <c r="N102" s="147"/>
      <c r="O102" s="137"/>
      <c r="P102" s="137"/>
    </row>
    <row r="103" spans="2:16">
      <c r="B103" s="172">
        <v>1453896</v>
      </c>
      <c r="C103" s="171">
        <v>43544</v>
      </c>
      <c r="D103" s="171">
        <v>43547</v>
      </c>
      <c r="E103" s="165">
        <v>1</v>
      </c>
      <c r="F103" s="165">
        <v>3</v>
      </c>
      <c r="G103" s="147">
        <v>3500</v>
      </c>
      <c r="H103" s="147">
        <f t="shared" si="4"/>
        <v>10500</v>
      </c>
      <c r="I103" s="148"/>
      <c r="J103" s="191">
        <f t="shared" si="5"/>
        <v>-284000</v>
      </c>
      <c r="L103" s="147"/>
      <c r="N103" s="147"/>
      <c r="O103" s="137"/>
      <c r="P103" s="137"/>
    </row>
    <row r="104" spans="2:16">
      <c r="B104" s="182">
        <v>1465284</v>
      </c>
      <c r="C104" s="171">
        <v>43545</v>
      </c>
      <c r="D104" s="171">
        <v>43547</v>
      </c>
      <c r="E104" s="165">
        <v>1</v>
      </c>
      <c r="F104" s="165">
        <v>2</v>
      </c>
      <c r="G104" s="147">
        <v>3500</v>
      </c>
      <c r="H104" s="147">
        <f t="shared" si="4"/>
        <v>7000</v>
      </c>
      <c r="I104" s="148"/>
      <c r="J104" s="191">
        <f t="shared" si="5"/>
        <v>-291000</v>
      </c>
      <c r="L104" s="147"/>
      <c r="N104" s="147"/>
      <c r="O104" s="137"/>
      <c r="P104" s="137"/>
    </row>
    <row r="105" spans="2:16">
      <c r="B105" s="182">
        <v>1459310</v>
      </c>
      <c r="C105" s="171">
        <v>43545</v>
      </c>
      <c r="D105" s="171">
        <v>43547</v>
      </c>
      <c r="E105" s="165">
        <v>1</v>
      </c>
      <c r="F105" s="165">
        <v>2</v>
      </c>
      <c r="G105" s="147">
        <v>3500</v>
      </c>
      <c r="H105" s="147">
        <f t="shared" si="4"/>
        <v>7000</v>
      </c>
      <c r="I105" s="148"/>
      <c r="J105" s="191">
        <f t="shared" si="5"/>
        <v>-298000</v>
      </c>
      <c r="L105" s="147"/>
      <c r="N105" s="147"/>
      <c r="O105" s="137"/>
      <c r="P105" s="137"/>
    </row>
    <row r="106" spans="2:16">
      <c r="B106" s="182">
        <v>1465787</v>
      </c>
      <c r="C106" s="171">
        <v>43546</v>
      </c>
      <c r="D106" s="171">
        <v>43547</v>
      </c>
      <c r="E106" s="165">
        <v>1</v>
      </c>
      <c r="F106" s="165">
        <v>1</v>
      </c>
      <c r="G106" s="147">
        <v>3500</v>
      </c>
      <c r="H106" s="147">
        <f t="shared" si="4"/>
        <v>3500</v>
      </c>
      <c r="I106" s="148"/>
      <c r="J106" s="191">
        <f t="shared" si="5"/>
        <v>-301500</v>
      </c>
      <c r="L106" s="147"/>
      <c r="N106" s="147"/>
      <c r="O106" s="137"/>
      <c r="P106" s="137"/>
    </row>
    <row r="107" spans="2:16">
      <c r="B107" s="182">
        <v>1466626</v>
      </c>
      <c r="C107" s="171">
        <v>43546</v>
      </c>
      <c r="D107" s="171">
        <v>43547</v>
      </c>
      <c r="E107" s="165">
        <v>1</v>
      </c>
      <c r="F107" s="165">
        <v>1</v>
      </c>
      <c r="G107" s="147">
        <v>3500</v>
      </c>
      <c r="H107" s="147">
        <f t="shared" si="4"/>
        <v>3500</v>
      </c>
      <c r="I107" s="148"/>
      <c r="J107" s="191">
        <f t="shared" si="5"/>
        <v>-305000</v>
      </c>
      <c r="L107" s="147"/>
      <c r="N107" s="147"/>
      <c r="O107" s="137"/>
      <c r="P107" s="137"/>
    </row>
    <row r="108" spans="2:16">
      <c r="B108" s="182">
        <v>1462809</v>
      </c>
      <c r="C108" s="171">
        <v>43546</v>
      </c>
      <c r="D108" s="171">
        <v>43547</v>
      </c>
      <c r="E108" s="165">
        <v>1</v>
      </c>
      <c r="F108" s="165">
        <v>1</v>
      </c>
      <c r="G108" s="147">
        <v>3500</v>
      </c>
      <c r="H108" s="147">
        <f t="shared" si="4"/>
        <v>3500</v>
      </c>
      <c r="I108" s="148"/>
      <c r="J108" s="191">
        <f t="shared" si="5"/>
        <v>-308500</v>
      </c>
      <c r="L108" s="147"/>
      <c r="N108" s="147"/>
      <c r="O108" s="137"/>
      <c r="P108" s="137"/>
    </row>
    <row r="109" spans="2:16">
      <c r="B109" s="172">
        <v>1462140</v>
      </c>
      <c r="C109" s="171">
        <v>43543</v>
      </c>
      <c r="D109" s="171">
        <v>43548</v>
      </c>
      <c r="E109" s="165">
        <v>1</v>
      </c>
      <c r="F109" s="165">
        <v>5</v>
      </c>
      <c r="G109" s="147">
        <v>3500</v>
      </c>
      <c r="H109" s="147">
        <f t="shared" si="4"/>
        <v>17500</v>
      </c>
      <c r="I109" s="148"/>
      <c r="J109" s="191">
        <f t="shared" si="5"/>
        <v>-326000</v>
      </c>
      <c r="L109" s="147"/>
      <c r="N109" s="147"/>
      <c r="O109" s="137"/>
      <c r="P109" s="137"/>
    </row>
    <row r="110" spans="2:16">
      <c r="B110" s="182">
        <v>1465486</v>
      </c>
      <c r="C110" s="171">
        <v>43545</v>
      </c>
      <c r="D110" s="171">
        <v>43548</v>
      </c>
      <c r="E110" s="165">
        <v>1</v>
      </c>
      <c r="F110" s="165">
        <v>3</v>
      </c>
      <c r="G110" s="147">
        <v>3500</v>
      </c>
      <c r="H110" s="147">
        <f t="shared" si="4"/>
        <v>10500</v>
      </c>
      <c r="I110" s="148"/>
      <c r="J110" s="191">
        <f t="shared" si="5"/>
        <v>-336500</v>
      </c>
      <c r="L110" s="147"/>
      <c r="N110" s="147"/>
      <c r="O110" s="137"/>
      <c r="P110" s="137"/>
    </row>
    <row r="111" spans="2:16">
      <c r="B111" s="182">
        <v>1450068</v>
      </c>
      <c r="C111" s="171">
        <v>43545</v>
      </c>
      <c r="D111" s="171">
        <v>43548</v>
      </c>
      <c r="E111" s="165">
        <v>1</v>
      </c>
      <c r="F111" s="165">
        <v>3</v>
      </c>
      <c r="G111" s="147">
        <v>3500</v>
      </c>
      <c r="H111" s="147">
        <f t="shared" si="4"/>
        <v>10500</v>
      </c>
      <c r="I111" s="148"/>
      <c r="J111" s="191">
        <f t="shared" si="5"/>
        <v>-347000</v>
      </c>
      <c r="L111" s="147"/>
      <c r="N111" s="147"/>
      <c r="O111" s="137"/>
      <c r="P111" s="137"/>
    </row>
    <row r="112" spans="2:16">
      <c r="B112" s="182">
        <v>1465087</v>
      </c>
      <c r="C112" s="171">
        <v>43546</v>
      </c>
      <c r="D112" s="171">
        <v>43548</v>
      </c>
      <c r="E112" s="165">
        <v>1</v>
      </c>
      <c r="F112" s="165">
        <v>2</v>
      </c>
      <c r="G112" s="147">
        <v>6000</v>
      </c>
      <c r="H112" s="147">
        <f t="shared" si="4"/>
        <v>12000</v>
      </c>
      <c r="I112" s="148"/>
      <c r="J112" s="191">
        <f t="shared" si="5"/>
        <v>-359000</v>
      </c>
      <c r="L112" s="147"/>
      <c r="N112" s="147"/>
      <c r="O112" s="137"/>
      <c r="P112" s="137"/>
    </row>
    <row r="113" spans="2:16">
      <c r="B113" s="190">
        <v>1467479</v>
      </c>
      <c r="C113" s="171">
        <v>43547</v>
      </c>
      <c r="D113" s="171">
        <v>43548</v>
      </c>
      <c r="E113" s="165">
        <v>1</v>
      </c>
      <c r="F113" s="165">
        <v>1</v>
      </c>
      <c r="G113" s="147">
        <v>3500</v>
      </c>
      <c r="H113" s="147">
        <f t="shared" si="4"/>
        <v>3500</v>
      </c>
      <c r="I113" s="148"/>
      <c r="J113" s="191">
        <f t="shared" si="5"/>
        <v>-362500</v>
      </c>
      <c r="L113" s="147"/>
      <c r="N113" s="147"/>
      <c r="O113" s="137"/>
      <c r="P113" s="137"/>
    </row>
    <row r="114" spans="2:16">
      <c r="B114" s="182">
        <v>1455667</v>
      </c>
      <c r="C114" s="171">
        <v>43543</v>
      </c>
      <c r="D114" s="171">
        <v>43549</v>
      </c>
      <c r="E114" s="165">
        <v>1</v>
      </c>
      <c r="F114" s="165">
        <v>6</v>
      </c>
      <c r="G114" s="147">
        <v>6000</v>
      </c>
      <c r="H114" s="147">
        <f t="shared" si="4"/>
        <v>36000</v>
      </c>
      <c r="I114" s="148"/>
      <c r="J114" s="191">
        <f t="shared" si="5"/>
        <v>-398500</v>
      </c>
      <c r="L114" s="147"/>
      <c r="N114" s="147"/>
      <c r="O114" s="137"/>
      <c r="P114" s="137"/>
    </row>
    <row r="115" spans="2:16">
      <c r="B115" s="182">
        <v>1457794</v>
      </c>
      <c r="C115" s="171">
        <v>43544</v>
      </c>
      <c r="D115" s="171">
        <v>43549</v>
      </c>
      <c r="E115" s="165">
        <v>1</v>
      </c>
      <c r="F115" s="165">
        <v>5</v>
      </c>
      <c r="G115" s="147">
        <v>3300</v>
      </c>
      <c r="H115" s="147">
        <f t="shared" si="4"/>
        <v>16500</v>
      </c>
      <c r="I115" s="148"/>
      <c r="J115" s="191">
        <f t="shared" si="5"/>
        <v>-415000</v>
      </c>
      <c r="L115" s="147"/>
      <c r="N115" s="147"/>
      <c r="O115" s="137"/>
      <c r="P115" s="137"/>
    </row>
    <row r="116" spans="2:16">
      <c r="B116" s="190">
        <v>1455121</v>
      </c>
      <c r="C116" s="171">
        <v>43546</v>
      </c>
      <c r="D116" s="171">
        <v>43549</v>
      </c>
      <c r="E116" s="165">
        <v>2</v>
      </c>
      <c r="F116" s="165">
        <v>3</v>
      </c>
      <c r="G116" s="147">
        <v>3500</v>
      </c>
      <c r="H116" s="147">
        <f t="shared" si="4"/>
        <v>21000</v>
      </c>
      <c r="I116" s="148"/>
      <c r="J116" s="191">
        <f t="shared" si="5"/>
        <v>-436000</v>
      </c>
      <c r="L116" s="147"/>
      <c r="N116" s="147"/>
      <c r="O116" s="137"/>
      <c r="P116" s="137"/>
    </row>
    <row r="117" spans="2:16">
      <c r="B117" s="182">
        <v>1464045</v>
      </c>
      <c r="C117" s="171">
        <v>43547</v>
      </c>
      <c r="D117" s="171">
        <v>43549</v>
      </c>
      <c r="E117" s="165">
        <v>2</v>
      </c>
      <c r="F117" s="165">
        <v>2</v>
      </c>
      <c r="G117" s="147">
        <v>3500</v>
      </c>
      <c r="H117" s="147">
        <f t="shared" si="4"/>
        <v>14000</v>
      </c>
      <c r="I117" s="148"/>
      <c r="J117" s="191">
        <f t="shared" si="5"/>
        <v>-450000</v>
      </c>
      <c r="L117" s="147"/>
      <c r="N117" s="147"/>
      <c r="O117" s="137"/>
      <c r="P117" s="137"/>
    </row>
    <row r="118" spans="2:16">
      <c r="B118" s="182">
        <v>1458488</v>
      </c>
      <c r="C118" s="171">
        <v>43548</v>
      </c>
      <c r="D118" s="171">
        <v>43549</v>
      </c>
      <c r="E118" s="165">
        <v>1</v>
      </c>
      <c r="F118" s="165">
        <v>1</v>
      </c>
      <c r="G118" s="147">
        <v>3500</v>
      </c>
      <c r="H118" s="147">
        <f t="shared" si="4"/>
        <v>3500</v>
      </c>
      <c r="I118" s="148"/>
      <c r="J118" s="191">
        <f t="shared" si="5"/>
        <v>-453500</v>
      </c>
      <c r="L118" s="147"/>
      <c r="N118" s="147"/>
      <c r="O118" s="137"/>
      <c r="P118" s="137"/>
    </row>
    <row r="119" spans="2:16">
      <c r="B119" s="182">
        <v>1468360</v>
      </c>
      <c r="C119" s="171">
        <v>43548</v>
      </c>
      <c r="D119" s="171">
        <v>43549</v>
      </c>
      <c r="E119" s="165">
        <v>1</v>
      </c>
      <c r="F119" s="165">
        <v>1</v>
      </c>
      <c r="G119" s="147">
        <v>3500</v>
      </c>
      <c r="H119" s="147">
        <f t="shared" si="4"/>
        <v>3500</v>
      </c>
      <c r="I119" s="148"/>
      <c r="J119" s="191">
        <f t="shared" si="5"/>
        <v>-457000</v>
      </c>
      <c r="L119" s="147"/>
      <c r="N119" s="147"/>
      <c r="O119" s="137"/>
      <c r="P119" s="137"/>
    </row>
    <row r="120" spans="2:16">
      <c r="B120" s="190">
        <v>1468345</v>
      </c>
      <c r="C120" s="171">
        <v>43548</v>
      </c>
      <c r="D120" s="171">
        <v>43549</v>
      </c>
      <c r="E120" s="165">
        <v>3</v>
      </c>
      <c r="F120" s="165">
        <v>1</v>
      </c>
      <c r="G120" s="147">
        <v>3500</v>
      </c>
      <c r="H120" s="147">
        <f t="shared" si="4"/>
        <v>10500</v>
      </c>
      <c r="I120" s="148"/>
      <c r="J120" s="191">
        <f t="shared" si="5"/>
        <v>-467500</v>
      </c>
      <c r="L120" s="147"/>
      <c r="N120" s="147"/>
      <c r="O120" s="137"/>
      <c r="P120" s="137"/>
    </row>
    <row r="121" spans="2:16">
      <c r="B121" s="190">
        <v>1465362</v>
      </c>
      <c r="C121" s="171">
        <v>43548</v>
      </c>
      <c r="D121" s="171">
        <v>43549</v>
      </c>
      <c r="E121" s="165">
        <v>1</v>
      </c>
      <c r="F121" s="165">
        <v>1</v>
      </c>
      <c r="G121" s="147">
        <v>3500</v>
      </c>
      <c r="H121" s="147">
        <f t="shared" si="4"/>
        <v>3500</v>
      </c>
      <c r="I121" s="148"/>
      <c r="J121" s="191">
        <f t="shared" si="5"/>
        <v>-471000</v>
      </c>
      <c r="L121" s="147"/>
      <c r="N121" s="147"/>
      <c r="O121" s="137"/>
      <c r="P121" s="137"/>
    </row>
    <row r="122" spans="2:16">
      <c r="B122" s="190">
        <v>1461069</v>
      </c>
      <c r="C122" s="171">
        <v>43544</v>
      </c>
      <c r="D122" s="171">
        <v>43550</v>
      </c>
      <c r="E122" s="165">
        <v>1</v>
      </c>
      <c r="F122" s="165">
        <v>6</v>
      </c>
      <c r="G122" s="147">
        <v>3500</v>
      </c>
      <c r="H122" s="147">
        <f t="shared" si="4"/>
        <v>21000</v>
      </c>
      <c r="I122" s="148"/>
      <c r="J122" s="191">
        <f t="shared" si="5"/>
        <v>-492000</v>
      </c>
      <c r="L122" s="147"/>
      <c r="N122" s="147"/>
      <c r="O122" s="137"/>
      <c r="P122" s="137"/>
    </row>
    <row r="123" spans="2:16">
      <c r="B123" s="190">
        <v>1465224</v>
      </c>
      <c r="C123" s="171">
        <v>43549</v>
      </c>
      <c r="D123" s="171">
        <v>43550</v>
      </c>
      <c r="E123" s="165">
        <v>1</v>
      </c>
      <c r="F123" s="165">
        <v>1</v>
      </c>
      <c r="G123" s="147">
        <v>3500</v>
      </c>
      <c r="H123" s="147">
        <f t="shared" si="4"/>
        <v>3500</v>
      </c>
      <c r="I123" s="148"/>
      <c r="J123" s="191">
        <f t="shared" si="5"/>
        <v>-495500</v>
      </c>
      <c r="L123" s="147"/>
      <c r="N123" s="147"/>
      <c r="O123" s="137"/>
      <c r="P123" s="137"/>
    </row>
    <row r="124" spans="2:16">
      <c r="B124" s="190">
        <v>1468748</v>
      </c>
      <c r="C124" s="171">
        <v>43549</v>
      </c>
      <c r="D124" s="171">
        <v>43550</v>
      </c>
      <c r="E124" s="165">
        <v>1</v>
      </c>
      <c r="F124" s="165">
        <v>1</v>
      </c>
      <c r="G124" s="147">
        <v>3500</v>
      </c>
      <c r="H124" s="147">
        <f t="shared" si="4"/>
        <v>3500</v>
      </c>
      <c r="I124" s="148"/>
      <c r="J124" s="191">
        <f t="shared" si="5"/>
        <v>-499000</v>
      </c>
      <c r="L124" s="147"/>
      <c r="N124" s="147"/>
      <c r="O124" s="137"/>
      <c r="P124" s="137"/>
    </row>
    <row r="125" spans="2:16">
      <c r="B125" s="190">
        <v>1467013</v>
      </c>
      <c r="C125" s="171">
        <v>43548</v>
      </c>
      <c r="D125" s="171">
        <v>43550</v>
      </c>
      <c r="E125" s="165">
        <v>1</v>
      </c>
      <c r="F125" s="165">
        <v>2</v>
      </c>
      <c r="G125" s="147">
        <v>6000</v>
      </c>
      <c r="H125" s="147">
        <f t="shared" si="4"/>
        <v>12000</v>
      </c>
      <c r="I125" s="148"/>
      <c r="J125" s="191">
        <f t="shared" si="5"/>
        <v>-511000</v>
      </c>
      <c r="L125" s="147"/>
      <c r="N125" s="147"/>
      <c r="O125" s="137"/>
      <c r="P125" s="137"/>
    </row>
    <row r="126" spans="2:16">
      <c r="B126" s="190">
        <v>1453007</v>
      </c>
      <c r="C126" s="171">
        <v>43545</v>
      </c>
      <c r="D126" s="171">
        <v>43550</v>
      </c>
      <c r="E126" s="165">
        <v>7</v>
      </c>
      <c r="F126" s="165">
        <v>5</v>
      </c>
      <c r="G126" s="147">
        <v>3100</v>
      </c>
      <c r="H126" s="147">
        <f t="shared" si="4"/>
        <v>108500</v>
      </c>
      <c r="I126" s="148"/>
      <c r="J126" s="191">
        <f t="shared" si="5"/>
        <v>-619500</v>
      </c>
      <c r="L126" s="147"/>
      <c r="N126" s="147"/>
      <c r="O126" s="137"/>
      <c r="P126" s="137"/>
    </row>
    <row r="127" spans="2:16">
      <c r="B127" s="190">
        <v>1466637</v>
      </c>
      <c r="C127" s="171">
        <v>43547</v>
      </c>
      <c r="D127" s="171">
        <v>43550</v>
      </c>
      <c r="E127" s="165">
        <v>1</v>
      </c>
      <c r="F127" s="165">
        <v>3</v>
      </c>
      <c r="G127" s="147">
        <v>3500</v>
      </c>
      <c r="H127" s="147">
        <f t="shared" si="4"/>
        <v>10500</v>
      </c>
      <c r="I127" s="148"/>
      <c r="J127" s="191">
        <f t="shared" si="5"/>
        <v>-630000</v>
      </c>
      <c r="L127" s="147"/>
      <c r="N127" s="147"/>
      <c r="O127" s="137"/>
      <c r="P127" s="137"/>
    </row>
    <row r="128" spans="2:16">
      <c r="B128" s="190">
        <v>1464246</v>
      </c>
      <c r="C128" s="171">
        <v>43545</v>
      </c>
      <c r="D128" s="171">
        <v>43550</v>
      </c>
      <c r="E128" s="165">
        <v>1</v>
      </c>
      <c r="F128" s="165">
        <v>5</v>
      </c>
      <c r="G128" s="147">
        <v>3500</v>
      </c>
      <c r="H128" s="147">
        <f t="shared" si="4"/>
        <v>17500</v>
      </c>
      <c r="I128" s="148"/>
      <c r="J128" s="191">
        <f t="shared" si="5"/>
        <v>-647500</v>
      </c>
      <c r="L128" s="147"/>
      <c r="N128" s="147"/>
      <c r="O128" s="137"/>
      <c r="P128" s="137"/>
    </row>
    <row r="129" spans="2:16">
      <c r="B129" s="172">
        <v>1469861</v>
      </c>
      <c r="C129" s="171">
        <v>43550</v>
      </c>
      <c r="D129" s="171">
        <v>43551</v>
      </c>
      <c r="E129" s="165">
        <v>1</v>
      </c>
      <c r="F129" s="165">
        <v>1</v>
      </c>
      <c r="G129" s="147">
        <v>3500</v>
      </c>
      <c r="H129" s="147">
        <f t="shared" si="4"/>
        <v>3500</v>
      </c>
      <c r="I129" s="148"/>
      <c r="J129" s="191">
        <f t="shared" si="5"/>
        <v>-651000</v>
      </c>
      <c r="L129" s="147"/>
      <c r="N129" s="147"/>
      <c r="O129" s="137"/>
      <c r="P129" s="137"/>
    </row>
    <row r="130" spans="2:16">
      <c r="B130" s="172">
        <v>1466425</v>
      </c>
      <c r="C130" s="171">
        <v>43548</v>
      </c>
      <c r="D130" s="171">
        <v>43551</v>
      </c>
      <c r="E130" s="165">
        <v>1</v>
      </c>
      <c r="F130" s="165">
        <v>3</v>
      </c>
      <c r="G130" s="147">
        <v>3500</v>
      </c>
      <c r="H130" s="147">
        <f t="shared" si="4"/>
        <v>10500</v>
      </c>
      <c r="I130" s="148"/>
      <c r="J130" s="191">
        <f t="shared" ref="J130:J161" si="6">J129-H130</f>
        <v>-661500</v>
      </c>
      <c r="L130" s="147"/>
      <c r="N130" s="147"/>
      <c r="O130" s="137"/>
      <c r="P130" s="137"/>
    </row>
    <row r="131" spans="2:16">
      <c r="B131" s="172">
        <v>1460253</v>
      </c>
      <c r="C131" s="171">
        <v>43549</v>
      </c>
      <c r="D131" s="171">
        <v>43551</v>
      </c>
      <c r="E131" s="165">
        <v>1</v>
      </c>
      <c r="F131" s="165">
        <v>2</v>
      </c>
      <c r="G131" s="147">
        <v>6000</v>
      </c>
      <c r="H131" s="147">
        <f t="shared" si="4"/>
        <v>12000</v>
      </c>
      <c r="I131" s="148"/>
      <c r="J131" s="191">
        <f t="shared" si="6"/>
        <v>-673500</v>
      </c>
      <c r="L131" s="147"/>
      <c r="N131" s="147"/>
      <c r="O131" s="137"/>
      <c r="P131" s="137"/>
    </row>
    <row r="132" spans="2:16">
      <c r="B132" s="172">
        <v>1465359</v>
      </c>
      <c r="C132" s="171">
        <v>43550</v>
      </c>
      <c r="D132" s="171">
        <v>43551</v>
      </c>
      <c r="E132" s="165">
        <v>1</v>
      </c>
      <c r="F132" s="165">
        <v>1</v>
      </c>
      <c r="G132" s="147">
        <v>6000</v>
      </c>
      <c r="H132" s="147">
        <f t="shared" si="4"/>
        <v>6000</v>
      </c>
      <c r="I132" s="148"/>
      <c r="J132" s="191">
        <f t="shared" si="6"/>
        <v>-679500</v>
      </c>
      <c r="L132" s="147"/>
      <c r="N132" s="147"/>
      <c r="O132" s="137"/>
      <c r="P132" s="137"/>
    </row>
    <row r="133" spans="2:16">
      <c r="B133" s="172">
        <v>1469921</v>
      </c>
      <c r="C133" s="171">
        <v>43550</v>
      </c>
      <c r="D133" s="171">
        <v>43551</v>
      </c>
      <c r="E133" s="165">
        <v>1</v>
      </c>
      <c r="F133" s="165">
        <v>1</v>
      </c>
      <c r="G133" s="147">
        <v>3500</v>
      </c>
      <c r="H133" s="147">
        <f t="shared" si="4"/>
        <v>3500</v>
      </c>
      <c r="I133" s="148"/>
      <c r="J133" s="191">
        <f t="shared" si="6"/>
        <v>-683000</v>
      </c>
      <c r="L133" s="147"/>
      <c r="N133" s="147"/>
      <c r="O133" s="137"/>
      <c r="P133" s="137"/>
    </row>
    <row r="134" spans="2:16">
      <c r="B134" s="172">
        <v>1469919</v>
      </c>
      <c r="C134" s="171">
        <v>43550</v>
      </c>
      <c r="D134" s="171">
        <v>43551</v>
      </c>
      <c r="E134" s="165">
        <v>1</v>
      </c>
      <c r="F134" s="165">
        <v>1</v>
      </c>
      <c r="G134" s="147">
        <v>3500</v>
      </c>
      <c r="H134" s="147">
        <f t="shared" si="4"/>
        <v>3500</v>
      </c>
      <c r="I134" s="148"/>
      <c r="J134" s="191">
        <f t="shared" si="6"/>
        <v>-686500</v>
      </c>
      <c r="L134" s="147"/>
      <c r="N134" s="147"/>
      <c r="O134" s="137"/>
      <c r="P134" s="137"/>
    </row>
    <row r="135" spans="2:16">
      <c r="B135" s="172">
        <v>1456017</v>
      </c>
      <c r="C135" s="171">
        <v>43550</v>
      </c>
      <c r="D135" s="171">
        <v>43551</v>
      </c>
      <c r="E135" s="165">
        <v>1</v>
      </c>
      <c r="F135" s="165">
        <v>1</v>
      </c>
      <c r="G135" s="147">
        <v>3500</v>
      </c>
      <c r="H135" s="147">
        <f t="shared" ref="H135:H180" si="7">E135*F135*G135</f>
        <v>3500</v>
      </c>
      <c r="I135" s="148"/>
      <c r="J135" s="191">
        <f t="shared" si="6"/>
        <v>-690000</v>
      </c>
      <c r="L135" s="147"/>
      <c r="N135" s="147"/>
      <c r="O135" s="137"/>
      <c r="P135" s="137"/>
    </row>
    <row r="136" spans="2:16">
      <c r="B136" s="172">
        <v>1469461</v>
      </c>
      <c r="C136" s="171">
        <v>43550</v>
      </c>
      <c r="D136" s="171">
        <v>43551</v>
      </c>
      <c r="E136" s="165">
        <v>1</v>
      </c>
      <c r="F136" s="165">
        <v>1</v>
      </c>
      <c r="G136" s="147">
        <v>3500</v>
      </c>
      <c r="H136" s="147">
        <f t="shared" si="7"/>
        <v>3500</v>
      </c>
      <c r="I136" s="148"/>
      <c r="J136" s="191">
        <f t="shared" si="6"/>
        <v>-693500</v>
      </c>
      <c r="L136" s="147"/>
      <c r="N136" s="147"/>
      <c r="O136" s="137"/>
      <c r="P136" s="137"/>
    </row>
    <row r="137" spans="2:16">
      <c r="B137" s="172">
        <v>1458649</v>
      </c>
      <c r="C137" s="171">
        <v>43546</v>
      </c>
      <c r="D137" s="171">
        <v>43551</v>
      </c>
      <c r="E137" s="165">
        <v>1</v>
      </c>
      <c r="F137" s="165">
        <v>5</v>
      </c>
      <c r="G137" s="147">
        <v>3300</v>
      </c>
      <c r="H137" s="147">
        <f t="shared" si="7"/>
        <v>16500</v>
      </c>
      <c r="I137" s="148"/>
      <c r="J137" s="191">
        <f t="shared" si="6"/>
        <v>-710000</v>
      </c>
      <c r="L137" s="147"/>
      <c r="N137" s="147"/>
      <c r="O137" s="137"/>
      <c r="P137" s="137"/>
    </row>
    <row r="138" spans="2:16">
      <c r="B138" s="172">
        <v>1458652</v>
      </c>
      <c r="C138" s="171">
        <v>43546</v>
      </c>
      <c r="D138" s="171">
        <v>43551</v>
      </c>
      <c r="E138" s="165">
        <v>1</v>
      </c>
      <c r="F138" s="165">
        <v>5</v>
      </c>
      <c r="G138" s="147">
        <v>3300</v>
      </c>
      <c r="H138" s="147">
        <f t="shared" si="7"/>
        <v>16500</v>
      </c>
      <c r="I138" s="148"/>
      <c r="J138" s="191">
        <f t="shared" si="6"/>
        <v>-726500</v>
      </c>
      <c r="L138" s="147"/>
      <c r="N138" s="147"/>
      <c r="O138" s="137"/>
      <c r="P138" s="137"/>
    </row>
    <row r="139" spans="2:16">
      <c r="B139" s="165">
        <v>1457390</v>
      </c>
      <c r="C139" s="171">
        <v>43550</v>
      </c>
      <c r="D139" s="171">
        <v>43552</v>
      </c>
      <c r="E139" s="165">
        <v>1</v>
      </c>
      <c r="F139" s="165">
        <v>2</v>
      </c>
      <c r="G139" s="147">
        <v>3500</v>
      </c>
      <c r="H139" s="147">
        <f t="shared" si="7"/>
        <v>7000</v>
      </c>
      <c r="I139" s="148"/>
      <c r="J139" s="191">
        <f t="shared" si="6"/>
        <v>-733500</v>
      </c>
      <c r="L139" s="147"/>
      <c r="N139" s="147"/>
      <c r="O139" s="137"/>
      <c r="P139" s="137"/>
    </row>
    <row r="140" spans="2:16">
      <c r="B140" s="165">
        <v>1457927</v>
      </c>
      <c r="C140" s="171">
        <v>43550</v>
      </c>
      <c r="D140" s="171">
        <v>43552</v>
      </c>
      <c r="E140" s="165">
        <v>1</v>
      </c>
      <c r="F140" s="165">
        <v>2</v>
      </c>
      <c r="G140" s="147">
        <v>3500</v>
      </c>
      <c r="H140" s="147">
        <f t="shared" si="7"/>
        <v>7000</v>
      </c>
      <c r="I140" s="148"/>
      <c r="J140" s="191">
        <f t="shared" si="6"/>
        <v>-740500</v>
      </c>
      <c r="L140" s="147"/>
      <c r="N140" s="147"/>
      <c r="O140" s="137"/>
      <c r="P140" s="137"/>
    </row>
    <row r="141" spans="2:16">
      <c r="B141" s="165">
        <v>1458573</v>
      </c>
      <c r="C141" s="171">
        <v>43551</v>
      </c>
      <c r="D141" s="171">
        <v>43552</v>
      </c>
      <c r="E141" s="165">
        <v>3</v>
      </c>
      <c r="F141" s="165">
        <v>1</v>
      </c>
      <c r="G141" s="147">
        <v>3300</v>
      </c>
      <c r="H141" s="147">
        <f t="shared" si="7"/>
        <v>9900</v>
      </c>
      <c r="I141" s="148"/>
      <c r="J141" s="191">
        <f t="shared" si="6"/>
        <v>-750400</v>
      </c>
      <c r="L141" s="147"/>
      <c r="N141" s="147"/>
      <c r="O141" s="137"/>
      <c r="P141" s="137"/>
    </row>
    <row r="142" spans="2:16">
      <c r="B142" s="165">
        <v>1459182</v>
      </c>
      <c r="C142" s="171">
        <v>43549</v>
      </c>
      <c r="D142" s="171">
        <v>43552</v>
      </c>
      <c r="E142" s="165">
        <v>1</v>
      </c>
      <c r="F142" s="165">
        <v>3</v>
      </c>
      <c r="G142" s="147">
        <v>3500</v>
      </c>
      <c r="H142" s="147">
        <f t="shared" si="7"/>
        <v>10500</v>
      </c>
      <c r="I142" s="148"/>
      <c r="J142" s="191">
        <f t="shared" si="6"/>
        <v>-760900</v>
      </c>
      <c r="O142" s="137"/>
      <c r="P142" s="137"/>
    </row>
    <row r="143" spans="2:16">
      <c r="B143" s="165">
        <v>1463491</v>
      </c>
      <c r="C143" s="171">
        <v>43549</v>
      </c>
      <c r="D143" s="171">
        <v>43552</v>
      </c>
      <c r="E143" s="165">
        <v>1</v>
      </c>
      <c r="F143" s="165">
        <v>3</v>
      </c>
      <c r="G143" s="147">
        <v>3500</v>
      </c>
      <c r="H143" s="147">
        <f t="shared" si="7"/>
        <v>10500</v>
      </c>
      <c r="I143" s="148"/>
      <c r="J143" s="191">
        <f t="shared" si="6"/>
        <v>-771400</v>
      </c>
      <c r="O143" s="137"/>
      <c r="P143" s="137"/>
    </row>
    <row r="144" spans="2:16">
      <c r="B144" s="165">
        <v>1470123</v>
      </c>
      <c r="C144" s="171">
        <v>43551</v>
      </c>
      <c r="D144" s="171">
        <v>43552</v>
      </c>
      <c r="E144" s="165">
        <v>1</v>
      </c>
      <c r="F144" s="165">
        <v>1</v>
      </c>
      <c r="G144" s="147">
        <v>3500</v>
      </c>
      <c r="H144" s="147">
        <f t="shared" si="7"/>
        <v>3500</v>
      </c>
      <c r="I144" s="148"/>
      <c r="J144" s="191">
        <f t="shared" si="6"/>
        <v>-774900</v>
      </c>
      <c r="O144" s="137"/>
      <c r="P144" s="137"/>
    </row>
    <row r="145" spans="2:16">
      <c r="B145" s="165">
        <v>1467202</v>
      </c>
      <c r="C145" s="171">
        <v>43551</v>
      </c>
      <c r="D145" s="171">
        <v>43553</v>
      </c>
      <c r="E145" s="165">
        <v>1</v>
      </c>
      <c r="F145" s="165">
        <v>2</v>
      </c>
      <c r="G145" s="147">
        <v>3500</v>
      </c>
      <c r="H145" s="147">
        <f t="shared" si="7"/>
        <v>7000</v>
      </c>
      <c r="I145" s="148"/>
      <c r="J145" s="191">
        <f t="shared" si="6"/>
        <v>-781900</v>
      </c>
      <c r="O145" s="137"/>
      <c r="P145" s="137"/>
    </row>
    <row r="146" spans="2:16">
      <c r="B146" s="165">
        <v>1470913</v>
      </c>
      <c r="C146" s="171">
        <v>43552</v>
      </c>
      <c r="D146" s="171">
        <v>43553</v>
      </c>
      <c r="E146" s="165">
        <v>1</v>
      </c>
      <c r="F146" s="165">
        <v>1</v>
      </c>
      <c r="G146" s="147">
        <v>3500</v>
      </c>
      <c r="H146" s="147">
        <f t="shared" si="7"/>
        <v>3500</v>
      </c>
      <c r="I146" s="148"/>
      <c r="J146" s="191">
        <f t="shared" si="6"/>
        <v>-785400</v>
      </c>
      <c r="O146" s="137"/>
      <c r="P146" s="137"/>
    </row>
    <row r="147" spans="2:16">
      <c r="B147" s="165">
        <v>1470769</v>
      </c>
      <c r="C147" s="171">
        <v>43552</v>
      </c>
      <c r="D147" s="171">
        <v>43553</v>
      </c>
      <c r="E147" s="165">
        <v>1</v>
      </c>
      <c r="F147" s="165">
        <v>1</v>
      </c>
      <c r="G147" s="147">
        <v>3500</v>
      </c>
      <c r="H147" s="147">
        <f t="shared" si="7"/>
        <v>3500</v>
      </c>
      <c r="I147" s="148"/>
      <c r="J147" s="191">
        <f t="shared" si="6"/>
        <v>-788900</v>
      </c>
      <c r="O147" s="137"/>
      <c r="P147" s="137"/>
    </row>
    <row r="148" spans="2:16">
      <c r="B148" s="165">
        <v>1468378</v>
      </c>
      <c r="C148" s="171">
        <v>43550</v>
      </c>
      <c r="D148" s="171">
        <v>43553</v>
      </c>
      <c r="E148" s="165">
        <v>1</v>
      </c>
      <c r="F148" s="165">
        <v>3</v>
      </c>
      <c r="G148" s="147">
        <v>3500</v>
      </c>
      <c r="H148" s="147">
        <f t="shared" si="7"/>
        <v>10500</v>
      </c>
      <c r="I148" s="148"/>
      <c r="J148" s="191">
        <f t="shared" si="6"/>
        <v>-799400</v>
      </c>
      <c r="O148" s="137"/>
      <c r="P148" s="137"/>
    </row>
    <row r="149" spans="2:16">
      <c r="B149" s="165">
        <v>1459146</v>
      </c>
      <c r="C149" s="171">
        <v>43551</v>
      </c>
      <c r="D149" s="171">
        <v>43553</v>
      </c>
      <c r="E149" s="165">
        <v>1</v>
      </c>
      <c r="F149" s="165">
        <v>2</v>
      </c>
      <c r="G149" s="147">
        <v>3500</v>
      </c>
      <c r="H149" s="147">
        <f t="shared" si="7"/>
        <v>7000</v>
      </c>
      <c r="I149" s="148"/>
      <c r="J149" s="191">
        <f t="shared" si="6"/>
        <v>-806400</v>
      </c>
      <c r="O149" s="137"/>
      <c r="P149" s="137"/>
    </row>
    <row r="150" spans="2:16">
      <c r="B150" s="165">
        <v>1459553</v>
      </c>
      <c r="C150" s="171">
        <v>43548</v>
      </c>
      <c r="D150" s="171">
        <v>43553</v>
      </c>
      <c r="E150" s="165">
        <v>1</v>
      </c>
      <c r="F150" s="165">
        <v>5</v>
      </c>
      <c r="G150" s="147">
        <v>3500</v>
      </c>
      <c r="H150" s="147">
        <f t="shared" si="7"/>
        <v>17500</v>
      </c>
      <c r="I150" s="148"/>
      <c r="J150" s="191">
        <f t="shared" si="6"/>
        <v>-823900</v>
      </c>
      <c r="O150" s="137"/>
      <c r="P150" s="137"/>
    </row>
    <row r="151" spans="2:16">
      <c r="B151" s="165">
        <v>1465910</v>
      </c>
      <c r="C151" s="171">
        <v>43548</v>
      </c>
      <c r="D151" s="171">
        <v>43553</v>
      </c>
      <c r="E151" s="165">
        <v>1</v>
      </c>
      <c r="F151" s="165">
        <v>5</v>
      </c>
      <c r="G151" s="147">
        <v>3500</v>
      </c>
      <c r="H151" s="147">
        <f t="shared" si="7"/>
        <v>17500</v>
      </c>
      <c r="I151" s="148"/>
      <c r="J151" s="191">
        <f t="shared" si="6"/>
        <v>-841400</v>
      </c>
      <c r="O151" s="137"/>
      <c r="P151" s="137"/>
    </row>
    <row r="152" spans="2:16">
      <c r="B152" s="165">
        <v>1465679</v>
      </c>
      <c r="C152" s="171">
        <v>43551</v>
      </c>
      <c r="D152" s="171">
        <v>43553</v>
      </c>
      <c r="E152" s="165">
        <v>1</v>
      </c>
      <c r="F152" s="165">
        <v>2</v>
      </c>
      <c r="G152" s="147">
        <v>3500</v>
      </c>
      <c r="H152" s="147">
        <f t="shared" si="7"/>
        <v>7000</v>
      </c>
      <c r="I152" s="148"/>
      <c r="J152" s="191">
        <f t="shared" si="6"/>
        <v>-848400</v>
      </c>
      <c r="O152" s="137"/>
      <c r="P152" s="137"/>
    </row>
    <row r="153" spans="2:16">
      <c r="B153" s="165">
        <v>1460533</v>
      </c>
      <c r="C153" s="171">
        <v>43552</v>
      </c>
      <c r="D153" s="171">
        <v>43553</v>
      </c>
      <c r="E153" s="165">
        <v>1</v>
      </c>
      <c r="F153" s="165">
        <v>1</v>
      </c>
      <c r="G153" s="147">
        <v>3500</v>
      </c>
      <c r="H153" s="147">
        <f t="shared" si="7"/>
        <v>3500</v>
      </c>
      <c r="I153" s="148"/>
      <c r="J153" s="191">
        <f t="shared" si="6"/>
        <v>-851900</v>
      </c>
      <c r="O153" s="137"/>
      <c r="P153" s="137"/>
    </row>
    <row r="154" spans="2:16">
      <c r="B154" s="165">
        <v>1458940</v>
      </c>
      <c r="C154" s="171">
        <v>43550</v>
      </c>
      <c r="D154" s="171">
        <v>43553</v>
      </c>
      <c r="E154" s="165">
        <v>1</v>
      </c>
      <c r="F154" s="165">
        <v>3</v>
      </c>
      <c r="G154" s="147">
        <v>3500</v>
      </c>
      <c r="H154" s="147">
        <f t="shared" si="7"/>
        <v>10500</v>
      </c>
      <c r="I154" s="148"/>
      <c r="J154" s="191">
        <f t="shared" si="6"/>
        <v>-862400</v>
      </c>
      <c r="O154" s="137"/>
      <c r="P154" s="137"/>
    </row>
    <row r="155" spans="2:16">
      <c r="B155" s="165">
        <v>1451078</v>
      </c>
      <c r="C155" s="171">
        <v>43550</v>
      </c>
      <c r="D155" s="171">
        <v>43553</v>
      </c>
      <c r="E155" s="165">
        <v>1</v>
      </c>
      <c r="F155" s="165">
        <v>3</v>
      </c>
      <c r="G155" s="147">
        <v>3500</v>
      </c>
      <c r="H155" s="147">
        <f t="shared" si="7"/>
        <v>10500</v>
      </c>
      <c r="I155" s="148"/>
      <c r="J155" s="191">
        <f t="shared" si="6"/>
        <v>-872900</v>
      </c>
      <c r="O155" s="137"/>
      <c r="P155" s="137"/>
    </row>
    <row r="156" spans="2:16">
      <c r="B156" s="165">
        <v>1457277</v>
      </c>
      <c r="C156" s="171">
        <v>43548</v>
      </c>
      <c r="D156" s="171">
        <v>43553</v>
      </c>
      <c r="E156" s="165">
        <v>2</v>
      </c>
      <c r="F156" s="165">
        <v>5</v>
      </c>
      <c r="G156" s="147">
        <v>5800</v>
      </c>
      <c r="H156" s="147">
        <f t="shared" si="7"/>
        <v>58000</v>
      </c>
      <c r="I156" s="148"/>
      <c r="J156" s="191">
        <f t="shared" si="6"/>
        <v>-930900</v>
      </c>
      <c r="O156" s="137"/>
      <c r="P156" s="137"/>
    </row>
    <row r="157" spans="2:16">
      <c r="B157" s="165">
        <v>1457275</v>
      </c>
      <c r="C157" s="171">
        <v>43548</v>
      </c>
      <c r="D157" s="171">
        <v>43553</v>
      </c>
      <c r="E157" s="165">
        <v>1</v>
      </c>
      <c r="F157" s="165">
        <v>5</v>
      </c>
      <c r="G157" s="147">
        <v>3300</v>
      </c>
      <c r="H157" s="147">
        <f t="shared" si="7"/>
        <v>16500</v>
      </c>
      <c r="I157" s="148"/>
      <c r="J157" s="191">
        <f t="shared" si="6"/>
        <v>-947400</v>
      </c>
      <c r="O157" s="137"/>
      <c r="P157" s="137"/>
    </row>
    <row r="158" spans="2:16">
      <c r="B158" s="165">
        <v>1466574</v>
      </c>
      <c r="C158" s="171">
        <v>43552</v>
      </c>
      <c r="D158" s="171">
        <v>43554</v>
      </c>
      <c r="E158" s="165">
        <v>1</v>
      </c>
      <c r="F158" s="165">
        <v>2</v>
      </c>
      <c r="G158" s="147">
        <v>3500</v>
      </c>
      <c r="H158" s="147">
        <f t="shared" si="7"/>
        <v>7000</v>
      </c>
      <c r="I158" s="148"/>
      <c r="J158" s="191">
        <f t="shared" si="6"/>
        <v>-954400</v>
      </c>
      <c r="O158" s="137"/>
      <c r="P158" s="137"/>
    </row>
    <row r="159" spans="2:16">
      <c r="B159" s="165">
        <v>1471158</v>
      </c>
      <c r="C159" s="171">
        <v>43552</v>
      </c>
      <c r="D159" s="171">
        <v>43554</v>
      </c>
      <c r="E159" s="165">
        <v>1</v>
      </c>
      <c r="F159" s="165">
        <v>2</v>
      </c>
      <c r="G159" s="147">
        <v>3500</v>
      </c>
      <c r="H159" s="147">
        <f t="shared" si="7"/>
        <v>7000</v>
      </c>
      <c r="I159" s="148"/>
      <c r="J159" s="191">
        <f t="shared" si="6"/>
        <v>-961400</v>
      </c>
      <c r="O159" s="137"/>
      <c r="P159" s="137"/>
    </row>
    <row r="160" spans="2:16">
      <c r="B160" s="165">
        <v>1454145</v>
      </c>
      <c r="C160" s="171">
        <v>43552</v>
      </c>
      <c r="D160" s="171">
        <v>43554</v>
      </c>
      <c r="E160" s="165">
        <v>1</v>
      </c>
      <c r="F160" s="165">
        <v>2</v>
      </c>
      <c r="G160" s="147">
        <v>3500</v>
      </c>
      <c r="H160" s="147">
        <f t="shared" si="7"/>
        <v>7000</v>
      </c>
      <c r="I160" s="148"/>
      <c r="J160" s="191">
        <f t="shared" si="6"/>
        <v>-968400</v>
      </c>
      <c r="O160" s="137"/>
      <c r="P160" s="137"/>
    </row>
    <row r="161" spans="2:16">
      <c r="B161" s="165">
        <v>1469141</v>
      </c>
      <c r="C161" s="171">
        <v>43552</v>
      </c>
      <c r="D161" s="171">
        <v>43554</v>
      </c>
      <c r="E161" s="165">
        <v>2</v>
      </c>
      <c r="F161" s="165">
        <v>2</v>
      </c>
      <c r="G161" s="147">
        <v>3500</v>
      </c>
      <c r="H161" s="147">
        <f t="shared" si="7"/>
        <v>14000</v>
      </c>
      <c r="I161" s="148"/>
      <c r="J161" s="191">
        <f t="shared" si="6"/>
        <v>-982400</v>
      </c>
      <c r="O161" s="137"/>
      <c r="P161" s="137"/>
    </row>
    <row r="162" spans="2:16">
      <c r="B162" s="165">
        <v>1465154</v>
      </c>
      <c r="C162" s="171">
        <v>43553</v>
      </c>
      <c r="D162" s="171">
        <v>43554</v>
      </c>
      <c r="E162" s="165">
        <v>2</v>
      </c>
      <c r="F162" s="165">
        <v>1</v>
      </c>
      <c r="G162" s="147">
        <v>3500</v>
      </c>
      <c r="H162" s="147">
        <f t="shared" si="7"/>
        <v>7000</v>
      </c>
      <c r="J162" s="191">
        <f t="shared" ref="J162:J180" si="8">J161-H162</f>
        <v>-989400</v>
      </c>
      <c r="O162" s="137"/>
      <c r="P162" s="137"/>
    </row>
    <row r="163" spans="2:16">
      <c r="B163" s="165">
        <v>1471032</v>
      </c>
      <c r="C163" s="171">
        <v>43553</v>
      </c>
      <c r="D163" s="171">
        <v>43554</v>
      </c>
      <c r="E163" s="165">
        <v>1</v>
      </c>
      <c r="F163" s="165">
        <v>1</v>
      </c>
      <c r="G163" s="147">
        <v>3500</v>
      </c>
      <c r="H163" s="147">
        <f t="shared" si="7"/>
        <v>3500</v>
      </c>
      <c r="J163" s="191">
        <f t="shared" si="8"/>
        <v>-992900</v>
      </c>
      <c r="O163" s="137"/>
      <c r="P163" s="137"/>
    </row>
    <row r="164" spans="2:16">
      <c r="B164" s="165">
        <v>1471953</v>
      </c>
      <c r="C164" s="171">
        <v>43553</v>
      </c>
      <c r="D164" s="171">
        <v>43554</v>
      </c>
      <c r="E164" s="165">
        <v>2</v>
      </c>
      <c r="F164" s="165">
        <v>1</v>
      </c>
      <c r="G164" s="147">
        <v>3500</v>
      </c>
      <c r="H164" s="147">
        <f t="shared" si="7"/>
        <v>7000</v>
      </c>
      <c r="J164" s="191">
        <f t="shared" si="8"/>
        <v>-999900</v>
      </c>
      <c r="O164" s="137"/>
      <c r="P164" s="137"/>
    </row>
    <row r="165" spans="2:16">
      <c r="B165" s="165">
        <v>1464190</v>
      </c>
      <c r="C165" s="171">
        <v>43550</v>
      </c>
      <c r="D165" s="171">
        <v>43554</v>
      </c>
      <c r="E165" s="165">
        <v>1</v>
      </c>
      <c r="F165" s="165">
        <v>4</v>
      </c>
      <c r="G165" s="147">
        <v>3500</v>
      </c>
      <c r="H165" s="147">
        <f t="shared" si="7"/>
        <v>14000</v>
      </c>
      <c r="J165" s="191">
        <f t="shared" si="8"/>
        <v>-1013900</v>
      </c>
      <c r="O165" s="137"/>
      <c r="P165" s="137"/>
    </row>
    <row r="166" spans="2:16">
      <c r="B166" s="165">
        <v>1466573</v>
      </c>
      <c r="C166" s="171">
        <v>43552</v>
      </c>
      <c r="D166" s="171">
        <v>43554</v>
      </c>
      <c r="E166" s="165">
        <v>1</v>
      </c>
      <c r="F166" s="165">
        <v>2</v>
      </c>
      <c r="G166" s="147">
        <v>3500</v>
      </c>
      <c r="H166" s="147">
        <f t="shared" si="7"/>
        <v>7000</v>
      </c>
      <c r="J166" s="191">
        <f t="shared" si="8"/>
        <v>-1020900</v>
      </c>
      <c r="O166" s="137"/>
      <c r="P166" s="137"/>
    </row>
    <row r="167" spans="2:16">
      <c r="B167" s="165">
        <v>1461212</v>
      </c>
      <c r="C167" s="171">
        <v>43550</v>
      </c>
      <c r="D167" s="171">
        <v>43554</v>
      </c>
      <c r="E167" s="165">
        <v>1</v>
      </c>
      <c r="F167" s="165">
        <v>4</v>
      </c>
      <c r="G167" s="147">
        <v>3500</v>
      </c>
      <c r="H167" s="147">
        <f t="shared" si="7"/>
        <v>14000</v>
      </c>
      <c r="J167" s="191">
        <f t="shared" si="8"/>
        <v>-1034900</v>
      </c>
      <c r="O167" s="137"/>
      <c r="P167" s="137"/>
    </row>
    <row r="168" spans="2:16">
      <c r="B168" s="193">
        <v>1472193</v>
      </c>
      <c r="C168" s="194">
        <v>43553</v>
      </c>
      <c r="D168" s="194">
        <v>43555</v>
      </c>
      <c r="E168" s="193">
        <v>3</v>
      </c>
      <c r="F168" s="193">
        <v>2</v>
      </c>
      <c r="G168" s="195">
        <v>3500</v>
      </c>
      <c r="H168" s="195">
        <f t="shared" si="7"/>
        <v>21000</v>
      </c>
      <c r="I168" s="196"/>
      <c r="J168" s="191">
        <f t="shared" si="8"/>
        <v>-1055900</v>
      </c>
      <c r="O168" s="137"/>
      <c r="P168" s="137"/>
    </row>
    <row r="169" spans="2:16">
      <c r="B169" s="165">
        <v>1465699</v>
      </c>
      <c r="C169" s="171">
        <v>43551</v>
      </c>
      <c r="D169" s="171">
        <v>43555</v>
      </c>
      <c r="E169" s="165">
        <v>1</v>
      </c>
      <c r="F169" s="165">
        <v>4</v>
      </c>
      <c r="G169" s="147">
        <v>3500</v>
      </c>
      <c r="H169" s="147">
        <f t="shared" si="7"/>
        <v>14000</v>
      </c>
      <c r="I169" s="148"/>
      <c r="J169" s="191">
        <f t="shared" si="8"/>
        <v>-1069900</v>
      </c>
      <c r="O169" s="137"/>
      <c r="P169" s="137"/>
    </row>
    <row r="170" spans="2:16">
      <c r="B170" s="165">
        <v>1457548</v>
      </c>
      <c r="C170" s="171">
        <v>43552</v>
      </c>
      <c r="D170" s="171">
        <v>43555</v>
      </c>
      <c r="E170" s="165">
        <v>1</v>
      </c>
      <c r="F170" s="165">
        <v>3</v>
      </c>
      <c r="G170" s="147">
        <v>3500</v>
      </c>
      <c r="H170" s="147">
        <f t="shared" si="7"/>
        <v>10500</v>
      </c>
      <c r="I170" s="148"/>
      <c r="J170" s="191">
        <f t="shared" si="8"/>
        <v>-1080400</v>
      </c>
      <c r="O170" s="137"/>
      <c r="P170" s="137"/>
    </row>
    <row r="171" spans="2:16">
      <c r="B171" s="165">
        <v>1463578</v>
      </c>
      <c r="C171" s="171">
        <v>43550</v>
      </c>
      <c r="D171" s="171">
        <v>43555</v>
      </c>
      <c r="E171" s="165">
        <v>1</v>
      </c>
      <c r="F171" s="165">
        <v>5</v>
      </c>
      <c r="G171" s="147">
        <v>3500</v>
      </c>
      <c r="H171" s="147">
        <f t="shared" si="7"/>
        <v>17500</v>
      </c>
      <c r="I171" s="148"/>
      <c r="J171" s="191">
        <f t="shared" ref="J171:J179" si="9">J170-H171</f>
        <v>-1097900</v>
      </c>
      <c r="O171" s="137"/>
      <c r="P171" s="137"/>
    </row>
    <row r="172" spans="2:16">
      <c r="B172" s="165">
        <v>1471618</v>
      </c>
      <c r="C172" s="171">
        <v>43553</v>
      </c>
      <c r="D172" s="171">
        <v>43555</v>
      </c>
      <c r="E172" s="165">
        <v>1</v>
      </c>
      <c r="F172" s="165">
        <v>2</v>
      </c>
      <c r="G172" s="147">
        <v>3500</v>
      </c>
      <c r="H172" s="147">
        <f t="shared" si="7"/>
        <v>7000</v>
      </c>
      <c r="I172" s="148"/>
      <c r="J172" s="191">
        <f t="shared" si="9"/>
        <v>-1104900</v>
      </c>
      <c r="O172" s="137"/>
      <c r="P172" s="137"/>
    </row>
    <row r="173" spans="2:16">
      <c r="B173" s="165">
        <v>1451034</v>
      </c>
      <c r="C173" s="171">
        <v>43553</v>
      </c>
      <c r="D173" s="171">
        <v>43555</v>
      </c>
      <c r="E173" s="165">
        <v>1</v>
      </c>
      <c r="F173" s="165">
        <v>2</v>
      </c>
      <c r="G173" s="147">
        <v>3500</v>
      </c>
      <c r="H173" s="147">
        <f t="shared" si="7"/>
        <v>7000</v>
      </c>
      <c r="I173" s="148"/>
      <c r="J173" s="191">
        <f t="shared" si="9"/>
        <v>-1111900</v>
      </c>
      <c r="O173" s="137"/>
      <c r="P173" s="137"/>
    </row>
    <row r="174" spans="2:16">
      <c r="B174" s="165">
        <v>1466020</v>
      </c>
      <c r="C174" s="171">
        <v>43553</v>
      </c>
      <c r="D174" s="171">
        <v>43555</v>
      </c>
      <c r="E174" s="165">
        <v>1</v>
      </c>
      <c r="F174" s="165">
        <v>2</v>
      </c>
      <c r="G174" s="147">
        <v>3500</v>
      </c>
      <c r="H174" s="147">
        <f t="shared" si="7"/>
        <v>7000</v>
      </c>
      <c r="I174" s="148"/>
      <c r="J174" s="191">
        <f t="shared" si="9"/>
        <v>-1118900</v>
      </c>
      <c r="O174" s="137"/>
      <c r="P174" s="137"/>
    </row>
    <row r="175" spans="2:16">
      <c r="B175" s="165">
        <v>1471164</v>
      </c>
      <c r="C175" s="171">
        <v>43554</v>
      </c>
      <c r="D175" s="171">
        <v>43555</v>
      </c>
      <c r="E175" s="165">
        <v>1</v>
      </c>
      <c r="F175" s="165">
        <v>1</v>
      </c>
      <c r="G175" s="147">
        <v>6000</v>
      </c>
      <c r="H175" s="147">
        <f t="shared" si="7"/>
        <v>6000</v>
      </c>
      <c r="I175" s="148"/>
      <c r="J175" s="191">
        <f t="shared" si="9"/>
        <v>-1124900</v>
      </c>
      <c r="O175" s="137"/>
      <c r="P175" s="137"/>
    </row>
    <row r="176" spans="2:16">
      <c r="B176" s="165">
        <v>1470864</v>
      </c>
      <c r="C176" s="171">
        <v>43553</v>
      </c>
      <c r="D176" s="171">
        <v>43555</v>
      </c>
      <c r="E176" s="165">
        <v>1</v>
      </c>
      <c r="F176" s="165">
        <v>2</v>
      </c>
      <c r="G176" s="147">
        <v>3500</v>
      </c>
      <c r="H176" s="147">
        <f t="shared" si="7"/>
        <v>7000</v>
      </c>
      <c r="I176" s="148"/>
      <c r="J176" s="191">
        <f t="shared" si="9"/>
        <v>-1131900</v>
      </c>
      <c r="O176" s="137"/>
      <c r="P176" s="137"/>
    </row>
    <row r="177" spans="2:16">
      <c r="B177" s="165">
        <v>1457829</v>
      </c>
      <c r="C177" s="171">
        <v>43554</v>
      </c>
      <c r="D177" s="171">
        <v>43555</v>
      </c>
      <c r="E177" s="165">
        <v>1</v>
      </c>
      <c r="F177" s="165">
        <v>1</v>
      </c>
      <c r="G177" s="147">
        <v>3500</v>
      </c>
      <c r="H177" s="147">
        <f t="shared" si="7"/>
        <v>3500</v>
      </c>
      <c r="I177" s="148"/>
      <c r="J177" s="191">
        <f t="shared" si="9"/>
        <v>-1135400</v>
      </c>
      <c r="O177" s="137"/>
      <c r="P177" s="137"/>
    </row>
    <row r="178" spans="2:16">
      <c r="B178" s="187">
        <v>1472119</v>
      </c>
      <c r="C178" s="188">
        <v>43554</v>
      </c>
      <c r="D178" s="188">
        <v>43555</v>
      </c>
      <c r="E178" s="187">
        <v>1</v>
      </c>
      <c r="F178" s="187">
        <v>1</v>
      </c>
      <c r="G178" s="189">
        <v>3500</v>
      </c>
      <c r="H178" s="189">
        <v>7000</v>
      </c>
      <c r="I178" s="189"/>
      <c r="J178" s="191">
        <f t="shared" si="9"/>
        <v>-1142400</v>
      </c>
      <c r="K178" s="192"/>
      <c r="L178" s="197"/>
      <c r="O178" s="137"/>
      <c r="P178" s="137"/>
    </row>
    <row r="179" spans="2:16">
      <c r="B179" s="165">
        <v>1466569</v>
      </c>
      <c r="C179" s="171">
        <v>43552</v>
      </c>
      <c r="D179" s="171">
        <v>43555</v>
      </c>
      <c r="E179" s="165">
        <v>1</v>
      </c>
      <c r="F179" s="165">
        <v>3</v>
      </c>
      <c r="G179" s="147">
        <v>3500</v>
      </c>
      <c r="H179" s="147">
        <f>E179*F179*G179</f>
        <v>10500</v>
      </c>
      <c r="I179" s="148"/>
      <c r="J179" s="191">
        <f t="shared" si="9"/>
        <v>-1152900</v>
      </c>
      <c r="O179" s="137"/>
      <c r="P179" s="137"/>
    </row>
    <row r="180" ht="15.75" spans="2:16">
      <c r="B180" s="165"/>
      <c r="C180" s="171"/>
      <c r="D180" s="171"/>
      <c r="G180" s="147"/>
      <c r="H180" s="147"/>
      <c r="I180" s="148"/>
      <c r="J180" s="147"/>
      <c r="O180" s="137"/>
      <c r="P180" s="137"/>
    </row>
    <row r="181" ht="19.5" customHeight="1" spans="2:16">
      <c r="B181" s="165"/>
      <c r="C181" s="171"/>
      <c r="D181" s="171"/>
      <c r="G181" s="147"/>
      <c r="H181" s="147"/>
      <c r="I181" s="148"/>
      <c r="J181" s="198">
        <f>+J179</f>
        <v>-1152900</v>
      </c>
      <c r="K181" s="199" t="s">
        <v>13</v>
      </c>
      <c r="O181" s="137"/>
      <c r="P181" s="137"/>
    </row>
    <row r="182" spans="2:16">
      <c r="B182" s="165"/>
      <c r="C182" s="171"/>
      <c r="D182" s="171"/>
      <c r="G182" s="147"/>
      <c r="H182" s="147"/>
      <c r="I182" s="148"/>
      <c r="J182" s="85" t="s">
        <v>14</v>
      </c>
      <c r="O182" s="137"/>
      <c r="P182" s="137"/>
    </row>
    <row r="183" spans="2:16">
      <c r="B183" s="165"/>
      <c r="C183" s="171"/>
      <c r="D183" s="171"/>
      <c r="G183" s="147"/>
      <c r="H183" s="147"/>
      <c r="I183" s="148"/>
      <c r="J183" s="147"/>
      <c r="O183" s="137"/>
      <c r="P183" s="137"/>
    </row>
    <row r="184" spans="2:16">
      <c r="B184" s="165"/>
      <c r="C184" s="171"/>
      <c r="D184" s="171"/>
      <c r="G184" s="147"/>
      <c r="H184" s="147"/>
      <c r="I184" s="148"/>
      <c r="J184" s="147"/>
      <c r="O184" s="137"/>
      <c r="P184" s="137"/>
    </row>
    <row r="185" spans="3:16">
      <c r="C185" s="171"/>
      <c r="D185" s="171"/>
      <c r="G185" s="147"/>
      <c r="H185" s="147"/>
      <c r="I185" s="148"/>
      <c r="J185" s="147"/>
      <c r="O185" s="137"/>
      <c r="P185" s="137"/>
    </row>
    <row r="186" spans="3:16">
      <c r="C186" s="171"/>
      <c r="D186" s="171"/>
      <c r="G186" s="147"/>
      <c r="H186" s="147"/>
      <c r="I186" s="148"/>
      <c r="J186" s="147"/>
      <c r="O186" s="137"/>
      <c r="P186" s="137"/>
    </row>
    <row r="187" spans="3:16">
      <c r="C187" s="171"/>
      <c r="D187" s="171"/>
      <c r="G187" s="147"/>
      <c r="H187" s="147"/>
      <c r="I187" s="148"/>
      <c r="J187" s="147"/>
      <c r="O187" s="137"/>
      <c r="P187" s="137"/>
    </row>
    <row r="188" spans="3:16">
      <c r="C188" s="171"/>
      <c r="D188" s="171"/>
      <c r="G188" s="147"/>
      <c r="H188" s="147"/>
      <c r="I188" s="148"/>
      <c r="J188" s="147"/>
      <c r="O188" s="137"/>
      <c r="P188" s="137"/>
    </row>
    <row r="189" spans="3:16">
      <c r="C189" s="171"/>
      <c r="D189" s="171"/>
      <c r="G189" s="147"/>
      <c r="H189" s="147"/>
      <c r="I189" s="148"/>
      <c r="J189" s="147"/>
      <c r="O189" s="137"/>
      <c r="P189" s="137"/>
    </row>
    <row r="190" spans="3:16">
      <c r="C190" s="171"/>
      <c r="D190" s="171"/>
      <c r="G190" s="147"/>
      <c r="H190" s="147"/>
      <c r="I190" s="148"/>
      <c r="J190" s="147"/>
      <c r="O190" s="137"/>
      <c r="P190" s="137"/>
    </row>
    <row r="191" spans="3:16">
      <c r="C191" s="171"/>
      <c r="D191" s="171"/>
      <c r="O191" s="137"/>
      <c r="P191" s="137"/>
    </row>
    <row r="192" spans="3:4">
      <c r="C192" s="171"/>
      <c r="D192" s="171"/>
    </row>
    <row r="193" spans="3:4">
      <c r="C193" s="171"/>
      <c r="D193" s="171"/>
    </row>
    <row r="194" spans="3:4">
      <c r="C194" s="171"/>
      <c r="D194" s="171"/>
    </row>
    <row r="195" spans="3:4">
      <c r="C195" s="171"/>
      <c r="D195" s="171"/>
    </row>
    <row r="196" spans="3:4">
      <c r="C196" s="171"/>
      <c r="D196" s="171"/>
    </row>
    <row r="197" spans="3:4">
      <c r="C197" s="171"/>
      <c r="D197" s="171"/>
    </row>
    <row r="198" spans="3:4">
      <c r="C198" s="171"/>
      <c r="D198" s="171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6"/>
  <sheetViews>
    <sheetView topLeftCell="A73" workbookViewId="0">
      <selection activeCell="A69" sqref="A8:G69"/>
    </sheetView>
  </sheetViews>
  <sheetFormatPr defaultColWidth="9" defaultRowHeight="13.5"/>
  <cols>
    <col min="1" max="1" width="10" style="43" customWidth="1"/>
    <col min="2" max="3" width="9.14166666666667" style="44" customWidth="1"/>
    <col min="4" max="4" width="6" style="45" customWidth="1"/>
    <col min="5" max="5" width="5.70833333333333" style="45" customWidth="1"/>
    <col min="6" max="6" width="11.2833333333333" style="44" customWidth="1"/>
    <col min="7" max="7" width="11" style="44" customWidth="1"/>
    <col min="8" max="8" width="13.7083333333333" style="46" customWidth="1"/>
    <col min="9" max="9" width="14.2833333333333" style="44" customWidth="1"/>
    <col min="10" max="10" width="13.425" style="44" customWidth="1"/>
    <col min="11" max="11" width="9.14166666666667" style="44"/>
    <col min="12" max="12" width="11" style="44" customWidth="1"/>
    <col min="13" max="13" width="12.425" style="44" customWidth="1"/>
  </cols>
  <sheetData>
    <row r="2" spans="1:1">
      <c r="A2" s="47" t="s">
        <v>0</v>
      </c>
    </row>
    <row r="3" spans="1:1">
      <c r="A3" s="47" t="s">
        <v>1</v>
      </c>
    </row>
    <row r="5" ht="27.75" spans="1:10">
      <c r="A5" s="48" t="s">
        <v>2</v>
      </c>
      <c r="B5" s="49" t="s">
        <v>3</v>
      </c>
      <c r="C5" s="49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50" t="s">
        <v>9</v>
      </c>
      <c r="I5" s="68" t="s">
        <v>10</v>
      </c>
      <c r="J5" s="49" t="s">
        <v>11</v>
      </c>
    </row>
    <row r="6" spans="1:13">
      <c r="A6" s="51"/>
      <c r="B6" s="52"/>
      <c r="C6" s="53"/>
      <c r="D6" s="54"/>
      <c r="E6" s="54"/>
      <c r="F6" s="16" t="s">
        <v>15</v>
      </c>
      <c r="G6" s="16"/>
      <c r="H6" s="16">
        <v>539500</v>
      </c>
      <c r="I6" s="69">
        <f>H6</f>
        <v>539500</v>
      </c>
      <c r="J6" s="53"/>
      <c r="K6" s="53"/>
      <c r="L6" s="53"/>
      <c r="M6" s="53"/>
    </row>
    <row r="7" spans="1:13">
      <c r="A7" s="55"/>
      <c r="B7" s="56"/>
      <c r="F7" s="15" t="s">
        <v>56</v>
      </c>
      <c r="G7" s="16"/>
      <c r="H7" s="32">
        <v>0</v>
      </c>
      <c r="I7" s="70">
        <f>+I6+H7</f>
        <v>539500</v>
      </c>
      <c r="J7" s="71" t="s">
        <v>69</v>
      </c>
      <c r="K7" s="71">
        <v>43787</v>
      </c>
      <c r="L7" s="200" t="s">
        <v>70</v>
      </c>
      <c r="M7" s="73">
        <v>500000</v>
      </c>
    </row>
    <row r="8" spans="1:13">
      <c r="A8" s="55">
        <v>1664268</v>
      </c>
      <c r="B8" s="56">
        <v>43799</v>
      </c>
      <c r="C8" s="56">
        <v>43800</v>
      </c>
      <c r="D8" s="45">
        <v>1</v>
      </c>
      <c r="E8" s="45">
        <v>1</v>
      </c>
      <c r="F8" s="57">
        <v>3200</v>
      </c>
      <c r="G8" s="58">
        <f t="shared" ref="G8:G71" si="0">D8*E8*F8</f>
        <v>3200</v>
      </c>
      <c r="H8" s="59"/>
      <c r="I8" s="70">
        <f t="shared" ref="I8:I71" si="1">I7-G8</f>
        <v>536300</v>
      </c>
      <c r="J8" s="74">
        <f>+G8</f>
        <v>3200</v>
      </c>
      <c r="K8" s="72"/>
      <c r="L8" s="200" t="s">
        <v>71</v>
      </c>
      <c r="M8" s="73">
        <v>300000</v>
      </c>
    </row>
    <row r="9" spans="1:13">
      <c r="A9" s="55">
        <v>1693226</v>
      </c>
      <c r="B9" s="56">
        <v>43800</v>
      </c>
      <c r="C9" s="56">
        <v>43801</v>
      </c>
      <c r="D9" s="45">
        <v>1</v>
      </c>
      <c r="E9" s="45">
        <v>1</v>
      </c>
      <c r="F9" s="57">
        <v>3000</v>
      </c>
      <c r="G9" s="60">
        <f t="shared" si="0"/>
        <v>3000</v>
      </c>
      <c r="H9" s="59"/>
      <c r="I9" s="70">
        <f t="shared" si="1"/>
        <v>533300</v>
      </c>
      <c r="J9" s="74"/>
      <c r="K9" s="72"/>
      <c r="L9" s="200" t="s">
        <v>72</v>
      </c>
      <c r="M9" s="73">
        <v>200000</v>
      </c>
    </row>
    <row r="10" ht="14.25" spans="1:13">
      <c r="A10" s="61">
        <v>1658381</v>
      </c>
      <c r="B10" s="56">
        <v>43797</v>
      </c>
      <c r="C10" s="56">
        <v>43801</v>
      </c>
      <c r="D10" s="45">
        <v>1</v>
      </c>
      <c r="E10" s="45">
        <v>4</v>
      </c>
      <c r="F10" s="57">
        <v>3000</v>
      </c>
      <c r="G10" s="60">
        <f t="shared" si="0"/>
        <v>12000</v>
      </c>
      <c r="H10" s="59"/>
      <c r="I10" s="70">
        <f t="shared" si="1"/>
        <v>521300</v>
      </c>
      <c r="J10" s="74"/>
      <c r="K10" s="72"/>
      <c r="L10" s="72"/>
      <c r="M10" s="75">
        <f>SUM(M7:M9)</f>
        <v>1000000</v>
      </c>
    </row>
    <row r="11" ht="14.25" spans="1:10">
      <c r="A11" s="55">
        <v>1668151</v>
      </c>
      <c r="B11" s="62">
        <v>43799</v>
      </c>
      <c r="C11" s="62">
        <v>43801</v>
      </c>
      <c r="D11" s="63">
        <v>3</v>
      </c>
      <c r="E11" s="63">
        <v>2</v>
      </c>
      <c r="F11" s="59">
        <v>3000</v>
      </c>
      <c r="G11" s="60">
        <f t="shared" si="0"/>
        <v>18000</v>
      </c>
      <c r="H11" s="59"/>
      <c r="I11" s="70">
        <f t="shared" si="1"/>
        <v>503300</v>
      </c>
      <c r="J11" s="74"/>
    </row>
    <row r="12" spans="1:10">
      <c r="A12" s="55">
        <v>1668731</v>
      </c>
      <c r="B12" s="62">
        <v>43799</v>
      </c>
      <c r="C12" s="62">
        <v>43467</v>
      </c>
      <c r="D12" s="63">
        <v>2</v>
      </c>
      <c r="E12" s="63">
        <v>2</v>
      </c>
      <c r="F12" s="59">
        <v>3000</v>
      </c>
      <c r="G12" s="60">
        <f t="shared" si="0"/>
        <v>12000</v>
      </c>
      <c r="H12" s="59"/>
      <c r="I12" s="70">
        <f t="shared" si="1"/>
        <v>491300</v>
      </c>
      <c r="J12" s="76"/>
    </row>
    <row r="13" spans="1:10">
      <c r="A13" s="61">
        <v>1671862</v>
      </c>
      <c r="B13" s="56">
        <v>43799</v>
      </c>
      <c r="C13" s="56">
        <v>43801</v>
      </c>
      <c r="D13" s="45">
        <v>1</v>
      </c>
      <c r="E13" s="45">
        <v>2</v>
      </c>
      <c r="F13" s="57">
        <v>3000</v>
      </c>
      <c r="G13" s="60">
        <f t="shared" si="0"/>
        <v>6000</v>
      </c>
      <c r="H13" s="59"/>
      <c r="I13" s="70">
        <f t="shared" si="1"/>
        <v>485300</v>
      </c>
      <c r="J13" s="76"/>
    </row>
    <row r="14" spans="1:10">
      <c r="A14" s="61">
        <v>1682052</v>
      </c>
      <c r="B14" s="56">
        <v>43799</v>
      </c>
      <c r="C14" s="56">
        <v>43801</v>
      </c>
      <c r="D14" s="45">
        <v>1</v>
      </c>
      <c r="E14" s="45">
        <v>2</v>
      </c>
      <c r="F14" s="57">
        <v>3000</v>
      </c>
      <c r="G14" s="60">
        <f t="shared" si="0"/>
        <v>6000</v>
      </c>
      <c r="H14" s="59"/>
      <c r="I14" s="70">
        <f t="shared" si="1"/>
        <v>479300</v>
      </c>
      <c r="J14" s="74">
        <f>SUM(G9:G14)</f>
        <v>57000</v>
      </c>
    </row>
    <row r="15" spans="1:10">
      <c r="A15" s="61">
        <v>1666621</v>
      </c>
      <c r="B15" s="56">
        <v>43799</v>
      </c>
      <c r="C15" s="56">
        <v>43802</v>
      </c>
      <c r="D15" s="45">
        <v>1</v>
      </c>
      <c r="E15" s="45">
        <v>3</v>
      </c>
      <c r="F15" s="57">
        <v>3200</v>
      </c>
      <c r="G15" s="58">
        <f t="shared" si="0"/>
        <v>9600</v>
      </c>
      <c r="H15" s="59"/>
      <c r="I15" s="70">
        <f t="shared" si="1"/>
        <v>469700</v>
      </c>
      <c r="J15" s="74"/>
    </row>
    <row r="16" spans="1:10">
      <c r="A16" s="61">
        <v>1682045</v>
      </c>
      <c r="B16" s="56">
        <v>43801</v>
      </c>
      <c r="C16" s="56">
        <v>43802</v>
      </c>
      <c r="D16" s="45">
        <v>1</v>
      </c>
      <c r="E16" s="45">
        <v>1</v>
      </c>
      <c r="F16" s="57">
        <v>3000</v>
      </c>
      <c r="G16" s="58">
        <f t="shared" si="0"/>
        <v>3000</v>
      </c>
      <c r="H16" s="59"/>
      <c r="I16" s="70">
        <f t="shared" si="1"/>
        <v>466700</v>
      </c>
      <c r="J16" s="74">
        <f>SUM(G15:G16)</f>
        <v>12600</v>
      </c>
    </row>
    <row r="17" spans="1:10">
      <c r="A17" s="61">
        <v>1680242</v>
      </c>
      <c r="B17" s="56">
        <v>43800</v>
      </c>
      <c r="C17" s="56">
        <v>43803</v>
      </c>
      <c r="D17" s="45">
        <v>1</v>
      </c>
      <c r="E17" s="45">
        <v>3</v>
      </c>
      <c r="F17" s="57">
        <v>3000</v>
      </c>
      <c r="G17" s="60">
        <f t="shared" si="0"/>
        <v>9000</v>
      </c>
      <c r="H17" s="59"/>
      <c r="I17" s="70">
        <f t="shared" si="1"/>
        <v>457700</v>
      </c>
      <c r="J17" s="74">
        <f>+G17</f>
        <v>9000</v>
      </c>
    </row>
    <row r="18" spans="1:12">
      <c r="A18" s="61">
        <v>1683150</v>
      </c>
      <c r="B18" s="56">
        <v>43802</v>
      </c>
      <c r="C18" s="56">
        <v>43805</v>
      </c>
      <c r="D18" s="45">
        <v>1</v>
      </c>
      <c r="E18" s="45">
        <v>3</v>
      </c>
      <c r="F18" s="57">
        <v>3000</v>
      </c>
      <c r="G18" s="58">
        <f t="shared" si="0"/>
        <v>9000</v>
      </c>
      <c r="H18" s="59"/>
      <c r="I18" s="70">
        <f t="shared" si="1"/>
        <v>448700</v>
      </c>
      <c r="J18" s="74">
        <f>+G18</f>
        <v>9000</v>
      </c>
      <c r="L18" s="77">
        <f>SUM(J8:J28)</f>
        <v>165800</v>
      </c>
    </row>
    <row r="19" spans="1:10">
      <c r="A19" s="61">
        <v>1681415</v>
      </c>
      <c r="B19" s="56">
        <v>43804</v>
      </c>
      <c r="C19" s="56">
        <v>43806</v>
      </c>
      <c r="D19" s="45">
        <v>2</v>
      </c>
      <c r="E19" s="45">
        <v>2</v>
      </c>
      <c r="F19" s="57">
        <v>3000</v>
      </c>
      <c r="G19" s="64">
        <f t="shared" si="0"/>
        <v>12000</v>
      </c>
      <c r="H19" s="59"/>
      <c r="I19" s="70">
        <f t="shared" si="1"/>
        <v>436700</v>
      </c>
      <c r="J19" s="74"/>
    </row>
    <row r="20" spans="1:10">
      <c r="A20" s="61">
        <v>1680728</v>
      </c>
      <c r="B20" s="56">
        <v>43804</v>
      </c>
      <c r="C20" s="56">
        <v>43806</v>
      </c>
      <c r="D20" s="45">
        <v>2</v>
      </c>
      <c r="E20" s="45">
        <v>2</v>
      </c>
      <c r="F20" s="57">
        <v>3000</v>
      </c>
      <c r="G20" s="64">
        <f t="shared" si="0"/>
        <v>12000</v>
      </c>
      <c r="H20" s="59"/>
      <c r="I20" s="70">
        <f t="shared" si="1"/>
        <v>424700</v>
      </c>
      <c r="J20" s="74"/>
    </row>
    <row r="21" spans="1:10">
      <c r="A21" s="61">
        <v>1699707</v>
      </c>
      <c r="B21" s="56">
        <v>43804</v>
      </c>
      <c r="C21" s="56">
        <v>43806</v>
      </c>
      <c r="D21" s="45">
        <v>1</v>
      </c>
      <c r="E21" s="45">
        <v>2</v>
      </c>
      <c r="F21" s="57">
        <v>6000</v>
      </c>
      <c r="G21" s="60">
        <f t="shared" si="0"/>
        <v>12000</v>
      </c>
      <c r="H21" s="59"/>
      <c r="I21" s="70">
        <f t="shared" si="1"/>
        <v>412700</v>
      </c>
      <c r="J21" s="74"/>
    </row>
    <row r="22" spans="1:12">
      <c r="A22" s="61">
        <v>1672582</v>
      </c>
      <c r="B22" s="56">
        <v>43801</v>
      </c>
      <c r="C22" s="56">
        <v>43806</v>
      </c>
      <c r="D22" s="45">
        <v>1</v>
      </c>
      <c r="E22" s="45">
        <v>5</v>
      </c>
      <c r="F22" s="57">
        <v>3000</v>
      </c>
      <c r="G22" s="60">
        <f t="shared" si="0"/>
        <v>15000</v>
      </c>
      <c r="H22" s="59"/>
      <c r="I22" s="70">
        <f t="shared" si="1"/>
        <v>397700</v>
      </c>
      <c r="J22" s="74"/>
      <c r="L22" s="78"/>
    </row>
    <row r="23" spans="1:13">
      <c r="A23" s="61">
        <v>1675101</v>
      </c>
      <c r="B23" s="65">
        <v>43804</v>
      </c>
      <c r="C23" s="65">
        <v>43806</v>
      </c>
      <c r="D23" s="61">
        <v>1</v>
      </c>
      <c r="E23" s="61">
        <v>2</v>
      </c>
      <c r="F23" s="66">
        <v>3000</v>
      </c>
      <c r="G23" s="60">
        <f t="shared" si="0"/>
        <v>6000</v>
      </c>
      <c r="H23" s="67"/>
      <c r="I23" s="70">
        <f t="shared" si="1"/>
        <v>391700</v>
      </c>
      <c r="J23" s="79">
        <f>SUM(G19:G23)</f>
        <v>57000</v>
      </c>
      <c r="K23" s="80"/>
      <c r="L23" s="80"/>
      <c r="M23" s="80"/>
    </row>
    <row r="24" spans="1:13">
      <c r="A24" s="61">
        <v>1661348</v>
      </c>
      <c r="B24" s="56">
        <v>43805</v>
      </c>
      <c r="C24" s="56">
        <v>43807</v>
      </c>
      <c r="D24" s="45">
        <v>1</v>
      </c>
      <c r="E24" s="45">
        <v>2</v>
      </c>
      <c r="F24" s="57">
        <v>3000</v>
      </c>
      <c r="G24" s="58">
        <f t="shared" si="0"/>
        <v>6000</v>
      </c>
      <c r="H24" s="59"/>
      <c r="I24" s="70">
        <f t="shared" si="1"/>
        <v>385700</v>
      </c>
      <c r="J24" s="79"/>
      <c r="K24" s="57"/>
      <c r="L24" s="57"/>
      <c r="M24" s="57"/>
    </row>
    <row r="25" spans="1:13">
      <c r="A25" s="61">
        <v>1701898</v>
      </c>
      <c r="B25" s="56">
        <v>43806</v>
      </c>
      <c r="C25" s="56">
        <v>43807</v>
      </c>
      <c r="D25" s="45">
        <v>1</v>
      </c>
      <c r="E25" s="45">
        <v>1</v>
      </c>
      <c r="F25" s="57">
        <v>3000</v>
      </c>
      <c r="G25" s="58">
        <f t="shared" si="0"/>
        <v>3000</v>
      </c>
      <c r="H25" s="59"/>
      <c r="I25" s="70">
        <f t="shared" si="1"/>
        <v>382700</v>
      </c>
      <c r="J25" s="79"/>
      <c r="K25" s="57"/>
      <c r="L25" s="59"/>
      <c r="M25" s="59"/>
    </row>
    <row r="26" spans="1:13">
      <c r="A26" s="61">
        <v>1701917</v>
      </c>
      <c r="B26" s="56">
        <v>43806</v>
      </c>
      <c r="C26" s="56">
        <v>43807</v>
      </c>
      <c r="D26" s="45">
        <v>1</v>
      </c>
      <c r="E26" s="45">
        <v>1</v>
      </c>
      <c r="F26" s="57">
        <v>3000</v>
      </c>
      <c r="G26" s="58">
        <f t="shared" si="0"/>
        <v>3000</v>
      </c>
      <c r="H26" s="59"/>
      <c r="I26" s="70">
        <f t="shared" si="1"/>
        <v>379700</v>
      </c>
      <c r="J26" s="79"/>
      <c r="K26" s="57"/>
      <c r="L26" s="57"/>
      <c r="M26" s="57"/>
    </row>
    <row r="27" spans="1:13">
      <c r="A27" s="61">
        <v>1699464</v>
      </c>
      <c r="B27" s="56">
        <v>43806</v>
      </c>
      <c r="C27" s="56">
        <v>43807</v>
      </c>
      <c r="D27" s="45">
        <v>1</v>
      </c>
      <c r="E27" s="45">
        <v>1</v>
      </c>
      <c r="F27" s="57">
        <v>3000</v>
      </c>
      <c r="G27" s="58">
        <f t="shared" si="0"/>
        <v>3000</v>
      </c>
      <c r="H27" s="59"/>
      <c r="I27" s="70">
        <f t="shared" si="1"/>
        <v>376700</v>
      </c>
      <c r="J27" s="79"/>
      <c r="K27" s="57"/>
      <c r="L27" s="57"/>
      <c r="M27" s="57"/>
    </row>
    <row r="28" spans="1:13">
      <c r="A28" s="61">
        <v>1671209</v>
      </c>
      <c r="B28" s="56">
        <v>43806</v>
      </c>
      <c r="C28" s="56">
        <v>43807</v>
      </c>
      <c r="D28" s="45">
        <v>1</v>
      </c>
      <c r="E28" s="45">
        <v>1</v>
      </c>
      <c r="F28" s="57">
        <v>3000</v>
      </c>
      <c r="G28" s="58">
        <f t="shared" si="0"/>
        <v>3000</v>
      </c>
      <c r="H28" s="59"/>
      <c r="I28" s="70">
        <f t="shared" si="1"/>
        <v>373700</v>
      </c>
      <c r="J28" s="79">
        <f>SUM(G24:G28)</f>
        <v>18000</v>
      </c>
      <c r="K28" s="57"/>
      <c r="L28" s="59"/>
      <c r="M28" s="81"/>
    </row>
    <row r="29" spans="1:13">
      <c r="A29" s="61">
        <v>1703041</v>
      </c>
      <c r="B29" s="56">
        <v>43807</v>
      </c>
      <c r="C29" s="56">
        <v>43808</v>
      </c>
      <c r="D29" s="45">
        <v>1</v>
      </c>
      <c r="E29" s="45">
        <v>1</v>
      </c>
      <c r="F29" s="57">
        <v>3000</v>
      </c>
      <c r="G29" s="60">
        <f t="shared" si="0"/>
        <v>3000</v>
      </c>
      <c r="H29" s="59"/>
      <c r="I29" s="70">
        <f t="shared" si="1"/>
        <v>370700</v>
      </c>
      <c r="J29" s="79"/>
      <c r="K29" s="57"/>
      <c r="L29" s="57"/>
      <c r="M29" s="57"/>
    </row>
    <row r="30" spans="1:13">
      <c r="A30" s="61">
        <v>1703040</v>
      </c>
      <c r="B30" s="56">
        <v>43807</v>
      </c>
      <c r="C30" s="56">
        <v>43808</v>
      </c>
      <c r="D30" s="45">
        <v>1</v>
      </c>
      <c r="E30" s="45">
        <v>1</v>
      </c>
      <c r="F30" s="57">
        <v>3000</v>
      </c>
      <c r="G30" s="60">
        <f t="shared" si="0"/>
        <v>3000</v>
      </c>
      <c r="H30" s="59"/>
      <c r="I30" s="70">
        <f t="shared" si="1"/>
        <v>367700</v>
      </c>
      <c r="J30" s="79">
        <f>SUM(G29:G30)</f>
        <v>6000</v>
      </c>
      <c r="K30" s="57"/>
      <c r="L30" s="57"/>
      <c r="M30" s="57"/>
    </row>
    <row r="31" spans="1:13">
      <c r="A31" s="61">
        <v>1663025</v>
      </c>
      <c r="B31" s="56">
        <v>43806</v>
      </c>
      <c r="C31" s="56">
        <v>43809</v>
      </c>
      <c r="D31" s="45">
        <v>1</v>
      </c>
      <c r="E31" s="45">
        <v>3</v>
      </c>
      <c r="F31" s="57">
        <v>3000</v>
      </c>
      <c r="G31" s="58">
        <f t="shared" si="0"/>
        <v>9000</v>
      </c>
      <c r="H31" s="59"/>
      <c r="I31" s="70">
        <f t="shared" si="1"/>
        <v>358700</v>
      </c>
      <c r="J31" s="79"/>
      <c r="K31" s="57"/>
      <c r="L31" s="57"/>
      <c r="M31" s="57"/>
    </row>
    <row r="32" spans="1:13">
      <c r="A32" s="61">
        <v>1704777</v>
      </c>
      <c r="B32" s="56">
        <v>43808</v>
      </c>
      <c r="C32" s="56">
        <v>43809</v>
      </c>
      <c r="D32" s="45">
        <v>1</v>
      </c>
      <c r="E32" s="45">
        <v>1</v>
      </c>
      <c r="F32" s="57">
        <v>3000</v>
      </c>
      <c r="G32" s="58">
        <f t="shared" si="0"/>
        <v>3000</v>
      </c>
      <c r="H32" s="59"/>
      <c r="I32" s="70">
        <f t="shared" si="1"/>
        <v>355700</v>
      </c>
      <c r="J32" s="79">
        <f>SUM(G31:G32)</f>
        <v>12000</v>
      </c>
      <c r="K32" s="57"/>
      <c r="L32" s="57"/>
      <c r="M32" s="57"/>
    </row>
    <row r="33" spans="1:13">
      <c r="A33" s="61">
        <v>1704625</v>
      </c>
      <c r="B33" s="56">
        <v>43808</v>
      </c>
      <c r="C33" s="56">
        <v>43810</v>
      </c>
      <c r="D33" s="45">
        <v>1</v>
      </c>
      <c r="E33" s="45">
        <v>2</v>
      </c>
      <c r="F33" s="57">
        <v>3000</v>
      </c>
      <c r="G33" s="60">
        <f t="shared" si="0"/>
        <v>6000</v>
      </c>
      <c r="H33" s="59"/>
      <c r="I33" s="70">
        <f t="shared" si="1"/>
        <v>349700</v>
      </c>
      <c r="J33" s="79"/>
      <c r="K33" s="57"/>
      <c r="L33" s="57"/>
      <c r="M33" s="57"/>
    </row>
    <row r="34" spans="1:13">
      <c r="A34" s="61">
        <v>1705087</v>
      </c>
      <c r="B34" s="56">
        <v>43809</v>
      </c>
      <c r="C34" s="56">
        <v>43810</v>
      </c>
      <c r="D34" s="45">
        <v>1</v>
      </c>
      <c r="E34" s="45">
        <v>1</v>
      </c>
      <c r="F34" s="57">
        <v>3000</v>
      </c>
      <c r="G34" s="60">
        <f t="shared" si="0"/>
        <v>3000</v>
      </c>
      <c r="H34" s="59"/>
      <c r="I34" s="70">
        <f t="shared" si="1"/>
        <v>346700</v>
      </c>
      <c r="J34" s="79"/>
      <c r="K34" s="57"/>
      <c r="L34" s="57"/>
      <c r="M34" s="57"/>
    </row>
    <row r="35" spans="1:13">
      <c r="A35" s="61">
        <v>1705065</v>
      </c>
      <c r="B35" s="56">
        <v>43809</v>
      </c>
      <c r="C35" s="56">
        <v>43810</v>
      </c>
      <c r="D35" s="45">
        <v>1</v>
      </c>
      <c r="E35" s="45">
        <v>1</v>
      </c>
      <c r="F35" s="57">
        <v>3000</v>
      </c>
      <c r="G35" s="60">
        <f t="shared" si="0"/>
        <v>3000</v>
      </c>
      <c r="H35" s="59"/>
      <c r="I35" s="70">
        <f t="shared" si="1"/>
        <v>343700</v>
      </c>
      <c r="J35" s="57"/>
      <c r="K35" s="57"/>
      <c r="L35" s="57"/>
      <c r="M35" s="57"/>
    </row>
    <row r="36" spans="1:13">
      <c r="A36" s="61">
        <v>1704621</v>
      </c>
      <c r="B36" s="56">
        <v>43808</v>
      </c>
      <c r="C36" s="56">
        <v>43810</v>
      </c>
      <c r="D36" s="45">
        <v>1</v>
      </c>
      <c r="E36" s="45">
        <v>2</v>
      </c>
      <c r="F36" s="57">
        <v>3000</v>
      </c>
      <c r="G36" s="60">
        <f t="shared" si="0"/>
        <v>6000</v>
      </c>
      <c r="H36" s="67"/>
      <c r="I36" s="70">
        <f t="shared" si="1"/>
        <v>337700</v>
      </c>
      <c r="J36" s="79"/>
      <c r="K36" s="82"/>
      <c r="L36" s="82"/>
      <c r="M36" s="82"/>
    </row>
    <row r="37" spans="1:13">
      <c r="A37" s="61">
        <v>1648398</v>
      </c>
      <c r="B37" s="65">
        <v>43809</v>
      </c>
      <c r="C37" s="65">
        <v>43810</v>
      </c>
      <c r="D37" s="61">
        <v>1</v>
      </c>
      <c r="E37" s="61">
        <v>1</v>
      </c>
      <c r="F37" s="66">
        <v>3000</v>
      </c>
      <c r="G37" s="60">
        <f t="shared" si="0"/>
        <v>3000</v>
      </c>
      <c r="H37" s="59"/>
      <c r="I37" s="70">
        <f t="shared" si="1"/>
        <v>334700</v>
      </c>
      <c r="J37" s="79"/>
      <c r="K37" s="57"/>
      <c r="L37" s="57"/>
      <c r="M37" s="57"/>
    </row>
    <row r="38" spans="1:13">
      <c r="A38" s="61">
        <v>1699012</v>
      </c>
      <c r="B38" s="65">
        <v>43808</v>
      </c>
      <c r="C38" s="65">
        <v>43810</v>
      </c>
      <c r="D38" s="61">
        <v>1</v>
      </c>
      <c r="E38" s="61">
        <v>2</v>
      </c>
      <c r="F38" s="66">
        <v>3000</v>
      </c>
      <c r="G38" s="60">
        <f t="shared" si="0"/>
        <v>6000</v>
      </c>
      <c r="H38" s="67"/>
      <c r="I38" s="70">
        <f t="shared" si="1"/>
        <v>328700</v>
      </c>
      <c r="J38" s="79"/>
      <c r="K38" s="66"/>
      <c r="L38" s="66"/>
      <c r="M38" s="66"/>
    </row>
    <row r="39" spans="1:13">
      <c r="A39" s="61">
        <v>1698671</v>
      </c>
      <c r="B39" s="56">
        <v>43807</v>
      </c>
      <c r="C39" s="56">
        <v>43810</v>
      </c>
      <c r="D39" s="45">
        <v>1</v>
      </c>
      <c r="E39" s="45">
        <v>3</v>
      </c>
      <c r="F39" s="57">
        <v>3000</v>
      </c>
      <c r="G39" s="60">
        <f t="shared" si="0"/>
        <v>9000</v>
      </c>
      <c r="H39" s="59"/>
      <c r="I39" s="70">
        <f t="shared" si="1"/>
        <v>319700</v>
      </c>
      <c r="J39" s="79">
        <f>SUM(G33:G39)</f>
        <v>36000</v>
      </c>
      <c r="K39" s="57"/>
      <c r="L39" s="57"/>
      <c r="M39" s="57"/>
    </row>
    <row r="40" spans="1:13">
      <c r="A40" s="61">
        <v>1682477</v>
      </c>
      <c r="B40" s="56">
        <v>43810</v>
      </c>
      <c r="C40" s="56">
        <v>43811</v>
      </c>
      <c r="D40" s="45">
        <v>1</v>
      </c>
      <c r="E40" s="45">
        <v>1</v>
      </c>
      <c r="F40" s="57">
        <v>3200</v>
      </c>
      <c r="G40" s="58">
        <f t="shared" si="0"/>
        <v>3200</v>
      </c>
      <c r="H40" s="59"/>
      <c r="I40" s="70">
        <f t="shared" si="1"/>
        <v>316500</v>
      </c>
      <c r="J40" s="79"/>
      <c r="K40" s="57"/>
      <c r="L40" s="57"/>
      <c r="M40" s="57"/>
    </row>
    <row r="41" spans="1:13">
      <c r="A41" s="61">
        <v>1674098</v>
      </c>
      <c r="B41" s="56">
        <v>43809</v>
      </c>
      <c r="C41" s="56">
        <v>43811</v>
      </c>
      <c r="D41" s="45">
        <v>3</v>
      </c>
      <c r="E41" s="45">
        <v>2</v>
      </c>
      <c r="F41" s="57">
        <v>3000</v>
      </c>
      <c r="G41" s="58">
        <f t="shared" si="0"/>
        <v>18000</v>
      </c>
      <c r="H41" s="67"/>
      <c r="I41" s="70">
        <f t="shared" si="1"/>
        <v>298500</v>
      </c>
      <c r="J41" s="79"/>
      <c r="K41" s="82"/>
      <c r="L41" s="82"/>
      <c r="M41" s="82"/>
    </row>
    <row r="42" spans="1:13">
      <c r="A42" s="61">
        <v>1697131</v>
      </c>
      <c r="B42" s="56">
        <v>43806</v>
      </c>
      <c r="C42" s="56">
        <v>43811</v>
      </c>
      <c r="D42" s="45">
        <v>1</v>
      </c>
      <c r="E42" s="45">
        <v>5</v>
      </c>
      <c r="F42" s="57">
        <v>3000</v>
      </c>
      <c r="G42" s="58">
        <f t="shared" si="0"/>
        <v>15000</v>
      </c>
      <c r="H42" s="59"/>
      <c r="I42" s="70">
        <f t="shared" si="1"/>
        <v>283500</v>
      </c>
      <c r="J42" s="79">
        <f>SUM(G40:G42)</f>
        <v>36200</v>
      </c>
      <c r="K42" s="57"/>
      <c r="L42" s="57">
        <f>SUM(J30:J56)</f>
        <v>219200</v>
      </c>
      <c r="M42" s="57"/>
    </row>
    <row r="43" spans="1:13">
      <c r="A43" s="61">
        <v>1704886</v>
      </c>
      <c r="B43" s="65">
        <v>43809</v>
      </c>
      <c r="C43" s="65">
        <v>43812</v>
      </c>
      <c r="D43" s="61">
        <v>1</v>
      </c>
      <c r="E43" s="61">
        <v>3</v>
      </c>
      <c r="F43" s="66">
        <v>3000</v>
      </c>
      <c r="G43" s="60">
        <f t="shared" si="0"/>
        <v>9000</v>
      </c>
      <c r="H43" s="59"/>
      <c r="I43" s="70">
        <f t="shared" si="1"/>
        <v>274500</v>
      </c>
      <c r="J43" s="79"/>
      <c r="K43" s="57"/>
      <c r="L43" s="57"/>
      <c r="M43" s="57"/>
    </row>
    <row r="44" spans="1:13">
      <c r="A44" s="61">
        <v>1700404</v>
      </c>
      <c r="B44" s="56">
        <v>43809</v>
      </c>
      <c r="C44" s="56">
        <v>43812</v>
      </c>
      <c r="D44" s="45">
        <v>2</v>
      </c>
      <c r="E44" s="45">
        <v>3</v>
      </c>
      <c r="F44" s="57">
        <v>3000</v>
      </c>
      <c r="G44" s="60">
        <f t="shared" si="0"/>
        <v>18000</v>
      </c>
      <c r="H44" s="59"/>
      <c r="I44" s="70">
        <f t="shared" si="1"/>
        <v>256500</v>
      </c>
      <c r="J44" s="79"/>
      <c r="K44" s="57"/>
      <c r="M44" s="57"/>
    </row>
    <row r="45" spans="1:13">
      <c r="A45" s="61">
        <v>1674256</v>
      </c>
      <c r="B45" s="56">
        <v>43810</v>
      </c>
      <c r="C45" s="56">
        <v>43812</v>
      </c>
      <c r="D45" s="45">
        <v>1</v>
      </c>
      <c r="E45" s="45">
        <v>2</v>
      </c>
      <c r="F45" s="57">
        <v>3000</v>
      </c>
      <c r="G45" s="60">
        <f t="shared" si="0"/>
        <v>6000</v>
      </c>
      <c r="H45" s="59"/>
      <c r="I45" s="70">
        <f t="shared" si="1"/>
        <v>250500</v>
      </c>
      <c r="J45" s="79">
        <f>SUM(G43:G45)</f>
        <v>33000</v>
      </c>
      <c r="K45" s="57"/>
      <c r="L45" s="57" t="s">
        <v>33</v>
      </c>
      <c r="M45" s="57"/>
    </row>
    <row r="46" spans="1:13">
      <c r="A46" s="61">
        <v>1708152</v>
      </c>
      <c r="B46" s="56">
        <v>43811</v>
      </c>
      <c r="C46" s="56">
        <v>43813</v>
      </c>
      <c r="D46" s="45">
        <v>1</v>
      </c>
      <c r="E46" s="45">
        <v>2</v>
      </c>
      <c r="F46" s="57">
        <v>3000</v>
      </c>
      <c r="G46" s="58">
        <f t="shared" si="0"/>
        <v>6000</v>
      </c>
      <c r="H46" s="59"/>
      <c r="I46" s="70">
        <f t="shared" si="1"/>
        <v>244500</v>
      </c>
      <c r="J46" s="79"/>
      <c r="K46" s="57"/>
      <c r="L46" s="57"/>
      <c r="M46" s="57"/>
    </row>
    <row r="47" spans="1:13">
      <c r="A47" s="61">
        <v>1711304</v>
      </c>
      <c r="B47" s="56">
        <v>43812</v>
      </c>
      <c r="C47" s="56">
        <v>43813</v>
      </c>
      <c r="D47" s="45">
        <v>1</v>
      </c>
      <c r="E47" s="45">
        <v>1</v>
      </c>
      <c r="F47" s="57">
        <v>3000</v>
      </c>
      <c r="G47" s="58">
        <f t="shared" si="0"/>
        <v>3000</v>
      </c>
      <c r="H47" s="59"/>
      <c r="I47" s="70">
        <f t="shared" si="1"/>
        <v>241500</v>
      </c>
      <c r="J47" s="79">
        <f>SUM(G46:G47)</f>
        <v>9000</v>
      </c>
      <c r="K47" s="57"/>
      <c r="L47" s="57"/>
      <c r="M47" s="57"/>
    </row>
    <row r="48" spans="1:13">
      <c r="A48" s="61">
        <v>1707926</v>
      </c>
      <c r="B48" s="56">
        <v>43812</v>
      </c>
      <c r="C48" s="56">
        <v>43814</v>
      </c>
      <c r="D48" s="45">
        <v>1</v>
      </c>
      <c r="E48" s="45">
        <v>2</v>
      </c>
      <c r="F48" s="57">
        <v>3000</v>
      </c>
      <c r="G48" s="60">
        <f t="shared" si="0"/>
        <v>6000</v>
      </c>
      <c r="H48" s="59"/>
      <c r="I48" s="70">
        <f t="shared" si="1"/>
        <v>235500</v>
      </c>
      <c r="J48" s="79"/>
      <c r="K48" s="57"/>
      <c r="L48" s="57"/>
      <c r="M48" s="57"/>
    </row>
    <row r="49" spans="1:13">
      <c r="A49" s="61">
        <v>1666951</v>
      </c>
      <c r="B49" s="56">
        <v>43812</v>
      </c>
      <c r="C49" s="56">
        <v>43814</v>
      </c>
      <c r="D49" s="45">
        <v>1</v>
      </c>
      <c r="E49" s="45">
        <v>2</v>
      </c>
      <c r="F49" s="57">
        <v>3000</v>
      </c>
      <c r="G49" s="60">
        <f t="shared" si="0"/>
        <v>6000</v>
      </c>
      <c r="H49" s="59"/>
      <c r="I49" s="70">
        <f t="shared" si="1"/>
        <v>229500</v>
      </c>
      <c r="J49" s="79">
        <f>SUM(G48:G49)</f>
        <v>12000</v>
      </c>
      <c r="K49" s="57"/>
      <c r="L49" s="57"/>
      <c r="M49" s="57"/>
    </row>
    <row r="50" spans="1:13">
      <c r="A50" s="61">
        <v>1705731</v>
      </c>
      <c r="B50" s="56">
        <v>43813</v>
      </c>
      <c r="C50" s="56">
        <v>43816</v>
      </c>
      <c r="D50" s="45">
        <v>1</v>
      </c>
      <c r="E50" s="45">
        <v>3</v>
      </c>
      <c r="F50" s="57">
        <v>3000</v>
      </c>
      <c r="G50" s="58">
        <f t="shared" si="0"/>
        <v>9000</v>
      </c>
      <c r="H50" s="59"/>
      <c r="I50" s="70">
        <f t="shared" si="1"/>
        <v>220500</v>
      </c>
      <c r="J50" s="80"/>
      <c r="K50" s="57"/>
      <c r="L50" s="57"/>
      <c r="M50" s="57"/>
    </row>
    <row r="51" spans="1:13">
      <c r="A51" s="61">
        <v>1664685</v>
      </c>
      <c r="B51" s="56">
        <v>43813</v>
      </c>
      <c r="C51" s="56">
        <v>43816</v>
      </c>
      <c r="D51" s="45">
        <v>3</v>
      </c>
      <c r="E51" s="45">
        <v>3</v>
      </c>
      <c r="F51" s="57">
        <v>3000</v>
      </c>
      <c r="G51" s="58">
        <f t="shared" si="0"/>
        <v>27000</v>
      </c>
      <c r="H51" s="59"/>
      <c r="I51" s="70">
        <f t="shared" si="1"/>
        <v>193500</v>
      </c>
      <c r="J51" s="79"/>
      <c r="K51" s="57"/>
      <c r="L51" s="57"/>
      <c r="M51" s="57"/>
    </row>
    <row r="52" spans="1:13">
      <c r="A52" s="61">
        <v>1706981</v>
      </c>
      <c r="B52" s="56">
        <v>43814</v>
      </c>
      <c r="C52" s="56">
        <v>43816</v>
      </c>
      <c r="D52" s="45">
        <v>1</v>
      </c>
      <c r="E52" s="45">
        <v>2</v>
      </c>
      <c r="F52" s="57">
        <v>3000</v>
      </c>
      <c r="G52" s="58">
        <f t="shared" si="0"/>
        <v>6000</v>
      </c>
      <c r="H52" s="59"/>
      <c r="I52" s="70">
        <f t="shared" si="1"/>
        <v>187500</v>
      </c>
      <c r="J52" s="79"/>
      <c r="K52" s="57"/>
      <c r="L52" s="57"/>
      <c r="M52" s="57"/>
    </row>
    <row r="53" spans="1:13">
      <c r="A53" s="61">
        <v>1659040</v>
      </c>
      <c r="B53" s="56">
        <v>43815</v>
      </c>
      <c r="C53" s="56">
        <v>43816</v>
      </c>
      <c r="D53" s="45">
        <v>2</v>
      </c>
      <c r="E53" s="45">
        <v>1</v>
      </c>
      <c r="F53" s="57">
        <v>3000</v>
      </c>
      <c r="G53" s="58">
        <f t="shared" si="0"/>
        <v>6000</v>
      </c>
      <c r="H53" s="59"/>
      <c r="I53" s="70">
        <f t="shared" si="1"/>
        <v>181500</v>
      </c>
      <c r="J53" s="79"/>
      <c r="K53" s="57"/>
      <c r="L53" s="57"/>
      <c r="M53" s="57"/>
    </row>
    <row r="54" spans="1:13">
      <c r="A54" s="61">
        <v>1662822</v>
      </c>
      <c r="B54" s="56">
        <v>43814</v>
      </c>
      <c r="C54" s="56">
        <v>43816</v>
      </c>
      <c r="D54" s="45">
        <v>1</v>
      </c>
      <c r="E54" s="45">
        <v>2</v>
      </c>
      <c r="F54" s="57">
        <v>3000</v>
      </c>
      <c r="G54" s="58">
        <f t="shared" si="0"/>
        <v>6000</v>
      </c>
      <c r="H54" s="59"/>
      <c r="I54" s="70">
        <f t="shared" si="1"/>
        <v>175500</v>
      </c>
      <c r="J54" s="80"/>
      <c r="K54" s="57"/>
      <c r="L54" s="57"/>
      <c r="M54" s="57"/>
    </row>
    <row r="55" spans="1:13">
      <c r="A55" s="61">
        <v>1712434</v>
      </c>
      <c r="B55" s="56">
        <v>43815</v>
      </c>
      <c r="C55" s="56">
        <v>43816</v>
      </c>
      <c r="D55" s="45">
        <v>1</v>
      </c>
      <c r="E55" s="45">
        <v>1</v>
      </c>
      <c r="F55" s="57">
        <v>3000</v>
      </c>
      <c r="G55" s="58">
        <f t="shared" si="0"/>
        <v>3000</v>
      </c>
      <c r="H55" s="59"/>
      <c r="I55" s="70">
        <f t="shared" si="1"/>
        <v>172500</v>
      </c>
      <c r="J55" s="80"/>
      <c r="K55" s="57"/>
      <c r="L55" s="57"/>
      <c r="M55" s="57"/>
    </row>
    <row r="56" spans="1:13">
      <c r="A56" s="61">
        <v>1685584</v>
      </c>
      <c r="B56" s="56">
        <v>43810</v>
      </c>
      <c r="C56" s="56">
        <v>43816</v>
      </c>
      <c r="D56" s="45">
        <v>1</v>
      </c>
      <c r="E56" s="45">
        <v>6</v>
      </c>
      <c r="F56" s="57">
        <v>3000</v>
      </c>
      <c r="G56" s="58">
        <f t="shared" si="0"/>
        <v>18000</v>
      </c>
      <c r="H56" s="59"/>
      <c r="I56" s="70">
        <f t="shared" si="1"/>
        <v>154500</v>
      </c>
      <c r="J56" s="79">
        <f>SUM(G50:G56)</f>
        <v>75000</v>
      </c>
      <c r="K56" s="57"/>
      <c r="L56" s="57"/>
      <c r="M56" s="57"/>
    </row>
    <row r="57" spans="1:13">
      <c r="A57" s="61">
        <v>1704361</v>
      </c>
      <c r="B57" s="56">
        <v>43814</v>
      </c>
      <c r="C57" s="56">
        <v>43817</v>
      </c>
      <c r="D57" s="45">
        <v>1</v>
      </c>
      <c r="E57" s="45">
        <v>3</v>
      </c>
      <c r="F57" s="57">
        <v>3000</v>
      </c>
      <c r="G57" s="60">
        <f t="shared" si="0"/>
        <v>9000</v>
      </c>
      <c r="H57" s="59"/>
      <c r="I57" s="70">
        <f t="shared" si="1"/>
        <v>145500</v>
      </c>
      <c r="J57" s="80"/>
      <c r="K57" s="57"/>
      <c r="L57" s="57"/>
      <c r="M57" s="57"/>
    </row>
    <row r="58" spans="1:13">
      <c r="A58" s="61">
        <v>1712225</v>
      </c>
      <c r="B58" s="56">
        <v>43815</v>
      </c>
      <c r="C58" s="56">
        <v>43817</v>
      </c>
      <c r="D58" s="45">
        <v>1</v>
      </c>
      <c r="E58" s="45">
        <v>2</v>
      </c>
      <c r="F58" s="57">
        <v>3000</v>
      </c>
      <c r="G58" s="60">
        <f t="shared" si="0"/>
        <v>6000</v>
      </c>
      <c r="H58" s="59"/>
      <c r="I58" s="70">
        <f t="shared" si="1"/>
        <v>139500</v>
      </c>
      <c r="J58" s="79"/>
      <c r="K58" s="57"/>
      <c r="L58" s="57"/>
      <c r="M58" s="57"/>
    </row>
    <row r="59" spans="1:13">
      <c r="A59" s="61">
        <v>1673741</v>
      </c>
      <c r="B59" s="56">
        <v>43814</v>
      </c>
      <c r="C59" s="56">
        <v>43817</v>
      </c>
      <c r="D59" s="45">
        <v>1</v>
      </c>
      <c r="E59" s="45">
        <v>3</v>
      </c>
      <c r="F59" s="57">
        <v>3000</v>
      </c>
      <c r="G59" s="60">
        <f t="shared" si="0"/>
        <v>9000</v>
      </c>
      <c r="H59" s="59"/>
      <c r="I59" s="70">
        <f t="shared" si="1"/>
        <v>130500</v>
      </c>
      <c r="J59" s="79"/>
      <c r="K59" s="57"/>
      <c r="L59" s="57"/>
      <c r="M59" s="57"/>
    </row>
    <row r="60" spans="1:13">
      <c r="A60" s="61">
        <v>1715580</v>
      </c>
      <c r="B60" s="56">
        <v>43816</v>
      </c>
      <c r="C60" s="56">
        <v>43817</v>
      </c>
      <c r="D60" s="45">
        <v>1</v>
      </c>
      <c r="E60" s="45">
        <v>1</v>
      </c>
      <c r="F60" s="57">
        <v>3000</v>
      </c>
      <c r="G60" s="60">
        <f t="shared" si="0"/>
        <v>3000</v>
      </c>
      <c r="H60" s="59"/>
      <c r="I60" s="70">
        <f t="shared" si="1"/>
        <v>127500</v>
      </c>
      <c r="J60" s="79">
        <f>SUM(G57:G60)</f>
        <v>27000</v>
      </c>
      <c r="K60" s="57"/>
      <c r="L60" s="57"/>
      <c r="M60" s="57"/>
    </row>
    <row r="61" spans="1:13">
      <c r="A61" s="61">
        <v>1684413</v>
      </c>
      <c r="B61" s="56">
        <v>43815</v>
      </c>
      <c r="C61" s="56">
        <v>43818</v>
      </c>
      <c r="D61" s="45">
        <v>1</v>
      </c>
      <c r="E61" s="45">
        <v>3</v>
      </c>
      <c r="F61" s="57">
        <v>3000</v>
      </c>
      <c r="G61" s="58">
        <f t="shared" si="0"/>
        <v>9000</v>
      </c>
      <c r="H61" s="59"/>
      <c r="I61" s="70">
        <f t="shared" si="1"/>
        <v>118500</v>
      </c>
      <c r="J61" s="79"/>
      <c r="K61" s="57"/>
      <c r="L61" s="57"/>
      <c r="M61" s="57"/>
    </row>
    <row r="62" spans="1:13">
      <c r="A62" s="61">
        <v>1712218</v>
      </c>
      <c r="B62" s="56">
        <v>43817</v>
      </c>
      <c r="C62" s="56">
        <v>43818</v>
      </c>
      <c r="D62" s="45">
        <v>1</v>
      </c>
      <c r="E62" s="45">
        <v>1</v>
      </c>
      <c r="F62" s="57">
        <v>3000</v>
      </c>
      <c r="G62" s="58">
        <f t="shared" si="0"/>
        <v>3000</v>
      </c>
      <c r="H62" s="59"/>
      <c r="I62" s="70">
        <f t="shared" si="1"/>
        <v>115500</v>
      </c>
      <c r="J62" s="79"/>
      <c r="K62" s="57"/>
      <c r="L62" s="57">
        <f>SUM(J60:J68)</f>
        <v>132000</v>
      </c>
      <c r="M62" s="57"/>
    </row>
    <row r="63" spans="1:13">
      <c r="A63" s="61">
        <v>1710413</v>
      </c>
      <c r="B63" s="56">
        <v>43815</v>
      </c>
      <c r="C63" s="56">
        <v>43818</v>
      </c>
      <c r="D63" s="45">
        <v>1</v>
      </c>
      <c r="E63" s="45">
        <v>3</v>
      </c>
      <c r="F63" s="57">
        <v>3000</v>
      </c>
      <c r="G63" s="58">
        <f t="shared" si="0"/>
        <v>9000</v>
      </c>
      <c r="H63" s="59"/>
      <c r="I63" s="70">
        <f t="shared" si="1"/>
        <v>106500</v>
      </c>
      <c r="J63" s="79">
        <f>SUM(G61:G63)</f>
        <v>21000</v>
      </c>
      <c r="K63" s="57"/>
      <c r="L63" s="59"/>
      <c r="M63" s="81"/>
    </row>
    <row r="64" spans="1:13">
      <c r="A64" s="61">
        <v>1711122</v>
      </c>
      <c r="B64" s="56">
        <v>43816</v>
      </c>
      <c r="C64" s="56">
        <v>43819</v>
      </c>
      <c r="D64" s="45">
        <v>4</v>
      </c>
      <c r="E64" s="45">
        <v>3</v>
      </c>
      <c r="F64" s="57">
        <v>3000</v>
      </c>
      <c r="G64" s="60">
        <f t="shared" si="0"/>
        <v>36000</v>
      </c>
      <c r="H64" s="59"/>
      <c r="I64" s="70">
        <f t="shared" si="1"/>
        <v>70500</v>
      </c>
      <c r="J64" s="79"/>
      <c r="K64" s="57"/>
      <c r="L64" s="57"/>
      <c r="M64" s="57"/>
    </row>
    <row r="65" spans="1:13">
      <c r="A65" s="61">
        <v>1652944</v>
      </c>
      <c r="B65" s="56">
        <v>43816</v>
      </c>
      <c r="C65" s="56">
        <v>43819</v>
      </c>
      <c r="D65" s="45">
        <v>3</v>
      </c>
      <c r="E65" s="45">
        <v>3</v>
      </c>
      <c r="F65" s="57">
        <v>3000</v>
      </c>
      <c r="G65" s="60">
        <f t="shared" si="0"/>
        <v>27000</v>
      </c>
      <c r="H65" s="59"/>
      <c r="I65" s="70">
        <f t="shared" si="1"/>
        <v>43500</v>
      </c>
      <c r="J65" s="79">
        <f>SUM(G64:G65)</f>
        <v>63000</v>
      </c>
      <c r="K65" s="57"/>
      <c r="L65" s="57"/>
      <c r="M65" s="57"/>
    </row>
    <row r="66" spans="1:13">
      <c r="A66" s="61">
        <v>1679423</v>
      </c>
      <c r="B66" s="56">
        <v>43817</v>
      </c>
      <c r="C66" s="56">
        <v>43820</v>
      </c>
      <c r="D66" s="45">
        <v>1</v>
      </c>
      <c r="E66" s="45">
        <v>3</v>
      </c>
      <c r="F66" s="57">
        <v>3000</v>
      </c>
      <c r="G66" s="58">
        <f t="shared" si="0"/>
        <v>9000</v>
      </c>
      <c r="H66" s="59"/>
      <c r="I66" s="70">
        <f t="shared" si="1"/>
        <v>34500</v>
      </c>
      <c r="J66" s="79"/>
      <c r="K66" s="57"/>
      <c r="L66" s="57"/>
      <c r="M66" s="57"/>
    </row>
    <row r="67" spans="1:13">
      <c r="A67" s="61">
        <v>1713354</v>
      </c>
      <c r="B67" s="56">
        <v>43818</v>
      </c>
      <c r="C67" s="56">
        <v>43820</v>
      </c>
      <c r="D67" s="45">
        <v>1</v>
      </c>
      <c r="E67" s="45">
        <v>2</v>
      </c>
      <c r="F67" s="57">
        <v>3000</v>
      </c>
      <c r="G67" s="58">
        <f t="shared" si="0"/>
        <v>6000</v>
      </c>
      <c r="H67" s="59"/>
      <c r="I67" s="70">
        <f t="shared" si="1"/>
        <v>28500</v>
      </c>
      <c r="J67" s="79"/>
      <c r="K67" s="57"/>
      <c r="L67" s="57"/>
      <c r="M67" s="57"/>
    </row>
    <row r="68" spans="1:13">
      <c r="A68" s="61">
        <v>1683819</v>
      </c>
      <c r="B68" s="56">
        <v>43818</v>
      </c>
      <c r="C68" s="56">
        <v>43820</v>
      </c>
      <c r="D68" s="45">
        <v>1</v>
      </c>
      <c r="E68" s="45">
        <v>2</v>
      </c>
      <c r="F68" s="57">
        <v>3000</v>
      </c>
      <c r="G68" s="58">
        <f t="shared" si="0"/>
        <v>6000</v>
      </c>
      <c r="H68" s="59"/>
      <c r="I68" s="70">
        <f t="shared" si="1"/>
        <v>22500</v>
      </c>
      <c r="J68" s="79">
        <f>SUM(G66:G68)</f>
        <v>21000</v>
      </c>
      <c r="K68" s="57"/>
      <c r="L68" s="57"/>
      <c r="M68" s="57"/>
    </row>
    <row r="69" spans="1:13">
      <c r="A69" s="61">
        <v>1712211</v>
      </c>
      <c r="B69" s="56">
        <v>43820</v>
      </c>
      <c r="C69" s="56">
        <v>43821</v>
      </c>
      <c r="D69" s="45">
        <v>1</v>
      </c>
      <c r="E69" s="45">
        <v>1</v>
      </c>
      <c r="F69" s="57">
        <v>3000</v>
      </c>
      <c r="G69" s="60">
        <f t="shared" si="0"/>
        <v>3000</v>
      </c>
      <c r="H69" s="59"/>
      <c r="I69" s="70">
        <f t="shared" si="1"/>
        <v>19500</v>
      </c>
      <c r="J69" s="79">
        <f>SUM(G69)</f>
        <v>3000</v>
      </c>
      <c r="K69" s="57"/>
      <c r="L69" s="57"/>
      <c r="M69" s="57"/>
    </row>
    <row r="70" spans="1:13">
      <c r="A70" s="61">
        <v>1706399</v>
      </c>
      <c r="B70" s="56">
        <v>43817</v>
      </c>
      <c r="C70" s="56">
        <v>43822</v>
      </c>
      <c r="D70" s="45">
        <v>1</v>
      </c>
      <c r="E70" s="45">
        <v>5</v>
      </c>
      <c r="F70" s="57">
        <v>3000</v>
      </c>
      <c r="G70" s="58">
        <f t="shared" si="0"/>
        <v>15000</v>
      </c>
      <c r="H70" s="59"/>
      <c r="I70" s="70">
        <f t="shared" si="1"/>
        <v>4500</v>
      </c>
      <c r="J70" s="79"/>
      <c r="K70" s="57"/>
      <c r="L70" s="57"/>
      <c r="M70" s="57"/>
    </row>
    <row r="71" spans="1:13">
      <c r="A71" s="61">
        <v>1708273</v>
      </c>
      <c r="B71" s="56">
        <v>43819</v>
      </c>
      <c r="C71" s="56">
        <v>43822</v>
      </c>
      <c r="D71" s="45">
        <v>2</v>
      </c>
      <c r="E71" s="45">
        <v>3</v>
      </c>
      <c r="F71" s="57">
        <v>3000</v>
      </c>
      <c r="G71" s="58">
        <f t="shared" si="0"/>
        <v>18000</v>
      </c>
      <c r="H71" s="59"/>
      <c r="I71" s="70">
        <f t="shared" si="1"/>
        <v>-13500</v>
      </c>
      <c r="J71" s="79"/>
      <c r="K71" s="57"/>
      <c r="L71" s="57"/>
      <c r="M71" s="57"/>
    </row>
    <row r="72" spans="1:13">
      <c r="A72" s="61">
        <v>1708593</v>
      </c>
      <c r="B72" s="56">
        <v>43819</v>
      </c>
      <c r="C72" s="56">
        <v>43822</v>
      </c>
      <c r="D72" s="45">
        <v>1</v>
      </c>
      <c r="E72" s="45">
        <v>3</v>
      </c>
      <c r="F72" s="57">
        <v>3000</v>
      </c>
      <c r="G72" s="58">
        <f t="shared" ref="G72:G83" si="2">D72*E72*F72</f>
        <v>9000</v>
      </c>
      <c r="H72" s="59"/>
      <c r="I72" s="70">
        <f t="shared" ref="I72:I91" si="3">I71-G72</f>
        <v>-22500</v>
      </c>
      <c r="J72" s="79"/>
      <c r="K72" s="57"/>
      <c r="L72" s="57"/>
      <c r="M72" s="57"/>
    </row>
    <row r="73" spans="1:13">
      <c r="A73" s="61">
        <v>1658918</v>
      </c>
      <c r="B73" s="56">
        <v>43820</v>
      </c>
      <c r="C73" s="56">
        <v>43822</v>
      </c>
      <c r="D73" s="45">
        <v>3</v>
      </c>
      <c r="E73" s="45">
        <v>2</v>
      </c>
      <c r="F73" s="57">
        <v>3000</v>
      </c>
      <c r="G73" s="58">
        <f t="shared" si="2"/>
        <v>18000</v>
      </c>
      <c r="H73" s="59"/>
      <c r="I73" s="70">
        <f t="shared" si="3"/>
        <v>-40500</v>
      </c>
      <c r="J73" s="79"/>
      <c r="K73" s="57"/>
      <c r="L73" s="57"/>
      <c r="M73" s="57"/>
    </row>
    <row r="74" spans="1:13">
      <c r="A74" s="61">
        <v>1718627</v>
      </c>
      <c r="B74" s="56">
        <v>43820</v>
      </c>
      <c r="C74" s="56">
        <v>43822</v>
      </c>
      <c r="D74" s="45">
        <v>1</v>
      </c>
      <c r="E74" s="45">
        <v>2</v>
      </c>
      <c r="F74" s="57">
        <v>3000</v>
      </c>
      <c r="G74" s="58">
        <f t="shared" si="2"/>
        <v>6000</v>
      </c>
      <c r="H74" s="59"/>
      <c r="I74" s="70">
        <f t="shared" si="3"/>
        <v>-46500</v>
      </c>
      <c r="J74" s="79">
        <f>SUM(G70:G74)</f>
        <v>66000</v>
      </c>
      <c r="K74" s="57"/>
      <c r="L74" s="57"/>
      <c r="M74" s="57"/>
    </row>
    <row r="75" spans="1:13">
      <c r="A75" s="61">
        <v>1644969</v>
      </c>
      <c r="B75" s="56">
        <v>43820</v>
      </c>
      <c r="C75" s="56">
        <v>43823</v>
      </c>
      <c r="D75" s="45">
        <v>1</v>
      </c>
      <c r="E75" s="45">
        <v>3</v>
      </c>
      <c r="F75" s="57">
        <v>3000</v>
      </c>
      <c r="G75" s="60">
        <f t="shared" si="2"/>
        <v>9000</v>
      </c>
      <c r="H75" s="59"/>
      <c r="I75" s="70">
        <f t="shared" si="3"/>
        <v>-55500</v>
      </c>
      <c r="J75" s="79"/>
      <c r="K75" s="57"/>
      <c r="L75" s="57"/>
      <c r="M75" s="57"/>
    </row>
    <row r="76" spans="1:13">
      <c r="A76" s="61">
        <v>1669313</v>
      </c>
      <c r="B76" s="56">
        <v>43820</v>
      </c>
      <c r="C76" s="56">
        <v>43823</v>
      </c>
      <c r="D76" s="45">
        <v>2</v>
      </c>
      <c r="E76" s="45">
        <v>3</v>
      </c>
      <c r="F76" s="57">
        <v>3000</v>
      </c>
      <c r="G76" s="60">
        <f t="shared" si="2"/>
        <v>18000</v>
      </c>
      <c r="H76" s="59"/>
      <c r="I76" s="70">
        <f t="shared" si="3"/>
        <v>-73500</v>
      </c>
      <c r="J76" s="79"/>
      <c r="K76" s="57"/>
      <c r="L76" s="57">
        <f>SUM(J69:J83)</f>
        <v>132000</v>
      </c>
      <c r="M76" s="57"/>
    </row>
    <row r="77" spans="1:13">
      <c r="A77" s="61">
        <v>1723896</v>
      </c>
      <c r="B77" s="56">
        <v>43822</v>
      </c>
      <c r="C77" s="56">
        <v>43823</v>
      </c>
      <c r="D77" s="45">
        <v>1</v>
      </c>
      <c r="E77" s="45">
        <v>1</v>
      </c>
      <c r="F77" s="57">
        <v>3000</v>
      </c>
      <c r="G77" s="60">
        <f t="shared" si="2"/>
        <v>3000</v>
      </c>
      <c r="H77" s="59"/>
      <c r="I77" s="70">
        <f t="shared" si="3"/>
        <v>-76500</v>
      </c>
      <c r="J77" s="79"/>
      <c r="K77" s="57"/>
      <c r="L77" s="57"/>
      <c r="M77" s="57"/>
    </row>
    <row r="78" spans="1:13">
      <c r="A78" s="61">
        <v>1723826</v>
      </c>
      <c r="B78" s="56">
        <v>43822</v>
      </c>
      <c r="C78" s="56">
        <v>43823</v>
      </c>
      <c r="D78" s="45">
        <v>1</v>
      </c>
      <c r="E78" s="45">
        <v>1</v>
      </c>
      <c r="F78" s="57">
        <v>3000</v>
      </c>
      <c r="G78" s="60">
        <f t="shared" si="2"/>
        <v>3000</v>
      </c>
      <c r="H78" s="59"/>
      <c r="I78" s="70">
        <f t="shared" si="3"/>
        <v>-79500</v>
      </c>
      <c r="J78" s="79"/>
      <c r="K78" s="57"/>
      <c r="L78" s="57"/>
      <c r="M78" s="57"/>
    </row>
    <row r="79" spans="1:13">
      <c r="A79" s="61">
        <v>1723828</v>
      </c>
      <c r="B79" s="56">
        <v>43822</v>
      </c>
      <c r="C79" s="56">
        <v>43823</v>
      </c>
      <c r="D79" s="45">
        <v>1</v>
      </c>
      <c r="E79" s="45">
        <v>1</v>
      </c>
      <c r="F79" s="57">
        <v>3000</v>
      </c>
      <c r="G79" s="60">
        <f t="shared" si="2"/>
        <v>3000</v>
      </c>
      <c r="H79" s="59"/>
      <c r="I79" s="70">
        <f t="shared" si="3"/>
        <v>-82500</v>
      </c>
      <c r="J79" s="79"/>
      <c r="K79" s="57"/>
      <c r="L79" s="57"/>
      <c r="M79" s="57"/>
    </row>
    <row r="80" spans="1:13">
      <c r="A80" s="61">
        <v>1724066</v>
      </c>
      <c r="B80" s="56">
        <v>43822</v>
      </c>
      <c r="C80" s="56">
        <v>43823</v>
      </c>
      <c r="D80" s="45">
        <v>1</v>
      </c>
      <c r="E80" s="45">
        <v>1</v>
      </c>
      <c r="F80" s="57">
        <v>3000</v>
      </c>
      <c r="G80" s="60">
        <f t="shared" si="2"/>
        <v>3000</v>
      </c>
      <c r="H80" s="59"/>
      <c r="I80" s="70">
        <f t="shared" si="3"/>
        <v>-85500</v>
      </c>
      <c r="J80" s="79"/>
      <c r="K80" s="57"/>
      <c r="L80" s="57"/>
      <c r="M80" s="57"/>
    </row>
    <row r="81" spans="1:13">
      <c r="A81" s="61">
        <v>1700199</v>
      </c>
      <c r="B81" s="56">
        <v>43818</v>
      </c>
      <c r="C81" s="56">
        <v>43823</v>
      </c>
      <c r="D81" s="45">
        <v>1</v>
      </c>
      <c r="E81" s="45">
        <v>5</v>
      </c>
      <c r="F81" s="57">
        <v>3000</v>
      </c>
      <c r="G81" s="60">
        <f t="shared" si="2"/>
        <v>15000</v>
      </c>
      <c r="H81" s="59"/>
      <c r="I81" s="70">
        <f t="shared" si="3"/>
        <v>-100500</v>
      </c>
      <c r="J81" s="79"/>
      <c r="K81" s="57"/>
      <c r="L81" s="57"/>
      <c r="M81" s="57"/>
    </row>
    <row r="82" spans="1:13">
      <c r="A82" s="61">
        <v>1712695</v>
      </c>
      <c r="B82" s="56">
        <v>43821</v>
      </c>
      <c r="C82" s="56">
        <v>43823</v>
      </c>
      <c r="D82" s="45">
        <v>1</v>
      </c>
      <c r="E82" s="45">
        <v>2</v>
      </c>
      <c r="F82" s="57">
        <v>3000</v>
      </c>
      <c r="G82" s="60">
        <f t="shared" si="2"/>
        <v>6000</v>
      </c>
      <c r="H82" s="59"/>
      <c r="I82" s="70">
        <f t="shared" si="3"/>
        <v>-106500</v>
      </c>
      <c r="J82" s="79"/>
      <c r="K82" s="57"/>
      <c r="L82" s="57"/>
      <c r="M82" s="57"/>
    </row>
    <row r="83" spans="1:13">
      <c r="A83" s="61">
        <v>1723225</v>
      </c>
      <c r="B83" s="56">
        <v>43822</v>
      </c>
      <c r="C83" s="56">
        <v>43823</v>
      </c>
      <c r="D83" s="45">
        <v>1</v>
      </c>
      <c r="E83" s="45">
        <v>1</v>
      </c>
      <c r="F83" s="57">
        <v>3000</v>
      </c>
      <c r="G83" s="60">
        <f t="shared" si="2"/>
        <v>3000</v>
      </c>
      <c r="H83" s="59"/>
      <c r="I83" s="70">
        <f t="shared" si="3"/>
        <v>-109500</v>
      </c>
      <c r="J83" s="79">
        <f>SUM(G75:G83)</f>
        <v>63000</v>
      </c>
      <c r="K83" s="57"/>
      <c r="L83" s="57"/>
      <c r="M83" s="57"/>
    </row>
    <row r="84" spans="1:13">
      <c r="A84" s="61"/>
      <c r="B84" s="56"/>
      <c r="C84" s="56"/>
      <c r="F84" s="57"/>
      <c r="G84" s="58"/>
      <c r="H84" s="59"/>
      <c r="I84" s="70">
        <f t="shared" si="3"/>
        <v>-109500</v>
      </c>
      <c r="J84" s="79"/>
      <c r="K84" s="57"/>
      <c r="L84" s="57"/>
      <c r="M84" s="57"/>
    </row>
    <row r="85" spans="1:13">
      <c r="A85" s="61"/>
      <c r="B85" s="56"/>
      <c r="C85" s="56"/>
      <c r="F85" s="57"/>
      <c r="G85" s="58"/>
      <c r="H85" s="59"/>
      <c r="I85" s="70">
        <f t="shared" si="3"/>
        <v>-109500</v>
      </c>
      <c r="J85" s="79"/>
      <c r="K85" s="57"/>
      <c r="L85" s="57"/>
      <c r="M85" s="57"/>
    </row>
    <row r="86" spans="1:13">
      <c r="A86" s="61"/>
      <c r="B86" s="56"/>
      <c r="C86" s="56"/>
      <c r="F86" s="57"/>
      <c r="G86" s="58"/>
      <c r="H86" s="59"/>
      <c r="I86" s="70">
        <f t="shared" si="3"/>
        <v>-109500</v>
      </c>
      <c r="J86" s="79"/>
      <c r="K86" s="57"/>
      <c r="L86" s="57"/>
      <c r="M86" s="57"/>
    </row>
    <row r="87" spans="1:13">
      <c r="A87" s="61"/>
      <c r="B87" s="56"/>
      <c r="C87" s="56"/>
      <c r="F87" s="57"/>
      <c r="G87" s="58"/>
      <c r="H87" s="59"/>
      <c r="I87" s="70">
        <f t="shared" si="3"/>
        <v>-109500</v>
      </c>
      <c r="J87" s="79"/>
      <c r="K87" s="57"/>
      <c r="L87" s="57"/>
      <c r="M87" s="57"/>
    </row>
    <row r="88" spans="1:13">
      <c r="A88" s="61"/>
      <c r="B88" s="56"/>
      <c r="C88" s="56"/>
      <c r="F88" s="57"/>
      <c r="G88" s="58"/>
      <c r="H88" s="59"/>
      <c r="I88" s="70">
        <f t="shared" si="3"/>
        <v>-109500</v>
      </c>
      <c r="J88" s="79"/>
      <c r="K88" s="57"/>
      <c r="L88" s="57"/>
      <c r="M88" s="57"/>
    </row>
    <row r="89" spans="1:13">
      <c r="A89" s="61"/>
      <c r="B89" s="56"/>
      <c r="C89" s="56"/>
      <c r="F89" s="57"/>
      <c r="G89" s="58"/>
      <c r="H89" s="59"/>
      <c r="I89" s="70">
        <f t="shared" si="3"/>
        <v>-109500</v>
      </c>
      <c r="J89" s="79"/>
      <c r="K89" s="57"/>
      <c r="L89" s="57"/>
      <c r="M89" s="57"/>
    </row>
    <row r="90" spans="1:13">
      <c r="A90" s="61"/>
      <c r="B90" s="56"/>
      <c r="C90" s="56"/>
      <c r="F90" s="57"/>
      <c r="G90" s="58"/>
      <c r="H90" s="59"/>
      <c r="I90" s="70">
        <f t="shared" si="3"/>
        <v>-109500</v>
      </c>
      <c r="J90" s="79"/>
      <c r="K90" s="57"/>
      <c r="L90" s="57"/>
      <c r="M90" s="57"/>
    </row>
    <row r="91" ht="14.25" spans="1:13">
      <c r="A91" s="61"/>
      <c r="B91" s="56"/>
      <c r="C91" s="56"/>
      <c r="F91" s="57"/>
      <c r="G91" s="58"/>
      <c r="H91" s="59"/>
      <c r="I91" s="70">
        <f t="shared" si="3"/>
        <v>-109500</v>
      </c>
      <c r="J91" s="79"/>
      <c r="K91" s="57"/>
      <c r="L91" s="57"/>
      <c r="M91" s="57"/>
    </row>
    <row r="92" ht="14.25" spans="1:10">
      <c r="A92" s="61"/>
      <c r="B92" s="56"/>
      <c r="C92" s="56"/>
      <c r="I92" s="83">
        <f>I91</f>
        <v>-109500</v>
      </c>
      <c r="J92" s="44" t="s">
        <v>59</v>
      </c>
    </row>
    <row r="93" ht="14.25" spans="1:9">
      <c r="A93" s="61"/>
      <c r="B93" s="56"/>
      <c r="C93" s="25"/>
      <c r="D93" s="26"/>
      <c r="E93" s="26"/>
      <c r="F93" s="27"/>
      <c r="G93" s="27"/>
      <c r="H93" s="16"/>
      <c r="I93" s="40"/>
    </row>
    <row r="94" ht="14.25" spans="1:9">
      <c r="A94" s="61"/>
      <c r="B94" s="56"/>
      <c r="C94" s="56"/>
      <c r="H94" s="41" t="s">
        <v>19</v>
      </c>
      <c r="I94" s="84">
        <f>SUM(I92:I93)</f>
        <v>-109500</v>
      </c>
    </row>
    <row r="95" spans="1:9">
      <c r="A95" s="61"/>
      <c r="B95" s="56"/>
      <c r="C95" s="56"/>
      <c r="G95" s="44">
        <f>SUM(G8:G94)</f>
        <v>649000</v>
      </c>
      <c r="I95" s="85" t="s">
        <v>74</v>
      </c>
    </row>
    <row r="96" spans="1:3">
      <c r="A96" s="61"/>
      <c r="B96" s="56"/>
      <c r="C96" s="56"/>
    </row>
    <row r="97" spans="1:3">
      <c r="A97" s="61"/>
      <c r="B97" s="56"/>
      <c r="C97" s="56"/>
    </row>
    <row r="98" spans="1:3">
      <c r="A98" s="61"/>
      <c r="B98" s="56"/>
      <c r="C98" s="56"/>
    </row>
    <row r="99" spans="1:3">
      <c r="A99" s="61"/>
      <c r="B99" s="56"/>
      <c r="C99" s="56"/>
    </row>
    <row r="100" spans="1:3">
      <c r="A100" s="61"/>
      <c r="B100" s="56"/>
      <c r="C100" s="56"/>
    </row>
    <row r="101" spans="1:3">
      <c r="A101" s="61"/>
      <c r="B101" s="56"/>
      <c r="C101" s="56"/>
    </row>
    <row r="102" spans="1:3">
      <c r="A102" s="61"/>
      <c r="B102" s="56"/>
      <c r="C102" s="56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topLeftCell="A4" workbookViewId="0">
      <selection activeCell="L23" sqref="L23"/>
    </sheetView>
  </sheetViews>
  <sheetFormatPr defaultColWidth="9.14166666666667" defaultRowHeight="13.5"/>
  <cols>
    <col min="1" max="1" width="3.14166666666667" style="1" customWidth="1"/>
    <col min="2" max="2" width="10" style="4" customWidth="1"/>
    <col min="3" max="4" width="9.14166666666667" style="1" customWidth="1"/>
    <col min="5" max="5" width="6" style="3" customWidth="1"/>
    <col min="6" max="6" width="5.70833333333333" style="3" customWidth="1"/>
    <col min="7" max="7" width="11.2833333333333" style="1" customWidth="1"/>
    <col min="8" max="8" width="11" style="1" customWidth="1"/>
    <col min="9" max="9" width="13.7083333333333" style="5" customWidth="1"/>
    <col min="10" max="10" width="14.2833333333333" style="1" customWidth="1"/>
    <col min="11" max="11" width="13.425" style="1" customWidth="1"/>
    <col min="12" max="12" width="12.425" style="1" customWidth="1"/>
    <col min="13" max="13" width="12.7083333333333" style="1" customWidth="1"/>
    <col min="14" max="16382" width="9.14166666666667" style="1"/>
  </cols>
  <sheetData>
    <row r="1" s="1" customFormat="1" spans="2:9">
      <c r="B1" s="4"/>
      <c r="C1" s="1"/>
      <c r="D1" s="1"/>
      <c r="E1" s="3"/>
      <c r="F1" s="3"/>
      <c r="G1" s="1"/>
      <c r="H1" s="1"/>
      <c r="I1" s="5"/>
    </row>
    <row r="2" s="1" customFormat="1" spans="2:9">
      <c r="B2" s="6" t="s">
        <v>0</v>
      </c>
      <c r="C2" s="1"/>
      <c r="D2" s="1"/>
      <c r="E2" s="3"/>
      <c r="F2" s="3"/>
      <c r="G2" s="1"/>
      <c r="H2" s="1"/>
      <c r="I2" s="5"/>
    </row>
    <row r="3" s="1" customFormat="1" spans="2:9">
      <c r="B3" s="6" t="s">
        <v>1</v>
      </c>
      <c r="C3" s="1"/>
      <c r="D3" s="1"/>
      <c r="E3" s="3"/>
      <c r="F3" s="3"/>
      <c r="G3" s="1"/>
      <c r="H3" s="1"/>
      <c r="I3" s="5"/>
    </row>
    <row r="4" s="1" customFormat="1" spans="2:9">
      <c r="B4" s="4"/>
      <c r="C4" s="1"/>
      <c r="D4" s="1"/>
      <c r="E4" s="3"/>
      <c r="F4" s="3"/>
      <c r="G4" s="1"/>
      <c r="H4" s="1"/>
      <c r="I4" s="5"/>
    </row>
    <row r="5" s="1" customFormat="1" ht="28.5" customHeight="1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29" t="s">
        <v>9</v>
      </c>
      <c r="J5" s="30" t="s">
        <v>10</v>
      </c>
      <c r="K5" s="8" t="s">
        <v>11</v>
      </c>
    </row>
    <row r="6" s="2" customFormat="1" spans="2:10">
      <c r="B6" s="9"/>
      <c r="C6" s="10"/>
      <c r="E6" s="11"/>
      <c r="F6" s="11"/>
      <c r="G6" s="12" t="s">
        <v>15</v>
      </c>
      <c r="H6" s="12"/>
      <c r="I6" s="12">
        <v>0</v>
      </c>
      <c r="J6" s="31">
        <f>Dec!I94</f>
        <v>-109500</v>
      </c>
    </row>
    <row r="7" s="1" customFormat="1" ht="18" customHeight="1" spans="2:12">
      <c r="B7" s="13"/>
      <c r="C7" s="14"/>
      <c r="D7" s="1"/>
      <c r="E7" s="3"/>
      <c r="F7" s="3"/>
      <c r="G7" s="15" t="s">
        <v>56</v>
      </c>
      <c r="H7" s="16"/>
      <c r="I7" s="32">
        <v>0</v>
      </c>
      <c r="J7" s="33">
        <v>0</v>
      </c>
      <c r="K7" s="34"/>
      <c r="L7" s="35"/>
    </row>
    <row r="8" s="1" customFormat="1" ht="18" customHeight="1" spans="2:12">
      <c r="B8" s="17">
        <v>1691015</v>
      </c>
      <c r="C8" s="18">
        <v>43798</v>
      </c>
      <c r="D8" s="18">
        <v>43799</v>
      </c>
      <c r="E8" s="19">
        <v>2</v>
      </c>
      <c r="F8" s="19">
        <v>1</v>
      </c>
      <c r="G8" s="20">
        <v>3000</v>
      </c>
      <c r="H8" s="21">
        <f>E8*F8*G8</f>
        <v>6000</v>
      </c>
      <c r="I8" s="36"/>
      <c r="J8" s="33">
        <f>J6-H8</f>
        <v>-115500</v>
      </c>
      <c r="K8" s="37"/>
      <c r="L8" s="35"/>
    </row>
    <row r="9" s="1" customFormat="1" spans="2:12">
      <c r="B9" s="22">
        <v>1692886</v>
      </c>
      <c r="C9" s="14">
        <v>44196</v>
      </c>
      <c r="D9" s="14">
        <v>43835</v>
      </c>
      <c r="E9" s="3">
        <v>7</v>
      </c>
      <c r="F9" s="3">
        <v>5</v>
      </c>
      <c r="G9" s="23">
        <v>5600</v>
      </c>
      <c r="H9" s="24">
        <f t="shared" ref="H9:H21" si="0">E9*F9*G9</f>
        <v>196000</v>
      </c>
      <c r="I9" s="38"/>
      <c r="J9" s="33">
        <f>J8-H9</f>
        <v>-311500</v>
      </c>
      <c r="K9" s="39"/>
      <c r="L9" s="35"/>
    </row>
    <row r="10" s="1" customFormat="1" spans="2:12">
      <c r="B10" s="22">
        <v>1709903</v>
      </c>
      <c r="C10" s="14">
        <v>43835</v>
      </c>
      <c r="D10" s="14">
        <v>43838</v>
      </c>
      <c r="E10" s="3">
        <v>1</v>
      </c>
      <c r="F10" s="3">
        <v>3</v>
      </c>
      <c r="G10" s="23">
        <v>4800</v>
      </c>
      <c r="H10" s="21">
        <f t="shared" si="0"/>
        <v>14400</v>
      </c>
      <c r="I10" s="38"/>
      <c r="J10" s="33">
        <f t="shared" ref="J9:J22" si="1">J9-H10</f>
        <v>-325900</v>
      </c>
      <c r="K10" s="39"/>
      <c r="L10" s="35"/>
    </row>
    <row r="11" s="1" customFormat="1" spans="2:12">
      <c r="B11" s="22">
        <v>1719712</v>
      </c>
      <c r="C11" s="14">
        <v>43837</v>
      </c>
      <c r="D11" s="14">
        <v>43840</v>
      </c>
      <c r="E11" s="3">
        <v>3</v>
      </c>
      <c r="F11" s="3">
        <v>3</v>
      </c>
      <c r="G11" s="23">
        <v>4500</v>
      </c>
      <c r="H11" s="24">
        <f t="shared" si="0"/>
        <v>40500</v>
      </c>
      <c r="I11" s="38"/>
      <c r="J11" s="33">
        <f t="shared" si="1"/>
        <v>-366400</v>
      </c>
      <c r="K11" s="39"/>
      <c r="L11" s="35"/>
    </row>
    <row r="12" s="1" customFormat="1" spans="2:12">
      <c r="B12" s="22">
        <v>1724682</v>
      </c>
      <c r="C12" s="14">
        <v>43837</v>
      </c>
      <c r="D12" s="14">
        <v>43842</v>
      </c>
      <c r="E12" s="3">
        <v>1</v>
      </c>
      <c r="F12" s="3">
        <v>5</v>
      </c>
      <c r="G12" s="23">
        <v>4500</v>
      </c>
      <c r="H12" s="21">
        <f t="shared" si="0"/>
        <v>22500</v>
      </c>
      <c r="I12" s="38"/>
      <c r="J12" s="33">
        <f t="shared" si="1"/>
        <v>-388900</v>
      </c>
      <c r="K12" s="39"/>
      <c r="L12" s="35"/>
    </row>
    <row r="13" s="1" customFormat="1" spans="2:12">
      <c r="B13" s="22">
        <v>1720643</v>
      </c>
      <c r="C13" s="14">
        <v>43838</v>
      </c>
      <c r="D13" s="14">
        <v>43842</v>
      </c>
      <c r="E13" s="3">
        <v>1</v>
      </c>
      <c r="F13" s="3">
        <v>4</v>
      </c>
      <c r="G13" s="23">
        <v>4500</v>
      </c>
      <c r="H13" s="21">
        <f t="shared" si="0"/>
        <v>18000</v>
      </c>
      <c r="I13" s="38"/>
      <c r="J13" s="33">
        <f t="shared" si="1"/>
        <v>-406900</v>
      </c>
      <c r="K13" s="39"/>
      <c r="L13" s="35"/>
    </row>
    <row r="14" s="1" customFormat="1" spans="2:12">
      <c r="B14" s="22">
        <v>1720642</v>
      </c>
      <c r="C14" s="14">
        <v>43838</v>
      </c>
      <c r="D14" s="14">
        <v>43842</v>
      </c>
      <c r="E14" s="3">
        <v>1</v>
      </c>
      <c r="F14" s="3">
        <v>4</v>
      </c>
      <c r="G14" s="23">
        <v>4500</v>
      </c>
      <c r="H14" s="21">
        <f t="shared" si="0"/>
        <v>18000</v>
      </c>
      <c r="I14" s="38"/>
      <c r="J14" s="33">
        <f t="shared" si="1"/>
        <v>-424900</v>
      </c>
      <c r="K14" s="39"/>
      <c r="L14" s="35"/>
    </row>
    <row r="15" s="1" customFormat="1" spans="2:12">
      <c r="B15" s="22">
        <v>1720634</v>
      </c>
      <c r="C15" s="14">
        <v>43838</v>
      </c>
      <c r="D15" s="14">
        <v>43842</v>
      </c>
      <c r="E15" s="3">
        <v>1</v>
      </c>
      <c r="F15" s="3">
        <v>4</v>
      </c>
      <c r="G15" s="23">
        <v>4500</v>
      </c>
      <c r="H15" s="21">
        <f t="shared" si="0"/>
        <v>18000</v>
      </c>
      <c r="I15" s="38"/>
      <c r="J15" s="33">
        <f t="shared" si="1"/>
        <v>-442900</v>
      </c>
      <c r="K15" s="39"/>
      <c r="L15" s="35"/>
    </row>
    <row r="16" s="1" customFormat="1" spans="2:12">
      <c r="B16" s="22">
        <v>1720640</v>
      </c>
      <c r="C16" s="14">
        <v>43838</v>
      </c>
      <c r="D16" s="14">
        <v>43842</v>
      </c>
      <c r="E16" s="3">
        <v>1</v>
      </c>
      <c r="F16" s="3">
        <v>4</v>
      </c>
      <c r="G16" s="23">
        <v>4500</v>
      </c>
      <c r="H16" s="21">
        <f t="shared" si="0"/>
        <v>18000</v>
      </c>
      <c r="I16" s="38"/>
      <c r="J16" s="33">
        <f t="shared" si="1"/>
        <v>-460900</v>
      </c>
      <c r="K16" s="39"/>
      <c r="L16" s="35"/>
    </row>
    <row r="17" s="1" customFormat="1" spans="2:12">
      <c r="B17" s="22">
        <v>1718504</v>
      </c>
      <c r="C17" s="14">
        <v>43840</v>
      </c>
      <c r="D17" s="14">
        <v>43844</v>
      </c>
      <c r="E17" s="3">
        <v>2</v>
      </c>
      <c r="F17" s="3">
        <v>4</v>
      </c>
      <c r="G17" s="23">
        <v>4500</v>
      </c>
      <c r="H17" s="21">
        <f t="shared" si="0"/>
        <v>36000</v>
      </c>
      <c r="I17" s="38"/>
      <c r="J17" s="33">
        <f t="shared" si="1"/>
        <v>-496900</v>
      </c>
      <c r="K17" s="39"/>
      <c r="L17" s="35"/>
    </row>
    <row r="18" s="1" customFormat="1" spans="2:12">
      <c r="B18" s="22">
        <v>1735144</v>
      </c>
      <c r="C18" s="14">
        <v>43843</v>
      </c>
      <c r="D18" s="14">
        <v>43845</v>
      </c>
      <c r="E18" s="3">
        <v>1</v>
      </c>
      <c r="F18" s="3">
        <v>2</v>
      </c>
      <c r="G18" s="23">
        <v>4500</v>
      </c>
      <c r="H18" s="21">
        <f t="shared" si="0"/>
        <v>9000</v>
      </c>
      <c r="I18" s="38"/>
      <c r="J18" s="33">
        <f t="shared" si="1"/>
        <v>-505900</v>
      </c>
      <c r="K18" s="39"/>
      <c r="L18" s="35"/>
    </row>
    <row r="19" s="1" customFormat="1" spans="2:12">
      <c r="B19" s="22">
        <v>1729838</v>
      </c>
      <c r="C19" s="14">
        <v>43842</v>
      </c>
      <c r="D19" s="14">
        <v>43845</v>
      </c>
      <c r="E19" s="3">
        <v>3</v>
      </c>
      <c r="F19" s="3">
        <v>3</v>
      </c>
      <c r="G19" s="23">
        <v>4500</v>
      </c>
      <c r="H19" s="21">
        <f t="shared" si="0"/>
        <v>40500</v>
      </c>
      <c r="I19" s="38"/>
      <c r="J19" s="33">
        <f t="shared" si="1"/>
        <v>-546400</v>
      </c>
      <c r="K19" s="39"/>
      <c r="L19" s="35"/>
    </row>
    <row r="20" s="1" customFormat="1" spans="2:12">
      <c r="B20" s="22">
        <v>1730295</v>
      </c>
      <c r="C20" s="14">
        <v>43845</v>
      </c>
      <c r="D20" s="14">
        <v>43848</v>
      </c>
      <c r="E20" s="3">
        <v>2</v>
      </c>
      <c r="F20" s="3">
        <v>3</v>
      </c>
      <c r="G20" s="23">
        <v>4500</v>
      </c>
      <c r="H20" s="21">
        <f t="shared" si="0"/>
        <v>27000</v>
      </c>
      <c r="I20" s="38"/>
      <c r="J20" s="33">
        <f t="shared" si="1"/>
        <v>-573400</v>
      </c>
      <c r="K20" s="39"/>
      <c r="L20" s="35"/>
    </row>
    <row r="21" s="1" customFormat="1" spans="2:12">
      <c r="B21" s="22">
        <v>1729842</v>
      </c>
      <c r="C21" s="14">
        <v>43850</v>
      </c>
      <c r="D21" s="14">
        <v>43851</v>
      </c>
      <c r="E21" s="3">
        <v>1</v>
      </c>
      <c r="F21" s="3">
        <v>1</v>
      </c>
      <c r="G21" s="23">
        <v>4500</v>
      </c>
      <c r="H21" s="21">
        <f t="shared" si="0"/>
        <v>4500</v>
      </c>
      <c r="I21" s="38"/>
      <c r="J21" s="33">
        <f t="shared" si="1"/>
        <v>-577900</v>
      </c>
      <c r="K21" s="39"/>
      <c r="L21" s="35"/>
    </row>
    <row r="22" s="1" customFormat="1" spans="2:12">
      <c r="B22" s="22"/>
      <c r="C22" s="14"/>
      <c r="D22" s="14"/>
      <c r="E22" s="3"/>
      <c r="F22" s="3"/>
      <c r="G22" s="1"/>
      <c r="H22" s="1"/>
      <c r="I22" s="5"/>
      <c r="J22" s="33">
        <f t="shared" si="1"/>
        <v>-577900</v>
      </c>
      <c r="L22" s="35"/>
    </row>
    <row r="23" s="1" customFormat="1" ht="14.25" customHeight="1" spans="2:10">
      <c r="B23" s="22"/>
      <c r="C23" s="14"/>
      <c r="D23" s="25"/>
      <c r="E23" s="26"/>
      <c r="F23" s="26"/>
      <c r="G23" s="27"/>
      <c r="H23" s="27"/>
      <c r="I23" s="16"/>
      <c r="J23" s="40"/>
    </row>
    <row r="24" s="1" customFormat="1" ht="14.25" spans="2:11">
      <c r="B24" s="22"/>
      <c r="C24" s="14"/>
      <c r="D24" s="14"/>
      <c r="E24" s="3"/>
      <c r="F24" s="3"/>
      <c r="G24" s="1"/>
      <c r="H24" s="1"/>
      <c r="I24" s="41" t="s">
        <v>19</v>
      </c>
      <c r="J24" s="42">
        <f>SUM(J22:J23)</f>
        <v>-577900</v>
      </c>
      <c r="K24" s="1" t="s">
        <v>59</v>
      </c>
    </row>
    <row r="25" s="1" customFormat="1" ht="14.25" spans="2:9">
      <c r="B25" s="22"/>
      <c r="C25" s="14"/>
      <c r="D25" s="14"/>
      <c r="E25" s="3"/>
      <c r="F25" s="3"/>
      <c r="G25" s="1"/>
      <c r="H25" s="1">
        <f>SUM(H8:H24)</f>
        <v>468400</v>
      </c>
      <c r="I25" s="5"/>
    </row>
    <row r="26" s="1" customFormat="1" ht="27.75" spans="2:9">
      <c r="B26" s="22"/>
      <c r="C26" s="14"/>
      <c r="D26" s="14"/>
      <c r="E26" s="3"/>
      <c r="F26" s="3"/>
      <c r="G26" s="1"/>
      <c r="H26" s="28" t="s">
        <v>75</v>
      </c>
      <c r="I26" s="5"/>
    </row>
    <row r="27" s="3" customFormat="1" spans="1:16">
      <c r="A27" s="1"/>
      <c r="B27" s="22"/>
      <c r="C27" s="14"/>
      <c r="D27" s="14"/>
      <c r="G27" s="1"/>
      <c r="H27" s="1"/>
      <c r="I27" s="5"/>
      <c r="J27" s="1"/>
      <c r="K27" s="1"/>
      <c r="L27" s="1"/>
      <c r="M27" s="1"/>
      <c r="N27" s="1"/>
      <c r="O27" s="1"/>
      <c r="P27" s="1"/>
    </row>
    <row r="28" s="3" customFormat="1" spans="1:16">
      <c r="A28" s="1"/>
      <c r="B28" s="22"/>
      <c r="C28" s="14"/>
      <c r="D28" s="14"/>
      <c r="G28" s="1"/>
      <c r="H28" s="1"/>
      <c r="I28" s="5"/>
      <c r="J28" s="1"/>
      <c r="K28" s="1"/>
      <c r="L28" s="1"/>
      <c r="M28" s="1"/>
      <c r="N28" s="1"/>
      <c r="O28" s="1"/>
      <c r="P28" s="1"/>
    </row>
    <row r="29" s="3" customFormat="1" spans="1:16">
      <c r="A29" s="1"/>
      <c r="B29" s="22"/>
      <c r="C29" s="14"/>
      <c r="D29" s="14"/>
      <c r="G29" s="1"/>
      <c r="H29" s="1"/>
      <c r="I29" s="5"/>
      <c r="J29" s="1"/>
      <c r="K29" s="1"/>
      <c r="L29" s="1"/>
      <c r="M29" s="1"/>
      <c r="N29" s="1"/>
      <c r="O29" s="1"/>
      <c r="P29" s="1"/>
    </row>
    <row r="30" s="3" customFormat="1" spans="1:16">
      <c r="A30" s="1"/>
      <c r="B30" s="22"/>
      <c r="C30" s="14"/>
      <c r="D30" s="14"/>
      <c r="G30" s="1"/>
      <c r="H30" s="1"/>
      <c r="I30" s="5"/>
      <c r="J30" s="1"/>
      <c r="K30" s="1"/>
      <c r="L30" s="1"/>
      <c r="M30" s="1"/>
      <c r="N30" s="1"/>
      <c r="O30" s="1"/>
      <c r="P30" s="1"/>
    </row>
    <row r="31" s="3" customFormat="1" spans="1:16">
      <c r="A31" s="1"/>
      <c r="B31" s="22"/>
      <c r="C31" s="14"/>
      <c r="D31" s="14"/>
      <c r="G31" s="1"/>
      <c r="H31" s="1"/>
      <c r="I31" s="5"/>
      <c r="J31" s="1"/>
      <c r="K31" s="1"/>
      <c r="L31" s="1"/>
      <c r="M31" s="1"/>
      <c r="N31" s="1"/>
      <c r="O31" s="1"/>
      <c r="P31" s="1"/>
    </row>
    <row r="32" s="3" customFormat="1" spans="1:16">
      <c r="A32" s="1"/>
      <c r="B32" s="22"/>
      <c r="C32" s="14"/>
      <c r="D32" s="14"/>
      <c r="G32" s="1"/>
      <c r="H32" s="1"/>
      <c r="I32" s="5"/>
      <c r="J32" s="1"/>
      <c r="K32" s="1"/>
      <c r="L32" s="1"/>
      <c r="M32" s="1"/>
      <c r="N32" s="1"/>
      <c r="O32" s="1"/>
      <c r="P32" s="1"/>
    </row>
    <row r="33" s="3" customFormat="1" spans="1:16">
      <c r="A33" s="1"/>
      <c r="B33" s="22"/>
      <c r="C33" s="1"/>
      <c r="D33" s="1"/>
      <c r="G33" s="1"/>
      <c r="H33" s="1"/>
      <c r="I33" s="5"/>
      <c r="J33" s="1"/>
      <c r="K33" s="1"/>
      <c r="L33" s="1"/>
      <c r="M33" s="1"/>
      <c r="N33" s="1"/>
      <c r="O33" s="1"/>
      <c r="P33" s="1"/>
    </row>
    <row r="34" s="3" customFormat="1" spans="1:16">
      <c r="A34" s="1"/>
      <c r="B34" s="22"/>
      <c r="C34" s="1"/>
      <c r="D34" s="1"/>
      <c r="G34" s="1"/>
      <c r="H34" s="1"/>
      <c r="I34" s="5"/>
      <c r="J34" s="1"/>
      <c r="K34" s="1"/>
      <c r="L34" s="1"/>
      <c r="M34" s="1"/>
      <c r="N34" s="1"/>
      <c r="O34" s="1"/>
      <c r="P34" s="1"/>
    </row>
    <row r="35" s="3" customFormat="1" spans="1:16">
      <c r="A35" s="1"/>
      <c r="B35" s="22"/>
      <c r="C35" s="1"/>
      <c r="D35" s="1"/>
      <c r="G35" s="1"/>
      <c r="H35" s="1"/>
      <c r="I35" s="5"/>
      <c r="J35" s="1"/>
      <c r="K35" s="1"/>
      <c r="L35" s="1"/>
      <c r="M35" s="1"/>
      <c r="N35" s="1"/>
      <c r="O35" s="1"/>
      <c r="P35" s="1"/>
    </row>
    <row r="36" s="3" customFormat="1" spans="1:16">
      <c r="A36" s="1"/>
      <c r="B36" s="22"/>
      <c r="C36" s="1"/>
      <c r="D36" s="1"/>
      <c r="G36" s="1"/>
      <c r="H36" s="1"/>
      <c r="I36" s="5"/>
      <c r="J36" s="1"/>
      <c r="K36" s="1"/>
      <c r="L36" s="1"/>
      <c r="M36" s="1"/>
      <c r="N36" s="1"/>
      <c r="O36" s="1"/>
      <c r="P36" s="1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135"/>
  </cols>
  <sheetData>
    <row r="1" ht="15" spans="1:16">
      <c r="A1" s="139"/>
      <c r="B1" s="139"/>
      <c r="C1" s="139"/>
      <c r="D1" s="140"/>
      <c r="E1" s="140"/>
      <c r="F1" s="139"/>
      <c r="G1" s="139"/>
      <c r="H1" s="141"/>
      <c r="I1" s="139"/>
      <c r="J1" s="139"/>
      <c r="M1" s="136"/>
      <c r="N1" s="136"/>
      <c r="O1" s="136"/>
      <c r="P1" s="136"/>
    </row>
    <row r="2" ht="27.75" spans="1:16">
      <c r="A2" s="49" t="s">
        <v>2</v>
      </c>
      <c r="B2" s="49" t="s">
        <v>3</v>
      </c>
      <c r="C2" s="49" t="s">
        <v>4</v>
      </c>
      <c r="D2" s="49" t="s">
        <v>5</v>
      </c>
      <c r="E2" s="49" t="s">
        <v>6</v>
      </c>
      <c r="F2" s="49" t="s">
        <v>7</v>
      </c>
      <c r="G2" s="49" t="s">
        <v>8</v>
      </c>
      <c r="H2" s="50" t="s">
        <v>9</v>
      </c>
      <c r="I2" s="68" t="s">
        <v>10</v>
      </c>
      <c r="J2" s="49" t="s">
        <v>11</v>
      </c>
      <c r="M2" s="137"/>
      <c r="N2" s="137"/>
      <c r="O2" s="137"/>
      <c r="P2" s="137"/>
    </row>
    <row r="3" ht="15" spans="1:16">
      <c r="A3" s="142"/>
      <c r="B3" s="143"/>
      <c r="C3" s="144"/>
      <c r="D3" s="142"/>
      <c r="E3" s="142"/>
      <c r="F3" s="145" t="s">
        <v>15</v>
      </c>
      <c r="G3" s="145"/>
      <c r="H3" s="145">
        <v>847100</v>
      </c>
      <c r="I3" s="156">
        <f>H3</f>
        <v>847100</v>
      </c>
      <c r="J3" s="144" t="s">
        <v>12</v>
      </c>
      <c r="M3" s="137"/>
      <c r="N3" s="137"/>
      <c r="O3" s="137"/>
      <c r="P3" s="137"/>
    </row>
    <row r="4" ht="15" spans="1:16">
      <c r="A4" s="140"/>
      <c r="B4" s="146"/>
      <c r="C4" s="139"/>
      <c r="D4" s="140"/>
      <c r="E4" s="140"/>
      <c r="F4" s="147"/>
      <c r="G4" s="147"/>
      <c r="H4" s="148"/>
      <c r="I4" s="157">
        <f t="shared" ref="I4:I64" si="0">I3-G4</f>
        <v>847100</v>
      </c>
      <c r="J4" s="139"/>
      <c r="M4" s="137"/>
      <c r="N4" s="137"/>
      <c r="O4" s="137"/>
      <c r="P4" s="137"/>
    </row>
    <row r="5" ht="15" spans="1:16">
      <c r="A5" s="149">
        <v>1449445</v>
      </c>
      <c r="B5" s="146">
        <v>43553</v>
      </c>
      <c r="C5" s="146">
        <v>43556</v>
      </c>
      <c r="D5" s="140">
        <v>1</v>
      </c>
      <c r="E5" s="140">
        <v>3</v>
      </c>
      <c r="F5" s="147">
        <v>3500</v>
      </c>
      <c r="G5" s="147">
        <f t="shared" ref="G5:G64" si="1">D5*E5*F5</f>
        <v>10500</v>
      </c>
      <c r="H5" s="148"/>
      <c r="I5" s="157">
        <f t="shared" si="0"/>
        <v>836600</v>
      </c>
      <c r="J5" s="139"/>
      <c r="M5" s="137"/>
      <c r="N5" s="137"/>
      <c r="O5" s="137"/>
      <c r="P5" s="137"/>
    </row>
    <row r="6" ht="15" spans="1:16">
      <c r="A6" s="149">
        <v>1449268</v>
      </c>
      <c r="B6" s="146">
        <v>43553</v>
      </c>
      <c r="C6" s="146">
        <v>43556</v>
      </c>
      <c r="D6" s="140">
        <v>2</v>
      </c>
      <c r="E6" s="140">
        <v>3</v>
      </c>
      <c r="F6" s="147">
        <v>3500</v>
      </c>
      <c r="G6" s="147">
        <f t="shared" si="1"/>
        <v>21000</v>
      </c>
      <c r="H6" s="148"/>
      <c r="I6" s="157">
        <f t="shared" si="0"/>
        <v>815600</v>
      </c>
      <c r="J6" s="139"/>
      <c r="M6" s="137"/>
      <c r="N6" s="137"/>
      <c r="O6" s="137"/>
      <c r="P6" s="137"/>
    </row>
    <row r="7" ht="15" spans="1:16">
      <c r="A7" s="149">
        <v>1466317</v>
      </c>
      <c r="B7" s="146">
        <v>43554</v>
      </c>
      <c r="C7" s="146">
        <v>43556</v>
      </c>
      <c r="D7" s="140">
        <v>2</v>
      </c>
      <c r="E7" s="140">
        <v>2</v>
      </c>
      <c r="F7" s="147">
        <v>3500</v>
      </c>
      <c r="G7" s="147">
        <f t="shared" si="1"/>
        <v>14000</v>
      </c>
      <c r="H7" s="148"/>
      <c r="I7" s="157">
        <f t="shared" si="0"/>
        <v>801600</v>
      </c>
      <c r="J7" s="139"/>
      <c r="M7" s="137"/>
      <c r="N7" s="137"/>
      <c r="O7" s="137"/>
      <c r="P7" s="137"/>
    </row>
    <row r="8" ht="15" spans="1:16">
      <c r="A8" s="149">
        <v>1472433</v>
      </c>
      <c r="B8" s="146">
        <v>43554</v>
      </c>
      <c r="C8" s="146">
        <v>43556</v>
      </c>
      <c r="D8" s="140">
        <v>2</v>
      </c>
      <c r="E8" s="140">
        <v>2</v>
      </c>
      <c r="F8" s="147">
        <v>3500</v>
      </c>
      <c r="G8" s="147">
        <f t="shared" si="1"/>
        <v>14000</v>
      </c>
      <c r="H8" s="148"/>
      <c r="I8" s="157">
        <f t="shared" si="0"/>
        <v>787600</v>
      </c>
      <c r="J8" s="139"/>
      <c r="M8" s="137"/>
      <c r="N8" s="137"/>
      <c r="O8" s="137"/>
      <c r="P8" s="137"/>
    </row>
    <row r="9" ht="15" spans="1:16">
      <c r="A9" s="149">
        <v>1450148</v>
      </c>
      <c r="B9" s="146">
        <v>43555</v>
      </c>
      <c r="C9" s="146">
        <v>43556</v>
      </c>
      <c r="D9" s="140">
        <v>1</v>
      </c>
      <c r="E9" s="140">
        <v>1</v>
      </c>
      <c r="F9" s="147">
        <v>3500</v>
      </c>
      <c r="G9" s="147">
        <f t="shared" si="1"/>
        <v>3500</v>
      </c>
      <c r="H9" s="148"/>
      <c r="I9" s="157">
        <f t="shared" si="0"/>
        <v>784100</v>
      </c>
      <c r="J9" s="139"/>
      <c r="M9" s="137"/>
      <c r="N9" s="137"/>
      <c r="O9" s="137"/>
      <c r="P9" s="137"/>
    </row>
    <row r="10" ht="15" spans="1:16">
      <c r="A10" s="149">
        <v>1472693</v>
      </c>
      <c r="B10" s="146">
        <v>43554</v>
      </c>
      <c r="C10" s="146">
        <v>43557</v>
      </c>
      <c r="D10" s="140">
        <v>1</v>
      </c>
      <c r="E10" s="140">
        <v>3</v>
      </c>
      <c r="F10" s="147">
        <v>3500</v>
      </c>
      <c r="G10" s="150">
        <v>10350</v>
      </c>
      <c r="H10" s="148"/>
      <c r="I10" s="157">
        <f t="shared" si="0"/>
        <v>773750</v>
      </c>
      <c r="J10" s="139"/>
      <c r="M10" s="137"/>
      <c r="N10" s="137"/>
      <c r="O10" s="137"/>
      <c r="P10" s="137"/>
    </row>
    <row r="11" ht="15" spans="1:16">
      <c r="A11" s="149">
        <v>1457967</v>
      </c>
      <c r="B11" s="146">
        <v>43555</v>
      </c>
      <c r="C11" s="146">
        <v>43557</v>
      </c>
      <c r="D11" s="140">
        <v>1</v>
      </c>
      <c r="E11" s="140">
        <v>2</v>
      </c>
      <c r="F11" s="147">
        <v>3500</v>
      </c>
      <c r="G11" s="147">
        <f t="shared" si="1"/>
        <v>7000</v>
      </c>
      <c r="H11" s="148"/>
      <c r="I11" s="157">
        <f t="shared" si="0"/>
        <v>766750</v>
      </c>
      <c r="J11" s="139"/>
      <c r="M11" s="137"/>
      <c r="N11" s="137"/>
      <c r="O11" s="137"/>
      <c r="P11" s="137"/>
    </row>
    <row r="12" ht="15" spans="1:16">
      <c r="A12" s="149">
        <v>1460825</v>
      </c>
      <c r="B12" s="146">
        <v>43555</v>
      </c>
      <c r="C12" s="146">
        <v>43557</v>
      </c>
      <c r="D12" s="140">
        <v>1</v>
      </c>
      <c r="E12" s="140">
        <v>2</v>
      </c>
      <c r="F12" s="147">
        <v>3500</v>
      </c>
      <c r="G12" s="147">
        <f t="shared" si="1"/>
        <v>7000</v>
      </c>
      <c r="H12" s="148"/>
      <c r="I12" s="157">
        <f t="shared" si="0"/>
        <v>759750</v>
      </c>
      <c r="J12" s="139"/>
      <c r="M12" s="137"/>
      <c r="N12" s="137"/>
      <c r="O12" s="137"/>
      <c r="P12" s="137"/>
    </row>
    <row r="13" ht="15" spans="1:16">
      <c r="A13" s="149">
        <v>1471762</v>
      </c>
      <c r="B13" s="146">
        <v>43556</v>
      </c>
      <c r="C13" s="146">
        <v>43558</v>
      </c>
      <c r="D13" s="140">
        <v>3</v>
      </c>
      <c r="E13" s="140">
        <v>2</v>
      </c>
      <c r="F13" s="147">
        <v>3350</v>
      </c>
      <c r="G13" s="147">
        <f t="shared" si="1"/>
        <v>20100</v>
      </c>
      <c r="H13" s="148"/>
      <c r="I13" s="157">
        <f t="shared" si="0"/>
        <v>739650</v>
      </c>
      <c r="J13" s="139"/>
      <c r="M13" s="137"/>
      <c r="N13" s="137"/>
      <c r="O13" s="137"/>
      <c r="P13" s="137"/>
    </row>
    <row r="14" ht="15" spans="1:16">
      <c r="A14" s="149">
        <v>1457515</v>
      </c>
      <c r="B14" s="146">
        <v>43556</v>
      </c>
      <c r="C14" s="146">
        <v>43558</v>
      </c>
      <c r="D14" s="140">
        <v>1</v>
      </c>
      <c r="E14" s="140">
        <v>2</v>
      </c>
      <c r="F14" s="147">
        <v>3500</v>
      </c>
      <c r="G14" s="147">
        <f t="shared" si="1"/>
        <v>7000</v>
      </c>
      <c r="H14" s="148"/>
      <c r="I14" s="157">
        <f t="shared" si="0"/>
        <v>732650</v>
      </c>
      <c r="J14" s="139"/>
      <c r="M14" s="137"/>
      <c r="N14" s="137"/>
      <c r="O14" s="137"/>
      <c r="P14" s="137"/>
    </row>
    <row r="15" ht="15" spans="1:16">
      <c r="A15" s="149">
        <v>1466135</v>
      </c>
      <c r="B15" s="146">
        <v>43553</v>
      </c>
      <c r="C15" s="146">
        <v>43558</v>
      </c>
      <c r="D15" s="140">
        <v>1</v>
      </c>
      <c r="E15" s="140">
        <v>5</v>
      </c>
      <c r="F15" s="147">
        <v>3500</v>
      </c>
      <c r="G15" s="147">
        <f t="shared" si="1"/>
        <v>17500</v>
      </c>
      <c r="H15" s="148"/>
      <c r="I15" s="157">
        <f t="shared" si="0"/>
        <v>715150</v>
      </c>
      <c r="J15" s="139"/>
      <c r="M15" s="137"/>
      <c r="N15" s="137"/>
      <c r="O15" s="137"/>
      <c r="P15" s="137"/>
    </row>
    <row r="16" ht="15" spans="1:16">
      <c r="A16" s="149">
        <v>1465584</v>
      </c>
      <c r="B16" s="146">
        <v>43556</v>
      </c>
      <c r="C16" s="146">
        <v>43558</v>
      </c>
      <c r="D16" s="140">
        <v>1</v>
      </c>
      <c r="E16" s="140">
        <v>2</v>
      </c>
      <c r="F16" s="147">
        <v>6000</v>
      </c>
      <c r="G16" s="147">
        <f t="shared" si="1"/>
        <v>12000</v>
      </c>
      <c r="H16" s="148"/>
      <c r="I16" s="157">
        <f t="shared" si="0"/>
        <v>703150</v>
      </c>
      <c r="J16" s="139"/>
      <c r="M16" s="137"/>
      <c r="N16" s="137"/>
      <c r="O16" s="137"/>
      <c r="P16" s="137"/>
    </row>
    <row r="17" ht="15" spans="1:16">
      <c r="A17" s="149">
        <v>1459581</v>
      </c>
      <c r="B17" s="146">
        <v>43556</v>
      </c>
      <c r="C17" s="146">
        <v>43558</v>
      </c>
      <c r="D17" s="140">
        <v>1</v>
      </c>
      <c r="E17" s="140">
        <v>2</v>
      </c>
      <c r="F17" s="147">
        <v>6000</v>
      </c>
      <c r="G17" s="147">
        <f t="shared" si="1"/>
        <v>12000</v>
      </c>
      <c r="H17" s="148"/>
      <c r="I17" s="157">
        <f t="shared" si="0"/>
        <v>691150</v>
      </c>
      <c r="J17" s="139"/>
      <c r="M17" s="137"/>
      <c r="N17" s="137"/>
      <c r="O17" s="137"/>
      <c r="P17" s="137"/>
    </row>
    <row r="18" ht="15" spans="1:16">
      <c r="A18" s="149">
        <v>1459578</v>
      </c>
      <c r="B18" s="146">
        <v>43556</v>
      </c>
      <c r="C18" s="146">
        <v>43558</v>
      </c>
      <c r="D18" s="140">
        <v>1</v>
      </c>
      <c r="E18" s="140">
        <v>2</v>
      </c>
      <c r="F18" s="147">
        <v>6000</v>
      </c>
      <c r="G18" s="147">
        <f t="shared" si="1"/>
        <v>12000</v>
      </c>
      <c r="H18" s="148"/>
      <c r="I18" s="157">
        <f t="shared" si="0"/>
        <v>679150</v>
      </c>
      <c r="J18" s="139"/>
      <c r="M18" s="137"/>
      <c r="N18" s="137"/>
      <c r="O18" s="137"/>
      <c r="P18" s="137"/>
    </row>
    <row r="19" ht="15" spans="1:16">
      <c r="A19" s="149">
        <v>1459584</v>
      </c>
      <c r="B19" s="146">
        <v>43556</v>
      </c>
      <c r="C19" s="146">
        <v>43558</v>
      </c>
      <c r="D19" s="140">
        <v>1</v>
      </c>
      <c r="E19" s="140">
        <v>2</v>
      </c>
      <c r="F19" s="147">
        <v>6000</v>
      </c>
      <c r="G19" s="147">
        <f t="shared" si="1"/>
        <v>12000</v>
      </c>
      <c r="H19" s="148"/>
      <c r="I19" s="157">
        <f t="shared" si="0"/>
        <v>667150</v>
      </c>
      <c r="J19" s="139"/>
      <c r="M19" s="137"/>
      <c r="N19" s="137"/>
      <c r="O19" s="137"/>
      <c r="P19" s="137"/>
    </row>
    <row r="20" ht="15" spans="1:16">
      <c r="A20" s="149">
        <v>1467812</v>
      </c>
      <c r="B20" s="146">
        <v>43558</v>
      </c>
      <c r="C20" s="146">
        <v>43559</v>
      </c>
      <c r="D20" s="140">
        <v>1</v>
      </c>
      <c r="E20" s="140">
        <v>1</v>
      </c>
      <c r="F20" s="147">
        <v>6000</v>
      </c>
      <c r="G20" s="147">
        <f t="shared" si="1"/>
        <v>6000</v>
      </c>
      <c r="H20" s="148"/>
      <c r="I20" s="157">
        <f t="shared" si="0"/>
        <v>661150</v>
      </c>
      <c r="J20" s="139"/>
      <c r="M20" s="137"/>
      <c r="N20" s="137"/>
      <c r="O20" s="137"/>
      <c r="P20" s="137"/>
    </row>
    <row r="21" ht="15" spans="1:16">
      <c r="A21" s="149">
        <v>1471250</v>
      </c>
      <c r="B21" s="146">
        <v>43557</v>
      </c>
      <c r="C21" s="146">
        <v>43559</v>
      </c>
      <c r="D21" s="140">
        <v>1</v>
      </c>
      <c r="E21" s="140">
        <v>2</v>
      </c>
      <c r="F21" s="147">
        <v>3350</v>
      </c>
      <c r="G21" s="147">
        <f t="shared" si="1"/>
        <v>6700</v>
      </c>
      <c r="H21" s="148"/>
      <c r="I21" s="157">
        <f t="shared" si="0"/>
        <v>654450</v>
      </c>
      <c r="J21" s="139"/>
      <c r="M21" s="137"/>
      <c r="N21" s="137"/>
      <c r="O21" s="137"/>
      <c r="P21" s="137"/>
    </row>
    <row r="22" ht="15" spans="1:16">
      <c r="A22" s="149">
        <v>1462351</v>
      </c>
      <c r="B22" s="146">
        <v>43557</v>
      </c>
      <c r="C22" s="146">
        <v>43559</v>
      </c>
      <c r="D22" s="140">
        <v>1</v>
      </c>
      <c r="E22" s="140">
        <v>2</v>
      </c>
      <c r="F22" s="147">
        <v>3500</v>
      </c>
      <c r="G22" s="147">
        <f t="shared" si="1"/>
        <v>7000</v>
      </c>
      <c r="H22" s="148"/>
      <c r="I22" s="157">
        <f t="shared" si="0"/>
        <v>647450</v>
      </c>
      <c r="J22" s="139"/>
      <c r="M22" s="137"/>
      <c r="N22" s="137"/>
      <c r="O22" s="137"/>
      <c r="P22" s="137"/>
    </row>
    <row r="23" ht="15" spans="1:16">
      <c r="A23" s="149">
        <v>1474441</v>
      </c>
      <c r="B23" s="146">
        <v>43558</v>
      </c>
      <c r="C23" s="146">
        <v>43559</v>
      </c>
      <c r="D23" s="140">
        <v>3</v>
      </c>
      <c r="E23" s="140">
        <v>1</v>
      </c>
      <c r="F23" s="147">
        <v>3350</v>
      </c>
      <c r="G23" s="147">
        <f t="shared" si="1"/>
        <v>10050</v>
      </c>
      <c r="H23" s="148"/>
      <c r="I23" s="157">
        <f t="shared" si="0"/>
        <v>637400</v>
      </c>
      <c r="J23" s="139"/>
      <c r="M23" s="137"/>
      <c r="N23" s="137"/>
      <c r="O23" s="137"/>
      <c r="P23" s="137"/>
    </row>
    <row r="24" ht="15" spans="1:16">
      <c r="A24" s="149">
        <v>1474998</v>
      </c>
      <c r="B24" s="146">
        <v>43559</v>
      </c>
      <c r="C24" s="146">
        <v>43560</v>
      </c>
      <c r="D24" s="140">
        <v>1</v>
      </c>
      <c r="E24" s="140">
        <v>1</v>
      </c>
      <c r="F24" s="147">
        <v>3350</v>
      </c>
      <c r="G24" s="147">
        <f t="shared" si="1"/>
        <v>3350</v>
      </c>
      <c r="H24" s="148"/>
      <c r="I24" s="157">
        <f t="shared" si="0"/>
        <v>634050</v>
      </c>
      <c r="J24" s="139"/>
      <c r="M24" s="137"/>
      <c r="N24" s="137"/>
      <c r="O24" s="137"/>
      <c r="P24" s="137"/>
    </row>
    <row r="25" ht="15" spans="1:16">
      <c r="A25" s="149">
        <v>1475208</v>
      </c>
      <c r="B25" s="151">
        <v>43558</v>
      </c>
      <c r="C25" s="151">
        <v>43560</v>
      </c>
      <c r="D25" s="152">
        <v>1</v>
      </c>
      <c r="E25" s="152">
        <v>2</v>
      </c>
      <c r="F25" s="153">
        <v>3350</v>
      </c>
      <c r="G25" s="153">
        <f t="shared" si="1"/>
        <v>6700</v>
      </c>
      <c r="H25" s="148"/>
      <c r="I25" s="157">
        <f t="shared" si="0"/>
        <v>627350</v>
      </c>
      <c r="J25" s="139"/>
      <c r="M25" s="137"/>
      <c r="N25" s="137"/>
      <c r="O25" s="137"/>
      <c r="P25" s="137"/>
    </row>
    <row r="26" ht="15" spans="1:16">
      <c r="A26" s="149">
        <v>1470438</v>
      </c>
      <c r="B26" s="151">
        <v>43558</v>
      </c>
      <c r="C26" s="151">
        <v>43560</v>
      </c>
      <c r="D26" s="152">
        <v>1</v>
      </c>
      <c r="E26" s="152">
        <v>2</v>
      </c>
      <c r="F26" s="153">
        <v>3350</v>
      </c>
      <c r="G26" s="153">
        <f t="shared" si="1"/>
        <v>6700</v>
      </c>
      <c r="H26" s="148"/>
      <c r="I26" s="157">
        <f t="shared" si="0"/>
        <v>620650</v>
      </c>
      <c r="J26" s="139"/>
      <c r="M26" s="137"/>
      <c r="N26" s="137"/>
      <c r="O26" s="137"/>
      <c r="P26" s="137"/>
    </row>
    <row r="27" ht="15" spans="1:16">
      <c r="A27" s="149">
        <v>1473075</v>
      </c>
      <c r="B27" s="146">
        <v>43558</v>
      </c>
      <c r="C27" s="146">
        <v>43560</v>
      </c>
      <c r="D27" s="140">
        <v>1</v>
      </c>
      <c r="E27" s="140">
        <v>2</v>
      </c>
      <c r="F27" s="147">
        <v>3350</v>
      </c>
      <c r="G27" s="147">
        <f t="shared" si="1"/>
        <v>6700</v>
      </c>
      <c r="H27" s="154"/>
      <c r="I27" s="157">
        <f t="shared" si="0"/>
        <v>613950</v>
      </c>
      <c r="J27" s="139"/>
      <c r="M27" s="137"/>
      <c r="N27" s="137"/>
      <c r="O27" s="137"/>
      <c r="P27" s="137"/>
    </row>
    <row r="28" ht="15" spans="1:16">
      <c r="A28" s="149">
        <v>1475202</v>
      </c>
      <c r="B28" s="146">
        <v>43559</v>
      </c>
      <c r="C28" s="146">
        <v>43560</v>
      </c>
      <c r="D28" s="140">
        <v>1</v>
      </c>
      <c r="E28" s="140">
        <v>1</v>
      </c>
      <c r="F28" s="147">
        <v>3350</v>
      </c>
      <c r="G28" s="147">
        <f t="shared" si="1"/>
        <v>3350</v>
      </c>
      <c r="H28" s="154"/>
      <c r="I28" s="157">
        <f t="shared" si="0"/>
        <v>610600</v>
      </c>
      <c r="J28" s="139"/>
      <c r="M28" s="137"/>
      <c r="N28" s="137"/>
      <c r="O28" s="137"/>
      <c r="P28" s="137"/>
    </row>
    <row r="29" ht="15" spans="1:16">
      <c r="A29" s="149">
        <v>1465346</v>
      </c>
      <c r="B29" s="146">
        <v>43558</v>
      </c>
      <c r="C29" s="146">
        <v>43560</v>
      </c>
      <c r="D29" s="140">
        <v>1</v>
      </c>
      <c r="E29" s="140">
        <v>2</v>
      </c>
      <c r="F29" s="147">
        <v>6000</v>
      </c>
      <c r="G29" s="147">
        <f t="shared" si="1"/>
        <v>12000</v>
      </c>
      <c r="H29" s="148"/>
      <c r="I29" s="157">
        <f t="shared" si="0"/>
        <v>598600</v>
      </c>
      <c r="J29" s="139"/>
      <c r="M29" s="137"/>
      <c r="N29" s="137"/>
      <c r="O29" s="137"/>
      <c r="P29" s="137"/>
    </row>
    <row r="30" ht="15" spans="1:16">
      <c r="A30" s="149">
        <v>1475366</v>
      </c>
      <c r="B30" s="146">
        <v>43558</v>
      </c>
      <c r="C30" s="146">
        <v>43560</v>
      </c>
      <c r="D30" s="140">
        <v>2</v>
      </c>
      <c r="E30" s="140">
        <v>2</v>
      </c>
      <c r="F30" s="147">
        <v>3350</v>
      </c>
      <c r="G30" s="147">
        <f t="shared" si="1"/>
        <v>13400</v>
      </c>
      <c r="H30" s="148"/>
      <c r="I30" s="157">
        <f t="shared" si="0"/>
        <v>585200</v>
      </c>
      <c r="J30" s="139"/>
      <c r="M30" s="137"/>
      <c r="N30" s="137"/>
      <c r="O30" s="137"/>
      <c r="P30" s="137"/>
    </row>
    <row r="31" ht="15" spans="1:16">
      <c r="A31" s="149">
        <v>1460246</v>
      </c>
      <c r="B31" s="146">
        <v>43555</v>
      </c>
      <c r="C31" s="146">
        <v>43560</v>
      </c>
      <c r="D31" s="140">
        <v>1</v>
      </c>
      <c r="E31" s="140">
        <v>5</v>
      </c>
      <c r="F31" s="147">
        <v>3500</v>
      </c>
      <c r="G31" s="147">
        <f t="shared" si="1"/>
        <v>17500</v>
      </c>
      <c r="H31" s="148"/>
      <c r="I31" s="157">
        <f t="shared" si="0"/>
        <v>567700</v>
      </c>
      <c r="J31" s="139"/>
      <c r="M31" s="137"/>
      <c r="N31" s="137"/>
      <c r="O31" s="137"/>
      <c r="P31" s="137"/>
    </row>
    <row r="32" ht="15" spans="1:16">
      <c r="A32" s="149">
        <v>1468350</v>
      </c>
      <c r="B32" s="146">
        <v>43559</v>
      </c>
      <c r="C32" s="146">
        <v>43561</v>
      </c>
      <c r="D32" s="140">
        <v>1</v>
      </c>
      <c r="E32" s="140">
        <v>2</v>
      </c>
      <c r="F32" s="147">
        <v>3500</v>
      </c>
      <c r="G32" s="147">
        <f t="shared" si="1"/>
        <v>7000</v>
      </c>
      <c r="H32" s="148"/>
      <c r="I32" s="157">
        <f t="shared" si="0"/>
        <v>560700</v>
      </c>
      <c r="J32" s="139"/>
      <c r="M32" s="137"/>
      <c r="N32" s="137"/>
      <c r="O32" s="137"/>
      <c r="P32" s="137"/>
    </row>
    <row r="33" ht="15" spans="1:16">
      <c r="A33" s="149">
        <v>1472823</v>
      </c>
      <c r="B33" s="146">
        <v>43560</v>
      </c>
      <c r="C33" s="146">
        <v>43562</v>
      </c>
      <c r="D33" s="140">
        <v>1</v>
      </c>
      <c r="E33" s="140">
        <v>2</v>
      </c>
      <c r="F33" s="147">
        <v>3350</v>
      </c>
      <c r="G33" s="147">
        <f t="shared" si="1"/>
        <v>6700</v>
      </c>
      <c r="H33" s="148"/>
      <c r="I33" s="157">
        <f t="shared" si="0"/>
        <v>554000</v>
      </c>
      <c r="J33" s="139"/>
      <c r="M33" s="137"/>
      <c r="N33" s="137"/>
      <c r="O33" s="137"/>
      <c r="P33" s="137"/>
    </row>
    <row r="34" ht="15" spans="1:16">
      <c r="A34" s="149">
        <v>1473668</v>
      </c>
      <c r="B34" s="146">
        <v>43559</v>
      </c>
      <c r="C34" s="146">
        <v>43562</v>
      </c>
      <c r="D34" s="140">
        <v>2</v>
      </c>
      <c r="E34" s="140">
        <v>3</v>
      </c>
      <c r="F34" s="147">
        <v>3350</v>
      </c>
      <c r="G34" s="147">
        <f t="shared" si="1"/>
        <v>20100</v>
      </c>
      <c r="H34" s="148"/>
      <c r="I34" s="157">
        <f t="shared" si="0"/>
        <v>533900</v>
      </c>
      <c r="J34" s="139"/>
      <c r="M34" s="137"/>
      <c r="N34" s="137"/>
      <c r="O34" s="137"/>
      <c r="P34" s="137"/>
    </row>
    <row r="35" ht="15" spans="1:16">
      <c r="A35" s="149">
        <v>1477265</v>
      </c>
      <c r="B35" s="146">
        <v>43561</v>
      </c>
      <c r="C35" s="146">
        <v>43562</v>
      </c>
      <c r="D35" s="140">
        <v>1</v>
      </c>
      <c r="E35" s="140">
        <v>1</v>
      </c>
      <c r="F35" s="147">
        <v>3350</v>
      </c>
      <c r="G35" s="147">
        <f t="shared" si="1"/>
        <v>3350</v>
      </c>
      <c r="H35" s="148"/>
      <c r="I35" s="157">
        <f t="shared" si="0"/>
        <v>530550</v>
      </c>
      <c r="J35" s="139"/>
      <c r="M35" s="137"/>
      <c r="N35" s="137"/>
      <c r="O35" s="137"/>
      <c r="P35" s="137"/>
    </row>
    <row r="36" ht="15" spans="1:16">
      <c r="A36" s="149">
        <v>1464795</v>
      </c>
      <c r="B36" s="146">
        <v>43560</v>
      </c>
      <c r="C36" s="146">
        <v>43563</v>
      </c>
      <c r="D36" s="140">
        <v>2</v>
      </c>
      <c r="E36" s="140">
        <v>3</v>
      </c>
      <c r="F36" s="147">
        <v>5700</v>
      </c>
      <c r="G36" s="147">
        <f t="shared" si="1"/>
        <v>34200</v>
      </c>
      <c r="H36" s="148"/>
      <c r="I36" s="157">
        <f t="shared" si="0"/>
        <v>496350</v>
      </c>
      <c r="J36" s="139"/>
      <c r="M36" s="137"/>
      <c r="N36" s="137"/>
      <c r="O36" s="137"/>
      <c r="P36" s="137"/>
    </row>
    <row r="37" ht="15" spans="1:16">
      <c r="A37" s="149">
        <v>1476906</v>
      </c>
      <c r="B37" s="146">
        <v>43561</v>
      </c>
      <c r="C37" s="146">
        <v>43563</v>
      </c>
      <c r="D37" s="140">
        <v>1</v>
      </c>
      <c r="E37" s="140">
        <v>2</v>
      </c>
      <c r="F37" s="147">
        <v>5700</v>
      </c>
      <c r="G37" s="147">
        <f t="shared" si="1"/>
        <v>11400</v>
      </c>
      <c r="H37" s="148"/>
      <c r="I37" s="157">
        <f t="shared" si="0"/>
        <v>484950</v>
      </c>
      <c r="J37" s="139"/>
      <c r="M37" s="137"/>
      <c r="N37" s="137"/>
      <c r="O37" s="137"/>
      <c r="P37" s="137"/>
    </row>
    <row r="38" ht="15" spans="1:16">
      <c r="A38" s="149">
        <v>1476676</v>
      </c>
      <c r="B38" s="146">
        <v>43561</v>
      </c>
      <c r="C38" s="146">
        <v>43563</v>
      </c>
      <c r="D38" s="140">
        <v>2</v>
      </c>
      <c r="E38" s="140">
        <v>2</v>
      </c>
      <c r="F38" s="147">
        <v>3350</v>
      </c>
      <c r="G38" s="147">
        <f t="shared" si="1"/>
        <v>13400</v>
      </c>
      <c r="H38" s="148"/>
      <c r="I38" s="157">
        <f t="shared" si="0"/>
        <v>471550</v>
      </c>
      <c r="J38" s="139"/>
      <c r="M38" s="137"/>
      <c r="N38" s="137"/>
      <c r="O38" s="137"/>
      <c r="P38" s="137"/>
    </row>
    <row r="39" ht="15" spans="1:16">
      <c r="A39" s="149">
        <v>1473224</v>
      </c>
      <c r="B39" s="146">
        <v>43560</v>
      </c>
      <c r="C39" s="146">
        <v>43563</v>
      </c>
      <c r="D39" s="140">
        <v>1</v>
      </c>
      <c r="E39" s="140">
        <v>3</v>
      </c>
      <c r="F39" s="147">
        <v>3350</v>
      </c>
      <c r="G39" s="147">
        <f t="shared" si="1"/>
        <v>10050</v>
      </c>
      <c r="H39" s="148"/>
      <c r="I39" s="157">
        <f t="shared" si="0"/>
        <v>461500</v>
      </c>
      <c r="J39" s="139"/>
      <c r="M39" s="137"/>
      <c r="N39" s="137"/>
      <c r="O39" s="137"/>
      <c r="P39" s="137"/>
    </row>
    <row r="40" ht="15" spans="1:16">
      <c r="A40" s="149">
        <v>1469516</v>
      </c>
      <c r="B40" s="146">
        <v>43559</v>
      </c>
      <c r="C40" s="146">
        <v>43563</v>
      </c>
      <c r="D40" s="140">
        <v>3</v>
      </c>
      <c r="E40" s="140">
        <v>4</v>
      </c>
      <c r="F40" s="147">
        <v>3350</v>
      </c>
      <c r="G40" s="147">
        <f t="shared" si="1"/>
        <v>40200</v>
      </c>
      <c r="H40" s="148"/>
      <c r="I40" s="157">
        <f t="shared" si="0"/>
        <v>421300</v>
      </c>
      <c r="J40" s="139"/>
      <c r="M40" s="137"/>
      <c r="N40" s="137"/>
      <c r="O40" s="137"/>
      <c r="P40" s="137"/>
    </row>
    <row r="41" ht="15" spans="1:16">
      <c r="A41" s="149">
        <v>1477560</v>
      </c>
      <c r="B41" s="146">
        <v>43562</v>
      </c>
      <c r="C41" s="146">
        <v>43563</v>
      </c>
      <c r="D41" s="140">
        <v>1</v>
      </c>
      <c r="E41" s="140">
        <v>1</v>
      </c>
      <c r="F41" s="147">
        <v>3350</v>
      </c>
      <c r="G41" s="147">
        <f t="shared" si="1"/>
        <v>3350</v>
      </c>
      <c r="H41" s="148"/>
      <c r="I41" s="157">
        <f t="shared" si="0"/>
        <v>417950</v>
      </c>
      <c r="J41" s="139"/>
      <c r="M41" s="137"/>
      <c r="N41" s="137"/>
      <c r="O41" s="137"/>
      <c r="P41" s="137"/>
    </row>
    <row r="42" ht="15" spans="1:16">
      <c r="A42" s="149">
        <v>1477678</v>
      </c>
      <c r="B42" s="146">
        <v>43562</v>
      </c>
      <c r="C42" s="146">
        <v>43563</v>
      </c>
      <c r="D42" s="140">
        <v>3</v>
      </c>
      <c r="E42" s="140">
        <v>1</v>
      </c>
      <c r="F42" s="147">
        <v>5700</v>
      </c>
      <c r="G42" s="147">
        <f t="shared" si="1"/>
        <v>17100</v>
      </c>
      <c r="H42" s="148"/>
      <c r="I42" s="157">
        <f t="shared" si="0"/>
        <v>400850</v>
      </c>
      <c r="J42" s="139"/>
      <c r="M42" s="137"/>
      <c r="N42" s="137"/>
      <c r="O42" s="137"/>
      <c r="P42" s="137"/>
    </row>
    <row r="43" ht="15" spans="1:16">
      <c r="A43" s="149">
        <v>1458612</v>
      </c>
      <c r="B43" s="146">
        <v>43561</v>
      </c>
      <c r="C43" s="146">
        <v>43563</v>
      </c>
      <c r="D43" s="140">
        <v>1</v>
      </c>
      <c r="E43" s="140">
        <v>2</v>
      </c>
      <c r="F43" s="147">
        <v>3500</v>
      </c>
      <c r="G43" s="147">
        <f t="shared" si="1"/>
        <v>7000</v>
      </c>
      <c r="H43" s="148"/>
      <c r="I43" s="157">
        <f t="shared" si="0"/>
        <v>393850</v>
      </c>
      <c r="J43" s="139"/>
      <c r="M43" s="137"/>
      <c r="N43" s="137"/>
      <c r="O43" s="137"/>
      <c r="P43" s="137"/>
    </row>
    <row r="44" ht="15" spans="1:16">
      <c r="A44" s="149">
        <v>1477261</v>
      </c>
      <c r="B44" s="146">
        <v>43562</v>
      </c>
      <c r="C44" s="146">
        <v>43563</v>
      </c>
      <c r="D44" s="140">
        <v>1</v>
      </c>
      <c r="E44" s="140">
        <v>1</v>
      </c>
      <c r="F44" s="147">
        <v>3350</v>
      </c>
      <c r="G44" s="147">
        <f t="shared" si="1"/>
        <v>3350</v>
      </c>
      <c r="H44" s="148"/>
      <c r="I44" s="157">
        <f t="shared" si="0"/>
        <v>390500</v>
      </c>
      <c r="J44" s="139"/>
      <c r="M44" s="137"/>
      <c r="N44" s="137"/>
      <c r="O44" s="137"/>
      <c r="P44" s="137"/>
    </row>
    <row r="45" ht="15" spans="1:16">
      <c r="A45" s="149">
        <v>1472518</v>
      </c>
      <c r="B45" s="146">
        <v>43562</v>
      </c>
      <c r="C45" s="146">
        <v>43563</v>
      </c>
      <c r="D45" s="140">
        <v>1</v>
      </c>
      <c r="E45" s="140">
        <v>1</v>
      </c>
      <c r="F45" s="147">
        <v>5700</v>
      </c>
      <c r="G45" s="147">
        <f t="shared" si="1"/>
        <v>5700</v>
      </c>
      <c r="H45" s="148"/>
      <c r="I45" s="157">
        <f t="shared" si="0"/>
        <v>384800</v>
      </c>
      <c r="J45" s="139"/>
      <c r="M45" s="137"/>
      <c r="N45" s="137"/>
      <c r="O45" s="137"/>
      <c r="P45" s="137"/>
    </row>
    <row r="46" ht="15" spans="1:16">
      <c r="A46" s="149">
        <v>1466599</v>
      </c>
      <c r="B46" s="146">
        <v>43562</v>
      </c>
      <c r="C46" s="146">
        <v>43563</v>
      </c>
      <c r="D46" s="140">
        <v>1</v>
      </c>
      <c r="E46" s="140">
        <v>1</v>
      </c>
      <c r="F46" s="147">
        <v>6000</v>
      </c>
      <c r="G46" s="147">
        <f t="shared" si="1"/>
        <v>6000</v>
      </c>
      <c r="H46" s="148"/>
      <c r="I46" s="157">
        <f t="shared" si="0"/>
        <v>378800</v>
      </c>
      <c r="J46" s="139"/>
      <c r="M46" s="137"/>
      <c r="N46" s="137"/>
      <c r="O46" s="137"/>
      <c r="P46" s="137"/>
    </row>
    <row r="47" ht="15" spans="1:16">
      <c r="A47" s="149">
        <v>1476573</v>
      </c>
      <c r="B47" s="146">
        <v>43560</v>
      </c>
      <c r="C47" s="146">
        <v>43563</v>
      </c>
      <c r="D47" s="140">
        <v>1</v>
      </c>
      <c r="E47" s="140">
        <v>3</v>
      </c>
      <c r="F47" s="147">
        <v>3350</v>
      </c>
      <c r="G47" s="147">
        <f t="shared" si="1"/>
        <v>10050</v>
      </c>
      <c r="H47" s="148"/>
      <c r="I47" s="157">
        <f t="shared" si="0"/>
        <v>368750</v>
      </c>
      <c r="J47" s="139"/>
      <c r="M47" s="137"/>
      <c r="N47" s="137"/>
      <c r="O47" s="137"/>
      <c r="P47" s="137"/>
    </row>
    <row r="48" ht="15" spans="1:16">
      <c r="A48" s="149">
        <v>1475482</v>
      </c>
      <c r="B48" s="146">
        <v>43560</v>
      </c>
      <c r="C48" s="146">
        <v>43563</v>
      </c>
      <c r="D48" s="140">
        <v>1</v>
      </c>
      <c r="E48" s="140">
        <v>3</v>
      </c>
      <c r="F48" s="147">
        <v>3350</v>
      </c>
      <c r="G48" s="147">
        <f t="shared" si="1"/>
        <v>10050</v>
      </c>
      <c r="H48" s="148"/>
      <c r="I48" s="157">
        <f t="shared" si="0"/>
        <v>358700</v>
      </c>
      <c r="J48" s="139"/>
      <c r="M48" s="137"/>
      <c r="N48" s="137"/>
      <c r="O48" s="137"/>
      <c r="P48" s="137"/>
    </row>
    <row r="49" ht="15" spans="1:16">
      <c r="A49" s="149">
        <v>1475484</v>
      </c>
      <c r="B49" s="146">
        <v>43560</v>
      </c>
      <c r="C49" s="146">
        <v>43563</v>
      </c>
      <c r="D49" s="140">
        <v>1</v>
      </c>
      <c r="E49" s="140">
        <v>3</v>
      </c>
      <c r="F49" s="147">
        <v>3350</v>
      </c>
      <c r="G49" s="147">
        <f t="shared" si="1"/>
        <v>10050</v>
      </c>
      <c r="H49" s="148"/>
      <c r="I49" s="157">
        <f t="shared" si="0"/>
        <v>348650</v>
      </c>
      <c r="J49" s="139"/>
      <c r="M49" s="137"/>
      <c r="N49" s="137"/>
      <c r="O49" s="137"/>
      <c r="P49" s="137"/>
    </row>
    <row r="50" ht="15" spans="1:16">
      <c r="A50" s="149">
        <v>1471154</v>
      </c>
      <c r="B50" s="146">
        <v>43562</v>
      </c>
      <c r="C50" s="146">
        <v>43564</v>
      </c>
      <c r="D50" s="140">
        <v>2</v>
      </c>
      <c r="E50" s="140">
        <v>2</v>
      </c>
      <c r="F50" s="147">
        <v>3350</v>
      </c>
      <c r="G50" s="147">
        <f t="shared" si="1"/>
        <v>13400</v>
      </c>
      <c r="H50" s="148"/>
      <c r="I50" s="157">
        <f t="shared" si="0"/>
        <v>335250</v>
      </c>
      <c r="J50" s="139"/>
      <c r="M50" s="137"/>
      <c r="N50" s="137"/>
      <c r="O50" s="137"/>
      <c r="P50" s="137"/>
    </row>
    <row r="51" ht="15" spans="1:16">
      <c r="A51" s="149">
        <v>1477148</v>
      </c>
      <c r="B51" s="146">
        <v>43562</v>
      </c>
      <c r="C51" s="146">
        <v>43564</v>
      </c>
      <c r="D51" s="140">
        <v>2</v>
      </c>
      <c r="E51" s="140">
        <v>2</v>
      </c>
      <c r="F51" s="147">
        <v>3350</v>
      </c>
      <c r="G51" s="147">
        <f t="shared" si="1"/>
        <v>13400</v>
      </c>
      <c r="H51" s="148"/>
      <c r="I51" s="157">
        <f t="shared" si="0"/>
        <v>321850</v>
      </c>
      <c r="J51" s="139"/>
      <c r="M51" s="137"/>
      <c r="N51" s="137"/>
      <c r="O51" s="137"/>
      <c r="P51" s="137"/>
    </row>
    <row r="52" ht="15" spans="1:16">
      <c r="A52" s="149">
        <v>1454764</v>
      </c>
      <c r="B52" s="146">
        <v>43563</v>
      </c>
      <c r="C52" s="146">
        <v>43565</v>
      </c>
      <c r="D52" s="140">
        <v>1</v>
      </c>
      <c r="E52" s="140">
        <v>2</v>
      </c>
      <c r="F52" s="147">
        <v>3500</v>
      </c>
      <c r="G52" s="147">
        <f t="shared" si="1"/>
        <v>7000</v>
      </c>
      <c r="H52" s="148"/>
      <c r="I52" s="157">
        <f t="shared" si="0"/>
        <v>314850</v>
      </c>
      <c r="J52" s="139"/>
      <c r="M52" s="137"/>
      <c r="N52" s="137"/>
      <c r="O52" s="137"/>
      <c r="P52" s="137"/>
    </row>
    <row r="53" ht="15" spans="1:16">
      <c r="A53" s="149">
        <v>1470590</v>
      </c>
      <c r="B53" s="146">
        <v>43563</v>
      </c>
      <c r="C53" s="146">
        <v>43565</v>
      </c>
      <c r="D53" s="140">
        <v>1</v>
      </c>
      <c r="E53" s="140">
        <v>2</v>
      </c>
      <c r="F53" s="147">
        <v>3350</v>
      </c>
      <c r="G53" s="147">
        <f t="shared" si="1"/>
        <v>6700</v>
      </c>
      <c r="H53" s="148"/>
      <c r="I53" s="157">
        <f t="shared" si="0"/>
        <v>308150</v>
      </c>
      <c r="J53" s="139"/>
      <c r="M53" s="137"/>
      <c r="N53" s="137"/>
      <c r="O53" s="137"/>
      <c r="P53" s="137"/>
    </row>
    <row r="54" ht="15" spans="1:16">
      <c r="A54" s="149"/>
      <c r="B54" s="146"/>
      <c r="C54" s="146"/>
      <c r="D54" s="140"/>
      <c r="E54" s="140"/>
      <c r="F54" s="147"/>
      <c r="G54" s="147">
        <f>SUM(G5:G53)</f>
        <v>538950</v>
      </c>
      <c r="H54" s="148"/>
      <c r="I54" s="157"/>
      <c r="J54" s="158" t="s">
        <v>16</v>
      </c>
      <c r="M54" s="137"/>
      <c r="N54" s="137"/>
      <c r="O54" s="137"/>
      <c r="P54" s="137"/>
    </row>
    <row r="55" spans="13:16">
      <c r="M55" s="137"/>
      <c r="N55" s="137"/>
      <c r="O55" s="137"/>
      <c r="P55" s="137"/>
    </row>
    <row r="56" spans="1:16">
      <c r="A56" s="155">
        <v>1475507</v>
      </c>
      <c r="B56" s="56">
        <v>43561</v>
      </c>
      <c r="C56" s="56">
        <v>43566</v>
      </c>
      <c r="D56" s="45">
        <v>1</v>
      </c>
      <c r="E56" s="45">
        <v>5</v>
      </c>
      <c r="F56" s="57">
        <v>3350</v>
      </c>
      <c r="G56" s="57">
        <f t="shared" ref="G56:G119" si="2">D56*E56*F56</f>
        <v>16750</v>
      </c>
      <c r="H56" s="59"/>
      <c r="I56" s="70">
        <f>I53-G56</f>
        <v>291400</v>
      </c>
      <c r="J56" s="57"/>
      <c r="M56" s="137"/>
      <c r="N56" s="137"/>
      <c r="O56" s="137"/>
      <c r="P56" s="137"/>
    </row>
    <row r="57" spans="1:16">
      <c r="A57" s="155">
        <v>1477185</v>
      </c>
      <c r="B57" s="56">
        <v>43564</v>
      </c>
      <c r="C57" s="56">
        <v>43566</v>
      </c>
      <c r="D57" s="45">
        <v>1</v>
      </c>
      <c r="E57" s="45">
        <v>2</v>
      </c>
      <c r="F57" s="57">
        <v>3350</v>
      </c>
      <c r="G57" s="57">
        <f t="shared" si="2"/>
        <v>6700</v>
      </c>
      <c r="H57" s="59"/>
      <c r="I57" s="70">
        <f t="shared" ref="I56:I119" si="3">I56-G57</f>
        <v>284700</v>
      </c>
      <c r="J57" s="57"/>
      <c r="M57" s="137"/>
      <c r="N57" s="137"/>
      <c r="O57" s="137"/>
      <c r="P57" s="137"/>
    </row>
    <row r="58" spans="1:16">
      <c r="A58" s="155">
        <v>1467826</v>
      </c>
      <c r="B58" s="56">
        <v>43564</v>
      </c>
      <c r="C58" s="56">
        <v>43566</v>
      </c>
      <c r="D58" s="45">
        <v>1</v>
      </c>
      <c r="E58" s="45">
        <v>2</v>
      </c>
      <c r="F58" s="57">
        <v>3500</v>
      </c>
      <c r="G58" s="57">
        <f t="shared" si="2"/>
        <v>7000</v>
      </c>
      <c r="H58" s="59"/>
      <c r="I58" s="70">
        <f t="shared" si="3"/>
        <v>277700</v>
      </c>
      <c r="J58" s="57"/>
      <c r="M58" s="137"/>
      <c r="N58" s="137"/>
      <c r="O58" s="137"/>
      <c r="P58" s="137"/>
    </row>
    <row r="59" spans="1:16">
      <c r="A59" s="155">
        <v>1448559</v>
      </c>
      <c r="B59" s="56">
        <v>43565</v>
      </c>
      <c r="C59" s="56">
        <v>43566</v>
      </c>
      <c r="D59" s="45">
        <v>1</v>
      </c>
      <c r="E59" s="45">
        <v>1</v>
      </c>
      <c r="F59" s="57">
        <v>3500</v>
      </c>
      <c r="G59" s="57">
        <f t="shared" si="2"/>
        <v>3500</v>
      </c>
      <c r="H59" s="59"/>
      <c r="I59" s="70">
        <f t="shared" si="3"/>
        <v>274200</v>
      </c>
      <c r="J59" s="57"/>
      <c r="M59" s="137"/>
      <c r="N59" s="137"/>
      <c r="O59" s="137"/>
      <c r="P59" s="137"/>
    </row>
    <row r="60" spans="1:16">
      <c r="A60" s="155">
        <v>1448529</v>
      </c>
      <c r="B60" s="56">
        <v>43565</v>
      </c>
      <c r="C60" s="56">
        <v>43566</v>
      </c>
      <c r="D60" s="45">
        <v>1</v>
      </c>
      <c r="E60" s="45">
        <v>1</v>
      </c>
      <c r="F60" s="57">
        <v>3500</v>
      </c>
      <c r="G60" s="57">
        <f t="shared" si="2"/>
        <v>3500</v>
      </c>
      <c r="H60" s="59"/>
      <c r="I60" s="70">
        <f t="shared" si="3"/>
        <v>270700</v>
      </c>
      <c r="J60" s="57"/>
      <c r="M60" s="137"/>
      <c r="N60" s="137"/>
      <c r="O60" s="137"/>
      <c r="P60" s="137"/>
    </row>
    <row r="61" spans="1:16">
      <c r="A61" s="155">
        <v>1479441</v>
      </c>
      <c r="B61" s="56">
        <v>43565</v>
      </c>
      <c r="C61" s="56">
        <v>43566</v>
      </c>
      <c r="D61" s="45">
        <v>1</v>
      </c>
      <c r="E61" s="45">
        <v>1</v>
      </c>
      <c r="F61" s="57">
        <v>3350</v>
      </c>
      <c r="G61" s="57">
        <f t="shared" si="2"/>
        <v>3350</v>
      </c>
      <c r="H61" s="59"/>
      <c r="I61" s="70">
        <f t="shared" si="3"/>
        <v>267350</v>
      </c>
      <c r="J61" s="57"/>
      <c r="M61" s="137"/>
      <c r="N61" s="137"/>
      <c r="O61" s="137"/>
      <c r="P61" s="137"/>
    </row>
    <row r="62" spans="1:16">
      <c r="A62" s="155">
        <v>1479347</v>
      </c>
      <c r="B62" s="56">
        <v>43565</v>
      </c>
      <c r="C62" s="56">
        <v>43566</v>
      </c>
      <c r="D62" s="45">
        <v>1</v>
      </c>
      <c r="E62" s="45">
        <v>1</v>
      </c>
      <c r="F62" s="57">
        <v>3350</v>
      </c>
      <c r="G62" s="57">
        <f t="shared" si="2"/>
        <v>3350</v>
      </c>
      <c r="H62" s="59"/>
      <c r="I62" s="70">
        <f t="shared" si="3"/>
        <v>264000</v>
      </c>
      <c r="J62" s="57"/>
      <c r="M62" s="137"/>
      <c r="N62" s="137"/>
      <c r="O62" s="137"/>
      <c r="P62" s="137"/>
    </row>
    <row r="63" spans="1:16">
      <c r="A63" s="155">
        <v>1467687</v>
      </c>
      <c r="B63" s="56">
        <v>43563</v>
      </c>
      <c r="C63" s="56">
        <v>43567</v>
      </c>
      <c r="D63" s="45">
        <v>1</v>
      </c>
      <c r="E63" s="45">
        <v>4</v>
      </c>
      <c r="F63" s="57">
        <v>5700</v>
      </c>
      <c r="G63" s="57">
        <f t="shared" si="2"/>
        <v>22800</v>
      </c>
      <c r="H63" s="59"/>
      <c r="I63" s="70">
        <f t="shared" si="3"/>
        <v>241200</v>
      </c>
      <c r="J63" s="57"/>
      <c r="M63" s="137"/>
      <c r="N63" s="137"/>
      <c r="O63" s="137"/>
      <c r="P63" s="137"/>
    </row>
    <row r="64" spans="1:16">
      <c r="A64" s="155">
        <v>1472106</v>
      </c>
      <c r="B64" s="56">
        <v>43564</v>
      </c>
      <c r="C64" s="56">
        <v>43567</v>
      </c>
      <c r="D64" s="45">
        <v>1</v>
      </c>
      <c r="E64" s="45">
        <v>3</v>
      </c>
      <c r="F64" s="57">
        <v>3350</v>
      </c>
      <c r="G64" s="57">
        <f t="shared" si="2"/>
        <v>10050</v>
      </c>
      <c r="H64" s="59"/>
      <c r="I64" s="70">
        <f t="shared" si="3"/>
        <v>231150</v>
      </c>
      <c r="J64" s="57"/>
      <c r="M64" s="137"/>
      <c r="N64" s="137"/>
      <c r="O64" s="137"/>
      <c r="P64" s="137"/>
    </row>
    <row r="65" spans="1:16">
      <c r="A65" s="155">
        <v>1472102</v>
      </c>
      <c r="B65" s="56">
        <v>43564</v>
      </c>
      <c r="C65" s="56">
        <v>43567</v>
      </c>
      <c r="D65" s="45">
        <v>1</v>
      </c>
      <c r="E65" s="45">
        <v>3</v>
      </c>
      <c r="F65" s="57">
        <v>3350</v>
      </c>
      <c r="G65" s="57">
        <f t="shared" si="2"/>
        <v>10050</v>
      </c>
      <c r="H65" s="59"/>
      <c r="I65" s="70">
        <f t="shared" si="3"/>
        <v>221100</v>
      </c>
      <c r="J65" s="57"/>
      <c r="M65" s="137"/>
      <c r="N65" s="137"/>
      <c r="O65" s="137"/>
      <c r="P65" s="137"/>
    </row>
    <row r="66" spans="1:16">
      <c r="A66" s="155">
        <v>1472109</v>
      </c>
      <c r="B66" s="56">
        <v>43564</v>
      </c>
      <c r="C66" s="56">
        <v>43567</v>
      </c>
      <c r="D66" s="45">
        <v>1</v>
      </c>
      <c r="E66" s="45">
        <v>3</v>
      </c>
      <c r="F66" s="57">
        <v>3350</v>
      </c>
      <c r="G66" s="57">
        <f t="shared" si="2"/>
        <v>10050</v>
      </c>
      <c r="H66" s="59"/>
      <c r="I66" s="70">
        <f t="shared" si="3"/>
        <v>211050</v>
      </c>
      <c r="J66" s="57"/>
      <c r="M66" s="137"/>
      <c r="N66" s="137"/>
      <c r="O66" s="137"/>
      <c r="P66" s="137"/>
    </row>
    <row r="67" spans="1:16">
      <c r="A67" s="155">
        <v>1472104</v>
      </c>
      <c r="B67" s="56">
        <v>43564</v>
      </c>
      <c r="C67" s="56">
        <v>43567</v>
      </c>
      <c r="D67" s="45">
        <v>1</v>
      </c>
      <c r="E67" s="45">
        <v>3</v>
      </c>
      <c r="F67" s="57">
        <v>3350</v>
      </c>
      <c r="G67" s="57">
        <f t="shared" si="2"/>
        <v>10050</v>
      </c>
      <c r="H67" s="59"/>
      <c r="I67" s="70">
        <f t="shared" si="3"/>
        <v>201000</v>
      </c>
      <c r="J67" s="57"/>
      <c r="M67" s="137"/>
      <c r="N67" s="137"/>
      <c r="O67" s="137"/>
      <c r="P67" s="137"/>
    </row>
    <row r="68" spans="1:16">
      <c r="A68" s="155">
        <v>1471266</v>
      </c>
      <c r="B68" s="56">
        <v>43566</v>
      </c>
      <c r="C68" s="56">
        <v>43567</v>
      </c>
      <c r="D68" s="45">
        <v>1</v>
      </c>
      <c r="E68" s="45">
        <v>1</v>
      </c>
      <c r="F68" s="57">
        <v>3350</v>
      </c>
      <c r="G68" s="57">
        <f t="shared" si="2"/>
        <v>3350</v>
      </c>
      <c r="H68" s="59"/>
      <c r="I68" s="70">
        <f t="shared" si="3"/>
        <v>197650</v>
      </c>
      <c r="J68" s="57"/>
      <c r="M68" s="137"/>
      <c r="N68" s="137"/>
      <c r="O68" s="137"/>
      <c r="P68" s="137"/>
    </row>
    <row r="69" spans="1:16">
      <c r="A69" s="155">
        <v>1480554</v>
      </c>
      <c r="B69" s="56">
        <v>43566</v>
      </c>
      <c r="C69" s="56">
        <v>43567</v>
      </c>
      <c r="D69" s="45">
        <v>1</v>
      </c>
      <c r="E69" s="45">
        <v>1</v>
      </c>
      <c r="F69" s="57">
        <v>5700</v>
      </c>
      <c r="G69" s="57">
        <f t="shared" si="2"/>
        <v>5700</v>
      </c>
      <c r="H69" s="59"/>
      <c r="I69" s="70">
        <f t="shared" si="3"/>
        <v>191950</v>
      </c>
      <c r="J69" s="57"/>
      <c r="M69" s="137"/>
      <c r="N69" s="137"/>
      <c r="O69" s="137"/>
      <c r="P69" s="137"/>
    </row>
    <row r="70" spans="1:16">
      <c r="A70" s="155">
        <v>1471832</v>
      </c>
      <c r="B70" s="56">
        <v>43563</v>
      </c>
      <c r="C70" s="56">
        <v>43568</v>
      </c>
      <c r="D70" s="45">
        <v>1</v>
      </c>
      <c r="E70" s="45">
        <v>5</v>
      </c>
      <c r="F70" s="57">
        <v>3350</v>
      </c>
      <c r="G70" s="57">
        <f t="shared" si="2"/>
        <v>16750</v>
      </c>
      <c r="H70" s="59"/>
      <c r="I70" s="70">
        <f t="shared" si="3"/>
        <v>175200</v>
      </c>
      <c r="J70" s="57"/>
      <c r="M70" s="137"/>
      <c r="N70" s="137"/>
      <c r="O70" s="137"/>
      <c r="P70" s="137"/>
    </row>
    <row r="71" spans="1:16">
      <c r="A71" s="155">
        <v>1471710</v>
      </c>
      <c r="B71" s="56">
        <v>43565</v>
      </c>
      <c r="C71" s="56">
        <v>43568</v>
      </c>
      <c r="D71" s="45">
        <v>1</v>
      </c>
      <c r="E71" s="45">
        <v>3</v>
      </c>
      <c r="F71" s="57">
        <v>3350</v>
      </c>
      <c r="G71" s="57">
        <f t="shared" si="2"/>
        <v>10050</v>
      </c>
      <c r="H71" s="59"/>
      <c r="I71" s="70">
        <f t="shared" si="3"/>
        <v>165150</v>
      </c>
      <c r="J71" s="57"/>
      <c r="M71" s="137"/>
      <c r="N71" s="137"/>
      <c r="O71" s="137"/>
      <c r="P71" s="137"/>
    </row>
    <row r="72" spans="1:16">
      <c r="A72" s="155">
        <v>1474224</v>
      </c>
      <c r="B72" s="56">
        <v>43565</v>
      </c>
      <c r="C72" s="56">
        <v>43568</v>
      </c>
      <c r="D72" s="45">
        <v>1</v>
      </c>
      <c r="E72" s="45">
        <v>3</v>
      </c>
      <c r="F72" s="57">
        <v>3350</v>
      </c>
      <c r="G72" s="57">
        <f t="shared" si="2"/>
        <v>10050</v>
      </c>
      <c r="H72" s="59"/>
      <c r="I72" s="70">
        <f t="shared" si="3"/>
        <v>155100</v>
      </c>
      <c r="J72" s="57"/>
      <c r="M72" s="137"/>
      <c r="N72" s="137"/>
      <c r="O72" s="137"/>
      <c r="P72" s="137"/>
    </row>
    <row r="73" spans="1:16">
      <c r="A73" s="155">
        <v>1471312</v>
      </c>
      <c r="B73" s="56">
        <v>43564</v>
      </c>
      <c r="C73" s="56">
        <v>43569</v>
      </c>
      <c r="D73" s="45">
        <v>2</v>
      </c>
      <c r="E73" s="45">
        <v>5</v>
      </c>
      <c r="F73" s="57">
        <v>3350</v>
      </c>
      <c r="G73" s="57">
        <f t="shared" si="2"/>
        <v>33500</v>
      </c>
      <c r="H73" s="59"/>
      <c r="I73" s="70">
        <f t="shared" si="3"/>
        <v>121600</v>
      </c>
      <c r="J73" s="57"/>
      <c r="M73" s="137"/>
      <c r="N73" s="137"/>
      <c r="O73" s="137"/>
      <c r="P73" s="137"/>
    </row>
    <row r="74" spans="1:16">
      <c r="A74" s="155">
        <v>1472643</v>
      </c>
      <c r="B74" s="56">
        <v>43567</v>
      </c>
      <c r="C74" s="56">
        <v>43569</v>
      </c>
      <c r="D74" s="45">
        <v>1</v>
      </c>
      <c r="E74" s="45">
        <v>2</v>
      </c>
      <c r="F74" s="57">
        <v>3350</v>
      </c>
      <c r="G74" s="57">
        <f t="shared" si="2"/>
        <v>6700</v>
      </c>
      <c r="H74" s="59"/>
      <c r="I74" s="70">
        <f t="shared" si="3"/>
        <v>114900</v>
      </c>
      <c r="J74" s="57"/>
      <c r="M74" s="137"/>
      <c r="N74" s="137"/>
      <c r="O74" s="137"/>
      <c r="P74" s="137"/>
    </row>
    <row r="75" spans="1:16">
      <c r="A75" s="155">
        <v>1473996</v>
      </c>
      <c r="B75" s="56">
        <v>43567</v>
      </c>
      <c r="C75" s="56">
        <v>43569</v>
      </c>
      <c r="D75" s="45">
        <v>4</v>
      </c>
      <c r="E75" s="45">
        <v>2</v>
      </c>
      <c r="F75" s="57">
        <v>5700</v>
      </c>
      <c r="G75" s="57">
        <f t="shared" si="2"/>
        <v>45600</v>
      </c>
      <c r="H75" s="59"/>
      <c r="I75" s="70">
        <f t="shared" si="3"/>
        <v>69300</v>
      </c>
      <c r="J75" s="57"/>
      <c r="M75" s="137"/>
      <c r="N75" s="137"/>
      <c r="O75" s="137"/>
      <c r="P75" s="137"/>
    </row>
    <row r="76" spans="1:16">
      <c r="A76" s="155">
        <v>1470409</v>
      </c>
      <c r="B76" s="56">
        <v>43567</v>
      </c>
      <c r="C76" s="56">
        <v>43569</v>
      </c>
      <c r="D76" s="45">
        <v>1</v>
      </c>
      <c r="E76" s="45">
        <v>2</v>
      </c>
      <c r="F76" s="57">
        <v>3350</v>
      </c>
      <c r="G76" s="57">
        <f t="shared" si="2"/>
        <v>6700</v>
      </c>
      <c r="H76" s="59"/>
      <c r="I76" s="70">
        <f t="shared" si="3"/>
        <v>62600</v>
      </c>
      <c r="J76" s="57"/>
      <c r="M76" s="137"/>
      <c r="N76" s="137"/>
      <c r="O76" s="137"/>
      <c r="P76" s="137"/>
    </row>
    <row r="77" spans="1:16">
      <c r="A77" s="155">
        <v>1469835</v>
      </c>
      <c r="B77" s="56">
        <v>43567</v>
      </c>
      <c r="C77" s="56">
        <v>43569</v>
      </c>
      <c r="D77" s="45">
        <v>2</v>
      </c>
      <c r="E77" s="45">
        <v>2</v>
      </c>
      <c r="F77" s="57">
        <v>3350</v>
      </c>
      <c r="G77" s="57">
        <f t="shared" si="2"/>
        <v>13400</v>
      </c>
      <c r="H77" s="59"/>
      <c r="I77" s="70">
        <f t="shared" si="3"/>
        <v>49200</v>
      </c>
      <c r="J77" s="57"/>
      <c r="M77" s="137"/>
      <c r="N77" s="137"/>
      <c r="O77" s="137"/>
      <c r="P77" s="137"/>
    </row>
    <row r="78" spans="1:16">
      <c r="A78" s="155">
        <v>1464067</v>
      </c>
      <c r="B78" s="56">
        <v>43568</v>
      </c>
      <c r="C78" s="56">
        <v>43569</v>
      </c>
      <c r="D78" s="45">
        <v>1</v>
      </c>
      <c r="E78" s="45">
        <v>1</v>
      </c>
      <c r="F78" s="57">
        <v>3500</v>
      </c>
      <c r="G78" s="57">
        <f t="shared" si="2"/>
        <v>3500</v>
      </c>
      <c r="H78" s="59"/>
      <c r="I78" s="70">
        <f t="shared" si="3"/>
        <v>45700</v>
      </c>
      <c r="J78" s="57"/>
      <c r="M78" s="137"/>
      <c r="N78" s="137"/>
      <c r="O78" s="137"/>
      <c r="P78" s="137"/>
    </row>
    <row r="79" spans="1:16">
      <c r="A79" s="155">
        <v>1473083</v>
      </c>
      <c r="B79" s="56">
        <v>43568</v>
      </c>
      <c r="C79" s="56">
        <v>43569</v>
      </c>
      <c r="D79" s="45">
        <v>1</v>
      </c>
      <c r="E79" s="45">
        <v>1</v>
      </c>
      <c r="F79" s="57">
        <v>3350</v>
      </c>
      <c r="G79" s="57">
        <f t="shared" si="2"/>
        <v>3350</v>
      </c>
      <c r="H79" s="59"/>
      <c r="I79" s="70">
        <f t="shared" si="3"/>
        <v>42350</v>
      </c>
      <c r="J79" s="57"/>
      <c r="M79" s="137"/>
      <c r="N79" s="137"/>
      <c r="O79" s="137"/>
      <c r="P79" s="137"/>
    </row>
    <row r="80" spans="1:16">
      <c r="A80" s="155">
        <v>1473344</v>
      </c>
      <c r="B80" s="56">
        <v>43568</v>
      </c>
      <c r="C80" s="56">
        <v>43570</v>
      </c>
      <c r="D80" s="45">
        <v>1</v>
      </c>
      <c r="E80" s="45">
        <v>2</v>
      </c>
      <c r="F80" s="57">
        <v>3350</v>
      </c>
      <c r="G80" s="57">
        <f t="shared" si="2"/>
        <v>6700</v>
      </c>
      <c r="H80" s="59"/>
      <c r="I80" s="70">
        <f t="shared" si="3"/>
        <v>35650</v>
      </c>
      <c r="J80" s="57"/>
      <c r="M80" s="137"/>
      <c r="N80" s="137"/>
      <c r="O80" s="137"/>
      <c r="P80" s="137"/>
    </row>
    <row r="81" spans="1:16">
      <c r="A81" s="155">
        <v>1460517</v>
      </c>
      <c r="B81" s="56">
        <v>43568</v>
      </c>
      <c r="C81" s="56">
        <v>43570</v>
      </c>
      <c r="D81" s="45">
        <v>1</v>
      </c>
      <c r="E81" s="45">
        <v>2</v>
      </c>
      <c r="F81" s="57">
        <v>3500</v>
      </c>
      <c r="G81" s="57">
        <f t="shared" si="2"/>
        <v>7000</v>
      </c>
      <c r="H81" s="59"/>
      <c r="I81" s="70">
        <f t="shared" si="3"/>
        <v>28650</v>
      </c>
      <c r="J81" s="57"/>
      <c r="M81" s="137"/>
      <c r="N81" s="137"/>
      <c r="O81" s="137"/>
      <c r="P81" s="137"/>
    </row>
    <row r="82" spans="1:16">
      <c r="A82" s="155">
        <v>1481570</v>
      </c>
      <c r="B82" s="56">
        <v>43569</v>
      </c>
      <c r="C82" s="56">
        <v>43570</v>
      </c>
      <c r="D82" s="45">
        <v>1</v>
      </c>
      <c r="E82" s="45">
        <v>1</v>
      </c>
      <c r="F82" s="57">
        <v>3350</v>
      </c>
      <c r="G82" s="57">
        <f t="shared" si="2"/>
        <v>3350</v>
      </c>
      <c r="H82" s="59"/>
      <c r="I82" s="70">
        <f t="shared" si="3"/>
        <v>25300</v>
      </c>
      <c r="J82" s="57"/>
      <c r="M82" s="137"/>
      <c r="N82" s="137"/>
      <c r="O82" s="137"/>
      <c r="P82" s="137"/>
    </row>
    <row r="83" spans="1:16">
      <c r="A83" s="155">
        <v>1482791</v>
      </c>
      <c r="B83" s="56">
        <v>43569</v>
      </c>
      <c r="C83" s="56">
        <v>43570</v>
      </c>
      <c r="D83" s="45">
        <v>1</v>
      </c>
      <c r="E83" s="45">
        <v>1</v>
      </c>
      <c r="F83" s="57">
        <v>3350</v>
      </c>
      <c r="G83" s="57">
        <f t="shared" si="2"/>
        <v>3350</v>
      </c>
      <c r="H83" s="59"/>
      <c r="I83" s="70">
        <f t="shared" si="3"/>
        <v>21950</v>
      </c>
      <c r="J83" s="57"/>
      <c r="M83" s="137"/>
      <c r="N83" s="137"/>
      <c r="O83" s="137"/>
      <c r="P83" s="137"/>
    </row>
    <row r="84" spans="1:16">
      <c r="A84" s="155">
        <v>1472181</v>
      </c>
      <c r="B84" s="56">
        <v>43568</v>
      </c>
      <c r="C84" s="56">
        <v>43571</v>
      </c>
      <c r="D84" s="45">
        <v>1</v>
      </c>
      <c r="E84" s="45">
        <v>3</v>
      </c>
      <c r="F84" s="57">
        <v>3350</v>
      </c>
      <c r="G84" s="57">
        <f t="shared" si="2"/>
        <v>10050</v>
      </c>
      <c r="H84" s="59"/>
      <c r="I84" s="70">
        <f t="shared" si="3"/>
        <v>11900</v>
      </c>
      <c r="J84" s="57"/>
      <c r="M84" s="137"/>
      <c r="N84" s="137"/>
      <c r="O84" s="137"/>
      <c r="P84" s="137"/>
    </row>
    <row r="85" spans="1:16">
      <c r="A85" s="155">
        <v>1482726</v>
      </c>
      <c r="B85" s="56">
        <v>43569</v>
      </c>
      <c r="C85" s="56">
        <v>43571</v>
      </c>
      <c r="D85" s="45">
        <v>1</v>
      </c>
      <c r="E85" s="45">
        <v>2</v>
      </c>
      <c r="F85" s="57">
        <v>3350</v>
      </c>
      <c r="G85" s="57">
        <f t="shared" si="2"/>
        <v>6700</v>
      </c>
      <c r="H85" s="59"/>
      <c r="I85" s="70">
        <f t="shared" si="3"/>
        <v>5200</v>
      </c>
      <c r="J85" s="57"/>
      <c r="M85" s="137"/>
      <c r="N85" s="137"/>
      <c r="O85" s="137"/>
      <c r="P85" s="137"/>
    </row>
    <row r="86" spans="1:16">
      <c r="A86" s="155">
        <v>1483228</v>
      </c>
      <c r="B86" s="56">
        <v>43570</v>
      </c>
      <c r="C86" s="56">
        <v>43571</v>
      </c>
      <c r="D86" s="45">
        <v>1</v>
      </c>
      <c r="E86" s="45">
        <v>1</v>
      </c>
      <c r="F86" s="57">
        <v>3350</v>
      </c>
      <c r="G86" s="57">
        <f t="shared" si="2"/>
        <v>3350</v>
      </c>
      <c r="H86" s="59"/>
      <c r="I86" s="70">
        <f t="shared" si="3"/>
        <v>1850</v>
      </c>
      <c r="J86" s="57"/>
      <c r="M86" s="137"/>
      <c r="N86" s="137"/>
      <c r="O86" s="137"/>
      <c r="P86" s="137"/>
    </row>
    <row r="87" spans="1:16">
      <c r="A87" s="61">
        <v>1470410</v>
      </c>
      <c r="B87" s="56">
        <v>43569</v>
      </c>
      <c r="C87" s="56">
        <v>43572</v>
      </c>
      <c r="D87" s="45">
        <v>1</v>
      </c>
      <c r="E87" s="45">
        <v>3</v>
      </c>
      <c r="F87" s="57">
        <v>3350</v>
      </c>
      <c r="G87" s="57">
        <f t="shared" si="2"/>
        <v>10050</v>
      </c>
      <c r="H87" s="59"/>
      <c r="I87" s="70">
        <f t="shared" si="3"/>
        <v>-8200</v>
      </c>
      <c r="J87" s="57"/>
      <c r="M87" s="137"/>
      <c r="N87" s="137"/>
      <c r="O87" s="137"/>
      <c r="P87" s="137"/>
    </row>
    <row r="88" spans="1:16">
      <c r="A88" s="61">
        <v>1470401</v>
      </c>
      <c r="B88" s="56">
        <v>43569</v>
      </c>
      <c r="C88" s="56">
        <v>43572</v>
      </c>
      <c r="D88" s="45">
        <v>1</v>
      </c>
      <c r="E88" s="45">
        <v>3</v>
      </c>
      <c r="F88" s="57">
        <v>3350</v>
      </c>
      <c r="G88" s="57">
        <f t="shared" si="2"/>
        <v>10050</v>
      </c>
      <c r="H88" s="59"/>
      <c r="I88" s="70">
        <f t="shared" si="3"/>
        <v>-18250</v>
      </c>
      <c r="J88" s="57"/>
      <c r="M88" s="137"/>
      <c r="N88" s="137"/>
      <c r="O88" s="137"/>
      <c r="P88" s="137"/>
    </row>
    <row r="89" spans="1:16">
      <c r="A89" s="61">
        <v>1482339</v>
      </c>
      <c r="B89" s="56">
        <v>43569</v>
      </c>
      <c r="C89" s="56">
        <v>43572</v>
      </c>
      <c r="D89" s="45">
        <v>1</v>
      </c>
      <c r="E89" s="45">
        <v>3</v>
      </c>
      <c r="F89" s="57">
        <v>3350</v>
      </c>
      <c r="G89" s="57">
        <f t="shared" si="2"/>
        <v>10050</v>
      </c>
      <c r="H89" s="59"/>
      <c r="I89" s="70">
        <f t="shared" si="3"/>
        <v>-28300</v>
      </c>
      <c r="J89" s="57"/>
      <c r="M89" s="137"/>
      <c r="N89" s="137"/>
      <c r="O89" s="137"/>
      <c r="P89" s="137"/>
    </row>
    <row r="90" spans="1:16">
      <c r="A90" s="61">
        <v>1475439</v>
      </c>
      <c r="B90" s="56">
        <v>43570</v>
      </c>
      <c r="C90" s="56">
        <v>43572</v>
      </c>
      <c r="D90" s="45">
        <v>1</v>
      </c>
      <c r="E90" s="45">
        <v>2</v>
      </c>
      <c r="F90" s="57">
        <v>3350</v>
      </c>
      <c r="G90" s="57">
        <f t="shared" si="2"/>
        <v>6700</v>
      </c>
      <c r="H90" s="59"/>
      <c r="I90" s="70">
        <f t="shared" si="3"/>
        <v>-35000</v>
      </c>
      <c r="J90" s="57"/>
      <c r="M90" s="137"/>
      <c r="N90" s="137"/>
      <c r="O90" s="137"/>
      <c r="P90" s="137"/>
    </row>
    <row r="91" spans="1:16">
      <c r="A91" s="61">
        <v>1483187</v>
      </c>
      <c r="B91" s="56">
        <v>43570</v>
      </c>
      <c r="C91" s="56">
        <v>43572</v>
      </c>
      <c r="D91" s="45">
        <v>1</v>
      </c>
      <c r="E91" s="45">
        <v>2</v>
      </c>
      <c r="F91" s="57">
        <v>3350</v>
      </c>
      <c r="G91" s="57">
        <f t="shared" si="2"/>
        <v>6700</v>
      </c>
      <c r="H91" s="59"/>
      <c r="I91" s="70">
        <f t="shared" si="3"/>
        <v>-41700</v>
      </c>
      <c r="J91" s="57"/>
      <c r="M91" s="137"/>
      <c r="N91" s="137"/>
      <c r="O91" s="137"/>
      <c r="P91" s="137"/>
    </row>
    <row r="92" spans="1:16">
      <c r="A92" s="61">
        <v>1482762</v>
      </c>
      <c r="B92" s="56">
        <v>43570</v>
      </c>
      <c r="C92" s="56">
        <v>43572</v>
      </c>
      <c r="D92" s="45">
        <v>1</v>
      </c>
      <c r="E92" s="45">
        <v>2</v>
      </c>
      <c r="F92" s="57">
        <v>3350</v>
      </c>
      <c r="G92" s="57">
        <f t="shared" si="2"/>
        <v>6700</v>
      </c>
      <c r="H92" s="59"/>
      <c r="I92" s="70">
        <f t="shared" si="3"/>
        <v>-48400</v>
      </c>
      <c r="J92" s="57"/>
      <c r="M92" s="137"/>
      <c r="N92" s="137"/>
      <c r="O92" s="137"/>
      <c r="P92" s="137"/>
    </row>
    <row r="93" spans="1:16">
      <c r="A93" s="61">
        <v>1478534</v>
      </c>
      <c r="B93" s="56">
        <v>43570</v>
      </c>
      <c r="C93" s="56">
        <v>43572</v>
      </c>
      <c r="D93" s="45">
        <v>1</v>
      </c>
      <c r="E93" s="45">
        <v>2</v>
      </c>
      <c r="F93" s="57">
        <v>3350</v>
      </c>
      <c r="G93" s="57">
        <f t="shared" si="2"/>
        <v>6700</v>
      </c>
      <c r="H93" s="59"/>
      <c r="I93" s="70">
        <f t="shared" si="3"/>
        <v>-55100</v>
      </c>
      <c r="J93" s="57"/>
      <c r="M93" s="137"/>
      <c r="N93" s="137"/>
      <c r="O93" s="137"/>
      <c r="P93" s="137"/>
    </row>
    <row r="94" spans="1:16">
      <c r="A94" s="61">
        <v>1458822</v>
      </c>
      <c r="B94" s="56">
        <v>43571</v>
      </c>
      <c r="C94" s="56">
        <v>43572</v>
      </c>
      <c r="D94" s="45">
        <v>1</v>
      </c>
      <c r="E94" s="45">
        <v>1</v>
      </c>
      <c r="F94" s="57">
        <v>6000</v>
      </c>
      <c r="G94" s="57">
        <f t="shared" si="2"/>
        <v>6000</v>
      </c>
      <c r="H94" s="59"/>
      <c r="I94" s="70">
        <f t="shared" si="3"/>
        <v>-61100</v>
      </c>
      <c r="J94" s="57"/>
      <c r="M94" s="137"/>
      <c r="N94" s="137"/>
      <c r="O94" s="137"/>
      <c r="P94" s="137"/>
    </row>
    <row r="95" spans="1:16">
      <c r="A95" s="61">
        <v>1482735</v>
      </c>
      <c r="B95" s="56">
        <v>43570</v>
      </c>
      <c r="C95" s="56">
        <v>43573</v>
      </c>
      <c r="D95" s="45">
        <v>1</v>
      </c>
      <c r="E95" s="45">
        <v>3</v>
      </c>
      <c r="F95" s="57">
        <v>3350</v>
      </c>
      <c r="G95" s="57">
        <f t="shared" si="2"/>
        <v>10050</v>
      </c>
      <c r="H95" s="59"/>
      <c r="I95" s="70">
        <f t="shared" si="3"/>
        <v>-71150</v>
      </c>
      <c r="J95" s="57"/>
      <c r="M95" s="137"/>
      <c r="N95" s="137"/>
      <c r="O95" s="137"/>
      <c r="P95" s="137"/>
    </row>
    <row r="96" spans="1:16">
      <c r="A96" s="61">
        <v>1473704</v>
      </c>
      <c r="B96" s="56">
        <v>43570</v>
      </c>
      <c r="C96" s="56">
        <v>43573</v>
      </c>
      <c r="D96" s="45">
        <v>1</v>
      </c>
      <c r="E96" s="45">
        <v>3</v>
      </c>
      <c r="F96" s="57">
        <v>3350</v>
      </c>
      <c r="G96" s="57">
        <f t="shared" si="2"/>
        <v>10050</v>
      </c>
      <c r="H96" s="59"/>
      <c r="I96" s="70">
        <f t="shared" si="3"/>
        <v>-81200</v>
      </c>
      <c r="J96" s="57"/>
      <c r="M96" s="137"/>
      <c r="N96" s="137"/>
      <c r="O96" s="137"/>
      <c r="P96" s="137"/>
    </row>
    <row r="97" spans="1:16">
      <c r="A97" s="61">
        <v>1481753</v>
      </c>
      <c r="B97" s="56">
        <v>43570</v>
      </c>
      <c r="C97" s="56">
        <v>43573</v>
      </c>
      <c r="D97" s="45">
        <v>1</v>
      </c>
      <c r="E97" s="45">
        <v>3</v>
      </c>
      <c r="F97" s="57">
        <v>3350</v>
      </c>
      <c r="G97" s="57">
        <f t="shared" si="2"/>
        <v>10050</v>
      </c>
      <c r="H97" s="59"/>
      <c r="I97" s="70">
        <f t="shared" si="3"/>
        <v>-91250</v>
      </c>
      <c r="J97" s="57"/>
      <c r="M97" s="137"/>
      <c r="N97" s="137"/>
      <c r="O97" s="137"/>
      <c r="P97" s="137"/>
    </row>
    <row r="98" spans="1:16">
      <c r="A98" s="61">
        <v>1471859</v>
      </c>
      <c r="B98" s="56">
        <v>43570</v>
      </c>
      <c r="C98" s="56">
        <v>43573</v>
      </c>
      <c r="D98" s="45">
        <v>2</v>
      </c>
      <c r="E98" s="45">
        <v>3</v>
      </c>
      <c r="F98" s="57">
        <v>5700</v>
      </c>
      <c r="G98" s="57">
        <f t="shared" si="2"/>
        <v>34200</v>
      </c>
      <c r="H98" s="59"/>
      <c r="I98" s="70">
        <f t="shared" si="3"/>
        <v>-125450</v>
      </c>
      <c r="J98" s="57"/>
      <c r="M98" s="137"/>
      <c r="N98" s="137"/>
      <c r="O98" s="137"/>
      <c r="P98" s="137"/>
    </row>
    <row r="99" spans="1:16">
      <c r="A99" s="61">
        <v>1483455</v>
      </c>
      <c r="B99" s="56">
        <v>43571</v>
      </c>
      <c r="C99" s="56">
        <v>43573</v>
      </c>
      <c r="D99" s="45">
        <v>1</v>
      </c>
      <c r="E99" s="45">
        <v>2</v>
      </c>
      <c r="F99" s="57">
        <v>3350</v>
      </c>
      <c r="G99" s="57">
        <f t="shared" si="2"/>
        <v>6700</v>
      </c>
      <c r="H99" s="59"/>
      <c r="I99" s="70">
        <f t="shared" si="3"/>
        <v>-132150</v>
      </c>
      <c r="J99" s="57"/>
      <c r="M99" s="137"/>
      <c r="N99" s="137"/>
      <c r="O99" s="137"/>
      <c r="P99" s="137"/>
    </row>
    <row r="100" spans="1:16">
      <c r="A100" s="61">
        <v>1482557</v>
      </c>
      <c r="B100" s="56">
        <v>43572</v>
      </c>
      <c r="C100" s="56">
        <v>43573</v>
      </c>
      <c r="D100" s="45">
        <v>1</v>
      </c>
      <c r="E100" s="45">
        <v>1</v>
      </c>
      <c r="F100" s="57">
        <v>5700</v>
      </c>
      <c r="G100" s="57">
        <f t="shared" si="2"/>
        <v>5700</v>
      </c>
      <c r="H100" s="59"/>
      <c r="I100" s="70">
        <f t="shared" si="3"/>
        <v>-137850</v>
      </c>
      <c r="J100" s="57"/>
      <c r="M100" s="137"/>
      <c r="N100" s="137"/>
      <c r="O100" s="137"/>
      <c r="P100" s="137"/>
    </row>
    <row r="101" spans="1:16">
      <c r="A101" s="61">
        <v>1483306</v>
      </c>
      <c r="B101" s="56">
        <v>43572</v>
      </c>
      <c r="C101" s="56">
        <v>43573</v>
      </c>
      <c r="D101" s="45">
        <v>1</v>
      </c>
      <c r="E101" s="45">
        <v>1</v>
      </c>
      <c r="F101" s="57">
        <v>3350</v>
      </c>
      <c r="G101" s="57">
        <f t="shared" si="2"/>
        <v>3350</v>
      </c>
      <c r="H101" s="59"/>
      <c r="I101" s="70">
        <f t="shared" si="3"/>
        <v>-141200</v>
      </c>
      <c r="J101" s="57"/>
      <c r="M101" s="137"/>
      <c r="N101" s="137"/>
      <c r="O101" s="137"/>
      <c r="P101" s="137"/>
    </row>
    <row r="102" spans="1:16">
      <c r="A102" s="61">
        <v>1481874</v>
      </c>
      <c r="B102" s="56">
        <v>43572</v>
      </c>
      <c r="C102" s="56">
        <v>43573</v>
      </c>
      <c r="D102" s="45">
        <v>1</v>
      </c>
      <c r="E102" s="45">
        <v>1</v>
      </c>
      <c r="F102" s="57">
        <v>3350</v>
      </c>
      <c r="G102" s="57">
        <f t="shared" si="2"/>
        <v>3350</v>
      </c>
      <c r="H102" s="59"/>
      <c r="I102" s="70">
        <f t="shared" si="3"/>
        <v>-144550</v>
      </c>
      <c r="J102" s="57"/>
      <c r="M102" s="137"/>
      <c r="N102" s="137"/>
      <c r="O102" s="137"/>
      <c r="P102" s="137"/>
    </row>
    <row r="103" spans="1:16">
      <c r="A103" s="61">
        <v>1461893</v>
      </c>
      <c r="B103" s="56">
        <v>43572</v>
      </c>
      <c r="C103" s="56">
        <v>43573</v>
      </c>
      <c r="D103" s="45">
        <v>1</v>
      </c>
      <c r="E103" s="45">
        <v>1</v>
      </c>
      <c r="F103" s="57">
        <v>3500</v>
      </c>
      <c r="G103" s="57">
        <f t="shared" si="2"/>
        <v>3500</v>
      </c>
      <c r="H103" s="59"/>
      <c r="I103" s="70">
        <f t="shared" si="3"/>
        <v>-148050</v>
      </c>
      <c r="J103" s="57"/>
      <c r="M103" s="137"/>
      <c r="N103" s="137"/>
      <c r="O103" s="137"/>
      <c r="P103" s="137"/>
    </row>
    <row r="104" spans="1:16">
      <c r="A104" s="61">
        <v>1476182</v>
      </c>
      <c r="B104" s="56">
        <v>43572</v>
      </c>
      <c r="C104" s="56">
        <v>43573</v>
      </c>
      <c r="D104" s="45">
        <v>1</v>
      </c>
      <c r="E104" s="45">
        <v>1</v>
      </c>
      <c r="F104" s="57">
        <v>5700</v>
      </c>
      <c r="G104" s="57">
        <f t="shared" si="2"/>
        <v>5700</v>
      </c>
      <c r="H104" s="59"/>
      <c r="I104" s="70">
        <f t="shared" si="3"/>
        <v>-153750</v>
      </c>
      <c r="J104" s="57"/>
      <c r="M104" s="137"/>
      <c r="N104" s="137"/>
      <c r="O104" s="137"/>
      <c r="P104" s="137"/>
    </row>
    <row r="105" spans="1:16">
      <c r="A105" s="61">
        <v>1484507</v>
      </c>
      <c r="B105" s="56">
        <v>43572</v>
      </c>
      <c r="C105" s="56">
        <v>43573</v>
      </c>
      <c r="D105" s="45">
        <v>2</v>
      </c>
      <c r="E105" s="45">
        <v>1</v>
      </c>
      <c r="F105" s="57">
        <v>3350</v>
      </c>
      <c r="G105" s="57">
        <f t="shared" si="2"/>
        <v>6700</v>
      </c>
      <c r="H105" s="59"/>
      <c r="I105" s="70">
        <f t="shared" si="3"/>
        <v>-160450</v>
      </c>
      <c r="J105" s="57"/>
      <c r="M105" s="137"/>
      <c r="N105" s="137"/>
      <c r="O105" s="137"/>
      <c r="P105" s="137"/>
    </row>
    <row r="106" spans="1:16">
      <c r="A106" s="61">
        <v>1483759</v>
      </c>
      <c r="B106" s="56">
        <v>43572</v>
      </c>
      <c r="C106" s="56">
        <v>43573</v>
      </c>
      <c r="D106" s="45">
        <v>1</v>
      </c>
      <c r="E106" s="45">
        <v>1</v>
      </c>
      <c r="F106" s="57">
        <v>3350</v>
      </c>
      <c r="G106" s="57">
        <f t="shared" si="2"/>
        <v>3350</v>
      </c>
      <c r="H106" s="59"/>
      <c r="I106" s="70">
        <f t="shared" si="3"/>
        <v>-163800</v>
      </c>
      <c r="J106" s="57"/>
      <c r="M106" s="137"/>
      <c r="N106" s="137"/>
      <c r="O106" s="137"/>
      <c r="P106" s="137"/>
    </row>
    <row r="107" spans="1:16">
      <c r="A107" s="61">
        <v>1471923</v>
      </c>
      <c r="B107" s="56">
        <v>43569</v>
      </c>
      <c r="C107" s="56">
        <v>43574</v>
      </c>
      <c r="D107" s="45">
        <v>1</v>
      </c>
      <c r="E107" s="45">
        <v>5</v>
      </c>
      <c r="F107" s="57">
        <v>5700</v>
      </c>
      <c r="G107" s="57">
        <f t="shared" si="2"/>
        <v>28500</v>
      </c>
      <c r="H107" s="59"/>
      <c r="I107" s="70">
        <f t="shared" si="3"/>
        <v>-192300</v>
      </c>
      <c r="J107" s="57"/>
      <c r="M107" s="137"/>
      <c r="N107" s="137"/>
      <c r="O107" s="137"/>
      <c r="P107" s="137"/>
    </row>
    <row r="108" spans="1:16">
      <c r="A108" s="61">
        <v>1475114</v>
      </c>
      <c r="B108" s="56">
        <v>43570</v>
      </c>
      <c r="C108" s="56">
        <v>43574</v>
      </c>
      <c r="D108" s="45">
        <v>1</v>
      </c>
      <c r="E108" s="45">
        <v>4</v>
      </c>
      <c r="F108" s="57">
        <v>3350</v>
      </c>
      <c r="G108" s="57">
        <f t="shared" si="2"/>
        <v>13400</v>
      </c>
      <c r="H108" s="59"/>
      <c r="I108" s="70">
        <f t="shared" si="3"/>
        <v>-205700</v>
      </c>
      <c r="J108" s="57"/>
      <c r="M108" s="137"/>
      <c r="N108" s="137"/>
      <c r="O108" s="137"/>
      <c r="P108" s="137"/>
    </row>
    <row r="109" spans="1:16">
      <c r="A109" s="61">
        <v>1482760</v>
      </c>
      <c r="B109" s="56">
        <v>43570</v>
      </c>
      <c r="C109" s="56">
        <v>43574</v>
      </c>
      <c r="D109" s="45">
        <v>1</v>
      </c>
      <c r="E109" s="45">
        <v>4</v>
      </c>
      <c r="F109" s="57">
        <v>3350</v>
      </c>
      <c r="G109" s="57">
        <f t="shared" si="2"/>
        <v>13400</v>
      </c>
      <c r="H109" s="59"/>
      <c r="I109" s="70">
        <f t="shared" si="3"/>
        <v>-219100</v>
      </c>
      <c r="J109" s="57"/>
      <c r="M109" s="137"/>
      <c r="N109" s="137"/>
      <c r="O109" s="137"/>
      <c r="P109" s="137"/>
    </row>
    <row r="110" spans="1:16">
      <c r="A110" s="61">
        <v>1484563</v>
      </c>
      <c r="B110" s="56">
        <v>43572</v>
      </c>
      <c r="C110" s="56">
        <v>43574</v>
      </c>
      <c r="D110" s="45">
        <v>1</v>
      </c>
      <c r="E110" s="45">
        <v>2</v>
      </c>
      <c r="F110" s="57">
        <v>3350</v>
      </c>
      <c r="G110" s="57">
        <f t="shared" si="2"/>
        <v>6700</v>
      </c>
      <c r="H110" s="59"/>
      <c r="I110" s="70">
        <f t="shared" si="3"/>
        <v>-225800</v>
      </c>
      <c r="J110" s="57"/>
      <c r="M110" s="137"/>
      <c r="N110" s="137"/>
      <c r="O110" s="137"/>
      <c r="P110" s="137"/>
    </row>
    <row r="111" spans="1:16">
      <c r="A111" s="61">
        <v>1477572</v>
      </c>
      <c r="B111" s="56">
        <v>43572</v>
      </c>
      <c r="C111" s="56">
        <v>43574</v>
      </c>
      <c r="D111" s="45">
        <v>2</v>
      </c>
      <c r="E111" s="45">
        <v>2</v>
      </c>
      <c r="F111" s="57">
        <v>3350</v>
      </c>
      <c r="G111" s="57">
        <f t="shared" si="2"/>
        <v>13400</v>
      </c>
      <c r="H111" s="59"/>
      <c r="I111" s="70">
        <f t="shared" si="3"/>
        <v>-239200</v>
      </c>
      <c r="J111" s="57"/>
      <c r="M111" s="137"/>
      <c r="N111" s="137"/>
      <c r="O111" s="137"/>
      <c r="P111" s="137"/>
    </row>
    <row r="112" spans="1:16">
      <c r="A112" s="61">
        <v>1484539</v>
      </c>
      <c r="B112" s="56">
        <v>43572</v>
      </c>
      <c r="C112" s="56">
        <v>43574</v>
      </c>
      <c r="D112" s="45">
        <v>1</v>
      </c>
      <c r="E112" s="45">
        <v>2</v>
      </c>
      <c r="F112" s="57">
        <v>3350</v>
      </c>
      <c r="G112" s="57">
        <f t="shared" si="2"/>
        <v>6700</v>
      </c>
      <c r="H112" s="59"/>
      <c r="I112" s="70">
        <f t="shared" si="3"/>
        <v>-245900</v>
      </c>
      <c r="J112" s="57"/>
      <c r="M112" s="137"/>
      <c r="N112" s="137"/>
      <c r="O112" s="137"/>
      <c r="P112" s="137"/>
    </row>
    <row r="113" spans="1:16">
      <c r="A113" s="61">
        <v>1483827</v>
      </c>
      <c r="B113" s="56">
        <v>43572</v>
      </c>
      <c r="C113" s="56">
        <v>43574</v>
      </c>
      <c r="D113" s="45">
        <v>1</v>
      </c>
      <c r="E113" s="45">
        <v>2</v>
      </c>
      <c r="F113" s="57">
        <v>3350</v>
      </c>
      <c r="G113" s="57">
        <f t="shared" si="2"/>
        <v>6700</v>
      </c>
      <c r="H113" s="59"/>
      <c r="I113" s="70">
        <f t="shared" si="3"/>
        <v>-252600</v>
      </c>
      <c r="J113" s="57"/>
      <c r="M113" s="137"/>
      <c r="N113" s="137"/>
      <c r="O113" s="137"/>
      <c r="P113" s="137"/>
    </row>
    <row r="114" spans="1:16">
      <c r="A114" s="61">
        <v>1484550</v>
      </c>
      <c r="B114" s="56">
        <v>43572</v>
      </c>
      <c r="C114" s="56">
        <v>43574</v>
      </c>
      <c r="D114" s="45">
        <v>2</v>
      </c>
      <c r="E114" s="45">
        <v>2</v>
      </c>
      <c r="F114" s="57">
        <v>3350</v>
      </c>
      <c r="G114" s="57">
        <f t="shared" si="2"/>
        <v>13400</v>
      </c>
      <c r="H114" s="59"/>
      <c r="I114" s="70">
        <f t="shared" si="3"/>
        <v>-266000</v>
      </c>
      <c r="J114" s="57"/>
      <c r="M114" s="137"/>
      <c r="N114" s="137"/>
      <c r="O114" s="137"/>
      <c r="P114" s="137"/>
    </row>
    <row r="115" spans="1:16">
      <c r="A115" s="61">
        <v>1484359</v>
      </c>
      <c r="B115" s="56">
        <v>43572</v>
      </c>
      <c r="C115" s="56">
        <v>43574</v>
      </c>
      <c r="D115" s="45">
        <v>1</v>
      </c>
      <c r="E115" s="45">
        <v>2</v>
      </c>
      <c r="F115" s="57">
        <v>3350</v>
      </c>
      <c r="G115" s="57">
        <f t="shared" si="2"/>
        <v>6700</v>
      </c>
      <c r="H115" s="59"/>
      <c r="I115" s="70">
        <f t="shared" si="3"/>
        <v>-272700</v>
      </c>
      <c r="J115" s="57"/>
      <c r="M115" s="137"/>
      <c r="N115" s="137"/>
      <c r="O115" s="137"/>
      <c r="P115" s="137"/>
    </row>
    <row r="116" spans="1:16">
      <c r="A116" s="61">
        <v>1479707</v>
      </c>
      <c r="B116" s="56">
        <v>43573</v>
      </c>
      <c r="C116" s="56">
        <v>43574</v>
      </c>
      <c r="D116" s="45">
        <v>1</v>
      </c>
      <c r="E116" s="45">
        <v>1</v>
      </c>
      <c r="F116" s="57">
        <v>3350</v>
      </c>
      <c r="G116" s="57">
        <f t="shared" si="2"/>
        <v>3350</v>
      </c>
      <c r="H116" s="59"/>
      <c r="I116" s="70">
        <f t="shared" si="3"/>
        <v>-276050</v>
      </c>
      <c r="J116" s="57"/>
      <c r="M116" s="137"/>
      <c r="N116" s="137"/>
      <c r="O116" s="137"/>
      <c r="P116" s="137"/>
    </row>
    <row r="117" spans="1:16">
      <c r="A117" s="61">
        <v>1485497</v>
      </c>
      <c r="B117" s="56">
        <v>43573</v>
      </c>
      <c r="C117" s="56">
        <v>43574</v>
      </c>
      <c r="D117" s="45">
        <v>3</v>
      </c>
      <c r="E117" s="45">
        <v>1</v>
      </c>
      <c r="F117" s="57">
        <v>3350</v>
      </c>
      <c r="G117" s="57">
        <f t="shared" si="2"/>
        <v>10050</v>
      </c>
      <c r="H117" s="59"/>
      <c r="I117" s="70">
        <f t="shared" si="3"/>
        <v>-286100</v>
      </c>
      <c r="J117" s="57"/>
      <c r="M117" s="137"/>
      <c r="N117" s="137"/>
      <c r="O117" s="137"/>
      <c r="P117" s="137"/>
    </row>
    <row r="118" spans="1:16">
      <c r="A118" s="61">
        <v>1467911</v>
      </c>
      <c r="B118" s="56">
        <v>43572</v>
      </c>
      <c r="C118" s="56">
        <v>43575</v>
      </c>
      <c r="D118" s="45">
        <v>1</v>
      </c>
      <c r="E118" s="45">
        <v>3</v>
      </c>
      <c r="F118" s="57">
        <v>3350</v>
      </c>
      <c r="G118" s="57">
        <f t="shared" si="2"/>
        <v>10050</v>
      </c>
      <c r="H118" s="59"/>
      <c r="I118" s="70">
        <f t="shared" si="3"/>
        <v>-296150</v>
      </c>
      <c r="J118" s="57"/>
      <c r="M118" s="137"/>
      <c r="N118" s="137"/>
      <c r="O118" s="137"/>
      <c r="P118" s="137"/>
    </row>
    <row r="119" spans="1:16">
      <c r="A119" s="61">
        <v>1471990</v>
      </c>
      <c r="B119" s="56">
        <v>43572</v>
      </c>
      <c r="C119" s="56">
        <v>43575</v>
      </c>
      <c r="D119" s="45">
        <v>1</v>
      </c>
      <c r="E119" s="45">
        <v>3</v>
      </c>
      <c r="F119" s="57">
        <v>3350</v>
      </c>
      <c r="G119" s="57">
        <f t="shared" si="2"/>
        <v>10050</v>
      </c>
      <c r="H119" s="59"/>
      <c r="I119" s="70">
        <f t="shared" si="3"/>
        <v>-306200</v>
      </c>
      <c r="J119" s="57"/>
      <c r="M119" s="137"/>
      <c r="N119" s="137"/>
      <c r="O119" s="137"/>
      <c r="P119" s="137"/>
    </row>
    <row r="120" spans="1:16">
      <c r="A120" s="61">
        <v>1458997</v>
      </c>
      <c r="B120" s="56">
        <v>43573</v>
      </c>
      <c r="C120" s="56">
        <v>43575</v>
      </c>
      <c r="D120" s="45">
        <v>2</v>
      </c>
      <c r="E120" s="45">
        <v>2</v>
      </c>
      <c r="F120" s="57">
        <v>3500</v>
      </c>
      <c r="G120" s="57">
        <f t="shared" ref="G120:G172" si="4">D120*E120*F120</f>
        <v>14000</v>
      </c>
      <c r="H120" s="59"/>
      <c r="I120" s="70">
        <f t="shared" ref="I120:I172" si="5">I119-G120</f>
        <v>-320200</v>
      </c>
      <c r="J120" s="57"/>
      <c r="M120" s="137"/>
      <c r="N120" s="137"/>
      <c r="O120" s="137"/>
      <c r="P120" s="137"/>
    </row>
    <row r="121" spans="1:16">
      <c r="A121" s="61">
        <v>1475690</v>
      </c>
      <c r="B121" s="56">
        <v>43572</v>
      </c>
      <c r="C121" s="56">
        <v>43575</v>
      </c>
      <c r="D121" s="45">
        <v>1</v>
      </c>
      <c r="E121" s="45">
        <v>3</v>
      </c>
      <c r="F121" s="57">
        <v>3350</v>
      </c>
      <c r="G121" s="57">
        <f t="shared" si="4"/>
        <v>10050</v>
      </c>
      <c r="H121" s="59"/>
      <c r="I121" s="70">
        <f t="shared" si="5"/>
        <v>-330250</v>
      </c>
      <c r="J121" s="57"/>
      <c r="M121" s="137"/>
      <c r="N121" s="137"/>
      <c r="O121" s="137"/>
      <c r="P121" s="137"/>
    </row>
    <row r="122" spans="1:16">
      <c r="A122" s="61">
        <v>1485704</v>
      </c>
      <c r="B122" s="56">
        <v>43574</v>
      </c>
      <c r="C122" s="56">
        <v>43576</v>
      </c>
      <c r="D122" s="45">
        <v>1</v>
      </c>
      <c r="E122" s="45">
        <v>2</v>
      </c>
      <c r="F122" s="57">
        <v>5700</v>
      </c>
      <c r="G122" s="57">
        <f t="shared" si="4"/>
        <v>11400</v>
      </c>
      <c r="H122" s="59"/>
      <c r="I122" s="70">
        <f t="shared" si="5"/>
        <v>-341650</v>
      </c>
      <c r="J122" s="57"/>
      <c r="M122" s="137"/>
      <c r="N122" s="137"/>
      <c r="O122" s="137"/>
      <c r="P122" s="137"/>
    </row>
    <row r="123" spans="1:16">
      <c r="A123" s="61">
        <v>1484304</v>
      </c>
      <c r="B123" s="56">
        <v>43573</v>
      </c>
      <c r="C123" s="56">
        <v>43576</v>
      </c>
      <c r="D123" s="45">
        <v>1</v>
      </c>
      <c r="E123" s="45">
        <v>3</v>
      </c>
      <c r="F123" s="57">
        <v>3350</v>
      </c>
      <c r="G123" s="57">
        <f t="shared" si="4"/>
        <v>10050</v>
      </c>
      <c r="H123" s="59"/>
      <c r="I123" s="70">
        <f t="shared" si="5"/>
        <v>-351700</v>
      </c>
      <c r="J123" s="57"/>
      <c r="M123" s="137"/>
      <c r="N123" s="137"/>
      <c r="O123" s="137"/>
      <c r="P123" s="137"/>
    </row>
    <row r="124" spans="1:16">
      <c r="A124" s="61">
        <v>1476774</v>
      </c>
      <c r="B124" s="56">
        <v>43572</v>
      </c>
      <c r="C124" s="56">
        <v>43577</v>
      </c>
      <c r="D124" s="45">
        <v>1</v>
      </c>
      <c r="E124" s="45">
        <v>5</v>
      </c>
      <c r="F124" s="57">
        <v>3350</v>
      </c>
      <c r="G124" s="57">
        <f t="shared" si="4"/>
        <v>16750</v>
      </c>
      <c r="H124" s="59"/>
      <c r="I124" s="70">
        <f t="shared" si="5"/>
        <v>-368450</v>
      </c>
      <c r="J124" s="57"/>
      <c r="M124" s="137"/>
      <c r="N124" s="137"/>
      <c r="O124" s="137"/>
      <c r="P124" s="137"/>
    </row>
    <row r="125" spans="1:16">
      <c r="A125" s="61">
        <v>1484602</v>
      </c>
      <c r="B125" s="56">
        <v>43575</v>
      </c>
      <c r="C125" s="56">
        <v>43577</v>
      </c>
      <c r="D125" s="45">
        <v>1</v>
      </c>
      <c r="E125" s="45">
        <v>2</v>
      </c>
      <c r="F125" s="57">
        <v>3350</v>
      </c>
      <c r="G125" s="57">
        <f t="shared" si="4"/>
        <v>6700</v>
      </c>
      <c r="H125" s="59"/>
      <c r="I125" s="70">
        <f t="shared" si="5"/>
        <v>-375150</v>
      </c>
      <c r="J125" s="57"/>
      <c r="M125" s="137"/>
      <c r="N125" s="137"/>
      <c r="O125" s="137"/>
      <c r="P125" s="137"/>
    </row>
    <row r="126" spans="1:16">
      <c r="A126" s="61">
        <v>1451879</v>
      </c>
      <c r="B126" s="56">
        <v>43575</v>
      </c>
      <c r="C126" s="56">
        <v>43578</v>
      </c>
      <c r="D126" s="45">
        <v>1</v>
      </c>
      <c r="E126" s="45">
        <v>3</v>
      </c>
      <c r="F126" s="57">
        <v>3350</v>
      </c>
      <c r="G126" s="57">
        <f t="shared" si="4"/>
        <v>10050</v>
      </c>
      <c r="H126" s="59"/>
      <c r="I126" s="70">
        <f t="shared" si="5"/>
        <v>-385200</v>
      </c>
      <c r="J126" s="57"/>
      <c r="M126" s="137"/>
      <c r="N126" s="137"/>
      <c r="O126" s="137"/>
      <c r="P126" s="137"/>
    </row>
    <row r="127" spans="1:16">
      <c r="A127" s="61">
        <v>1486214</v>
      </c>
      <c r="B127" s="56">
        <v>43575</v>
      </c>
      <c r="C127" s="56">
        <v>43578</v>
      </c>
      <c r="D127" s="45">
        <v>1</v>
      </c>
      <c r="E127" s="45">
        <v>3</v>
      </c>
      <c r="F127" s="57">
        <v>3350</v>
      </c>
      <c r="G127" s="57">
        <f t="shared" si="4"/>
        <v>10050</v>
      </c>
      <c r="H127" s="59"/>
      <c r="I127" s="70">
        <f t="shared" si="5"/>
        <v>-395250</v>
      </c>
      <c r="J127" s="57"/>
      <c r="M127" s="137"/>
      <c r="N127" s="137"/>
      <c r="O127" s="137"/>
      <c r="P127" s="137"/>
    </row>
    <row r="128" spans="1:16">
      <c r="A128" s="61">
        <v>1481064</v>
      </c>
      <c r="B128" s="56">
        <v>43574</v>
      </c>
      <c r="C128" s="56">
        <v>43579</v>
      </c>
      <c r="D128" s="45">
        <v>1</v>
      </c>
      <c r="E128" s="45">
        <v>5</v>
      </c>
      <c r="F128" s="57">
        <v>3350</v>
      </c>
      <c r="G128" s="57">
        <f t="shared" si="4"/>
        <v>16750</v>
      </c>
      <c r="H128" s="59"/>
      <c r="I128" s="70">
        <f t="shared" si="5"/>
        <v>-412000</v>
      </c>
      <c r="J128" s="57"/>
      <c r="M128" s="137"/>
      <c r="N128" s="137"/>
      <c r="O128" s="137"/>
      <c r="P128" s="137"/>
    </row>
    <row r="129" spans="1:16">
      <c r="A129" s="61">
        <v>1473475</v>
      </c>
      <c r="B129" s="56">
        <v>43575</v>
      </c>
      <c r="C129" s="56">
        <v>43579</v>
      </c>
      <c r="D129" s="45">
        <v>1</v>
      </c>
      <c r="E129" s="45">
        <v>4</v>
      </c>
      <c r="F129" s="57">
        <v>3350</v>
      </c>
      <c r="G129" s="57">
        <f t="shared" si="4"/>
        <v>13400</v>
      </c>
      <c r="H129" s="59"/>
      <c r="I129" s="70">
        <f t="shared" si="5"/>
        <v>-425400</v>
      </c>
      <c r="J129" s="57"/>
      <c r="M129" s="137"/>
      <c r="N129" s="137"/>
      <c r="O129" s="137"/>
      <c r="P129" s="137"/>
    </row>
    <row r="130" spans="1:16">
      <c r="A130" s="61">
        <v>1470818</v>
      </c>
      <c r="B130" s="56">
        <v>43575</v>
      </c>
      <c r="C130" s="56">
        <v>43579</v>
      </c>
      <c r="D130" s="45">
        <v>1</v>
      </c>
      <c r="E130" s="45">
        <v>4</v>
      </c>
      <c r="F130" s="57">
        <v>3350</v>
      </c>
      <c r="G130" s="57">
        <f t="shared" si="4"/>
        <v>13400</v>
      </c>
      <c r="H130" s="59"/>
      <c r="I130" s="70">
        <f t="shared" si="5"/>
        <v>-438800</v>
      </c>
      <c r="J130" s="57"/>
      <c r="M130" s="137"/>
      <c r="N130" s="137"/>
      <c r="O130" s="137"/>
      <c r="P130" s="137"/>
    </row>
    <row r="131" spans="1:16">
      <c r="A131" s="61">
        <v>1480283</v>
      </c>
      <c r="B131" s="56">
        <v>43576</v>
      </c>
      <c r="C131" s="56">
        <v>43579</v>
      </c>
      <c r="D131" s="45">
        <v>1</v>
      </c>
      <c r="E131" s="45">
        <v>3</v>
      </c>
      <c r="F131" s="57">
        <v>3350</v>
      </c>
      <c r="G131" s="57">
        <f t="shared" si="4"/>
        <v>10050</v>
      </c>
      <c r="H131" s="59"/>
      <c r="I131" s="70">
        <f t="shared" si="5"/>
        <v>-448850</v>
      </c>
      <c r="J131" s="57"/>
      <c r="M131" s="137"/>
      <c r="N131" s="137"/>
      <c r="O131" s="137"/>
      <c r="P131" s="137"/>
    </row>
    <row r="132" spans="1:16">
      <c r="A132" s="61">
        <v>1478096</v>
      </c>
      <c r="B132" s="56">
        <v>43578</v>
      </c>
      <c r="C132" s="56">
        <v>43579</v>
      </c>
      <c r="D132" s="45">
        <v>1</v>
      </c>
      <c r="E132" s="45">
        <v>1</v>
      </c>
      <c r="F132" s="57">
        <v>3350</v>
      </c>
      <c r="G132" s="57">
        <f t="shared" si="4"/>
        <v>3350</v>
      </c>
      <c r="H132" s="59"/>
      <c r="I132" s="70">
        <f t="shared" si="5"/>
        <v>-452200</v>
      </c>
      <c r="J132" s="57"/>
      <c r="M132" s="137"/>
      <c r="N132" s="137"/>
      <c r="O132" s="137"/>
      <c r="P132" s="137"/>
    </row>
    <row r="133" spans="1:16">
      <c r="A133" s="61">
        <v>1486054</v>
      </c>
      <c r="B133" s="56">
        <v>43578</v>
      </c>
      <c r="C133" s="56">
        <v>43579</v>
      </c>
      <c r="D133" s="45">
        <v>1</v>
      </c>
      <c r="E133" s="45">
        <v>1</v>
      </c>
      <c r="F133" s="57">
        <v>3350</v>
      </c>
      <c r="G133" s="57">
        <f t="shared" si="4"/>
        <v>3350</v>
      </c>
      <c r="H133" s="59"/>
      <c r="I133" s="70">
        <f t="shared" si="5"/>
        <v>-455550</v>
      </c>
      <c r="J133" s="57"/>
      <c r="M133" s="137"/>
      <c r="N133" s="137"/>
      <c r="O133" s="137"/>
      <c r="P133" s="137"/>
    </row>
    <row r="134" spans="1:16">
      <c r="A134" s="61">
        <v>1489333</v>
      </c>
      <c r="B134" s="56">
        <v>43578</v>
      </c>
      <c r="C134" s="56">
        <v>43579</v>
      </c>
      <c r="D134" s="45">
        <v>1</v>
      </c>
      <c r="E134" s="45">
        <v>1</v>
      </c>
      <c r="F134" s="57">
        <v>3350</v>
      </c>
      <c r="G134" s="57">
        <f t="shared" si="4"/>
        <v>3350</v>
      </c>
      <c r="H134" s="59"/>
      <c r="I134" s="70">
        <f t="shared" si="5"/>
        <v>-458900</v>
      </c>
      <c r="J134" s="57"/>
      <c r="M134" s="137"/>
      <c r="N134" s="137"/>
      <c r="O134" s="137"/>
      <c r="P134" s="137"/>
    </row>
    <row r="135" spans="1:16">
      <c r="A135" s="61">
        <v>1488803</v>
      </c>
      <c r="B135" s="56">
        <v>43578</v>
      </c>
      <c r="C135" s="56">
        <v>43579</v>
      </c>
      <c r="D135" s="45">
        <v>1</v>
      </c>
      <c r="E135" s="45">
        <v>1</v>
      </c>
      <c r="F135" s="57">
        <v>3350</v>
      </c>
      <c r="G135" s="57">
        <f t="shared" si="4"/>
        <v>3350</v>
      </c>
      <c r="H135" s="59"/>
      <c r="I135" s="70">
        <f t="shared" si="5"/>
        <v>-462250</v>
      </c>
      <c r="J135" s="57"/>
      <c r="M135" s="137"/>
      <c r="N135" s="137"/>
      <c r="O135" s="137"/>
      <c r="P135" s="137"/>
    </row>
    <row r="136" spans="1:16">
      <c r="A136" s="61">
        <v>1470845</v>
      </c>
      <c r="B136" s="56">
        <v>43578</v>
      </c>
      <c r="C136" s="56">
        <v>43580</v>
      </c>
      <c r="D136" s="45">
        <v>2</v>
      </c>
      <c r="E136" s="45">
        <v>2</v>
      </c>
      <c r="F136" s="57">
        <v>3350</v>
      </c>
      <c r="G136" s="57">
        <f t="shared" si="4"/>
        <v>13400</v>
      </c>
      <c r="H136" s="59"/>
      <c r="I136" s="70">
        <f t="shared" si="5"/>
        <v>-475650</v>
      </c>
      <c r="J136" s="57"/>
      <c r="M136" s="137"/>
      <c r="N136" s="137"/>
      <c r="O136" s="137"/>
      <c r="P136" s="137"/>
    </row>
    <row r="137" spans="1:16">
      <c r="A137" s="159">
        <v>1486257</v>
      </c>
      <c r="B137" s="160">
        <v>43578</v>
      </c>
      <c r="C137" s="160">
        <v>43580</v>
      </c>
      <c r="D137" s="159">
        <v>1</v>
      </c>
      <c r="E137" s="159">
        <v>2</v>
      </c>
      <c r="F137" s="100">
        <v>3350</v>
      </c>
      <c r="G137" s="100">
        <f t="shared" si="4"/>
        <v>6700</v>
      </c>
      <c r="H137" s="100"/>
      <c r="I137" s="70">
        <f t="shared" si="5"/>
        <v>-482350</v>
      </c>
      <c r="J137" s="57"/>
      <c r="M137" s="137"/>
      <c r="N137" s="137"/>
      <c r="O137" s="137"/>
      <c r="P137" s="137"/>
    </row>
    <row r="138" spans="1:16">
      <c r="A138" s="45">
        <v>1481770</v>
      </c>
      <c r="B138" s="56">
        <v>43579</v>
      </c>
      <c r="C138" s="56">
        <v>43580</v>
      </c>
      <c r="D138" s="45">
        <v>1</v>
      </c>
      <c r="E138" s="45">
        <v>1</v>
      </c>
      <c r="F138" s="57">
        <v>3350</v>
      </c>
      <c r="G138" s="57">
        <f t="shared" si="4"/>
        <v>3350</v>
      </c>
      <c r="H138" s="59"/>
      <c r="I138" s="70">
        <f t="shared" si="5"/>
        <v>-485700</v>
      </c>
      <c r="J138" s="57"/>
      <c r="M138" s="137"/>
      <c r="N138" s="137"/>
      <c r="O138" s="137"/>
      <c r="P138" s="137"/>
    </row>
    <row r="139" spans="1:16">
      <c r="A139" s="45">
        <v>1488986</v>
      </c>
      <c r="B139" s="56">
        <v>43579</v>
      </c>
      <c r="C139" s="56">
        <v>43580</v>
      </c>
      <c r="D139" s="45">
        <v>2</v>
      </c>
      <c r="E139" s="45">
        <v>1</v>
      </c>
      <c r="F139" s="57">
        <v>3350</v>
      </c>
      <c r="G139" s="57">
        <f t="shared" si="4"/>
        <v>6700</v>
      </c>
      <c r="H139" s="59"/>
      <c r="I139" s="70">
        <f t="shared" si="5"/>
        <v>-492400</v>
      </c>
      <c r="J139" s="57"/>
      <c r="M139" s="137"/>
      <c r="N139" s="137"/>
      <c r="O139" s="137"/>
      <c r="P139" s="137"/>
    </row>
    <row r="140" spans="1:16">
      <c r="A140" s="45">
        <v>1476399</v>
      </c>
      <c r="B140" s="56">
        <v>43576</v>
      </c>
      <c r="C140" s="56">
        <v>43581</v>
      </c>
      <c r="D140" s="45">
        <v>3</v>
      </c>
      <c r="E140" s="45">
        <v>5</v>
      </c>
      <c r="F140" s="57">
        <v>3350</v>
      </c>
      <c r="G140" s="57">
        <f t="shared" si="4"/>
        <v>50250</v>
      </c>
      <c r="H140" s="59"/>
      <c r="I140" s="70">
        <f t="shared" si="5"/>
        <v>-542650</v>
      </c>
      <c r="J140" s="57"/>
      <c r="M140" s="137"/>
      <c r="N140" s="137"/>
      <c r="O140" s="137"/>
      <c r="P140" s="137"/>
    </row>
    <row r="141" spans="1:16">
      <c r="A141" s="45">
        <v>1471182</v>
      </c>
      <c r="B141" s="56">
        <v>43579</v>
      </c>
      <c r="C141" s="56">
        <v>43581</v>
      </c>
      <c r="D141" s="45">
        <v>1</v>
      </c>
      <c r="E141" s="45">
        <v>2</v>
      </c>
      <c r="F141" s="57">
        <v>3350</v>
      </c>
      <c r="G141" s="57">
        <f t="shared" si="4"/>
        <v>6700</v>
      </c>
      <c r="H141" s="59"/>
      <c r="I141" s="70">
        <f t="shared" si="5"/>
        <v>-549350</v>
      </c>
      <c r="J141" s="57"/>
      <c r="M141" s="137"/>
      <c r="N141" s="137"/>
      <c r="O141" s="137"/>
      <c r="P141" s="137"/>
    </row>
    <row r="142" spans="1:16">
      <c r="A142" s="45">
        <v>1485507</v>
      </c>
      <c r="B142" s="56">
        <v>43579</v>
      </c>
      <c r="C142" s="56">
        <v>43581</v>
      </c>
      <c r="D142" s="45">
        <v>1</v>
      </c>
      <c r="E142" s="45">
        <v>2</v>
      </c>
      <c r="F142" s="57">
        <v>5700</v>
      </c>
      <c r="G142" s="57">
        <f t="shared" si="4"/>
        <v>11400</v>
      </c>
      <c r="H142" s="59"/>
      <c r="I142" s="70">
        <f t="shared" si="5"/>
        <v>-560750</v>
      </c>
      <c r="J142" s="57"/>
      <c r="M142" s="137"/>
      <c r="N142" s="137"/>
      <c r="O142" s="137"/>
      <c r="P142" s="137"/>
    </row>
    <row r="143" spans="1:16">
      <c r="A143" s="45">
        <v>1490475</v>
      </c>
      <c r="B143" s="56">
        <v>43580</v>
      </c>
      <c r="C143" s="56">
        <v>43581</v>
      </c>
      <c r="D143" s="45">
        <v>1</v>
      </c>
      <c r="E143" s="45">
        <v>2</v>
      </c>
      <c r="F143" s="57">
        <v>3350</v>
      </c>
      <c r="G143" s="57">
        <f t="shared" si="4"/>
        <v>6700</v>
      </c>
      <c r="H143" s="59"/>
      <c r="I143" s="70">
        <f t="shared" si="5"/>
        <v>-567450</v>
      </c>
      <c r="J143" s="57"/>
      <c r="M143" s="137"/>
      <c r="N143" s="137"/>
      <c r="O143" s="137"/>
      <c r="P143" s="137"/>
    </row>
    <row r="144" spans="1:16">
      <c r="A144" s="45">
        <v>1477416</v>
      </c>
      <c r="B144" s="56">
        <v>43577</v>
      </c>
      <c r="C144" s="56">
        <v>43582</v>
      </c>
      <c r="D144" s="45">
        <v>2</v>
      </c>
      <c r="E144" s="45">
        <v>5</v>
      </c>
      <c r="F144" s="57">
        <v>3350</v>
      </c>
      <c r="G144" s="57">
        <f t="shared" si="4"/>
        <v>33500</v>
      </c>
      <c r="H144" s="59"/>
      <c r="I144" s="70">
        <f t="shared" si="5"/>
        <v>-600950</v>
      </c>
      <c r="J144" s="57"/>
      <c r="M144" s="137"/>
      <c r="N144" s="137"/>
      <c r="O144" s="137"/>
      <c r="P144" s="137"/>
    </row>
    <row r="145" spans="1:16">
      <c r="A145" s="45">
        <v>1485108</v>
      </c>
      <c r="B145" s="56">
        <v>43577</v>
      </c>
      <c r="C145" s="56">
        <v>43582</v>
      </c>
      <c r="D145" s="45">
        <v>1</v>
      </c>
      <c r="E145" s="45">
        <v>5</v>
      </c>
      <c r="F145" s="57">
        <v>3350</v>
      </c>
      <c r="G145" s="57">
        <f t="shared" si="4"/>
        <v>16750</v>
      </c>
      <c r="H145" s="59"/>
      <c r="I145" s="70">
        <f t="shared" si="5"/>
        <v>-617700</v>
      </c>
      <c r="J145" s="57"/>
      <c r="M145" s="137"/>
      <c r="N145" s="137"/>
      <c r="O145" s="137"/>
      <c r="P145" s="137"/>
    </row>
    <row r="146" spans="1:16">
      <c r="A146" s="45">
        <v>1483273</v>
      </c>
      <c r="B146" s="56">
        <v>43578</v>
      </c>
      <c r="C146" s="56">
        <v>43582</v>
      </c>
      <c r="D146" s="45">
        <v>1</v>
      </c>
      <c r="E146" s="45">
        <v>4</v>
      </c>
      <c r="F146" s="57">
        <v>3350</v>
      </c>
      <c r="G146" s="57">
        <f t="shared" si="4"/>
        <v>13400</v>
      </c>
      <c r="H146" s="59"/>
      <c r="I146" s="70">
        <f t="shared" si="5"/>
        <v>-631100</v>
      </c>
      <c r="J146" s="57"/>
      <c r="M146" s="137"/>
      <c r="N146" s="137"/>
      <c r="O146" s="137"/>
      <c r="P146" s="137"/>
    </row>
    <row r="147" spans="1:16">
      <c r="A147" s="45">
        <v>1490166</v>
      </c>
      <c r="B147" s="56">
        <v>43580</v>
      </c>
      <c r="C147" s="56">
        <v>43582</v>
      </c>
      <c r="D147" s="45">
        <v>1</v>
      </c>
      <c r="E147" s="45">
        <v>2</v>
      </c>
      <c r="F147" s="57">
        <v>3350</v>
      </c>
      <c r="G147" s="57">
        <f t="shared" si="4"/>
        <v>6700</v>
      </c>
      <c r="H147" s="59"/>
      <c r="I147" s="70">
        <f t="shared" si="5"/>
        <v>-637800</v>
      </c>
      <c r="J147" s="57"/>
      <c r="M147" s="137"/>
      <c r="N147" s="137"/>
      <c r="O147" s="137"/>
      <c r="P147" s="137"/>
    </row>
    <row r="148" spans="1:16">
      <c r="A148" s="45">
        <v>1490790</v>
      </c>
      <c r="B148" s="56">
        <v>43581</v>
      </c>
      <c r="C148" s="56">
        <v>43582</v>
      </c>
      <c r="D148" s="45">
        <v>1</v>
      </c>
      <c r="E148" s="45">
        <v>1</v>
      </c>
      <c r="F148" s="57">
        <v>3350</v>
      </c>
      <c r="G148" s="57">
        <f t="shared" si="4"/>
        <v>3350</v>
      </c>
      <c r="H148" s="59"/>
      <c r="I148" s="70">
        <f t="shared" si="5"/>
        <v>-641150</v>
      </c>
      <c r="J148" s="57"/>
      <c r="M148" s="137"/>
      <c r="N148" s="137"/>
      <c r="O148" s="137"/>
      <c r="P148" s="137"/>
    </row>
    <row r="149" spans="1:16">
      <c r="A149" s="45">
        <v>1491373</v>
      </c>
      <c r="B149" s="56">
        <v>43581</v>
      </c>
      <c r="C149" s="56">
        <v>43582</v>
      </c>
      <c r="D149" s="45">
        <v>1</v>
      </c>
      <c r="E149" s="45">
        <v>1</v>
      </c>
      <c r="F149" s="57">
        <v>3350</v>
      </c>
      <c r="G149" s="57">
        <f t="shared" si="4"/>
        <v>3350</v>
      </c>
      <c r="H149" s="59"/>
      <c r="I149" s="70">
        <f t="shared" si="5"/>
        <v>-644500</v>
      </c>
      <c r="J149" s="57"/>
      <c r="M149" s="137"/>
      <c r="N149" s="137"/>
      <c r="O149" s="137"/>
      <c r="P149" s="137"/>
    </row>
    <row r="150" spans="1:16">
      <c r="A150" s="45">
        <v>1491369</v>
      </c>
      <c r="B150" s="56">
        <v>43581</v>
      </c>
      <c r="C150" s="56">
        <v>43582</v>
      </c>
      <c r="D150" s="45">
        <v>2</v>
      </c>
      <c r="E150" s="45">
        <v>1</v>
      </c>
      <c r="F150" s="57">
        <v>3350</v>
      </c>
      <c r="G150" s="57">
        <f t="shared" si="4"/>
        <v>6700</v>
      </c>
      <c r="H150" s="59"/>
      <c r="I150" s="70">
        <f t="shared" si="5"/>
        <v>-651200</v>
      </c>
      <c r="J150" s="57"/>
      <c r="M150" s="137"/>
      <c r="N150" s="137"/>
      <c r="O150" s="137"/>
      <c r="P150" s="137"/>
    </row>
    <row r="151" spans="1:16">
      <c r="A151" s="45">
        <v>1456072</v>
      </c>
      <c r="B151" s="56">
        <v>43581</v>
      </c>
      <c r="C151" s="56">
        <v>43583</v>
      </c>
      <c r="D151" s="45">
        <v>2</v>
      </c>
      <c r="E151" s="45">
        <v>2</v>
      </c>
      <c r="F151" s="57">
        <v>3500</v>
      </c>
      <c r="G151" s="57">
        <f t="shared" si="4"/>
        <v>14000</v>
      </c>
      <c r="H151" s="59"/>
      <c r="I151" s="70">
        <f t="shared" si="5"/>
        <v>-665200</v>
      </c>
      <c r="J151" s="57"/>
      <c r="M151" s="137"/>
      <c r="N151" s="137"/>
      <c r="O151" s="137"/>
      <c r="P151" s="137"/>
    </row>
    <row r="152" spans="1:16">
      <c r="A152" s="45">
        <v>1479080</v>
      </c>
      <c r="B152" s="56">
        <v>43581</v>
      </c>
      <c r="C152" s="56">
        <v>43583</v>
      </c>
      <c r="D152" s="45">
        <v>2</v>
      </c>
      <c r="E152" s="45">
        <v>2</v>
      </c>
      <c r="F152" s="57">
        <v>3350</v>
      </c>
      <c r="G152" s="57">
        <f t="shared" si="4"/>
        <v>13400</v>
      </c>
      <c r="H152" s="59"/>
      <c r="I152" s="70">
        <f t="shared" si="5"/>
        <v>-678600</v>
      </c>
      <c r="J152" s="57"/>
      <c r="M152" s="137"/>
      <c r="N152" s="137"/>
      <c r="O152" s="137"/>
      <c r="P152" s="137"/>
    </row>
    <row r="153" spans="1:16">
      <c r="A153" s="45">
        <v>1475698</v>
      </c>
      <c r="B153" s="56">
        <v>43581</v>
      </c>
      <c r="C153" s="56">
        <v>43583</v>
      </c>
      <c r="D153" s="45">
        <v>1</v>
      </c>
      <c r="E153" s="45">
        <v>2</v>
      </c>
      <c r="F153" s="57">
        <v>3350</v>
      </c>
      <c r="G153" s="57">
        <f t="shared" si="4"/>
        <v>6700</v>
      </c>
      <c r="H153" s="59"/>
      <c r="I153" s="70">
        <f t="shared" si="5"/>
        <v>-685300</v>
      </c>
      <c r="J153" s="57"/>
      <c r="M153" s="137"/>
      <c r="N153" s="137"/>
      <c r="O153" s="137"/>
      <c r="P153" s="137"/>
    </row>
    <row r="154" spans="1:16">
      <c r="A154" s="45">
        <v>1491632</v>
      </c>
      <c r="B154" s="56">
        <v>43582</v>
      </c>
      <c r="C154" s="56">
        <v>43583</v>
      </c>
      <c r="D154" s="45">
        <v>1</v>
      </c>
      <c r="E154" s="45">
        <v>1</v>
      </c>
      <c r="F154" s="57">
        <v>3350</v>
      </c>
      <c r="G154" s="57">
        <f t="shared" si="4"/>
        <v>3350</v>
      </c>
      <c r="H154" s="59"/>
      <c r="I154" s="70">
        <f t="shared" si="5"/>
        <v>-688650</v>
      </c>
      <c r="J154" s="57"/>
      <c r="M154" s="137"/>
      <c r="N154" s="137"/>
      <c r="O154" s="137"/>
      <c r="P154" s="137"/>
    </row>
    <row r="155" spans="1:16">
      <c r="A155" s="45">
        <v>1491224</v>
      </c>
      <c r="B155" s="56">
        <v>43582</v>
      </c>
      <c r="C155" s="56">
        <v>43583</v>
      </c>
      <c r="D155" s="45">
        <v>1</v>
      </c>
      <c r="E155" s="45">
        <v>1</v>
      </c>
      <c r="F155" s="57">
        <v>3350</v>
      </c>
      <c r="G155" s="57">
        <f t="shared" si="4"/>
        <v>3350</v>
      </c>
      <c r="H155" s="59"/>
      <c r="I155" s="70">
        <f t="shared" si="5"/>
        <v>-692000</v>
      </c>
      <c r="J155" s="57"/>
      <c r="M155" s="137"/>
      <c r="N155" s="137"/>
      <c r="O155" s="137"/>
      <c r="P155" s="137"/>
    </row>
    <row r="156" spans="1:16">
      <c r="A156" s="45">
        <v>1478166</v>
      </c>
      <c r="B156" s="56">
        <v>43581</v>
      </c>
      <c r="C156" s="56">
        <v>43584</v>
      </c>
      <c r="D156" s="45">
        <v>1</v>
      </c>
      <c r="E156" s="45">
        <v>3</v>
      </c>
      <c r="F156" s="57">
        <v>3350</v>
      </c>
      <c r="G156" s="57">
        <f t="shared" si="4"/>
        <v>10050</v>
      </c>
      <c r="H156" s="59"/>
      <c r="I156" s="70">
        <f t="shared" si="5"/>
        <v>-702050</v>
      </c>
      <c r="J156" s="57"/>
      <c r="M156" s="137"/>
      <c r="N156" s="137"/>
      <c r="O156" s="137"/>
      <c r="P156" s="137"/>
    </row>
    <row r="157" spans="1:14">
      <c r="A157" s="45">
        <v>1480243</v>
      </c>
      <c r="B157" s="56">
        <v>43581</v>
      </c>
      <c r="C157" s="56">
        <v>43584</v>
      </c>
      <c r="D157" s="45">
        <v>1</v>
      </c>
      <c r="E157" s="45">
        <v>3</v>
      </c>
      <c r="F157" s="57">
        <v>3350</v>
      </c>
      <c r="G157" s="57">
        <f t="shared" si="4"/>
        <v>10050</v>
      </c>
      <c r="H157" s="59"/>
      <c r="I157" s="70">
        <f t="shared" si="5"/>
        <v>-712100</v>
      </c>
      <c r="J157" s="57"/>
      <c r="M157" s="137"/>
      <c r="N157" s="137"/>
    </row>
    <row r="158" spans="1:14">
      <c r="A158" s="45">
        <v>1491911</v>
      </c>
      <c r="B158" s="56">
        <v>43582</v>
      </c>
      <c r="C158" s="56">
        <v>43584</v>
      </c>
      <c r="D158" s="45">
        <v>1</v>
      </c>
      <c r="E158" s="45">
        <v>2</v>
      </c>
      <c r="F158" s="57">
        <v>3350</v>
      </c>
      <c r="G158" s="57">
        <f t="shared" si="4"/>
        <v>6700</v>
      </c>
      <c r="H158" s="59"/>
      <c r="I158" s="70">
        <f t="shared" si="5"/>
        <v>-718800</v>
      </c>
      <c r="J158" s="57"/>
      <c r="M158" s="137"/>
      <c r="N158" s="137"/>
    </row>
    <row r="159" spans="1:14">
      <c r="A159" s="45">
        <v>1491539</v>
      </c>
      <c r="B159" s="56">
        <v>43582</v>
      </c>
      <c r="C159" s="56">
        <v>43584</v>
      </c>
      <c r="D159" s="45">
        <v>1</v>
      </c>
      <c r="E159" s="45">
        <v>2</v>
      </c>
      <c r="F159" s="57">
        <v>3350</v>
      </c>
      <c r="G159" s="57">
        <f t="shared" si="4"/>
        <v>6700</v>
      </c>
      <c r="H159" s="59"/>
      <c r="I159" s="70">
        <f t="shared" si="5"/>
        <v>-725500</v>
      </c>
      <c r="J159" s="57"/>
      <c r="N159" s="137"/>
    </row>
    <row r="160" spans="1:14">
      <c r="A160" s="45">
        <v>1480312</v>
      </c>
      <c r="B160" s="56">
        <v>43582</v>
      </c>
      <c r="C160" s="56">
        <v>43584</v>
      </c>
      <c r="D160" s="45">
        <v>1</v>
      </c>
      <c r="E160" s="45">
        <v>2</v>
      </c>
      <c r="F160" s="57">
        <v>3350</v>
      </c>
      <c r="G160" s="57">
        <f t="shared" si="4"/>
        <v>6700</v>
      </c>
      <c r="H160" s="59"/>
      <c r="I160" s="70">
        <f t="shared" si="5"/>
        <v>-732200</v>
      </c>
      <c r="J160" s="57"/>
      <c r="N160" s="137"/>
    </row>
    <row r="161" spans="1:14">
      <c r="A161" s="45">
        <v>1468536</v>
      </c>
      <c r="B161" s="56">
        <v>43582</v>
      </c>
      <c r="C161" s="56">
        <v>43584</v>
      </c>
      <c r="D161" s="45">
        <v>1</v>
      </c>
      <c r="E161" s="45">
        <v>2</v>
      </c>
      <c r="F161" s="57">
        <v>3500</v>
      </c>
      <c r="G161" s="57">
        <f t="shared" si="4"/>
        <v>7000</v>
      </c>
      <c r="H161" s="59"/>
      <c r="I161" s="70">
        <f t="shared" si="5"/>
        <v>-739200</v>
      </c>
      <c r="J161" s="57"/>
      <c r="N161" s="137"/>
    </row>
    <row r="162" spans="1:14">
      <c r="A162" s="45">
        <v>1476346</v>
      </c>
      <c r="B162" s="56">
        <v>43583</v>
      </c>
      <c r="C162" s="56">
        <v>43584</v>
      </c>
      <c r="D162" s="45">
        <v>1</v>
      </c>
      <c r="E162" s="45">
        <v>1</v>
      </c>
      <c r="F162" s="57">
        <v>5700</v>
      </c>
      <c r="G162" s="57">
        <f t="shared" si="4"/>
        <v>5700</v>
      </c>
      <c r="H162" s="59"/>
      <c r="I162" s="70">
        <f t="shared" si="5"/>
        <v>-744900</v>
      </c>
      <c r="J162" s="57"/>
      <c r="N162" s="137"/>
    </row>
    <row r="163" spans="1:14">
      <c r="A163" s="45">
        <v>1485477</v>
      </c>
      <c r="B163" s="56">
        <v>43582</v>
      </c>
      <c r="C163" s="56">
        <v>43585</v>
      </c>
      <c r="D163" s="45">
        <v>1</v>
      </c>
      <c r="E163" s="45">
        <v>3</v>
      </c>
      <c r="F163" s="57">
        <v>5700</v>
      </c>
      <c r="G163" s="57">
        <f t="shared" si="4"/>
        <v>17100</v>
      </c>
      <c r="H163" s="59"/>
      <c r="I163" s="70">
        <f t="shared" si="5"/>
        <v>-762000</v>
      </c>
      <c r="J163" s="57"/>
      <c r="N163" s="137"/>
    </row>
    <row r="164" spans="1:14">
      <c r="A164" s="45">
        <v>1484448</v>
      </c>
      <c r="B164" s="56">
        <v>43582</v>
      </c>
      <c r="C164" s="56">
        <v>43585</v>
      </c>
      <c r="D164" s="45">
        <v>1</v>
      </c>
      <c r="E164" s="45">
        <v>3</v>
      </c>
      <c r="F164" s="57">
        <v>3350</v>
      </c>
      <c r="G164" s="57">
        <f t="shared" si="4"/>
        <v>10050</v>
      </c>
      <c r="H164" s="59"/>
      <c r="I164" s="70">
        <f t="shared" si="5"/>
        <v>-772050</v>
      </c>
      <c r="J164" s="57"/>
      <c r="N164" s="137"/>
    </row>
    <row r="165" spans="1:14">
      <c r="A165" s="45">
        <v>1484463</v>
      </c>
      <c r="B165" s="56">
        <v>43582</v>
      </c>
      <c r="C165" s="56">
        <v>43585</v>
      </c>
      <c r="D165" s="45">
        <v>1</v>
      </c>
      <c r="E165" s="45">
        <v>3</v>
      </c>
      <c r="F165" s="57">
        <v>3350</v>
      </c>
      <c r="G165" s="57">
        <f t="shared" si="4"/>
        <v>10050</v>
      </c>
      <c r="H165" s="59"/>
      <c r="I165" s="70">
        <f t="shared" si="5"/>
        <v>-782100</v>
      </c>
      <c r="J165" s="57"/>
      <c r="N165" s="137"/>
    </row>
    <row r="166" spans="1:14">
      <c r="A166" s="45">
        <v>1486441</v>
      </c>
      <c r="B166" s="56">
        <v>43582</v>
      </c>
      <c r="C166" s="56">
        <v>43585</v>
      </c>
      <c r="D166" s="45">
        <v>1</v>
      </c>
      <c r="E166" s="45">
        <v>3</v>
      </c>
      <c r="F166" s="57">
        <v>3350</v>
      </c>
      <c r="G166" s="57">
        <f t="shared" si="4"/>
        <v>10050</v>
      </c>
      <c r="H166" s="59"/>
      <c r="I166" s="70">
        <f t="shared" si="5"/>
        <v>-792150</v>
      </c>
      <c r="J166" s="57"/>
      <c r="N166" s="137"/>
    </row>
    <row r="167" spans="1:14">
      <c r="A167" s="45">
        <v>1447635</v>
      </c>
      <c r="B167" s="56">
        <v>43583</v>
      </c>
      <c r="C167" s="56">
        <v>43585</v>
      </c>
      <c r="D167" s="45">
        <v>1</v>
      </c>
      <c r="E167" s="45">
        <v>2</v>
      </c>
      <c r="F167" s="57">
        <v>3500</v>
      </c>
      <c r="G167" s="57">
        <f t="shared" si="4"/>
        <v>7000</v>
      </c>
      <c r="H167" s="59"/>
      <c r="I167" s="70">
        <f t="shared" si="5"/>
        <v>-799150</v>
      </c>
      <c r="J167" s="57"/>
      <c r="N167" s="137"/>
    </row>
    <row r="168" spans="1:14">
      <c r="A168" s="45">
        <v>1477896</v>
      </c>
      <c r="B168" s="56">
        <v>43583</v>
      </c>
      <c r="C168" s="56">
        <v>43585</v>
      </c>
      <c r="D168" s="45">
        <v>1</v>
      </c>
      <c r="E168" s="45">
        <v>2</v>
      </c>
      <c r="F168" s="57">
        <v>3350</v>
      </c>
      <c r="G168" s="57">
        <f t="shared" si="4"/>
        <v>6700</v>
      </c>
      <c r="H168" s="59"/>
      <c r="I168" s="70">
        <f t="shared" si="5"/>
        <v>-805850</v>
      </c>
      <c r="J168" s="57"/>
      <c r="N168" s="137"/>
    </row>
    <row r="169" spans="1:14">
      <c r="A169" s="45">
        <v>1479311</v>
      </c>
      <c r="B169" s="56">
        <v>43583</v>
      </c>
      <c r="C169" s="56">
        <v>43585</v>
      </c>
      <c r="D169" s="45">
        <v>1</v>
      </c>
      <c r="E169" s="45">
        <v>2</v>
      </c>
      <c r="F169" s="57">
        <v>3350</v>
      </c>
      <c r="G169" s="57">
        <f t="shared" si="4"/>
        <v>6700</v>
      </c>
      <c r="H169" s="59"/>
      <c r="I169" s="70">
        <f t="shared" si="5"/>
        <v>-812550</v>
      </c>
      <c r="J169" s="57"/>
      <c r="N169" s="137"/>
    </row>
    <row r="170" spans="1:14">
      <c r="A170" s="45">
        <v>1475203</v>
      </c>
      <c r="B170" s="56">
        <v>43584</v>
      </c>
      <c r="C170" s="56">
        <v>43585</v>
      </c>
      <c r="D170" s="45">
        <v>1</v>
      </c>
      <c r="E170" s="45">
        <v>1</v>
      </c>
      <c r="F170" s="57">
        <v>3350</v>
      </c>
      <c r="G170" s="57">
        <f t="shared" si="4"/>
        <v>3350</v>
      </c>
      <c r="H170" s="59"/>
      <c r="I170" s="70">
        <f t="shared" si="5"/>
        <v>-815900</v>
      </c>
      <c r="J170" s="57"/>
      <c r="N170" s="137"/>
    </row>
    <row r="171" spans="1:14">
      <c r="A171" s="45">
        <v>1492178</v>
      </c>
      <c r="B171" s="56">
        <v>43584</v>
      </c>
      <c r="C171" s="56">
        <v>43585</v>
      </c>
      <c r="D171" s="45">
        <v>1</v>
      </c>
      <c r="E171" s="45">
        <v>1</v>
      </c>
      <c r="F171" s="57">
        <v>3350</v>
      </c>
      <c r="G171" s="57">
        <f t="shared" si="4"/>
        <v>3350</v>
      </c>
      <c r="H171" s="59"/>
      <c r="I171" s="70">
        <f t="shared" si="5"/>
        <v>-819250</v>
      </c>
      <c r="J171" s="57"/>
      <c r="N171" s="137"/>
    </row>
    <row r="172" spans="1:14">
      <c r="A172" s="45">
        <v>1493141</v>
      </c>
      <c r="B172" s="56">
        <v>43584</v>
      </c>
      <c r="C172" s="56">
        <v>43585</v>
      </c>
      <c r="D172" s="45">
        <v>1</v>
      </c>
      <c r="E172" s="45">
        <v>1</v>
      </c>
      <c r="F172" s="57">
        <v>3350</v>
      </c>
      <c r="G172" s="57">
        <f t="shared" si="4"/>
        <v>3350</v>
      </c>
      <c r="H172" s="59"/>
      <c r="I172" s="70">
        <f t="shared" si="5"/>
        <v>-822600</v>
      </c>
      <c r="J172" s="57"/>
      <c r="N172" s="137"/>
    </row>
    <row r="173" ht="14.25" spans="1:10">
      <c r="A173" s="45"/>
      <c r="B173" s="56"/>
      <c r="C173" s="56"/>
      <c r="D173" s="45"/>
      <c r="E173" s="45"/>
      <c r="F173" s="44"/>
      <c r="G173" s="44">
        <f>SUM(G56:G172)</f>
        <v>1130750</v>
      </c>
      <c r="H173" s="46"/>
      <c r="I173" s="44"/>
      <c r="J173" s="85" t="s">
        <v>17</v>
      </c>
    </row>
    <row r="174" ht="14.25" spans="1:10">
      <c r="A174" s="45"/>
      <c r="B174" s="56"/>
      <c r="C174" s="56"/>
      <c r="D174" s="45"/>
      <c r="E174" s="45"/>
      <c r="F174" s="44"/>
      <c r="H174" s="46"/>
      <c r="I174" s="83">
        <f>+I172</f>
        <v>-822600</v>
      </c>
      <c r="J174" s="44"/>
    </row>
    <row r="175" ht="14.25" spans="1:10">
      <c r="A175" s="45"/>
      <c r="B175" s="56"/>
      <c r="C175" s="25">
        <v>43585</v>
      </c>
      <c r="D175" s="26"/>
      <c r="E175" s="26" t="s">
        <v>18</v>
      </c>
      <c r="F175" s="27"/>
      <c r="G175" s="27"/>
      <c r="H175" s="16">
        <v>1000000</v>
      </c>
      <c r="I175" s="40">
        <f>+H175</f>
        <v>1000000</v>
      </c>
      <c r="J175" s="44"/>
    </row>
    <row r="176" ht="14.25" spans="1:10">
      <c r="A176" s="45"/>
      <c r="B176" s="56"/>
      <c r="C176" s="56"/>
      <c r="D176" s="45"/>
      <c r="E176" s="45"/>
      <c r="F176" s="44"/>
      <c r="G176" s="44"/>
      <c r="H176" s="41" t="s">
        <v>19</v>
      </c>
      <c r="I176" s="84">
        <f>SUM(I174:I175)</f>
        <v>177400</v>
      </c>
      <c r="J176" s="44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  <col min="12" max="14" width="9.14166666666667" style="44"/>
    <col min="15" max="16" width="8" style="135"/>
    <col min="17" max="16384" width="9.14166666666667" style="44"/>
  </cols>
  <sheetData>
    <row r="1" s="44" customFormat="1" spans="2:16">
      <c r="B1" s="43"/>
      <c r="E1" s="45"/>
      <c r="F1" s="45"/>
      <c r="I1" s="46"/>
      <c r="O1" s="136"/>
      <c r="P1" s="136"/>
    </row>
    <row r="2" s="44" customFormat="1" spans="2:16">
      <c r="B2" s="47" t="s">
        <v>0</v>
      </c>
      <c r="E2" s="45"/>
      <c r="F2" s="45"/>
      <c r="I2" s="46"/>
      <c r="O2" s="137"/>
      <c r="P2" s="137"/>
    </row>
    <row r="3" s="44" customFormat="1" spans="2:16">
      <c r="B3" s="47" t="s">
        <v>1</v>
      </c>
      <c r="E3" s="45"/>
      <c r="F3" s="45"/>
      <c r="I3" s="46"/>
      <c r="O3" s="137"/>
      <c r="P3" s="137"/>
    </row>
    <row r="4" s="44" customFormat="1" spans="2:16">
      <c r="B4" s="43"/>
      <c r="E4" s="45"/>
      <c r="F4" s="45"/>
      <c r="I4" s="46"/>
      <c r="O4" s="137"/>
      <c r="P4" s="137"/>
    </row>
    <row r="5" s="44" customFormat="1" ht="28.5" customHeight="1" spans="2:16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  <c r="O5" s="137"/>
      <c r="P5" s="137"/>
    </row>
    <row r="6" s="53" customFormat="1" spans="2:16">
      <c r="B6" s="51"/>
      <c r="C6" s="52"/>
      <c r="E6" s="54"/>
      <c r="F6" s="54"/>
      <c r="G6" s="16" t="s">
        <v>15</v>
      </c>
      <c r="H6" s="16"/>
      <c r="I6" s="16">
        <v>177400</v>
      </c>
      <c r="J6" s="69">
        <f>I6</f>
        <v>177400</v>
      </c>
      <c r="K6" s="53" t="s">
        <v>12</v>
      </c>
      <c r="O6" s="137"/>
      <c r="P6" s="137"/>
    </row>
    <row r="7" s="44" customFormat="1" spans="2:16">
      <c r="B7" s="61"/>
      <c r="C7" s="56"/>
      <c r="E7" s="45"/>
      <c r="F7" s="45"/>
      <c r="G7" s="15">
        <v>43598</v>
      </c>
      <c r="H7" s="16"/>
      <c r="I7" s="32">
        <v>1000000</v>
      </c>
      <c r="J7" s="70">
        <f>+J6+I7</f>
        <v>1177400</v>
      </c>
      <c r="K7" s="78">
        <v>43598</v>
      </c>
      <c r="O7" s="137"/>
      <c r="P7" s="137"/>
    </row>
    <row r="8" s="44" customFormat="1" spans="2:16">
      <c r="B8" s="61">
        <v>1483093</v>
      </c>
      <c r="C8" s="56">
        <v>43581</v>
      </c>
      <c r="D8" s="56">
        <v>43586</v>
      </c>
      <c r="E8" s="45">
        <v>2</v>
      </c>
      <c r="F8" s="45">
        <v>5</v>
      </c>
      <c r="G8" s="57">
        <v>3350</v>
      </c>
      <c r="H8" s="57">
        <f t="shared" ref="H8:H71" si="0">E8*F8*G8</f>
        <v>33500</v>
      </c>
      <c r="I8" s="59"/>
      <c r="J8" s="70">
        <f t="shared" ref="J8:J71" si="1">J7-H8</f>
        <v>1143900</v>
      </c>
      <c r="O8" s="137"/>
      <c r="P8" s="137"/>
    </row>
    <row r="9" s="44" customFormat="1" spans="2:16">
      <c r="B9" s="61">
        <v>1490456</v>
      </c>
      <c r="C9" s="56">
        <v>43582</v>
      </c>
      <c r="D9" s="56">
        <v>43586</v>
      </c>
      <c r="E9" s="45">
        <v>1</v>
      </c>
      <c r="F9" s="45">
        <v>4</v>
      </c>
      <c r="G9" s="57">
        <v>3350</v>
      </c>
      <c r="H9" s="57">
        <f t="shared" si="0"/>
        <v>13400</v>
      </c>
      <c r="I9" s="59"/>
      <c r="J9" s="70">
        <f t="shared" si="1"/>
        <v>1130500</v>
      </c>
      <c r="O9" s="137"/>
      <c r="P9" s="137"/>
    </row>
    <row r="10" s="44" customFormat="1" spans="2:16">
      <c r="B10" s="55">
        <v>1491608</v>
      </c>
      <c r="C10" s="62">
        <v>43583</v>
      </c>
      <c r="D10" s="62">
        <v>43586</v>
      </c>
      <c r="E10" s="63">
        <v>1</v>
      </c>
      <c r="F10" s="63">
        <v>3</v>
      </c>
      <c r="G10" s="59">
        <v>3350</v>
      </c>
      <c r="H10" s="59">
        <f t="shared" si="0"/>
        <v>10050</v>
      </c>
      <c r="I10" s="59"/>
      <c r="J10" s="70">
        <f t="shared" si="1"/>
        <v>1120450</v>
      </c>
      <c r="O10" s="137"/>
      <c r="P10" s="137"/>
    </row>
    <row r="11" s="44" customFormat="1" spans="2:16">
      <c r="B11" s="55">
        <v>1477532</v>
      </c>
      <c r="C11" s="62">
        <v>43583</v>
      </c>
      <c r="D11" s="62">
        <v>43586</v>
      </c>
      <c r="E11" s="63">
        <v>2</v>
      </c>
      <c r="F11" s="63">
        <v>3</v>
      </c>
      <c r="G11" s="59">
        <v>3350</v>
      </c>
      <c r="H11" s="59">
        <f t="shared" si="0"/>
        <v>20100</v>
      </c>
      <c r="I11" s="59"/>
      <c r="J11" s="70">
        <f t="shared" si="1"/>
        <v>1100350</v>
      </c>
      <c r="O11" s="137"/>
      <c r="P11" s="137"/>
    </row>
    <row r="12" s="44" customFormat="1" spans="2:16">
      <c r="B12" s="61">
        <v>1490573</v>
      </c>
      <c r="C12" s="56">
        <v>43584</v>
      </c>
      <c r="D12" s="56">
        <v>43586</v>
      </c>
      <c r="E12" s="45">
        <v>1</v>
      </c>
      <c r="F12" s="45">
        <v>2</v>
      </c>
      <c r="G12" s="57">
        <v>3350</v>
      </c>
      <c r="H12" s="57">
        <f t="shared" si="0"/>
        <v>6700</v>
      </c>
      <c r="I12" s="59"/>
      <c r="J12" s="70">
        <f t="shared" si="1"/>
        <v>1093650</v>
      </c>
      <c r="O12" s="137"/>
      <c r="P12" s="137"/>
    </row>
    <row r="13" s="44" customFormat="1" spans="2:16">
      <c r="B13" s="61">
        <v>1478995</v>
      </c>
      <c r="C13" s="56">
        <v>43584</v>
      </c>
      <c r="D13" s="56">
        <v>43586</v>
      </c>
      <c r="E13" s="45">
        <v>1</v>
      </c>
      <c r="F13" s="45">
        <v>2</v>
      </c>
      <c r="G13" s="57">
        <v>3350</v>
      </c>
      <c r="H13" s="57">
        <f t="shared" si="0"/>
        <v>6700</v>
      </c>
      <c r="I13" s="59"/>
      <c r="J13" s="70">
        <f t="shared" si="1"/>
        <v>1086950</v>
      </c>
      <c r="O13" s="137"/>
      <c r="P13" s="137"/>
    </row>
    <row r="14" s="44" customFormat="1" spans="2:16">
      <c r="B14" s="61">
        <v>1491617</v>
      </c>
      <c r="C14" s="56">
        <v>43584</v>
      </c>
      <c r="D14" s="56">
        <v>43586</v>
      </c>
      <c r="E14" s="45">
        <v>1</v>
      </c>
      <c r="F14" s="45">
        <v>2</v>
      </c>
      <c r="G14" s="57">
        <v>3350</v>
      </c>
      <c r="H14" s="57">
        <f t="shared" si="0"/>
        <v>6700</v>
      </c>
      <c r="I14" s="59"/>
      <c r="J14" s="70">
        <f t="shared" si="1"/>
        <v>1080250</v>
      </c>
      <c r="O14" s="137"/>
      <c r="P14" s="137"/>
    </row>
    <row r="15" s="44" customFormat="1" spans="2:16">
      <c r="B15" s="61">
        <v>1478167</v>
      </c>
      <c r="C15" s="56">
        <v>43584</v>
      </c>
      <c r="D15" s="56">
        <v>43586</v>
      </c>
      <c r="E15" s="45">
        <v>1</v>
      </c>
      <c r="F15" s="45">
        <v>2</v>
      </c>
      <c r="G15" s="57">
        <v>5700</v>
      </c>
      <c r="H15" s="57">
        <f t="shared" si="0"/>
        <v>11400</v>
      </c>
      <c r="I15" s="59"/>
      <c r="J15" s="70">
        <f t="shared" si="1"/>
        <v>1068850</v>
      </c>
      <c r="O15" s="137"/>
      <c r="P15" s="137"/>
    </row>
    <row r="16" s="44" customFormat="1" spans="2:16">
      <c r="B16" s="61">
        <v>1475147</v>
      </c>
      <c r="C16" s="56">
        <v>43584</v>
      </c>
      <c r="D16" s="56">
        <v>43586</v>
      </c>
      <c r="E16" s="45">
        <v>1</v>
      </c>
      <c r="F16" s="45">
        <v>2</v>
      </c>
      <c r="G16" s="57">
        <v>3350</v>
      </c>
      <c r="H16" s="57">
        <f t="shared" si="0"/>
        <v>6700</v>
      </c>
      <c r="I16" s="59"/>
      <c r="J16" s="70">
        <f t="shared" si="1"/>
        <v>1062150</v>
      </c>
      <c r="O16" s="137"/>
      <c r="P16" s="137"/>
    </row>
    <row r="17" s="44" customFormat="1" spans="2:16">
      <c r="B17" s="61">
        <v>1492295</v>
      </c>
      <c r="C17" s="56">
        <v>43585</v>
      </c>
      <c r="D17" s="56">
        <v>43586</v>
      </c>
      <c r="E17" s="45">
        <v>1</v>
      </c>
      <c r="F17" s="45">
        <v>1</v>
      </c>
      <c r="G17" s="57">
        <v>3350</v>
      </c>
      <c r="H17" s="57">
        <f t="shared" si="0"/>
        <v>3350</v>
      </c>
      <c r="I17" s="59"/>
      <c r="J17" s="70">
        <f t="shared" si="1"/>
        <v>1058800</v>
      </c>
      <c r="O17" s="137"/>
      <c r="P17" s="137"/>
    </row>
    <row r="18" s="44" customFormat="1" spans="2:16">
      <c r="B18" s="61">
        <v>1478031</v>
      </c>
      <c r="C18" s="56">
        <v>43585</v>
      </c>
      <c r="D18" s="56">
        <v>43586</v>
      </c>
      <c r="E18" s="45">
        <v>1</v>
      </c>
      <c r="F18" s="45">
        <v>1</v>
      </c>
      <c r="G18" s="57">
        <v>3350</v>
      </c>
      <c r="H18" s="57">
        <f t="shared" si="0"/>
        <v>3350</v>
      </c>
      <c r="I18" s="59"/>
      <c r="J18" s="70">
        <f t="shared" si="1"/>
        <v>1055450</v>
      </c>
      <c r="O18" s="137"/>
      <c r="P18" s="137"/>
    </row>
    <row r="19" s="44" customFormat="1" spans="2:16">
      <c r="B19" s="61">
        <v>1480245</v>
      </c>
      <c r="C19" s="56">
        <v>43585</v>
      </c>
      <c r="D19" s="56">
        <v>43586</v>
      </c>
      <c r="E19" s="45">
        <v>1</v>
      </c>
      <c r="F19" s="45">
        <v>1</v>
      </c>
      <c r="G19" s="57">
        <v>3350</v>
      </c>
      <c r="H19" s="57">
        <f t="shared" si="0"/>
        <v>3350</v>
      </c>
      <c r="I19" s="59"/>
      <c r="J19" s="70">
        <f t="shared" si="1"/>
        <v>1052100</v>
      </c>
      <c r="O19" s="137"/>
      <c r="P19" s="137"/>
    </row>
    <row r="20" s="44" customFormat="1" spans="2:16">
      <c r="B20" s="61">
        <v>1472828</v>
      </c>
      <c r="C20" s="56">
        <v>43584</v>
      </c>
      <c r="D20" s="56">
        <v>43587</v>
      </c>
      <c r="E20" s="45">
        <v>1</v>
      </c>
      <c r="F20" s="45">
        <v>3</v>
      </c>
      <c r="G20" s="57">
        <v>3350</v>
      </c>
      <c r="H20" s="57">
        <f t="shared" si="0"/>
        <v>10050</v>
      </c>
      <c r="I20" s="59"/>
      <c r="J20" s="70">
        <f t="shared" si="1"/>
        <v>1042050</v>
      </c>
      <c r="O20" s="137"/>
      <c r="P20" s="137"/>
    </row>
    <row r="21" s="44" customFormat="1" spans="2:16">
      <c r="B21" s="61">
        <v>1474281</v>
      </c>
      <c r="C21" s="56">
        <v>43585</v>
      </c>
      <c r="D21" s="56">
        <v>43587</v>
      </c>
      <c r="E21" s="45">
        <v>2</v>
      </c>
      <c r="F21" s="45">
        <v>2</v>
      </c>
      <c r="G21" s="57">
        <v>5700</v>
      </c>
      <c r="H21" s="57">
        <f t="shared" si="0"/>
        <v>22800</v>
      </c>
      <c r="I21" s="59"/>
      <c r="J21" s="70">
        <f t="shared" si="1"/>
        <v>1019250</v>
      </c>
      <c r="O21" s="137"/>
      <c r="P21" s="137"/>
    </row>
    <row r="22" s="44" customFormat="1" spans="2:16">
      <c r="B22" s="61">
        <v>1479777</v>
      </c>
      <c r="C22" s="56">
        <v>43585</v>
      </c>
      <c r="D22" s="56">
        <v>43587</v>
      </c>
      <c r="E22" s="45">
        <v>1</v>
      </c>
      <c r="F22" s="45">
        <v>2</v>
      </c>
      <c r="G22" s="57">
        <v>3350</v>
      </c>
      <c r="H22" s="57">
        <f t="shared" si="0"/>
        <v>6700</v>
      </c>
      <c r="I22" s="59"/>
      <c r="J22" s="70">
        <f t="shared" si="1"/>
        <v>1012550</v>
      </c>
      <c r="K22" s="57"/>
      <c r="N22" s="57"/>
      <c r="O22" s="137"/>
      <c r="P22" s="137"/>
    </row>
    <row r="23" s="44" customFormat="1" spans="2:16">
      <c r="B23" s="61">
        <v>1481825</v>
      </c>
      <c r="C23" s="56">
        <v>43585</v>
      </c>
      <c r="D23" s="56">
        <v>43587</v>
      </c>
      <c r="E23" s="45">
        <v>1</v>
      </c>
      <c r="F23" s="45">
        <v>2</v>
      </c>
      <c r="G23" s="57">
        <v>3350</v>
      </c>
      <c r="H23" s="57">
        <f t="shared" si="0"/>
        <v>6700</v>
      </c>
      <c r="I23" s="59"/>
      <c r="J23" s="70">
        <f t="shared" si="1"/>
        <v>1005850</v>
      </c>
      <c r="K23" s="57"/>
      <c r="N23" s="57"/>
      <c r="O23" s="137"/>
      <c r="P23" s="137"/>
    </row>
    <row r="24" s="44" customFormat="1" spans="2:16">
      <c r="B24" s="61">
        <v>1483829</v>
      </c>
      <c r="C24" s="56">
        <v>43585</v>
      </c>
      <c r="D24" s="56">
        <v>43587</v>
      </c>
      <c r="E24" s="45">
        <v>1</v>
      </c>
      <c r="F24" s="45">
        <v>2</v>
      </c>
      <c r="G24" s="57">
        <v>3350</v>
      </c>
      <c r="H24" s="57">
        <f t="shared" si="0"/>
        <v>6700</v>
      </c>
      <c r="I24" s="59"/>
      <c r="J24" s="70">
        <f t="shared" si="1"/>
        <v>999150</v>
      </c>
      <c r="K24" s="57"/>
      <c r="N24" s="57"/>
      <c r="O24" s="137"/>
      <c r="P24" s="137"/>
    </row>
    <row r="25" s="44" customFormat="1" spans="2:16">
      <c r="B25" s="61">
        <v>1487696</v>
      </c>
      <c r="C25" s="56">
        <v>43586</v>
      </c>
      <c r="D25" s="56">
        <v>43587</v>
      </c>
      <c r="E25" s="45">
        <v>1</v>
      </c>
      <c r="F25" s="45">
        <v>1</v>
      </c>
      <c r="G25" s="57">
        <v>3350</v>
      </c>
      <c r="H25" s="57">
        <f t="shared" si="0"/>
        <v>3350</v>
      </c>
      <c r="I25" s="59"/>
      <c r="J25" s="70">
        <f t="shared" si="1"/>
        <v>995800</v>
      </c>
      <c r="K25" s="57"/>
      <c r="N25" s="57"/>
      <c r="O25" s="137"/>
      <c r="P25" s="137"/>
    </row>
    <row r="26" s="44" customFormat="1" spans="2:16">
      <c r="B26" s="61">
        <v>1487760</v>
      </c>
      <c r="C26" s="56">
        <v>43586</v>
      </c>
      <c r="D26" s="56">
        <v>43587</v>
      </c>
      <c r="E26" s="45">
        <v>1</v>
      </c>
      <c r="F26" s="45">
        <v>1</v>
      </c>
      <c r="G26" s="57">
        <v>3350</v>
      </c>
      <c r="H26" s="57">
        <f t="shared" si="0"/>
        <v>3350</v>
      </c>
      <c r="I26" s="59"/>
      <c r="J26" s="70">
        <f t="shared" si="1"/>
        <v>992450</v>
      </c>
      <c r="K26" s="57"/>
      <c r="N26" s="57"/>
      <c r="O26" s="137"/>
      <c r="P26" s="137"/>
    </row>
    <row r="27" s="44" customFormat="1" spans="2:16">
      <c r="B27" s="61">
        <v>1493597</v>
      </c>
      <c r="C27" s="56">
        <v>43497</v>
      </c>
      <c r="D27" s="56">
        <v>43587</v>
      </c>
      <c r="E27" s="45">
        <v>1</v>
      </c>
      <c r="F27" s="45">
        <v>1</v>
      </c>
      <c r="G27" s="57">
        <v>3350</v>
      </c>
      <c r="H27" s="57">
        <f t="shared" si="0"/>
        <v>3350</v>
      </c>
      <c r="I27" s="59"/>
      <c r="J27" s="70">
        <f t="shared" si="1"/>
        <v>989100</v>
      </c>
      <c r="K27" s="57"/>
      <c r="N27" s="57"/>
      <c r="O27" s="137"/>
      <c r="P27" s="137"/>
    </row>
    <row r="28" s="44" customFormat="1" spans="2:16">
      <c r="B28" s="61">
        <v>1493825</v>
      </c>
      <c r="C28" s="56">
        <v>43586</v>
      </c>
      <c r="D28" s="56">
        <v>43587</v>
      </c>
      <c r="E28" s="45">
        <v>1</v>
      </c>
      <c r="F28" s="45">
        <v>1</v>
      </c>
      <c r="G28" s="57">
        <v>3350</v>
      </c>
      <c r="H28" s="57">
        <f t="shared" si="0"/>
        <v>3350</v>
      </c>
      <c r="I28" s="59"/>
      <c r="J28" s="70">
        <f t="shared" si="1"/>
        <v>985750</v>
      </c>
      <c r="K28" s="57"/>
      <c r="N28" s="57"/>
      <c r="O28" s="137"/>
      <c r="P28" s="137"/>
    </row>
    <row r="29" s="87" customFormat="1" spans="2:18">
      <c r="B29" s="61">
        <v>1471175</v>
      </c>
      <c r="C29" s="56">
        <v>43583</v>
      </c>
      <c r="D29" s="56">
        <v>43588</v>
      </c>
      <c r="E29" s="45">
        <v>1</v>
      </c>
      <c r="F29" s="45">
        <v>5</v>
      </c>
      <c r="G29" s="57">
        <v>3350</v>
      </c>
      <c r="H29" s="57">
        <f t="shared" si="0"/>
        <v>16750</v>
      </c>
      <c r="I29" s="67"/>
      <c r="J29" s="70">
        <f t="shared" si="1"/>
        <v>969000</v>
      </c>
      <c r="K29" s="82"/>
      <c r="L29" s="44"/>
      <c r="M29" s="44"/>
      <c r="N29" s="82"/>
      <c r="O29" s="137"/>
      <c r="P29" s="137"/>
      <c r="R29" s="44"/>
    </row>
    <row r="30" s="44" customFormat="1" spans="2:16">
      <c r="B30" s="61">
        <v>1468468</v>
      </c>
      <c r="C30" s="65">
        <v>43584</v>
      </c>
      <c r="D30" s="65">
        <v>43588</v>
      </c>
      <c r="E30" s="61">
        <v>1</v>
      </c>
      <c r="F30" s="61">
        <v>4</v>
      </c>
      <c r="G30" s="66">
        <v>5700</v>
      </c>
      <c r="H30" s="66">
        <f t="shared" si="0"/>
        <v>22800</v>
      </c>
      <c r="I30" s="59"/>
      <c r="J30" s="70">
        <f t="shared" si="1"/>
        <v>946200</v>
      </c>
      <c r="K30" s="57"/>
      <c r="N30" s="57"/>
      <c r="O30" s="137"/>
      <c r="P30" s="137"/>
    </row>
    <row r="31" s="44" customFormat="1" spans="2:16">
      <c r="B31" s="61">
        <v>1479825</v>
      </c>
      <c r="C31" s="56">
        <v>43585</v>
      </c>
      <c r="D31" s="56">
        <v>43588</v>
      </c>
      <c r="E31" s="45">
        <v>1</v>
      </c>
      <c r="F31" s="45">
        <v>3</v>
      </c>
      <c r="G31" s="57">
        <v>3350</v>
      </c>
      <c r="H31" s="57">
        <f t="shared" si="0"/>
        <v>10050</v>
      </c>
      <c r="I31" s="59"/>
      <c r="J31" s="70">
        <f t="shared" si="1"/>
        <v>936150</v>
      </c>
      <c r="K31" s="57"/>
      <c r="N31" s="57"/>
      <c r="O31" s="137"/>
      <c r="P31" s="137"/>
    </row>
    <row r="32" s="44" customFormat="1" spans="2:16">
      <c r="B32" s="61">
        <v>1468241</v>
      </c>
      <c r="C32" s="56">
        <v>43585</v>
      </c>
      <c r="D32" s="56">
        <v>43588</v>
      </c>
      <c r="E32" s="45">
        <v>1</v>
      </c>
      <c r="F32" s="45">
        <v>3</v>
      </c>
      <c r="G32" s="57">
        <v>3350</v>
      </c>
      <c r="H32" s="57">
        <f t="shared" si="0"/>
        <v>10050</v>
      </c>
      <c r="I32" s="59"/>
      <c r="J32" s="70">
        <f t="shared" si="1"/>
        <v>926100</v>
      </c>
      <c r="K32" s="57"/>
      <c r="N32" s="57"/>
      <c r="O32" s="137"/>
      <c r="P32" s="137"/>
    </row>
    <row r="33" s="44" customFormat="1" spans="2:16">
      <c r="B33" s="61">
        <v>1467266</v>
      </c>
      <c r="C33" s="56">
        <v>43586</v>
      </c>
      <c r="D33" s="56">
        <v>43588</v>
      </c>
      <c r="E33" s="45">
        <v>1</v>
      </c>
      <c r="F33" s="45">
        <v>2</v>
      </c>
      <c r="G33" s="57">
        <v>3350</v>
      </c>
      <c r="H33" s="57">
        <f t="shared" si="0"/>
        <v>6700</v>
      </c>
      <c r="I33" s="59"/>
      <c r="J33" s="70">
        <f t="shared" si="1"/>
        <v>919400</v>
      </c>
      <c r="K33" s="57"/>
      <c r="N33" s="57"/>
      <c r="O33" s="137"/>
      <c r="P33" s="137"/>
    </row>
    <row r="34" s="87" customFormat="1" spans="2:18">
      <c r="B34" s="61">
        <v>1472306</v>
      </c>
      <c r="C34" s="56">
        <v>43586</v>
      </c>
      <c r="D34" s="56">
        <v>43588</v>
      </c>
      <c r="E34" s="45">
        <v>1</v>
      </c>
      <c r="F34" s="45">
        <v>2</v>
      </c>
      <c r="G34" s="57">
        <v>3350</v>
      </c>
      <c r="H34" s="57">
        <f t="shared" si="0"/>
        <v>6700</v>
      </c>
      <c r="I34" s="67"/>
      <c r="J34" s="70">
        <f t="shared" si="1"/>
        <v>912700</v>
      </c>
      <c r="K34" s="82"/>
      <c r="L34" s="44"/>
      <c r="M34" s="44"/>
      <c r="N34" s="82"/>
      <c r="O34" s="137"/>
      <c r="P34" s="137"/>
      <c r="R34" s="44"/>
    </row>
    <row r="35" s="44" customFormat="1" spans="2:16">
      <c r="B35" s="61">
        <v>1484047</v>
      </c>
      <c r="C35" s="56">
        <v>43586</v>
      </c>
      <c r="D35" s="56">
        <v>43588</v>
      </c>
      <c r="E35" s="45">
        <v>1</v>
      </c>
      <c r="F35" s="45">
        <v>2</v>
      </c>
      <c r="G35" s="57">
        <v>3350</v>
      </c>
      <c r="H35" s="57">
        <f t="shared" si="0"/>
        <v>6700</v>
      </c>
      <c r="I35" s="59"/>
      <c r="J35" s="70">
        <f t="shared" si="1"/>
        <v>906000</v>
      </c>
      <c r="K35" s="57"/>
      <c r="N35" s="57"/>
      <c r="O35" s="137"/>
      <c r="P35" s="137"/>
    </row>
    <row r="36" s="44" customFormat="1" spans="2:16">
      <c r="B36" s="61">
        <v>1468444</v>
      </c>
      <c r="C36" s="65">
        <v>43587</v>
      </c>
      <c r="D36" s="65">
        <v>43588</v>
      </c>
      <c r="E36" s="61">
        <v>1</v>
      </c>
      <c r="F36" s="61">
        <v>1</v>
      </c>
      <c r="G36" s="66">
        <v>3350</v>
      </c>
      <c r="H36" s="66">
        <f t="shared" si="0"/>
        <v>3350</v>
      </c>
      <c r="I36" s="59"/>
      <c r="J36" s="70">
        <f t="shared" si="1"/>
        <v>902650</v>
      </c>
      <c r="K36" s="57"/>
      <c r="N36" s="57"/>
      <c r="O36" s="137"/>
      <c r="P36" s="137"/>
    </row>
    <row r="37" s="44" customFormat="1" spans="2:16">
      <c r="B37" s="61">
        <v>1492439</v>
      </c>
      <c r="C37" s="56">
        <v>43587</v>
      </c>
      <c r="D37" s="56">
        <v>43588</v>
      </c>
      <c r="E37" s="45">
        <v>1</v>
      </c>
      <c r="F37" s="45">
        <v>1</v>
      </c>
      <c r="G37" s="57">
        <v>3350</v>
      </c>
      <c r="H37" s="57">
        <f t="shared" si="0"/>
        <v>3350</v>
      </c>
      <c r="I37" s="59"/>
      <c r="J37" s="70">
        <f t="shared" si="1"/>
        <v>899300</v>
      </c>
      <c r="K37" s="57"/>
      <c r="N37" s="57"/>
      <c r="O37" s="137"/>
      <c r="P37" s="137"/>
    </row>
    <row r="38" s="44" customFormat="1" spans="2:16">
      <c r="B38" s="61">
        <v>1493330</v>
      </c>
      <c r="C38" s="56">
        <v>43587</v>
      </c>
      <c r="D38" s="56">
        <v>43588</v>
      </c>
      <c r="E38" s="45">
        <v>1</v>
      </c>
      <c r="F38" s="45">
        <v>1</v>
      </c>
      <c r="G38" s="57">
        <v>3350</v>
      </c>
      <c r="H38" s="57">
        <f t="shared" si="0"/>
        <v>3350</v>
      </c>
      <c r="I38" s="59"/>
      <c r="J38" s="70">
        <f t="shared" si="1"/>
        <v>895950</v>
      </c>
      <c r="K38" s="57"/>
      <c r="N38" s="57"/>
      <c r="O38" s="137"/>
      <c r="P38" s="137"/>
    </row>
    <row r="39" s="44" customFormat="1" spans="2:16">
      <c r="B39" s="61">
        <v>1473597</v>
      </c>
      <c r="C39" s="56">
        <v>43587</v>
      </c>
      <c r="D39" s="56">
        <v>43588</v>
      </c>
      <c r="E39" s="45">
        <v>1</v>
      </c>
      <c r="F39" s="45">
        <v>1</v>
      </c>
      <c r="G39" s="57">
        <v>3350</v>
      </c>
      <c r="H39" s="57">
        <f t="shared" si="0"/>
        <v>3350</v>
      </c>
      <c r="I39" s="59"/>
      <c r="J39" s="70">
        <f t="shared" si="1"/>
        <v>892600</v>
      </c>
      <c r="K39" s="57"/>
      <c r="N39" s="57"/>
      <c r="O39" s="137"/>
      <c r="P39" s="137"/>
    </row>
    <row r="40" s="44" customFormat="1" spans="2:16">
      <c r="B40" s="61">
        <v>1485351</v>
      </c>
      <c r="C40" s="56">
        <v>43585</v>
      </c>
      <c r="D40" s="56">
        <v>43589</v>
      </c>
      <c r="E40" s="45">
        <v>1</v>
      </c>
      <c r="F40" s="45">
        <v>4</v>
      </c>
      <c r="G40" s="57">
        <v>3350</v>
      </c>
      <c r="H40" s="57">
        <f t="shared" si="0"/>
        <v>13400</v>
      </c>
      <c r="I40" s="59"/>
      <c r="J40" s="70">
        <f t="shared" si="1"/>
        <v>879200</v>
      </c>
      <c r="K40" s="57"/>
      <c r="N40" s="57"/>
      <c r="O40" s="137"/>
      <c r="P40" s="137"/>
    </row>
    <row r="41" s="44" customFormat="1" spans="2:16">
      <c r="B41" s="61">
        <v>1492148</v>
      </c>
      <c r="C41" s="56">
        <v>43585</v>
      </c>
      <c r="D41" s="56">
        <v>43589</v>
      </c>
      <c r="E41" s="45">
        <v>1</v>
      </c>
      <c r="F41" s="45">
        <v>4</v>
      </c>
      <c r="G41" s="57">
        <v>3350</v>
      </c>
      <c r="H41" s="57">
        <f t="shared" si="0"/>
        <v>13400</v>
      </c>
      <c r="I41" s="59"/>
      <c r="J41" s="70">
        <f t="shared" si="1"/>
        <v>865800</v>
      </c>
      <c r="K41" s="57"/>
      <c r="N41" s="57"/>
      <c r="O41" s="137"/>
      <c r="P41" s="137"/>
    </row>
    <row r="42" s="44" customFormat="1" spans="2:16">
      <c r="B42" s="61">
        <v>1475095</v>
      </c>
      <c r="C42" s="56">
        <v>43585</v>
      </c>
      <c r="D42" s="56">
        <v>43589</v>
      </c>
      <c r="E42" s="45">
        <v>1</v>
      </c>
      <c r="F42" s="45">
        <v>4</v>
      </c>
      <c r="G42" s="57">
        <v>3350</v>
      </c>
      <c r="H42" s="57">
        <f t="shared" si="0"/>
        <v>13400</v>
      </c>
      <c r="I42" s="59"/>
      <c r="J42" s="70">
        <f t="shared" si="1"/>
        <v>852400</v>
      </c>
      <c r="K42" s="57"/>
      <c r="N42" s="57"/>
      <c r="O42" s="137"/>
      <c r="P42" s="137"/>
    </row>
    <row r="43" s="44" customFormat="1" spans="2:16">
      <c r="B43" s="61">
        <v>1487924</v>
      </c>
      <c r="C43" s="56">
        <v>43586</v>
      </c>
      <c r="D43" s="56">
        <v>43589</v>
      </c>
      <c r="E43" s="45">
        <v>1</v>
      </c>
      <c r="F43" s="45">
        <v>3</v>
      </c>
      <c r="G43" s="57">
        <v>3350</v>
      </c>
      <c r="H43" s="57">
        <f t="shared" si="0"/>
        <v>10050</v>
      </c>
      <c r="I43" s="59"/>
      <c r="J43" s="70">
        <f t="shared" si="1"/>
        <v>842350</v>
      </c>
      <c r="K43" s="57"/>
      <c r="N43" s="57"/>
      <c r="O43" s="137"/>
      <c r="P43" s="137"/>
    </row>
    <row r="44" s="44" customFormat="1" spans="2:16">
      <c r="B44" s="61">
        <v>1477894</v>
      </c>
      <c r="C44" s="56">
        <v>43586</v>
      </c>
      <c r="D44" s="56">
        <v>43589</v>
      </c>
      <c r="E44" s="45">
        <v>1</v>
      </c>
      <c r="F44" s="45">
        <v>3</v>
      </c>
      <c r="G44" s="57">
        <v>3350</v>
      </c>
      <c r="H44" s="57">
        <f t="shared" si="0"/>
        <v>10050</v>
      </c>
      <c r="I44" s="59"/>
      <c r="J44" s="70">
        <f t="shared" si="1"/>
        <v>832300</v>
      </c>
      <c r="K44" s="57"/>
      <c r="N44" s="57"/>
      <c r="O44" s="137"/>
      <c r="P44" s="137"/>
    </row>
    <row r="45" s="44" customFormat="1" spans="2:16">
      <c r="B45" s="61">
        <v>1490797</v>
      </c>
      <c r="C45" s="56">
        <v>43586</v>
      </c>
      <c r="D45" s="56">
        <v>43589</v>
      </c>
      <c r="E45" s="45">
        <v>1</v>
      </c>
      <c r="F45" s="45">
        <v>3</v>
      </c>
      <c r="G45" s="57">
        <v>5700</v>
      </c>
      <c r="H45" s="57">
        <f t="shared" si="0"/>
        <v>17100</v>
      </c>
      <c r="I45" s="59"/>
      <c r="J45" s="70">
        <f t="shared" si="1"/>
        <v>815200</v>
      </c>
      <c r="K45" s="57"/>
      <c r="N45" s="57"/>
      <c r="O45" s="137"/>
      <c r="P45" s="137"/>
    </row>
    <row r="46" s="44" customFormat="1" spans="2:16">
      <c r="B46" s="61">
        <v>1473824</v>
      </c>
      <c r="C46" s="56">
        <v>43586</v>
      </c>
      <c r="D46" s="56">
        <v>43589</v>
      </c>
      <c r="E46" s="45">
        <v>1</v>
      </c>
      <c r="F46" s="45">
        <v>3</v>
      </c>
      <c r="G46" s="57">
        <v>3350</v>
      </c>
      <c r="H46" s="57">
        <f t="shared" si="0"/>
        <v>10050</v>
      </c>
      <c r="I46" s="59"/>
      <c r="J46" s="70">
        <f t="shared" si="1"/>
        <v>805150</v>
      </c>
      <c r="K46" s="57"/>
      <c r="N46" s="57"/>
      <c r="O46" s="137"/>
      <c r="P46" s="137"/>
    </row>
    <row r="47" s="44" customFormat="1" spans="2:16">
      <c r="B47" s="61">
        <v>1480597</v>
      </c>
      <c r="C47" s="56">
        <v>43587</v>
      </c>
      <c r="D47" s="56">
        <v>43589</v>
      </c>
      <c r="E47" s="45">
        <v>2</v>
      </c>
      <c r="F47" s="45">
        <v>2</v>
      </c>
      <c r="G47" s="57">
        <v>3350</v>
      </c>
      <c r="H47" s="57">
        <f t="shared" si="0"/>
        <v>13400</v>
      </c>
      <c r="I47" s="59"/>
      <c r="J47" s="70">
        <f t="shared" si="1"/>
        <v>791750</v>
      </c>
      <c r="K47" s="57"/>
      <c r="N47" s="57"/>
      <c r="O47" s="137"/>
      <c r="P47" s="137"/>
    </row>
    <row r="48" s="44" customFormat="1" spans="2:16">
      <c r="B48" s="61">
        <v>1479474</v>
      </c>
      <c r="C48" s="56">
        <v>43587</v>
      </c>
      <c r="D48" s="56">
        <v>43589</v>
      </c>
      <c r="E48" s="45">
        <v>1</v>
      </c>
      <c r="F48" s="45">
        <v>2</v>
      </c>
      <c r="G48" s="57">
        <v>3350</v>
      </c>
      <c r="H48" s="57">
        <f t="shared" si="0"/>
        <v>6700</v>
      </c>
      <c r="I48" s="59"/>
      <c r="J48" s="70">
        <f t="shared" si="1"/>
        <v>785050</v>
      </c>
      <c r="K48" s="57"/>
      <c r="N48" s="57"/>
      <c r="O48" s="137"/>
      <c r="P48" s="137"/>
    </row>
    <row r="49" s="44" customFormat="1" spans="2:16">
      <c r="B49" s="61">
        <v>1487917</v>
      </c>
      <c r="C49" s="56">
        <v>43587</v>
      </c>
      <c r="D49" s="56">
        <v>43589</v>
      </c>
      <c r="E49" s="45">
        <v>1</v>
      </c>
      <c r="F49" s="45">
        <v>2</v>
      </c>
      <c r="G49" s="57">
        <v>3350</v>
      </c>
      <c r="H49" s="57">
        <f t="shared" si="0"/>
        <v>6700</v>
      </c>
      <c r="I49" s="59"/>
      <c r="J49" s="70">
        <f t="shared" si="1"/>
        <v>778350</v>
      </c>
      <c r="K49" s="57"/>
      <c r="N49" s="57"/>
      <c r="O49" s="137"/>
      <c r="P49" s="137"/>
    </row>
    <row r="50" s="44" customFormat="1" spans="2:16">
      <c r="B50" s="61">
        <v>1488284</v>
      </c>
      <c r="C50" s="56">
        <v>43587</v>
      </c>
      <c r="D50" s="56">
        <v>43589</v>
      </c>
      <c r="E50" s="45">
        <v>1</v>
      </c>
      <c r="F50" s="45">
        <v>2</v>
      </c>
      <c r="G50" s="57">
        <v>3350</v>
      </c>
      <c r="H50" s="57">
        <f t="shared" si="0"/>
        <v>6700</v>
      </c>
      <c r="I50" s="59"/>
      <c r="J50" s="70">
        <f t="shared" si="1"/>
        <v>771650</v>
      </c>
      <c r="K50" s="57"/>
      <c r="N50" s="57"/>
      <c r="O50" s="137"/>
      <c r="P50" s="137"/>
    </row>
    <row r="51" s="44" customFormat="1" spans="2:16">
      <c r="B51" s="61">
        <v>1484261</v>
      </c>
      <c r="C51" s="56">
        <v>43581</v>
      </c>
      <c r="D51" s="56">
        <v>43590</v>
      </c>
      <c r="E51" s="45">
        <v>1</v>
      </c>
      <c r="F51" s="45">
        <v>5</v>
      </c>
      <c r="G51" s="57">
        <v>3350</v>
      </c>
      <c r="H51" s="57">
        <f t="shared" si="0"/>
        <v>16750</v>
      </c>
      <c r="I51" s="59"/>
      <c r="J51" s="70">
        <f t="shared" si="1"/>
        <v>754900</v>
      </c>
      <c r="K51" s="57"/>
      <c r="N51" s="57"/>
      <c r="O51" s="137"/>
      <c r="P51" s="137"/>
    </row>
    <row r="52" s="44" customFormat="1" spans="2:16">
      <c r="B52" s="61">
        <v>1479133</v>
      </c>
      <c r="C52" s="56">
        <v>43586</v>
      </c>
      <c r="D52" s="56">
        <v>43590</v>
      </c>
      <c r="E52" s="45">
        <v>1</v>
      </c>
      <c r="F52" s="45">
        <v>4</v>
      </c>
      <c r="G52" s="57">
        <v>3350</v>
      </c>
      <c r="H52" s="57">
        <f t="shared" si="0"/>
        <v>13400</v>
      </c>
      <c r="I52" s="59"/>
      <c r="J52" s="70">
        <f t="shared" si="1"/>
        <v>741500</v>
      </c>
      <c r="K52" s="57"/>
      <c r="N52" s="57"/>
      <c r="O52" s="137"/>
      <c r="P52" s="137"/>
    </row>
    <row r="53" s="44" customFormat="1" spans="2:16">
      <c r="B53" s="61">
        <v>1492636</v>
      </c>
      <c r="C53" s="56">
        <v>43587</v>
      </c>
      <c r="D53" s="56">
        <v>43590</v>
      </c>
      <c r="E53" s="45">
        <v>1</v>
      </c>
      <c r="F53" s="45">
        <v>3</v>
      </c>
      <c r="G53" s="57">
        <v>3350</v>
      </c>
      <c r="H53" s="57">
        <f t="shared" si="0"/>
        <v>10050</v>
      </c>
      <c r="I53" s="59"/>
      <c r="J53" s="70">
        <f t="shared" si="1"/>
        <v>731450</v>
      </c>
      <c r="K53" s="57"/>
      <c r="N53" s="57"/>
      <c r="O53" s="137"/>
      <c r="P53" s="137"/>
    </row>
    <row r="54" s="44" customFormat="1" spans="2:16">
      <c r="B54" s="61">
        <v>1492297</v>
      </c>
      <c r="C54" s="56">
        <v>43588</v>
      </c>
      <c r="D54" s="56">
        <v>43590</v>
      </c>
      <c r="E54" s="45">
        <v>1</v>
      </c>
      <c r="F54" s="45">
        <v>2</v>
      </c>
      <c r="G54" s="57">
        <v>3350</v>
      </c>
      <c r="H54" s="57">
        <f t="shared" si="0"/>
        <v>6700</v>
      </c>
      <c r="I54" s="59"/>
      <c r="J54" s="70">
        <f t="shared" si="1"/>
        <v>724750</v>
      </c>
      <c r="K54" s="57"/>
      <c r="N54" s="57"/>
      <c r="O54" s="137"/>
      <c r="P54" s="137"/>
    </row>
    <row r="55" s="44" customFormat="1" spans="2:16">
      <c r="B55" s="61">
        <v>1492139</v>
      </c>
      <c r="C55" s="56">
        <v>43588</v>
      </c>
      <c r="D55" s="56">
        <v>43590</v>
      </c>
      <c r="E55" s="45">
        <v>3</v>
      </c>
      <c r="F55" s="45">
        <v>2</v>
      </c>
      <c r="G55" s="57">
        <v>3350</v>
      </c>
      <c r="H55" s="57">
        <f t="shared" si="0"/>
        <v>20100</v>
      </c>
      <c r="I55" s="59"/>
      <c r="J55" s="70">
        <f t="shared" si="1"/>
        <v>704650</v>
      </c>
      <c r="K55" s="57"/>
      <c r="N55" s="57"/>
      <c r="O55" s="137"/>
      <c r="P55" s="137"/>
    </row>
    <row r="56" s="44" customFormat="1" spans="2:16">
      <c r="B56" s="61">
        <v>1496155</v>
      </c>
      <c r="C56" s="56">
        <v>43589</v>
      </c>
      <c r="D56" s="56">
        <v>43590</v>
      </c>
      <c r="E56" s="45">
        <v>1</v>
      </c>
      <c r="F56" s="45">
        <v>1</v>
      </c>
      <c r="G56" s="57">
        <v>3350</v>
      </c>
      <c r="H56" s="57">
        <f t="shared" si="0"/>
        <v>3350</v>
      </c>
      <c r="I56" s="59"/>
      <c r="J56" s="70">
        <f t="shared" si="1"/>
        <v>701300</v>
      </c>
      <c r="K56" s="57"/>
      <c r="N56" s="57"/>
      <c r="O56" s="137"/>
      <c r="P56" s="137"/>
    </row>
    <row r="57" s="44" customFormat="1" spans="2:16">
      <c r="B57" s="61">
        <v>1496157</v>
      </c>
      <c r="C57" s="56">
        <v>43589</v>
      </c>
      <c r="D57" s="56">
        <v>43590</v>
      </c>
      <c r="E57" s="45">
        <v>1</v>
      </c>
      <c r="F57" s="45">
        <v>1</v>
      </c>
      <c r="G57" s="57">
        <v>3350</v>
      </c>
      <c r="H57" s="57">
        <f t="shared" si="0"/>
        <v>3350</v>
      </c>
      <c r="I57" s="59"/>
      <c r="J57" s="70">
        <f t="shared" si="1"/>
        <v>697950</v>
      </c>
      <c r="K57" s="57"/>
      <c r="N57" s="57"/>
      <c r="O57" s="137"/>
      <c r="P57" s="137"/>
    </row>
    <row r="58" s="44" customFormat="1" spans="2:16">
      <c r="B58" s="61">
        <v>1470440</v>
      </c>
      <c r="C58" s="56">
        <v>43586</v>
      </c>
      <c r="D58" s="56">
        <v>43591</v>
      </c>
      <c r="E58" s="45">
        <v>1</v>
      </c>
      <c r="F58" s="45">
        <v>5</v>
      </c>
      <c r="G58" s="57">
        <v>3350</v>
      </c>
      <c r="H58" s="57">
        <f t="shared" si="0"/>
        <v>16750</v>
      </c>
      <c r="I58" s="59"/>
      <c r="J58" s="70">
        <f t="shared" si="1"/>
        <v>681200</v>
      </c>
      <c r="K58" s="57"/>
      <c r="N58" s="57"/>
      <c r="O58" s="137"/>
      <c r="P58" s="137"/>
    </row>
    <row r="59" s="44" customFormat="1" spans="2:16">
      <c r="B59" s="61">
        <v>1468462</v>
      </c>
      <c r="C59" s="56">
        <v>43588</v>
      </c>
      <c r="D59" s="56">
        <v>43591</v>
      </c>
      <c r="E59" s="45">
        <v>1</v>
      </c>
      <c r="F59" s="45">
        <v>3</v>
      </c>
      <c r="G59" s="57">
        <v>3350</v>
      </c>
      <c r="H59" s="57">
        <f t="shared" si="0"/>
        <v>10050</v>
      </c>
      <c r="I59" s="59"/>
      <c r="J59" s="70">
        <f t="shared" si="1"/>
        <v>671150</v>
      </c>
      <c r="K59" s="57"/>
      <c r="N59" s="57"/>
      <c r="O59" s="137"/>
      <c r="P59" s="137"/>
    </row>
    <row r="60" s="44" customFormat="1" spans="2:16">
      <c r="B60" s="61">
        <v>1492289</v>
      </c>
      <c r="C60" s="56">
        <v>43588</v>
      </c>
      <c r="D60" s="56">
        <v>43591</v>
      </c>
      <c r="E60" s="45">
        <v>2</v>
      </c>
      <c r="F60" s="45">
        <v>3</v>
      </c>
      <c r="G60" s="57">
        <v>3350</v>
      </c>
      <c r="H60" s="57">
        <f t="shared" si="0"/>
        <v>20100</v>
      </c>
      <c r="I60" s="59"/>
      <c r="J60" s="70">
        <f t="shared" si="1"/>
        <v>651050</v>
      </c>
      <c r="K60" s="57"/>
      <c r="N60" s="57"/>
      <c r="O60" s="137"/>
      <c r="P60" s="137"/>
    </row>
    <row r="61" s="44" customFormat="1" spans="2:16">
      <c r="B61" s="61">
        <v>1471993</v>
      </c>
      <c r="C61" s="56">
        <v>43589</v>
      </c>
      <c r="D61" s="56">
        <v>43591</v>
      </c>
      <c r="E61" s="45">
        <v>1</v>
      </c>
      <c r="F61" s="45">
        <v>2</v>
      </c>
      <c r="G61" s="57">
        <v>3350</v>
      </c>
      <c r="H61" s="57">
        <f t="shared" si="0"/>
        <v>6700</v>
      </c>
      <c r="I61" s="59"/>
      <c r="J61" s="70">
        <f t="shared" si="1"/>
        <v>644350</v>
      </c>
      <c r="K61" s="57"/>
      <c r="N61" s="57"/>
      <c r="O61" s="137"/>
      <c r="P61" s="137"/>
    </row>
    <row r="62" s="44" customFormat="1" spans="2:16">
      <c r="B62" s="61">
        <v>1492174</v>
      </c>
      <c r="C62" s="56">
        <v>43589</v>
      </c>
      <c r="D62" s="56">
        <v>43591</v>
      </c>
      <c r="E62" s="45">
        <v>1</v>
      </c>
      <c r="F62" s="45">
        <v>2</v>
      </c>
      <c r="G62" s="57">
        <v>3350</v>
      </c>
      <c r="H62" s="57">
        <f t="shared" si="0"/>
        <v>6700</v>
      </c>
      <c r="I62" s="59"/>
      <c r="J62" s="70">
        <f t="shared" si="1"/>
        <v>637650</v>
      </c>
      <c r="K62" s="57"/>
      <c r="N62" s="57"/>
      <c r="O62" s="137"/>
      <c r="P62" s="137"/>
    </row>
    <row r="63" s="44" customFormat="1" spans="2:16">
      <c r="B63" s="61">
        <v>1478606</v>
      </c>
      <c r="C63" s="56">
        <v>43589</v>
      </c>
      <c r="D63" s="56">
        <v>43591</v>
      </c>
      <c r="E63" s="45">
        <v>2</v>
      </c>
      <c r="F63" s="45">
        <v>2</v>
      </c>
      <c r="G63" s="57">
        <v>3350</v>
      </c>
      <c r="H63" s="57">
        <f t="shared" si="0"/>
        <v>13400</v>
      </c>
      <c r="I63" s="59"/>
      <c r="J63" s="70">
        <f t="shared" si="1"/>
        <v>624250</v>
      </c>
      <c r="K63" s="57"/>
      <c r="N63" s="57"/>
      <c r="O63" s="137"/>
      <c r="P63" s="137"/>
    </row>
    <row r="64" s="44" customFormat="1" spans="2:16">
      <c r="B64" s="61">
        <v>1480162</v>
      </c>
      <c r="C64" s="56">
        <v>43589</v>
      </c>
      <c r="D64" s="56">
        <v>43591</v>
      </c>
      <c r="E64" s="45">
        <v>1</v>
      </c>
      <c r="F64" s="45">
        <v>2</v>
      </c>
      <c r="G64" s="57">
        <v>3350</v>
      </c>
      <c r="H64" s="57">
        <f t="shared" si="0"/>
        <v>6700</v>
      </c>
      <c r="I64" s="59"/>
      <c r="J64" s="70">
        <f t="shared" si="1"/>
        <v>617550</v>
      </c>
      <c r="K64" s="57"/>
      <c r="N64" s="57"/>
      <c r="O64" s="137"/>
      <c r="P64" s="137"/>
    </row>
    <row r="65" s="44" customFormat="1" spans="2:16">
      <c r="B65" s="61">
        <v>1496576</v>
      </c>
      <c r="C65" s="56">
        <v>43590</v>
      </c>
      <c r="D65" s="56">
        <v>43591</v>
      </c>
      <c r="E65" s="45">
        <v>1</v>
      </c>
      <c r="F65" s="45">
        <v>1</v>
      </c>
      <c r="G65" s="57">
        <v>3350</v>
      </c>
      <c r="H65" s="57">
        <f t="shared" si="0"/>
        <v>3350</v>
      </c>
      <c r="I65" s="59"/>
      <c r="J65" s="70">
        <f t="shared" si="1"/>
        <v>614200</v>
      </c>
      <c r="K65" s="57"/>
      <c r="N65" s="57"/>
      <c r="O65" s="137"/>
      <c r="P65" s="137"/>
    </row>
    <row r="66" s="44" customFormat="1" spans="2:16">
      <c r="B66" s="61">
        <v>1479488</v>
      </c>
      <c r="C66" s="56">
        <v>43590</v>
      </c>
      <c r="D66" s="56">
        <v>43591</v>
      </c>
      <c r="E66" s="45">
        <v>1</v>
      </c>
      <c r="F66" s="45">
        <v>1</v>
      </c>
      <c r="G66" s="57">
        <v>3350</v>
      </c>
      <c r="H66" s="57">
        <f t="shared" si="0"/>
        <v>3350</v>
      </c>
      <c r="I66" s="59"/>
      <c r="J66" s="70">
        <f t="shared" si="1"/>
        <v>610850</v>
      </c>
      <c r="K66" s="57"/>
      <c r="N66" s="57"/>
      <c r="O66" s="137"/>
      <c r="P66" s="137"/>
    </row>
    <row r="67" s="44" customFormat="1" spans="2:16">
      <c r="B67" s="61">
        <v>1490975</v>
      </c>
      <c r="C67" s="56">
        <v>43591</v>
      </c>
      <c r="D67" s="56">
        <v>43592</v>
      </c>
      <c r="E67" s="45">
        <v>1</v>
      </c>
      <c r="F67" s="45">
        <v>1</v>
      </c>
      <c r="G67" s="57">
        <v>3350</v>
      </c>
      <c r="H67" s="57">
        <f t="shared" si="0"/>
        <v>3350</v>
      </c>
      <c r="I67" s="59"/>
      <c r="J67" s="70">
        <f t="shared" si="1"/>
        <v>607500</v>
      </c>
      <c r="K67" s="57"/>
      <c r="N67" s="57"/>
      <c r="O67" s="137"/>
      <c r="P67" s="137"/>
    </row>
    <row r="68" s="44" customFormat="1" spans="2:16">
      <c r="B68" s="61">
        <v>1493335</v>
      </c>
      <c r="C68" s="56">
        <v>43589</v>
      </c>
      <c r="D68" s="56">
        <v>43592</v>
      </c>
      <c r="E68" s="45">
        <v>1</v>
      </c>
      <c r="F68" s="45">
        <v>3</v>
      </c>
      <c r="G68" s="57">
        <v>3350</v>
      </c>
      <c r="H68" s="57">
        <f t="shared" si="0"/>
        <v>10050</v>
      </c>
      <c r="I68" s="59"/>
      <c r="J68" s="70">
        <f t="shared" si="1"/>
        <v>597450</v>
      </c>
      <c r="K68" s="57"/>
      <c r="N68" s="57"/>
      <c r="O68" s="137"/>
      <c r="P68" s="137"/>
    </row>
    <row r="69" s="44" customFormat="1" spans="2:16">
      <c r="B69" s="61">
        <v>1497342</v>
      </c>
      <c r="C69" s="56">
        <v>43591</v>
      </c>
      <c r="D69" s="56">
        <v>43592</v>
      </c>
      <c r="E69" s="45">
        <v>1</v>
      </c>
      <c r="F69" s="45">
        <v>1</v>
      </c>
      <c r="G69" s="57">
        <v>3350</v>
      </c>
      <c r="H69" s="57">
        <f t="shared" si="0"/>
        <v>3350</v>
      </c>
      <c r="I69" s="59"/>
      <c r="J69" s="70">
        <f t="shared" si="1"/>
        <v>594100</v>
      </c>
      <c r="K69" s="57"/>
      <c r="N69" s="57"/>
      <c r="O69" s="137"/>
      <c r="P69" s="137"/>
    </row>
    <row r="70" s="44" customFormat="1" spans="2:16">
      <c r="B70" s="61">
        <v>1497449</v>
      </c>
      <c r="C70" s="56">
        <v>43591</v>
      </c>
      <c r="D70" s="56">
        <v>43592</v>
      </c>
      <c r="E70" s="45">
        <v>1</v>
      </c>
      <c r="F70" s="45">
        <v>1</v>
      </c>
      <c r="G70" s="57">
        <v>3350</v>
      </c>
      <c r="H70" s="57">
        <f t="shared" si="0"/>
        <v>3350</v>
      </c>
      <c r="I70" s="59"/>
      <c r="J70" s="70">
        <f t="shared" si="1"/>
        <v>590750</v>
      </c>
      <c r="K70" s="57"/>
      <c r="N70" s="57"/>
      <c r="O70" s="137"/>
      <c r="P70" s="137"/>
    </row>
    <row r="71" s="44" customFormat="1" spans="2:16">
      <c r="B71" s="61">
        <v>1472541</v>
      </c>
      <c r="C71" s="56">
        <v>43591</v>
      </c>
      <c r="D71" s="56">
        <v>43592</v>
      </c>
      <c r="E71" s="45">
        <v>3</v>
      </c>
      <c r="F71" s="45">
        <v>1</v>
      </c>
      <c r="G71" s="57">
        <v>3350</v>
      </c>
      <c r="H71" s="57">
        <f t="shared" si="0"/>
        <v>10050</v>
      </c>
      <c r="I71" s="59"/>
      <c r="J71" s="70">
        <f t="shared" si="1"/>
        <v>580700</v>
      </c>
      <c r="K71" s="57"/>
      <c r="N71" s="57"/>
      <c r="O71" s="137"/>
      <c r="P71" s="137"/>
    </row>
    <row r="72" s="44" customFormat="1" spans="2:16">
      <c r="B72" s="61">
        <v>1487687</v>
      </c>
      <c r="C72" s="56">
        <v>43590</v>
      </c>
      <c r="D72" s="56">
        <v>43593</v>
      </c>
      <c r="E72" s="45">
        <v>1</v>
      </c>
      <c r="F72" s="45">
        <v>3</v>
      </c>
      <c r="G72" s="57">
        <v>3350</v>
      </c>
      <c r="H72" s="57">
        <f t="shared" ref="H72:H135" si="2">E72*F72*G72</f>
        <v>10050</v>
      </c>
      <c r="I72" s="59"/>
      <c r="J72" s="70">
        <f t="shared" ref="J72:J135" si="3">J71-H72</f>
        <v>570650</v>
      </c>
      <c r="K72" s="57"/>
      <c r="N72" s="57"/>
      <c r="O72" s="137"/>
      <c r="P72" s="137"/>
    </row>
    <row r="73" s="44" customFormat="1" spans="2:16">
      <c r="B73" s="61">
        <v>1483789</v>
      </c>
      <c r="C73" s="56">
        <v>43590</v>
      </c>
      <c r="D73" s="56">
        <v>43593</v>
      </c>
      <c r="E73" s="45">
        <v>1</v>
      </c>
      <c r="F73" s="45">
        <v>3</v>
      </c>
      <c r="G73" s="57">
        <v>3350</v>
      </c>
      <c r="H73" s="57">
        <f t="shared" si="2"/>
        <v>10050</v>
      </c>
      <c r="I73" s="59"/>
      <c r="J73" s="70">
        <f t="shared" si="3"/>
        <v>560600</v>
      </c>
      <c r="K73" s="57"/>
      <c r="N73" s="57"/>
      <c r="O73" s="137"/>
      <c r="P73" s="137"/>
    </row>
    <row r="74" s="44" customFormat="1" spans="2:16">
      <c r="B74" s="61">
        <v>1492935</v>
      </c>
      <c r="C74" s="56">
        <v>43590</v>
      </c>
      <c r="D74" s="56">
        <v>43593</v>
      </c>
      <c r="E74" s="45">
        <v>1</v>
      </c>
      <c r="F74" s="45">
        <v>3</v>
      </c>
      <c r="G74" s="57">
        <v>3350</v>
      </c>
      <c r="H74" s="57">
        <f t="shared" si="2"/>
        <v>10050</v>
      </c>
      <c r="I74" s="59"/>
      <c r="J74" s="70">
        <f t="shared" si="3"/>
        <v>550550</v>
      </c>
      <c r="K74" s="57"/>
      <c r="N74" s="57"/>
      <c r="O74" s="137"/>
      <c r="P74" s="137"/>
    </row>
    <row r="75" s="44" customFormat="1" spans="2:16">
      <c r="B75" s="61">
        <v>1493625</v>
      </c>
      <c r="C75" s="56">
        <v>43591</v>
      </c>
      <c r="D75" s="56">
        <v>43593</v>
      </c>
      <c r="E75" s="45">
        <v>1</v>
      </c>
      <c r="F75" s="45">
        <v>2</v>
      </c>
      <c r="G75" s="57">
        <v>3350</v>
      </c>
      <c r="H75" s="57">
        <f t="shared" si="2"/>
        <v>6700</v>
      </c>
      <c r="I75" s="59"/>
      <c r="J75" s="70">
        <f t="shared" si="3"/>
        <v>543850</v>
      </c>
      <c r="K75" s="57"/>
      <c r="N75" s="57"/>
      <c r="O75" s="137"/>
      <c r="P75" s="137"/>
    </row>
    <row r="76" s="44" customFormat="1" spans="2:16">
      <c r="B76" s="61">
        <v>1492603</v>
      </c>
      <c r="C76" s="56">
        <v>43592</v>
      </c>
      <c r="D76" s="56">
        <v>43593</v>
      </c>
      <c r="E76" s="45">
        <v>1</v>
      </c>
      <c r="F76" s="45">
        <v>1</v>
      </c>
      <c r="G76" s="57">
        <v>3350</v>
      </c>
      <c r="H76" s="57">
        <f t="shared" si="2"/>
        <v>3350</v>
      </c>
      <c r="I76" s="59"/>
      <c r="J76" s="70">
        <f t="shared" si="3"/>
        <v>540500</v>
      </c>
      <c r="K76" s="57"/>
      <c r="N76" s="57"/>
      <c r="O76" s="137"/>
      <c r="P76" s="137"/>
    </row>
    <row r="77" s="44" customFormat="1" spans="2:16">
      <c r="B77" s="61">
        <v>1497324</v>
      </c>
      <c r="C77" s="56">
        <v>43591</v>
      </c>
      <c r="D77" s="56">
        <v>43593</v>
      </c>
      <c r="E77" s="45">
        <v>1</v>
      </c>
      <c r="F77" s="45">
        <v>2</v>
      </c>
      <c r="G77" s="57">
        <v>3350</v>
      </c>
      <c r="H77" s="57">
        <f t="shared" si="2"/>
        <v>6700</v>
      </c>
      <c r="I77" s="59"/>
      <c r="J77" s="70">
        <f t="shared" si="3"/>
        <v>533800</v>
      </c>
      <c r="K77" s="57"/>
      <c r="N77" s="57"/>
      <c r="O77" s="137"/>
      <c r="P77" s="137"/>
    </row>
    <row r="78" s="44" customFormat="1" spans="2:16">
      <c r="B78" s="61">
        <v>1497604</v>
      </c>
      <c r="C78" s="56">
        <v>43591</v>
      </c>
      <c r="D78" s="56">
        <v>43593</v>
      </c>
      <c r="E78" s="45">
        <v>1</v>
      </c>
      <c r="F78" s="45">
        <v>2</v>
      </c>
      <c r="G78" s="57">
        <v>3350</v>
      </c>
      <c r="H78" s="57">
        <f t="shared" si="2"/>
        <v>6700</v>
      </c>
      <c r="I78" s="59"/>
      <c r="J78" s="70">
        <f t="shared" si="3"/>
        <v>527100</v>
      </c>
      <c r="K78" s="57"/>
      <c r="N78" s="57"/>
      <c r="O78" s="137"/>
      <c r="P78" s="137"/>
    </row>
    <row r="79" s="44" customFormat="1" spans="2:16">
      <c r="B79" s="61">
        <v>1496707</v>
      </c>
      <c r="C79" s="56">
        <v>43591</v>
      </c>
      <c r="D79" s="56">
        <v>43593</v>
      </c>
      <c r="E79" s="45">
        <v>1</v>
      </c>
      <c r="F79" s="45">
        <v>2</v>
      </c>
      <c r="G79" s="57">
        <v>3350</v>
      </c>
      <c r="H79" s="57">
        <f t="shared" si="2"/>
        <v>6700</v>
      </c>
      <c r="I79" s="59"/>
      <c r="J79" s="70">
        <f t="shared" si="3"/>
        <v>520400</v>
      </c>
      <c r="K79" s="57"/>
      <c r="N79" s="57"/>
      <c r="O79" s="137"/>
      <c r="P79" s="137"/>
    </row>
    <row r="80" s="44" customFormat="1" spans="2:16">
      <c r="B80" s="61">
        <v>1486043</v>
      </c>
      <c r="C80" s="56">
        <v>43592</v>
      </c>
      <c r="D80" s="56">
        <v>43594</v>
      </c>
      <c r="E80" s="45">
        <v>1</v>
      </c>
      <c r="F80" s="45">
        <v>2</v>
      </c>
      <c r="G80" s="57">
        <v>3350</v>
      </c>
      <c r="H80" s="57">
        <f t="shared" si="2"/>
        <v>6700</v>
      </c>
      <c r="I80" s="59"/>
      <c r="J80" s="70">
        <f t="shared" si="3"/>
        <v>513700</v>
      </c>
      <c r="K80" s="57"/>
      <c r="N80" s="57"/>
      <c r="O80" s="137"/>
      <c r="P80" s="137"/>
    </row>
    <row r="81" s="44" customFormat="1" spans="2:16">
      <c r="B81" s="61">
        <v>1475734</v>
      </c>
      <c r="C81" s="56">
        <v>43591</v>
      </c>
      <c r="D81" s="56">
        <v>43594</v>
      </c>
      <c r="E81" s="45">
        <v>2</v>
      </c>
      <c r="F81" s="45">
        <v>3</v>
      </c>
      <c r="G81" s="57">
        <v>3350</v>
      </c>
      <c r="H81" s="57">
        <f t="shared" si="2"/>
        <v>20100</v>
      </c>
      <c r="I81" s="59"/>
      <c r="J81" s="70">
        <f t="shared" si="3"/>
        <v>493600</v>
      </c>
      <c r="K81" s="57"/>
      <c r="N81" s="57"/>
      <c r="O81" s="137"/>
      <c r="P81" s="137"/>
    </row>
    <row r="82" s="44" customFormat="1" spans="2:16">
      <c r="B82" s="61">
        <v>1489946</v>
      </c>
      <c r="C82" s="56">
        <v>43589</v>
      </c>
      <c r="D82" s="56">
        <v>43594</v>
      </c>
      <c r="E82" s="45">
        <v>1</v>
      </c>
      <c r="F82" s="45">
        <v>5</v>
      </c>
      <c r="G82" s="57">
        <v>3350</v>
      </c>
      <c r="H82" s="57">
        <f t="shared" si="2"/>
        <v>16750</v>
      </c>
      <c r="I82" s="59"/>
      <c r="J82" s="70">
        <f t="shared" si="3"/>
        <v>476850</v>
      </c>
      <c r="K82" s="57"/>
      <c r="N82" s="57"/>
      <c r="O82" s="137"/>
      <c r="P82" s="137"/>
    </row>
    <row r="83" s="44" customFormat="1" spans="2:16">
      <c r="B83" s="61">
        <v>1491743</v>
      </c>
      <c r="C83" s="56">
        <v>43590</v>
      </c>
      <c r="D83" s="56">
        <v>43594</v>
      </c>
      <c r="E83" s="45">
        <v>1</v>
      </c>
      <c r="F83" s="45">
        <v>4</v>
      </c>
      <c r="G83" s="57">
        <v>3350</v>
      </c>
      <c r="H83" s="57">
        <f t="shared" si="2"/>
        <v>13400</v>
      </c>
      <c r="I83" s="59"/>
      <c r="J83" s="70">
        <f t="shared" si="3"/>
        <v>463450</v>
      </c>
      <c r="K83" s="57"/>
      <c r="N83" s="57"/>
      <c r="O83" s="137"/>
      <c r="P83" s="137"/>
    </row>
    <row r="84" s="44" customFormat="1" spans="2:16">
      <c r="B84" s="61">
        <v>1468581</v>
      </c>
      <c r="C84" s="56">
        <v>43592</v>
      </c>
      <c r="D84" s="56">
        <v>43594</v>
      </c>
      <c r="E84" s="45">
        <v>1</v>
      </c>
      <c r="F84" s="45">
        <v>2</v>
      </c>
      <c r="G84" s="57">
        <v>3500</v>
      </c>
      <c r="H84" s="57">
        <f t="shared" si="2"/>
        <v>7000</v>
      </c>
      <c r="I84" s="59"/>
      <c r="J84" s="70">
        <f t="shared" si="3"/>
        <v>456450</v>
      </c>
      <c r="K84" s="57"/>
      <c r="N84" s="57"/>
      <c r="O84" s="137"/>
      <c r="P84" s="137"/>
    </row>
    <row r="85" s="44" customFormat="1" spans="2:16">
      <c r="B85" s="61">
        <v>1499410</v>
      </c>
      <c r="C85" s="56">
        <v>43594</v>
      </c>
      <c r="D85" s="56">
        <v>43595</v>
      </c>
      <c r="E85" s="45">
        <v>1</v>
      </c>
      <c r="F85" s="45">
        <v>1</v>
      </c>
      <c r="G85" s="57">
        <v>3350</v>
      </c>
      <c r="H85" s="57">
        <f t="shared" si="2"/>
        <v>3350</v>
      </c>
      <c r="I85" s="59"/>
      <c r="J85" s="70">
        <f t="shared" si="3"/>
        <v>453100</v>
      </c>
      <c r="K85" s="57"/>
      <c r="N85" s="57"/>
      <c r="O85" s="137"/>
      <c r="P85" s="137"/>
    </row>
    <row r="86" s="44" customFormat="1" spans="2:16">
      <c r="B86" s="61">
        <v>1454014</v>
      </c>
      <c r="C86" s="56">
        <v>43593</v>
      </c>
      <c r="D86" s="56">
        <v>43595</v>
      </c>
      <c r="E86" s="45">
        <v>1</v>
      </c>
      <c r="F86" s="45">
        <v>2</v>
      </c>
      <c r="G86" s="57">
        <v>3350</v>
      </c>
      <c r="H86" s="57">
        <f t="shared" si="2"/>
        <v>6700</v>
      </c>
      <c r="I86" s="59"/>
      <c r="J86" s="70">
        <f t="shared" si="3"/>
        <v>446400</v>
      </c>
      <c r="K86" s="57"/>
      <c r="N86" s="57"/>
      <c r="O86" s="137"/>
      <c r="P86" s="137"/>
    </row>
    <row r="87" s="44" customFormat="1" spans="2:16">
      <c r="B87" s="61">
        <v>1491130</v>
      </c>
      <c r="C87" s="56">
        <v>43593</v>
      </c>
      <c r="D87" s="56">
        <v>43595</v>
      </c>
      <c r="E87" s="45">
        <v>3</v>
      </c>
      <c r="F87" s="45">
        <v>2</v>
      </c>
      <c r="G87" s="57">
        <v>3350</v>
      </c>
      <c r="H87" s="57">
        <f t="shared" si="2"/>
        <v>20100</v>
      </c>
      <c r="I87" s="59"/>
      <c r="J87" s="70">
        <f t="shared" si="3"/>
        <v>426300</v>
      </c>
      <c r="K87" s="57"/>
      <c r="N87" s="57"/>
      <c r="O87" s="137"/>
      <c r="P87" s="137"/>
    </row>
    <row r="88" s="44" customFormat="1" spans="2:16">
      <c r="B88" s="61">
        <v>1487483</v>
      </c>
      <c r="C88" s="56">
        <v>43592</v>
      </c>
      <c r="D88" s="56">
        <v>43595</v>
      </c>
      <c r="E88" s="45">
        <v>1</v>
      </c>
      <c r="F88" s="45">
        <v>3</v>
      </c>
      <c r="G88" s="57">
        <v>3350</v>
      </c>
      <c r="H88" s="57">
        <f t="shared" si="2"/>
        <v>10050</v>
      </c>
      <c r="I88" s="59"/>
      <c r="J88" s="70">
        <f t="shared" si="3"/>
        <v>416250</v>
      </c>
      <c r="K88" s="57"/>
      <c r="N88" s="57"/>
      <c r="O88" s="137"/>
      <c r="P88" s="137"/>
    </row>
    <row r="89" s="44" customFormat="1" spans="2:16">
      <c r="B89" s="61">
        <v>1487775</v>
      </c>
      <c r="C89" s="56">
        <v>43590</v>
      </c>
      <c r="D89" s="56">
        <v>43595</v>
      </c>
      <c r="E89" s="45">
        <v>1</v>
      </c>
      <c r="F89" s="45">
        <v>5</v>
      </c>
      <c r="G89" s="57">
        <v>3350</v>
      </c>
      <c r="H89" s="57">
        <f t="shared" si="2"/>
        <v>16750</v>
      </c>
      <c r="I89" s="59"/>
      <c r="J89" s="70">
        <f t="shared" si="3"/>
        <v>399500</v>
      </c>
      <c r="K89" s="57"/>
      <c r="N89" s="57"/>
      <c r="O89" s="137"/>
      <c r="P89" s="137"/>
    </row>
    <row r="90" s="44" customFormat="1" spans="2:16">
      <c r="B90" s="61">
        <v>1473548</v>
      </c>
      <c r="C90" s="56">
        <v>43592</v>
      </c>
      <c r="D90" s="56">
        <v>43595</v>
      </c>
      <c r="E90" s="45">
        <v>1</v>
      </c>
      <c r="F90" s="45">
        <v>3</v>
      </c>
      <c r="G90" s="57">
        <v>3350</v>
      </c>
      <c r="H90" s="57">
        <f t="shared" si="2"/>
        <v>10050</v>
      </c>
      <c r="I90" s="59"/>
      <c r="J90" s="70">
        <f t="shared" si="3"/>
        <v>389450</v>
      </c>
      <c r="K90" s="57"/>
      <c r="N90" s="57"/>
      <c r="O90" s="137"/>
      <c r="P90" s="137"/>
    </row>
    <row r="91" s="44" customFormat="1" spans="2:16">
      <c r="B91" s="61">
        <v>1500760</v>
      </c>
      <c r="C91" s="56">
        <v>43595</v>
      </c>
      <c r="D91" s="56">
        <v>43596</v>
      </c>
      <c r="E91" s="45">
        <v>1</v>
      </c>
      <c r="F91" s="45">
        <v>1</v>
      </c>
      <c r="G91" s="57">
        <v>3350</v>
      </c>
      <c r="H91" s="57">
        <f t="shared" si="2"/>
        <v>3350</v>
      </c>
      <c r="I91" s="59"/>
      <c r="J91" s="70">
        <f t="shared" si="3"/>
        <v>386100</v>
      </c>
      <c r="K91" s="57"/>
      <c r="N91" s="57"/>
      <c r="O91" s="137"/>
      <c r="P91" s="137"/>
    </row>
    <row r="92" s="44" customFormat="1" spans="2:16">
      <c r="B92" s="61">
        <v>1493550</v>
      </c>
      <c r="C92" s="56">
        <v>43594</v>
      </c>
      <c r="D92" s="56">
        <v>43596</v>
      </c>
      <c r="E92" s="45">
        <v>1</v>
      </c>
      <c r="F92" s="45">
        <v>2</v>
      </c>
      <c r="G92" s="57">
        <v>3350</v>
      </c>
      <c r="H92" s="57">
        <f t="shared" si="2"/>
        <v>6700</v>
      </c>
      <c r="I92" s="59"/>
      <c r="J92" s="70">
        <f t="shared" si="3"/>
        <v>379400</v>
      </c>
      <c r="K92" s="57"/>
      <c r="N92" s="57"/>
      <c r="O92" s="137"/>
      <c r="P92" s="137"/>
    </row>
    <row r="93" s="44" customFormat="1" spans="2:16">
      <c r="B93" s="61">
        <v>1491480</v>
      </c>
      <c r="C93" s="56">
        <v>43595</v>
      </c>
      <c r="D93" s="56">
        <v>43597</v>
      </c>
      <c r="E93" s="45">
        <v>1</v>
      </c>
      <c r="F93" s="45">
        <v>2</v>
      </c>
      <c r="G93" s="57">
        <v>5700</v>
      </c>
      <c r="H93" s="57">
        <f t="shared" si="2"/>
        <v>11400</v>
      </c>
      <c r="I93" s="59"/>
      <c r="J93" s="70">
        <f t="shared" si="3"/>
        <v>368000</v>
      </c>
      <c r="K93" s="57"/>
      <c r="N93" s="57"/>
      <c r="O93" s="137"/>
      <c r="P93" s="137"/>
    </row>
    <row r="94" s="44" customFormat="1" spans="2:16">
      <c r="B94" s="61">
        <v>1491477</v>
      </c>
      <c r="C94" s="56">
        <v>43595</v>
      </c>
      <c r="D94" s="56">
        <v>43597</v>
      </c>
      <c r="E94" s="45">
        <v>1</v>
      </c>
      <c r="F94" s="45">
        <v>2</v>
      </c>
      <c r="G94" s="57">
        <v>3350</v>
      </c>
      <c r="H94" s="57">
        <f t="shared" si="2"/>
        <v>6700</v>
      </c>
      <c r="I94" s="59"/>
      <c r="J94" s="70">
        <f t="shared" si="3"/>
        <v>361300</v>
      </c>
      <c r="K94" s="57"/>
      <c r="N94" s="57"/>
      <c r="O94" s="137"/>
      <c r="P94" s="137"/>
    </row>
    <row r="95" s="44" customFormat="1" spans="2:16">
      <c r="B95" s="61">
        <v>1479290</v>
      </c>
      <c r="C95" s="56">
        <v>43595</v>
      </c>
      <c r="D95" s="56">
        <v>43597</v>
      </c>
      <c r="E95" s="45">
        <v>1</v>
      </c>
      <c r="F95" s="45">
        <v>2</v>
      </c>
      <c r="G95" s="57">
        <v>3350</v>
      </c>
      <c r="H95" s="57">
        <f t="shared" si="2"/>
        <v>6700</v>
      </c>
      <c r="I95" s="59"/>
      <c r="J95" s="70">
        <f t="shared" si="3"/>
        <v>354600</v>
      </c>
      <c r="K95" s="57"/>
      <c r="N95" s="57"/>
      <c r="O95" s="137"/>
      <c r="P95" s="137"/>
    </row>
    <row r="96" s="44" customFormat="1" spans="2:16">
      <c r="B96" s="61">
        <v>1460011</v>
      </c>
      <c r="C96" s="56">
        <v>43594</v>
      </c>
      <c r="D96" s="56">
        <v>43597</v>
      </c>
      <c r="E96" s="45">
        <v>1</v>
      </c>
      <c r="F96" s="45">
        <v>3</v>
      </c>
      <c r="G96" s="57">
        <v>3350</v>
      </c>
      <c r="H96" s="57">
        <f t="shared" si="2"/>
        <v>10050</v>
      </c>
      <c r="I96" s="59"/>
      <c r="J96" s="70">
        <f t="shared" si="3"/>
        <v>344550</v>
      </c>
      <c r="K96" s="57"/>
      <c r="N96" s="57"/>
      <c r="O96" s="137"/>
      <c r="P96" s="137"/>
    </row>
    <row r="97" s="44" customFormat="1" spans="2:16">
      <c r="B97" s="61">
        <v>1491485</v>
      </c>
      <c r="C97" s="56">
        <v>43595</v>
      </c>
      <c r="D97" s="56">
        <v>43597</v>
      </c>
      <c r="E97" s="45">
        <v>1</v>
      </c>
      <c r="F97" s="45">
        <v>2</v>
      </c>
      <c r="G97" s="57">
        <v>3350</v>
      </c>
      <c r="H97" s="57">
        <f t="shared" si="2"/>
        <v>6700</v>
      </c>
      <c r="I97" s="59"/>
      <c r="J97" s="70">
        <f t="shared" si="3"/>
        <v>337850</v>
      </c>
      <c r="K97" s="57"/>
      <c r="N97" s="57"/>
      <c r="O97" s="137"/>
      <c r="P97" s="137"/>
    </row>
    <row r="98" s="44" customFormat="1" spans="2:16">
      <c r="B98" s="61">
        <v>1476264</v>
      </c>
      <c r="C98" s="56">
        <v>43597</v>
      </c>
      <c r="D98" s="56">
        <v>43598</v>
      </c>
      <c r="E98" s="45">
        <v>2</v>
      </c>
      <c r="F98" s="45">
        <v>1</v>
      </c>
      <c r="G98" s="57">
        <v>3350</v>
      </c>
      <c r="H98" s="57">
        <f t="shared" si="2"/>
        <v>6700</v>
      </c>
      <c r="I98" s="59"/>
      <c r="J98" s="70">
        <f t="shared" si="3"/>
        <v>331150</v>
      </c>
      <c r="K98" s="57"/>
      <c r="N98" s="57"/>
      <c r="O98" s="137"/>
      <c r="P98" s="137"/>
    </row>
    <row r="99" s="44" customFormat="1" spans="2:16">
      <c r="B99" s="61">
        <v>1488775</v>
      </c>
      <c r="C99" s="56">
        <v>43596</v>
      </c>
      <c r="D99" s="56">
        <v>43598</v>
      </c>
      <c r="E99" s="45">
        <v>1</v>
      </c>
      <c r="F99" s="45">
        <v>2</v>
      </c>
      <c r="G99" s="57">
        <v>3350</v>
      </c>
      <c r="H99" s="57">
        <f t="shared" si="2"/>
        <v>6700</v>
      </c>
      <c r="I99" s="59"/>
      <c r="J99" s="70">
        <f t="shared" si="3"/>
        <v>324450</v>
      </c>
      <c r="K99" s="57"/>
      <c r="N99" s="57"/>
      <c r="O99" s="137"/>
      <c r="P99" s="137"/>
    </row>
    <row r="100" s="44" customFormat="1" spans="2:16">
      <c r="B100" s="61">
        <v>1495981</v>
      </c>
      <c r="C100" s="56">
        <v>43595</v>
      </c>
      <c r="D100" s="56">
        <v>43599</v>
      </c>
      <c r="E100" s="45">
        <v>1</v>
      </c>
      <c r="F100" s="45">
        <v>4</v>
      </c>
      <c r="G100" s="57">
        <v>3350</v>
      </c>
      <c r="H100" s="57">
        <f t="shared" si="2"/>
        <v>13400</v>
      </c>
      <c r="I100" s="59"/>
      <c r="J100" s="70">
        <f t="shared" si="3"/>
        <v>311050</v>
      </c>
      <c r="K100" s="57"/>
      <c r="N100" s="57"/>
      <c r="O100" s="137"/>
      <c r="P100" s="137"/>
    </row>
    <row r="101" s="44" customFormat="1" spans="2:16">
      <c r="B101" s="61">
        <v>1482476</v>
      </c>
      <c r="C101" s="56">
        <v>43597</v>
      </c>
      <c r="D101" s="56">
        <v>43599</v>
      </c>
      <c r="E101" s="45">
        <v>1</v>
      </c>
      <c r="F101" s="45">
        <v>2</v>
      </c>
      <c r="G101" s="57">
        <v>3350</v>
      </c>
      <c r="H101" s="57">
        <f t="shared" si="2"/>
        <v>6700</v>
      </c>
      <c r="I101" s="59"/>
      <c r="J101" s="70">
        <f t="shared" si="3"/>
        <v>304350</v>
      </c>
      <c r="K101" s="57"/>
      <c r="N101" s="57"/>
      <c r="O101" s="137"/>
      <c r="P101" s="137"/>
    </row>
    <row r="102" s="44" customFormat="1" spans="2:16">
      <c r="B102" s="61">
        <v>1495830</v>
      </c>
      <c r="C102" s="56">
        <v>43598</v>
      </c>
      <c r="D102" s="56">
        <v>43599</v>
      </c>
      <c r="E102" s="45">
        <v>1</v>
      </c>
      <c r="F102" s="45">
        <v>1</v>
      </c>
      <c r="G102" s="57">
        <v>3350</v>
      </c>
      <c r="H102" s="57">
        <f t="shared" si="2"/>
        <v>3350</v>
      </c>
      <c r="I102" s="59"/>
      <c r="J102" s="70">
        <f t="shared" si="3"/>
        <v>301000</v>
      </c>
      <c r="K102" s="57"/>
      <c r="N102" s="57"/>
      <c r="O102" s="137"/>
      <c r="P102" s="137"/>
    </row>
    <row r="103" s="44" customFormat="1" spans="2:16">
      <c r="B103" s="61">
        <v>1484469</v>
      </c>
      <c r="C103" s="56">
        <v>43595</v>
      </c>
      <c r="D103" s="56">
        <v>43599</v>
      </c>
      <c r="E103" s="45">
        <v>1</v>
      </c>
      <c r="F103" s="45">
        <v>4</v>
      </c>
      <c r="G103" s="57">
        <v>3350</v>
      </c>
      <c r="H103" s="57">
        <f t="shared" si="2"/>
        <v>13400</v>
      </c>
      <c r="I103" s="59"/>
      <c r="J103" s="70">
        <f t="shared" si="3"/>
        <v>287600</v>
      </c>
      <c r="K103" s="57"/>
      <c r="N103" s="57"/>
      <c r="O103" s="137"/>
      <c r="P103" s="137"/>
    </row>
    <row r="104" s="44" customFormat="1" spans="2:16">
      <c r="B104" s="61">
        <v>1497641</v>
      </c>
      <c r="C104" s="56">
        <v>43594</v>
      </c>
      <c r="D104" s="56">
        <v>43599</v>
      </c>
      <c r="E104" s="45">
        <v>1</v>
      </c>
      <c r="F104" s="45">
        <v>5</v>
      </c>
      <c r="G104" s="57">
        <v>3350</v>
      </c>
      <c r="H104" s="57">
        <f t="shared" si="2"/>
        <v>16750</v>
      </c>
      <c r="I104" s="59"/>
      <c r="J104" s="70">
        <f t="shared" si="3"/>
        <v>270850</v>
      </c>
      <c r="K104" s="57"/>
      <c r="N104" s="57"/>
      <c r="O104" s="137"/>
      <c r="P104" s="137"/>
    </row>
    <row r="105" s="44" customFormat="1" spans="2:16">
      <c r="B105" s="61">
        <v>1486823</v>
      </c>
      <c r="C105" s="56">
        <v>43599</v>
      </c>
      <c r="D105" s="56">
        <v>43600</v>
      </c>
      <c r="E105" s="45">
        <v>2</v>
      </c>
      <c r="F105" s="45">
        <v>1</v>
      </c>
      <c r="G105" s="57">
        <v>3350</v>
      </c>
      <c r="H105" s="57">
        <f t="shared" si="2"/>
        <v>6700</v>
      </c>
      <c r="I105" s="59"/>
      <c r="J105" s="70">
        <f t="shared" si="3"/>
        <v>264150</v>
      </c>
      <c r="K105" s="57"/>
      <c r="N105" s="57"/>
      <c r="O105" s="137"/>
      <c r="P105" s="137"/>
    </row>
    <row r="106" s="44" customFormat="1" spans="2:16">
      <c r="B106" s="61">
        <v>1487569</v>
      </c>
      <c r="C106" s="56">
        <v>43599</v>
      </c>
      <c r="D106" s="56">
        <v>43600</v>
      </c>
      <c r="E106" s="45">
        <v>1</v>
      </c>
      <c r="F106" s="45">
        <v>1</v>
      </c>
      <c r="G106" s="57">
        <v>3350</v>
      </c>
      <c r="H106" s="57">
        <f t="shared" si="2"/>
        <v>3350</v>
      </c>
      <c r="I106" s="59"/>
      <c r="J106" s="70">
        <f t="shared" si="3"/>
        <v>260800</v>
      </c>
      <c r="K106" s="57"/>
      <c r="N106" s="57"/>
      <c r="O106" s="137"/>
      <c r="P106" s="137"/>
    </row>
    <row r="107" s="44" customFormat="1" spans="2:16">
      <c r="B107" s="61">
        <v>1499381</v>
      </c>
      <c r="C107" s="56">
        <v>43597</v>
      </c>
      <c r="D107" s="56">
        <v>43600</v>
      </c>
      <c r="E107" s="45">
        <v>1</v>
      </c>
      <c r="F107" s="45">
        <v>3</v>
      </c>
      <c r="G107" s="57">
        <v>3350</v>
      </c>
      <c r="H107" s="57">
        <f t="shared" si="2"/>
        <v>10050</v>
      </c>
      <c r="I107" s="59"/>
      <c r="J107" s="70">
        <f t="shared" si="3"/>
        <v>250750</v>
      </c>
      <c r="K107" s="57"/>
      <c r="N107" s="57"/>
      <c r="O107" s="137"/>
      <c r="P107" s="137"/>
    </row>
    <row r="108" s="44" customFormat="1" spans="2:16">
      <c r="B108" s="61">
        <v>1486261</v>
      </c>
      <c r="C108" s="56">
        <v>43597</v>
      </c>
      <c r="D108" s="56">
        <v>43600</v>
      </c>
      <c r="E108" s="45">
        <v>2</v>
      </c>
      <c r="F108" s="45">
        <v>3</v>
      </c>
      <c r="G108" s="57">
        <v>3350</v>
      </c>
      <c r="H108" s="57">
        <f t="shared" si="2"/>
        <v>20100</v>
      </c>
      <c r="I108" s="59"/>
      <c r="J108" s="70">
        <f t="shared" si="3"/>
        <v>230650</v>
      </c>
      <c r="K108" s="57"/>
      <c r="N108" s="57"/>
      <c r="O108" s="137"/>
      <c r="P108" s="137"/>
    </row>
    <row r="109" s="44" customFormat="1" spans="2:16">
      <c r="B109" s="61">
        <v>1492166</v>
      </c>
      <c r="C109" s="56">
        <v>43598</v>
      </c>
      <c r="D109" s="56">
        <v>43601</v>
      </c>
      <c r="E109" s="45">
        <v>1</v>
      </c>
      <c r="F109" s="45">
        <v>3</v>
      </c>
      <c r="G109" s="57">
        <v>3350</v>
      </c>
      <c r="H109" s="57">
        <f t="shared" si="2"/>
        <v>10050</v>
      </c>
      <c r="I109" s="59"/>
      <c r="J109" s="70">
        <f t="shared" si="3"/>
        <v>220600</v>
      </c>
      <c r="K109" s="57"/>
      <c r="N109" s="57"/>
      <c r="O109" s="137"/>
      <c r="P109" s="137"/>
    </row>
    <row r="110" s="44" customFormat="1" spans="2:16">
      <c r="B110" s="61">
        <v>1487583</v>
      </c>
      <c r="C110" s="56">
        <v>43600</v>
      </c>
      <c r="D110" s="56">
        <v>43601</v>
      </c>
      <c r="E110" s="45">
        <v>1</v>
      </c>
      <c r="F110" s="45">
        <v>1</v>
      </c>
      <c r="G110" s="57">
        <v>3350</v>
      </c>
      <c r="H110" s="57">
        <f t="shared" si="2"/>
        <v>3350</v>
      </c>
      <c r="I110" s="59"/>
      <c r="J110" s="70">
        <f t="shared" si="3"/>
        <v>217250</v>
      </c>
      <c r="K110" s="57"/>
      <c r="N110" s="57"/>
      <c r="O110" s="137"/>
      <c r="P110" s="137"/>
    </row>
    <row r="111" s="44" customFormat="1" spans="2:16">
      <c r="B111" s="61">
        <v>1492311</v>
      </c>
      <c r="C111" s="56">
        <v>43599</v>
      </c>
      <c r="D111" s="56">
        <v>43601</v>
      </c>
      <c r="E111" s="45">
        <v>2</v>
      </c>
      <c r="F111" s="45">
        <v>2</v>
      </c>
      <c r="G111" s="57">
        <v>3350</v>
      </c>
      <c r="H111" s="57">
        <f t="shared" si="2"/>
        <v>13400</v>
      </c>
      <c r="I111" s="59"/>
      <c r="J111" s="70">
        <f t="shared" si="3"/>
        <v>203850</v>
      </c>
      <c r="K111" s="57"/>
      <c r="N111" s="57"/>
      <c r="O111" s="137"/>
      <c r="P111" s="137"/>
    </row>
    <row r="112" s="44" customFormat="1" spans="2:16">
      <c r="B112" s="61">
        <v>1491271</v>
      </c>
      <c r="C112" s="56">
        <v>43596</v>
      </c>
      <c r="D112" s="56">
        <v>43601</v>
      </c>
      <c r="E112" s="45">
        <v>1</v>
      </c>
      <c r="F112" s="45">
        <v>5</v>
      </c>
      <c r="G112" s="57">
        <v>3350</v>
      </c>
      <c r="H112" s="57">
        <f t="shared" si="2"/>
        <v>16750</v>
      </c>
      <c r="I112" s="59"/>
      <c r="J112" s="70">
        <f t="shared" si="3"/>
        <v>187100</v>
      </c>
      <c r="K112" s="57"/>
      <c r="N112" s="57"/>
      <c r="O112" s="137"/>
      <c r="P112" s="137"/>
    </row>
    <row r="113" s="44" customFormat="1" spans="2:16">
      <c r="B113" s="61">
        <v>1491117</v>
      </c>
      <c r="C113" s="56">
        <v>43598</v>
      </c>
      <c r="D113" s="56">
        <v>43601</v>
      </c>
      <c r="E113" s="45">
        <v>1</v>
      </c>
      <c r="F113" s="45">
        <v>3</v>
      </c>
      <c r="G113" s="57">
        <v>3350</v>
      </c>
      <c r="H113" s="57">
        <f t="shared" si="2"/>
        <v>10050</v>
      </c>
      <c r="I113" s="59"/>
      <c r="J113" s="70">
        <f t="shared" si="3"/>
        <v>177050</v>
      </c>
      <c r="K113" s="57"/>
      <c r="N113" s="57"/>
      <c r="O113" s="137"/>
      <c r="P113" s="137"/>
    </row>
    <row r="114" s="44" customFormat="1" spans="2:16">
      <c r="B114" s="61">
        <v>1497749</v>
      </c>
      <c r="C114" s="56">
        <v>43601</v>
      </c>
      <c r="D114" s="56">
        <v>43602</v>
      </c>
      <c r="E114" s="45">
        <v>1</v>
      </c>
      <c r="F114" s="45">
        <v>1</v>
      </c>
      <c r="G114" s="57">
        <v>3350</v>
      </c>
      <c r="H114" s="57">
        <f t="shared" si="2"/>
        <v>3350</v>
      </c>
      <c r="I114" s="59"/>
      <c r="J114" s="70">
        <f t="shared" si="3"/>
        <v>173700</v>
      </c>
      <c r="K114" s="57"/>
      <c r="N114" s="57"/>
      <c r="O114" s="137"/>
      <c r="P114" s="137"/>
    </row>
    <row r="115" s="44" customFormat="1" spans="2:16">
      <c r="B115" s="61">
        <v>1493063</v>
      </c>
      <c r="C115" s="56">
        <v>43600</v>
      </c>
      <c r="D115" s="56">
        <v>43602</v>
      </c>
      <c r="E115" s="45">
        <v>1</v>
      </c>
      <c r="F115" s="45">
        <v>2</v>
      </c>
      <c r="G115" s="57">
        <v>3350</v>
      </c>
      <c r="H115" s="57">
        <f t="shared" si="2"/>
        <v>6700</v>
      </c>
      <c r="I115" s="59"/>
      <c r="J115" s="70">
        <f t="shared" si="3"/>
        <v>167000</v>
      </c>
      <c r="K115" s="57"/>
      <c r="N115" s="57"/>
      <c r="O115" s="137"/>
      <c r="P115" s="137"/>
    </row>
    <row r="116" s="44" customFormat="1" spans="2:16">
      <c r="B116" s="61">
        <v>1492914</v>
      </c>
      <c r="C116" s="56">
        <v>43600</v>
      </c>
      <c r="D116" s="56">
        <v>43602</v>
      </c>
      <c r="E116" s="45">
        <v>1</v>
      </c>
      <c r="F116" s="45">
        <v>2</v>
      </c>
      <c r="G116" s="57">
        <v>3350</v>
      </c>
      <c r="H116" s="57">
        <f t="shared" si="2"/>
        <v>6700</v>
      </c>
      <c r="I116" s="59"/>
      <c r="J116" s="70">
        <f t="shared" si="3"/>
        <v>160300</v>
      </c>
      <c r="K116" s="57"/>
      <c r="N116" s="57"/>
      <c r="O116" s="137"/>
      <c r="P116" s="137"/>
    </row>
    <row r="117" s="44" customFormat="1" spans="2:16">
      <c r="B117" s="61">
        <v>1503106</v>
      </c>
      <c r="C117" s="56">
        <v>43600</v>
      </c>
      <c r="D117" s="56">
        <v>43602</v>
      </c>
      <c r="E117" s="45">
        <v>1</v>
      </c>
      <c r="F117" s="45">
        <v>2</v>
      </c>
      <c r="G117" s="57">
        <v>3350</v>
      </c>
      <c r="H117" s="57">
        <f t="shared" si="2"/>
        <v>6700</v>
      </c>
      <c r="I117" s="59"/>
      <c r="J117" s="70">
        <f t="shared" si="3"/>
        <v>153600</v>
      </c>
      <c r="K117" s="57"/>
      <c r="N117" s="57"/>
      <c r="O117" s="137"/>
      <c r="P117" s="137"/>
    </row>
    <row r="118" s="44" customFormat="1" spans="2:16">
      <c r="B118" s="61">
        <v>1493979</v>
      </c>
      <c r="C118" s="56">
        <v>43602</v>
      </c>
      <c r="D118" s="56">
        <v>43603</v>
      </c>
      <c r="E118" s="45">
        <v>1</v>
      </c>
      <c r="F118" s="45">
        <v>1</v>
      </c>
      <c r="G118" s="57">
        <v>3350</v>
      </c>
      <c r="H118" s="57">
        <f t="shared" si="2"/>
        <v>3350</v>
      </c>
      <c r="I118" s="59"/>
      <c r="J118" s="70">
        <f t="shared" si="3"/>
        <v>150250</v>
      </c>
      <c r="K118" s="57"/>
      <c r="N118" s="57"/>
      <c r="O118" s="137"/>
      <c r="P118" s="137"/>
    </row>
    <row r="119" s="44" customFormat="1" spans="2:16">
      <c r="B119" s="61">
        <v>1487597</v>
      </c>
      <c r="C119" s="56">
        <v>43602</v>
      </c>
      <c r="D119" s="56">
        <v>43603</v>
      </c>
      <c r="E119" s="45">
        <v>1</v>
      </c>
      <c r="F119" s="45">
        <v>1</v>
      </c>
      <c r="G119" s="57">
        <v>3350</v>
      </c>
      <c r="H119" s="57">
        <f t="shared" si="2"/>
        <v>3350</v>
      </c>
      <c r="I119" s="59"/>
      <c r="J119" s="70">
        <f t="shared" si="3"/>
        <v>146900</v>
      </c>
      <c r="K119" s="57"/>
      <c r="N119" s="57"/>
      <c r="O119" s="137"/>
      <c r="P119" s="137"/>
    </row>
    <row r="120" s="44" customFormat="1" spans="2:16">
      <c r="B120" s="61">
        <v>1491321</v>
      </c>
      <c r="C120" s="56">
        <v>43602</v>
      </c>
      <c r="D120" s="56">
        <v>43603</v>
      </c>
      <c r="E120" s="45">
        <v>1</v>
      </c>
      <c r="F120" s="45">
        <v>1</v>
      </c>
      <c r="G120" s="57">
        <v>3350</v>
      </c>
      <c r="H120" s="57">
        <f t="shared" si="2"/>
        <v>3350</v>
      </c>
      <c r="I120" s="59"/>
      <c r="J120" s="70">
        <f t="shared" si="3"/>
        <v>143550</v>
      </c>
      <c r="K120" s="57"/>
      <c r="N120" s="57"/>
      <c r="O120" s="137"/>
      <c r="P120" s="137"/>
    </row>
    <row r="121" s="44" customFormat="1" spans="2:16">
      <c r="B121" s="61">
        <v>1487592</v>
      </c>
      <c r="C121" s="56">
        <v>43602</v>
      </c>
      <c r="D121" s="56">
        <v>43603</v>
      </c>
      <c r="E121" s="45">
        <v>1</v>
      </c>
      <c r="F121" s="45">
        <v>1</v>
      </c>
      <c r="G121" s="57">
        <v>3350</v>
      </c>
      <c r="H121" s="57">
        <f t="shared" si="2"/>
        <v>3350</v>
      </c>
      <c r="I121" s="59"/>
      <c r="J121" s="70">
        <f t="shared" si="3"/>
        <v>140200</v>
      </c>
      <c r="K121" s="57"/>
      <c r="N121" s="57"/>
      <c r="O121" s="137"/>
      <c r="P121" s="137"/>
    </row>
    <row r="122" s="44" customFormat="1" spans="2:16">
      <c r="B122" s="61">
        <v>1493715</v>
      </c>
      <c r="C122" s="56">
        <v>43601</v>
      </c>
      <c r="D122" s="56">
        <v>43604</v>
      </c>
      <c r="E122" s="45">
        <v>1</v>
      </c>
      <c r="F122" s="45">
        <v>3</v>
      </c>
      <c r="G122" s="57">
        <v>3350</v>
      </c>
      <c r="H122" s="57">
        <f t="shared" si="2"/>
        <v>10050</v>
      </c>
      <c r="I122" s="59"/>
      <c r="J122" s="70">
        <f t="shared" si="3"/>
        <v>130150</v>
      </c>
      <c r="K122" s="57"/>
      <c r="N122" s="57"/>
      <c r="O122" s="137"/>
      <c r="P122" s="137"/>
    </row>
    <row r="123" s="44" customFormat="1" spans="2:16">
      <c r="B123" s="61">
        <v>1491880</v>
      </c>
      <c r="C123" s="56">
        <v>43600</v>
      </c>
      <c r="D123" s="56">
        <v>43604</v>
      </c>
      <c r="E123" s="45">
        <v>1</v>
      </c>
      <c r="F123" s="45">
        <v>4</v>
      </c>
      <c r="G123" s="57">
        <v>3350</v>
      </c>
      <c r="H123" s="57">
        <f t="shared" si="2"/>
        <v>13400</v>
      </c>
      <c r="I123" s="59"/>
      <c r="J123" s="70">
        <f t="shared" si="3"/>
        <v>116750</v>
      </c>
      <c r="K123" s="57"/>
      <c r="N123" s="57"/>
      <c r="O123" s="137"/>
      <c r="P123" s="137"/>
    </row>
    <row r="124" s="44" customFormat="1" spans="2:16">
      <c r="B124" s="61">
        <v>1505109</v>
      </c>
      <c r="C124" s="56">
        <v>43603</v>
      </c>
      <c r="D124" s="56">
        <v>43604</v>
      </c>
      <c r="E124" s="45">
        <v>1</v>
      </c>
      <c r="F124" s="45">
        <v>1</v>
      </c>
      <c r="G124" s="57">
        <v>3350</v>
      </c>
      <c r="H124" s="57">
        <f t="shared" si="2"/>
        <v>3350</v>
      </c>
      <c r="I124" s="59"/>
      <c r="J124" s="70">
        <f t="shared" si="3"/>
        <v>113400</v>
      </c>
      <c r="K124" s="57"/>
      <c r="N124" s="57"/>
      <c r="O124" s="137"/>
      <c r="P124" s="137"/>
    </row>
    <row r="125" s="44" customFormat="1" spans="2:16">
      <c r="B125" s="61">
        <v>1493495</v>
      </c>
      <c r="C125" s="56">
        <v>43601</v>
      </c>
      <c r="D125" s="56">
        <v>43604</v>
      </c>
      <c r="E125" s="45">
        <v>1</v>
      </c>
      <c r="F125" s="45">
        <v>3</v>
      </c>
      <c r="G125" s="57">
        <v>3350</v>
      </c>
      <c r="H125" s="57">
        <f t="shared" si="2"/>
        <v>10050</v>
      </c>
      <c r="I125" s="59"/>
      <c r="J125" s="70">
        <f t="shared" si="3"/>
        <v>103350</v>
      </c>
      <c r="K125" s="57"/>
      <c r="N125" s="57"/>
      <c r="O125" s="137"/>
      <c r="P125" s="137"/>
    </row>
    <row r="126" s="44" customFormat="1" spans="2:16">
      <c r="B126" s="61">
        <v>1493710</v>
      </c>
      <c r="C126" s="56">
        <v>43601</v>
      </c>
      <c r="D126" s="56">
        <v>43604</v>
      </c>
      <c r="E126" s="45">
        <v>1</v>
      </c>
      <c r="F126" s="45">
        <v>3</v>
      </c>
      <c r="G126" s="57">
        <v>3350</v>
      </c>
      <c r="H126" s="57">
        <f t="shared" si="2"/>
        <v>10050</v>
      </c>
      <c r="I126" s="59"/>
      <c r="J126" s="70">
        <f t="shared" si="3"/>
        <v>93300</v>
      </c>
      <c r="K126" s="57"/>
      <c r="N126" s="57"/>
      <c r="O126" s="137"/>
      <c r="P126" s="137"/>
    </row>
    <row r="127" s="44" customFormat="1" ht="14.25" spans="2:16">
      <c r="B127" s="61"/>
      <c r="C127" s="56"/>
      <c r="D127" s="56"/>
      <c r="E127" s="45"/>
      <c r="F127" s="45"/>
      <c r="H127" s="44">
        <f>SUM(H8:H126)</f>
        <v>1084100</v>
      </c>
      <c r="I127" s="46"/>
      <c r="K127" s="85" t="s">
        <v>20</v>
      </c>
      <c r="O127" s="135"/>
      <c r="P127" s="135"/>
    </row>
    <row r="128" s="44" customFormat="1" ht="14.25" spans="2:16">
      <c r="B128" s="61"/>
      <c r="C128" s="56"/>
      <c r="D128" s="56"/>
      <c r="E128" s="45"/>
      <c r="F128" s="45"/>
      <c r="I128" s="46"/>
      <c r="J128" s="83">
        <f>J126</f>
        <v>93300</v>
      </c>
      <c r="O128" s="135"/>
      <c r="P128" s="135"/>
    </row>
    <row r="129" s="44" customFormat="1" ht="14.25" customHeight="1" spans="2:16">
      <c r="B129" s="61"/>
      <c r="C129" s="56"/>
      <c r="D129" s="25"/>
      <c r="E129" s="26"/>
      <c r="F129" s="26"/>
      <c r="G129" s="27"/>
      <c r="H129" s="27"/>
      <c r="I129" s="16"/>
      <c r="J129" s="40"/>
      <c r="O129" s="135"/>
      <c r="P129" s="135"/>
    </row>
    <row r="130" s="44" customFormat="1" ht="14.25" spans="2:16">
      <c r="B130" s="61"/>
      <c r="C130" s="56"/>
      <c r="D130" s="56"/>
      <c r="E130" s="45"/>
      <c r="F130" s="45"/>
      <c r="I130" s="41" t="s">
        <v>19</v>
      </c>
      <c r="J130" s="84">
        <f>SUM(J128:J129)</f>
        <v>93300</v>
      </c>
      <c r="O130" s="135"/>
      <c r="P130" s="135"/>
    </row>
    <row r="131" s="44" customFormat="1" spans="2:16">
      <c r="B131" s="61"/>
      <c r="C131" s="56"/>
      <c r="D131" s="56"/>
      <c r="E131" s="45"/>
      <c r="F131" s="45"/>
      <c r="I131" s="46"/>
      <c r="O131" s="135"/>
      <c r="P131" s="135"/>
    </row>
    <row r="132" s="44" customFormat="1" spans="2:16">
      <c r="B132" s="61"/>
      <c r="C132" s="56"/>
      <c r="D132" s="56"/>
      <c r="E132" s="45"/>
      <c r="F132" s="45"/>
      <c r="I132" s="46"/>
      <c r="O132" s="135"/>
      <c r="P132" s="135"/>
    </row>
    <row r="133" s="44" customFormat="1" spans="2:16">
      <c r="B133" s="61" t="s">
        <v>21</v>
      </c>
      <c r="C133" s="56">
        <v>43604</v>
      </c>
      <c r="D133" s="56">
        <v>43608</v>
      </c>
      <c r="E133" s="45"/>
      <c r="F133" s="45"/>
      <c r="G133" s="135"/>
      <c r="H133" s="138">
        <v>13400</v>
      </c>
      <c r="I133" s="46"/>
      <c r="J133" s="44">
        <f>J130-H133</f>
        <v>79900</v>
      </c>
      <c r="O133" s="135"/>
      <c r="P133" s="135"/>
    </row>
    <row r="134" s="44" customFormat="1" spans="2:16">
      <c r="B134" s="61" t="s">
        <v>22</v>
      </c>
      <c r="C134" s="56">
        <v>43606</v>
      </c>
      <c r="D134" s="56">
        <v>43608</v>
      </c>
      <c r="E134" s="45"/>
      <c r="F134" s="45"/>
      <c r="G134" s="135"/>
      <c r="H134" s="138">
        <v>6700</v>
      </c>
      <c r="I134" s="46"/>
      <c r="J134" s="44">
        <f>J133-H134</f>
        <v>73200</v>
      </c>
      <c r="O134" s="135"/>
      <c r="P134" s="135"/>
    </row>
    <row r="135" s="44" customFormat="1" spans="2:16">
      <c r="B135" s="61" t="s">
        <v>23</v>
      </c>
      <c r="C135" s="56">
        <v>43604</v>
      </c>
      <c r="D135" s="56">
        <v>43606</v>
      </c>
      <c r="E135" s="45"/>
      <c r="F135" s="45"/>
      <c r="G135" s="135"/>
      <c r="H135" s="138">
        <v>6700</v>
      </c>
      <c r="I135" s="46"/>
      <c r="J135" s="44">
        <f t="shared" ref="J135:J140" si="4">J134-H135</f>
        <v>66500</v>
      </c>
      <c r="O135" s="135"/>
      <c r="P135" s="135"/>
    </row>
    <row r="136" s="44" customFormat="1" spans="2:16">
      <c r="B136" s="61" t="s">
        <v>24</v>
      </c>
      <c r="C136" s="56">
        <v>43602</v>
      </c>
      <c r="D136" s="56">
        <v>43606</v>
      </c>
      <c r="E136" s="45"/>
      <c r="F136" s="45"/>
      <c r="G136" s="135"/>
      <c r="H136" s="138">
        <v>13400</v>
      </c>
      <c r="I136" s="46"/>
      <c r="J136" s="44">
        <f t="shared" si="4"/>
        <v>53100</v>
      </c>
      <c r="O136" s="135"/>
      <c r="P136" s="135"/>
    </row>
    <row r="137" s="44" customFormat="1" spans="2:16">
      <c r="B137" s="61" t="s">
        <v>25</v>
      </c>
      <c r="C137" s="56">
        <v>43603</v>
      </c>
      <c r="D137" s="56">
        <v>43608</v>
      </c>
      <c r="E137" s="45"/>
      <c r="F137" s="45"/>
      <c r="G137" s="135"/>
      <c r="H137" s="138">
        <v>16750</v>
      </c>
      <c r="I137" s="46"/>
      <c r="J137" s="44">
        <f t="shared" si="4"/>
        <v>36350</v>
      </c>
      <c r="O137" s="135"/>
      <c r="P137" s="135"/>
    </row>
    <row r="138" s="44" customFormat="1" spans="2:16">
      <c r="B138" s="61" t="s">
        <v>26</v>
      </c>
      <c r="C138" s="56">
        <v>43606</v>
      </c>
      <c r="D138" s="56">
        <v>43608</v>
      </c>
      <c r="E138" s="45"/>
      <c r="F138" s="45"/>
      <c r="G138" s="135"/>
      <c r="H138" s="138">
        <v>6700</v>
      </c>
      <c r="I138" s="46"/>
      <c r="J138" s="44">
        <f t="shared" si="4"/>
        <v>29650</v>
      </c>
      <c r="O138" s="135"/>
      <c r="P138" s="135"/>
    </row>
    <row r="139" s="44" customFormat="1" spans="2:16">
      <c r="B139" s="61" t="s">
        <v>27</v>
      </c>
      <c r="C139" s="56">
        <v>43606</v>
      </c>
      <c r="D139" s="56">
        <v>43608</v>
      </c>
      <c r="E139" s="45"/>
      <c r="F139" s="45"/>
      <c r="G139" s="135"/>
      <c r="H139" s="138">
        <v>6700</v>
      </c>
      <c r="I139" s="46"/>
      <c r="J139" s="44">
        <f t="shared" si="4"/>
        <v>22950</v>
      </c>
      <c r="O139" s="135"/>
      <c r="P139" s="135"/>
    </row>
    <row r="140" s="44" customFormat="1" spans="2:16">
      <c r="B140" s="61" t="s">
        <v>28</v>
      </c>
      <c r="C140" s="56">
        <v>43603</v>
      </c>
      <c r="D140" s="56">
        <v>43606</v>
      </c>
      <c r="E140" s="45"/>
      <c r="F140" s="45"/>
      <c r="G140" s="135"/>
      <c r="H140" s="138">
        <v>10050</v>
      </c>
      <c r="I140" s="46"/>
      <c r="J140" s="44">
        <f t="shared" si="4"/>
        <v>12900</v>
      </c>
      <c r="O140" s="135"/>
      <c r="P140" s="135"/>
    </row>
    <row r="141" s="44" customFormat="1" ht="14.25" spans="2:16">
      <c r="B141" s="61"/>
      <c r="E141" s="45"/>
      <c r="F141" s="45"/>
      <c r="H141" s="44">
        <f>SUM(H128:H140)</f>
        <v>80400</v>
      </c>
      <c r="I141" s="46"/>
      <c r="K141" s="85" t="s">
        <v>29</v>
      </c>
      <c r="O141" s="135"/>
      <c r="P141" s="135"/>
    </row>
    <row r="142" s="44" customFormat="1" ht="14.25" spans="2:16">
      <c r="B142" s="61"/>
      <c r="C142" s="56"/>
      <c r="D142" s="56"/>
      <c r="E142" s="45"/>
      <c r="F142" s="45"/>
      <c r="I142" s="46"/>
      <c r="J142" s="83">
        <f>J140</f>
        <v>12900</v>
      </c>
      <c r="O142" s="135"/>
      <c r="P142" s="135"/>
    </row>
    <row r="143" ht="14.25" spans="2:10">
      <c r="B143" s="61"/>
      <c r="C143" s="56"/>
      <c r="D143" s="25"/>
      <c r="E143" s="26"/>
      <c r="F143" s="26"/>
      <c r="G143" s="27"/>
      <c r="H143" s="27"/>
      <c r="I143" s="16"/>
      <c r="J143" s="40"/>
    </row>
    <row r="144" ht="14.25" spans="2:10">
      <c r="B144" s="61"/>
      <c r="C144" s="56"/>
      <c r="D144" s="56"/>
      <c r="I144" s="41" t="s">
        <v>19</v>
      </c>
      <c r="J144" s="84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</cols>
  <sheetData>
    <row r="2" spans="2:2">
      <c r="B2" s="47" t="s">
        <v>0</v>
      </c>
    </row>
    <row r="3" spans="2:2">
      <c r="B3" s="47" t="s">
        <v>1</v>
      </c>
    </row>
    <row r="5" ht="27.75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pans="1:11">
      <c r="A6" s="53"/>
      <c r="B6" s="51"/>
      <c r="C6" s="52"/>
      <c r="D6" s="53"/>
      <c r="E6" s="54"/>
      <c r="F6" s="54"/>
      <c r="G6" s="16" t="s">
        <v>15</v>
      </c>
      <c r="H6" s="16"/>
      <c r="I6" s="16">
        <v>12900</v>
      </c>
      <c r="J6" s="69">
        <f>I6</f>
        <v>12900</v>
      </c>
      <c r="K6" s="53"/>
    </row>
    <row r="7" spans="2:11">
      <c r="B7" s="61"/>
      <c r="C7" s="56"/>
      <c r="G7" s="15"/>
      <c r="H7" s="16"/>
      <c r="I7" s="32">
        <v>0</v>
      </c>
      <c r="J7" s="70">
        <f>+J6+I7</f>
        <v>12900</v>
      </c>
      <c r="K7" s="78"/>
    </row>
    <row r="8" spans="2:11">
      <c r="B8" s="61">
        <v>1497015</v>
      </c>
      <c r="C8" s="56">
        <v>43604</v>
      </c>
      <c r="D8" s="56">
        <v>43609</v>
      </c>
      <c r="E8" s="45">
        <v>1</v>
      </c>
      <c r="F8" s="45">
        <v>5</v>
      </c>
      <c r="G8" s="57">
        <v>3350</v>
      </c>
      <c r="H8" s="126">
        <f t="shared" ref="H8:H71" si="0">E8*F8*G8</f>
        <v>16750</v>
      </c>
      <c r="I8" s="59"/>
      <c r="J8" s="70">
        <f t="shared" ref="J8:J71" si="1">J7-H8</f>
        <v>-3850</v>
      </c>
      <c r="K8" s="57"/>
    </row>
    <row r="9" spans="2:11">
      <c r="B9" s="61">
        <v>1488285</v>
      </c>
      <c r="C9" s="56">
        <v>43607</v>
      </c>
      <c r="D9" s="56">
        <v>43609</v>
      </c>
      <c r="E9" s="45">
        <v>1</v>
      </c>
      <c r="F9" s="45">
        <v>2</v>
      </c>
      <c r="G9" s="57">
        <v>3350</v>
      </c>
      <c r="H9" s="126">
        <f t="shared" si="0"/>
        <v>6700</v>
      </c>
      <c r="I9" s="59"/>
      <c r="J9" s="70">
        <f t="shared" si="1"/>
        <v>-10550</v>
      </c>
      <c r="K9" s="57"/>
    </row>
    <row r="10" spans="2:11">
      <c r="B10" s="61">
        <v>1488312</v>
      </c>
      <c r="C10" s="56">
        <v>43607</v>
      </c>
      <c r="D10" s="56">
        <v>43609</v>
      </c>
      <c r="E10" s="45">
        <v>1</v>
      </c>
      <c r="F10" s="45">
        <v>2</v>
      </c>
      <c r="G10" s="57">
        <v>3350</v>
      </c>
      <c r="H10" s="126">
        <f t="shared" si="0"/>
        <v>6700</v>
      </c>
      <c r="I10" s="59"/>
      <c r="J10" s="70">
        <f t="shared" si="1"/>
        <v>-17250</v>
      </c>
      <c r="K10" s="57">
        <f>SUM(H8:H10)</f>
        <v>30150</v>
      </c>
    </row>
    <row r="11" spans="2:11">
      <c r="B11" s="61">
        <v>1481593</v>
      </c>
      <c r="C11" s="56">
        <v>43606</v>
      </c>
      <c r="D11" s="56">
        <v>43610</v>
      </c>
      <c r="E11" s="45">
        <v>1</v>
      </c>
      <c r="F11" s="45">
        <v>4</v>
      </c>
      <c r="G11" s="57">
        <v>3350</v>
      </c>
      <c r="H11" s="98">
        <f t="shared" si="0"/>
        <v>13400</v>
      </c>
      <c r="I11" s="59"/>
      <c r="J11" s="70">
        <f t="shared" si="1"/>
        <v>-30650</v>
      </c>
      <c r="K11" s="57"/>
    </row>
    <row r="12" spans="2:11">
      <c r="B12" s="61">
        <v>1492925</v>
      </c>
      <c r="C12" s="56">
        <v>43607</v>
      </c>
      <c r="D12" s="56">
        <v>43610</v>
      </c>
      <c r="E12" s="45">
        <v>1</v>
      </c>
      <c r="F12" s="45">
        <v>3</v>
      </c>
      <c r="G12" s="57">
        <v>3350</v>
      </c>
      <c r="H12" s="98">
        <f t="shared" si="0"/>
        <v>10050</v>
      </c>
      <c r="I12" s="59"/>
      <c r="J12" s="70">
        <f t="shared" si="1"/>
        <v>-40700</v>
      </c>
      <c r="K12" s="57">
        <f>SUM(H11:H12)</f>
        <v>23450</v>
      </c>
    </row>
    <row r="13" spans="2:11">
      <c r="B13" s="61">
        <v>1491266</v>
      </c>
      <c r="C13" s="56">
        <v>43608</v>
      </c>
      <c r="D13" s="56">
        <v>43611</v>
      </c>
      <c r="E13" s="45">
        <v>1</v>
      </c>
      <c r="F13" s="45">
        <v>3</v>
      </c>
      <c r="G13" s="57">
        <v>3350</v>
      </c>
      <c r="H13" s="57">
        <f t="shared" si="0"/>
        <v>10050</v>
      </c>
      <c r="I13" s="59"/>
      <c r="J13" s="70">
        <f t="shared" si="1"/>
        <v>-50750</v>
      </c>
      <c r="K13" s="57">
        <f>+H13</f>
        <v>10050</v>
      </c>
    </row>
    <row r="14" spans="2:11">
      <c r="B14" s="61">
        <v>1482073</v>
      </c>
      <c r="C14" s="56">
        <v>43610</v>
      </c>
      <c r="D14" s="56">
        <v>43612</v>
      </c>
      <c r="E14" s="45">
        <v>1</v>
      </c>
      <c r="F14" s="45">
        <v>2</v>
      </c>
      <c r="G14" s="57">
        <v>3350</v>
      </c>
      <c r="H14" s="115">
        <f t="shared" si="0"/>
        <v>6700</v>
      </c>
      <c r="I14" s="59"/>
      <c r="J14" s="70">
        <f t="shared" si="1"/>
        <v>-57450</v>
      </c>
      <c r="K14" s="57"/>
    </row>
    <row r="15" spans="2:11">
      <c r="B15" s="61">
        <v>1483251</v>
      </c>
      <c r="C15" s="56">
        <v>43610</v>
      </c>
      <c r="D15" s="56">
        <v>43612</v>
      </c>
      <c r="E15" s="45">
        <v>1</v>
      </c>
      <c r="F15" s="45">
        <v>2</v>
      </c>
      <c r="G15" s="57">
        <v>3350</v>
      </c>
      <c r="H15" s="115">
        <f t="shared" si="0"/>
        <v>6700</v>
      </c>
      <c r="I15" s="59"/>
      <c r="J15" s="70">
        <f t="shared" si="1"/>
        <v>-64150</v>
      </c>
      <c r="K15" s="57">
        <f>SUM(H14:H15)</f>
        <v>13400</v>
      </c>
    </row>
    <row r="16" spans="2:11">
      <c r="B16" s="61">
        <v>1465714</v>
      </c>
      <c r="C16" s="56">
        <v>43613</v>
      </c>
      <c r="D16" s="56">
        <v>43614</v>
      </c>
      <c r="E16" s="45">
        <v>1</v>
      </c>
      <c r="F16" s="45">
        <v>1</v>
      </c>
      <c r="G16" s="57">
        <v>5700</v>
      </c>
      <c r="H16" s="57">
        <f t="shared" si="0"/>
        <v>5700</v>
      </c>
      <c r="I16" s="59"/>
      <c r="J16" s="70">
        <f t="shared" si="1"/>
        <v>-69850</v>
      </c>
      <c r="K16" s="57">
        <f>+H16</f>
        <v>5700</v>
      </c>
    </row>
    <row r="17" spans="2:11">
      <c r="B17" s="61">
        <v>1482801</v>
      </c>
      <c r="C17" s="56">
        <v>43613</v>
      </c>
      <c r="D17" s="56">
        <v>43615</v>
      </c>
      <c r="E17" s="45">
        <v>1</v>
      </c>
      <c r="F17" s="45">
        <v>5</v>
      </c>
      <c r="G17" s="57">
        <v>3350</v>
      </c>
      <c r="H17" s="127">
        <f t="shared" si="0"/>
        <v>16750</v>
      </c>
      <c r="I17" s="59"/>
      <c r="J17" s="70">
        <f t="shared" si="1"/>
        <v>-86600</v>
      </c>
      <c r="K17" s="57"/>
    </row>
    <row r="18" spans="2:11">
      <c r="B18" s="55">
        <v>1487247</v>
      </c>
      <c r="C18" s="62">
        <v>43613</v>
      </c>
      <c r="D18" s="62">
        <v>43615</v>
      </c>
      <c r="E18" s="63">
        <v>2</v>
      </c>
      <c r="F18" s="63">
        <v>2</v>
      </c>
      <c r="G18" s="59">
        <v>5700</v>
      </c>
      <c r="H18" s="127">
        <f t="shared" si="0"/>
        <v>22800</v>
      </c>
      <c r="I18" s="59"/>
      <c r="J18" s="70">
        <f t="shared" si="1"/>
        <v>-109400</v>
      </c>
      <c r="K18" s="77">
        <f>SUM(H17:H18)</f>
        <v>39550</v>
      </c>
    </row>
    <row r="19" spans="2:11">
      <c r="B19" s="61">
        <v>1513853</v>
      </c>
      <c r="C19" s="56">
        <v>43614</v>
      </c>
      <c r="D19" s="56">
        <v>43616</v>
      </c>
      <c r="E19" s="45">
        <v>1</v>
      </c>
      <c r="F19" s="45">
        <v>2</v>
      </c>
      <c r="G19" s="57">
        <v>3350</v>
      </c>
      <c r="H19" s="57">
        <f t="shared" si="0"/>
        <v>6700</v>
      </c>
      <c r="I19" s="59"/>
      <c r="J19" s="70">
        <f t="shared" si="1"/>
        <v>-116100</v>
      </c>
      <c r="K19" s="130">
        <f>+H19</f>
        <v>6700</v>
      </c>
    </row>
    <row r="20" spans="2:10">
      <c r="B20" s="61">
        <v>1495077</v>
      </c>
      <c r="C20" s="56">
        <v>43616</v>
      </c>
      <c r="D20" s="56">
        <v>43617</v>
      </c>
      <c r="E20" s="45">
        <v>1</v>
      </c>
      <c r="F20" s="45">
        <v>1</v>
      </c>
      <c r="G20" s="57">
        <v>3350</v>
      </c>
      <c r="H20" s="98">
        <f t="shared" si="0"/>
        <v>3350</v>
      </c>
      <c r="I20" s="59"/>
      <c r="J20" s="70">
        <f t="shared" si="1"/>
        <v>-119450</v>
      </c>
    </row>
    <row r="21" spans="2:11">
      <c r="B21" s="61">
        <v>1485518</v>
      </c>
      <c r="C21" s="56">
        <v>43614</v>
      </c>
      <c r="D21" s="56">
        <v>43617</v>
      </c>
      <c r="E21" s="45">
        <v>1</v>
      </c>
      <c r="F21" s="45">
        <v>3</v>
      </c>
      <c r="G21" s="57">
        <v>3350</v>
      </c>
      <c r="H21" s="98">
        <f t="shared" si="0"/>
        <v>10050</v>
      </c>
      <c r="I21" s="59"/>
      <c r="J21" s="70">
        <f t="shared" si="1"/>
        <v>-129500</v>
      </c>
      <c r="K21" s="77">
        <f>SUM(H20:H21)</f>
        <v>13400</v>
      </c>
    </row>
    <row r="22" spans="2:10">
      <c r="B22" s="55">
        <v>1495091</v>
      </c>
      <c r="C22" s="62">
        <v>43617</v>
      </c>
      <c r="D22" s="62">
        <v>43618</v>
      </c>
      <c r="E22" s="63">
        <v>1</v>
      </c>
      <c r="F22" s="63">
        <v>1</v>
      </c>
      <c r="G22" s="59">
        <v>3350</v>
      </c>
      <c r="H22" s="102">
        <f t="shared" si="0"/>
        <v>3350</v>
      </c>
      <c r="I22" s="59"/>
      <c r="J22" s="70">
        <f t="shared" si="1"/>
        <v>-132850</v>
      </c>
    </row>
    <row r="23" spans="2:10">
      <c r="B23" s="55">
        <v>1486226</v>
      </c>
      <c r="C23" s="62">
        <v>43616</v>
      </c>
      <c r="D23" s="62">
        <v>43618</v>
      </c>
      <c r="E23" s="63">
        <v>1</v>
      </c>
      <c r="F23" s="63">
        <v>2</v>
      </c>
      <c r="G23" s="59">
        <v>3350</v>
      </c>
      <c r="H23" s="102">
        <f t="shared" si="0"/>
        <v>6700</v>
      </c>
      <c r="I23" s="59"/>
      <c r="J23" s="70">
        <f t="shared" si="1"/>
        <v>-139550</v>
      </c>
    </row>
    <row r="24" spans="2:10">
      <c r="B24" s="61">
        <v>1492395</v>
      </c>
      <c r="C24" s="56">
        <v>43614</v>
      </c>
      <c r="D24" s="56">
        <v>43618</v>
      </c>
      <c r="E24" s="45">
        <v>1</v>
      </c>
      <c r="F24" s="45">
        <v>4</v>
      </c>
      <c r="G24" s="57">
        <v>3350</v>
      </c>
      <c r="H24" s="102">
        <f t="shared" si="0"/>
        <v>13400</v>
      </c>
      <c r="I24" s="59"/>
      <c r="J24" s="70">
        <f t="shared" si="1"/>
        <v>-152950</v>
      </c>
    </row>
    <row r="25" spans="2:11">
      <c r="B25" s="61">
        <v>1480310</v>
      </c>
      <c r="C25" s="56">
        <v>43615</v>
      </c>
      <c r="D25" s="56">
        <v>43618</v>
      </c>
      <c r="E25" s="45">
        <v>1</v>
      </c>
      <c r="F25" s="45">
        <v>3</v>
      </c>
      <c r="G25" s="57">
        <v>3350</v>
      </c>
      <c r="H25" s="102">
        <f t="shared" si="0"/>
        <v>10050</v>
      </c>
      <c r="I25" s="59"/>
      <c r="J25" s="70">
        <f t="shared" si="1"/>
        <v>-163000</v>
      </c>
      <c r="K25" s="77">
        <f>SUM(H22:H25)</f>
        <v>33500</v>
      </c>
    </row>
    <row r="26" spans="2:10">
      <c r="B26" s="61">
        <v>1519446</v>
      </c>
      <c r="C26" s="56">
        <v>43619</v>
      </c>
      <c r="D26" s="56">
        <v>43620</v>
      </c>
      <c r="E26" s="45">
        <v>1</v>
      </c>
      <c r="F26" s="45">
        <v>1</v>
      </c>
      <c r="G26" s="57">
        <v>3350</v>
      </c>
      <c r="H26" s="111">
        <f t="shared" si="0"/>
        <v>3350</v>
      </c>
      <c r="I26" s="59"/>
      <c r="J26" s="70">
        <f t="shared" si="1"/>
        <v>-166350</v>
      </c>
    </row>
    <row r="27" spans="2:10">
      <c r="B27" s="61">
        <v>1511756</v>
      </c>
      <c r="C27" s="56">
        <v>43615</v>
      </c>
      <c r="D27" s="56">
        <v>43620</v>
      </c>
      <c r="E27" s="45">
        <v>5</v>
      </c>
      <c r="F27" s="45">
        <v>2</v>
      </c>
      <c r="G27" s="57">
        <v>3350</v>
      </c>
      <c r="H27" s="111">
        <f t="shared" si="0"/>
        <v>33500</v>
      </c>
      <c r="I27" s="59"/>
      <c r="J27" s="70">
        <f t="shared" si="1"/>
        <v>-199850</v>
      </c>
    </row>
    <row r="28" spans="2:11">
      <c r="B28" s="61">
        <v>1512315</v>
      </c>
      <c r="C28" s="56">
        <v>43615</v>
      </c>
      <c r="D28" s="56">
        <v>43620</v>
      </c>
      <c r="E28" s="45">
        <v>1</v>
      </c>
      <c r="F28" s="45">
        <v>5</v>
      </c>
      <c r="G28" s="57">
        <v>3350</v>
      </c>
      <c r="H28" s="111">
        <f t="shared" si="0"/>
        <v>16750</v>
      </c>
      <c r="I28" s="59"/>
      <c r="J28" s="70">
        <f t="shared" si="1"/>
        <v>-216600</v>
      </c>
      <c r="K28" s="77">
        <f>SUM(H26:H28)</f>
        <v>53600</v>
      </c>
    </row>
    <row r="29" spans="2:10">
      <c r="B29" s="61">
        <v>1509712</v>
      </c>
      <c r="C29" s="56">
        <v>43616</v>
      </c>
      <c r="D29" s="56">
        <v>43621</v>
      </c>
      <c r="E29" s="45">
        <v>3</v>
      </c>
      <c r="F29" s="45">
        <v>5</v>
      </c>
      <c r="G29" s="57">
        <v>2900</v>
      </c>
      <c r="H29" s="127">
        <f t="shared" si="0"/>
        <v>43500</v>
      </c>
      <c r="I29" s="59"/>
      <c r="J29" s="70">
        <f t="shared" si="1"/>
        <v>-260100</v>
      </c>
    </row>
    <row r="30" spans="2:10">
      <c r="B30" s="61">
        <v>1520440</v>
      </c>
      <c r="C30" s="56">
        <v>43620</v>
      </c>
      <c r="D30" s="56">
        <v>43621</v>
      </c>
      <c r="E30" s="45">
        <v>1</v>
      </c>
      <c r="F30" s="45">
        <v>1</v>
      </c>
      <c r="G30" s="57">
        <v>3350</v>
      </c>
      <c r="H30" s="127">
        <f t="shared" si="0"/>
        <v>3350</v>
      </c>
      <c r="I30" s="59"/>
      <c r="J30" s="70">
        <f t="shared" si="1"/>
        <v>-263450</v>
      </c>
    </row>
    <row r="31" spans="2:11">
      <c r="B31" s="61">
        <v>1518129</v>
      </c>
      <c r="C31" s="56">
        <v>43618</v>
      </c>
      <c r="D31" s="56">
        <v>43621</v>
      </c>
      <c r="E31" s="45">
        <v>1</v>
      </c>
      <c r="F31" s="45">
        <v>3</v>
      </c>
      <c r="G31" s="57">
        <v>3350</v>
      </c>
      <c r="H31" s="127">
        <f t="shared" si="0"/>
        <v>10050</v>
      </c>
      <c r="I31" s="59"/>
      <c r="J31" s="70">
        <f t="shared" si="1"/>
        <v>-273500</v>
      </c>
      <c r="K31" s="77">
        <f>SUM(H29:H31)</f>
        <v>56900</v>
      </c>
    </row>
    <row r="32" spans="2:10">
      <c r="B32" s="61">
        <v>1521010</v>
      </c>
      <c r="C32" s="56">
        <v>43621</v>
      </c>
      <c r="D32" s="56">
        <v>43622</v>
      </c>
      <c r="E32" s="45">
        <v>1</v>
      </c>
      <c r="F32" s="45">
        <v>1</v>
      </c>
      <c r="G32" s="57">
        <v>3350</v>
      </c>
      <c r="H32" s="113">
        <f t="shared" si="0"/>
        <v>3350</v>
      </c>
      <c r="I32" s="59"/>
      <c r="J32" s="70">
        <f t="shared" si="1"/>
        <v>-276850</v>
      </c>
    </row>
    <row r="33" spans="2:10">
      <c r="B33" s="61">
        <v>1482479</v>
      </c>
      <c r="C33" s="56">
        <v>43620</v>
      </c>
      <c r="D33" s="56">
        <v>43622</v>
      </c>
      <c r="E33" s="45">
        <v>1</v>
      </c>
      <c r="F33" s="45">
        <v>2</v>
      </c>
      <c r="G33" s="57">
        <v>3350</v>
      </c>
      <c r="H33" s="113">
        <f t="shared" si="0"/>
        <v>6700</v>
      </c>
      <c r="I33" s="59"/>
      <c r="J33" s="70">
        <f t="shared" si="1"/>
        <v>-283550</v>
      </c>
    </row>
    <row r="34" spans="2:11">
      <c r="B34" s="61">
        <v>1521340</v>
      </c>
      <c r="C34" s="56">
        <v>43621</v>
      </c>
      <c r="D34" s="56">
        <v>43622</v>
      </c>
      <c r="E34" s="45">
        <v>2</v>
      </c>
      <c r="F34" s="45">
        <v>1</v>
      </c>
      <c r="G34" s="57">
        <v>3350</v>
      </c>
      <c r="H34" s="113">
        <f t="shared" si="0"/>
        <v>6700</v>
      </c>
      <c r="I34" s="59"/>
      <c r="J34" s="70">
        <f t="shared" si="1"/>
        <v>-290250</v>
      </c>
      <c r="K34" s="57">
        <f>SUM(H32:H34)</f>
        <v>16750</v>
      </c>
    </row>
    <row r="35" spans="2:11">
      <c r="B35" s="61">
        <v>1521037</v>
      </c>
      <c r="C35" s="56">
        <v>43621</v>
      </c>
      <c r="D35" s="56">
        <v>43623</v>
      </c>
      <c r="E35" s="45">
        <v>1</v>
      </c>
      <c r="F35" s="45">
        <v>2</v>
      </c>
      <c r="G35" s="57">
        <v>3350</v>
      </c>
      <c r="H35" s="128">
        <f t="shared" si="0"/>
        <v>6700</v>
      </c>
      <c r="I35" s="59"/>
      <c r="J35" s="70">
        <f t="shared" si="1"/>
        <v>-296950</v>
      </c>
      <c r="K35" s="57"/>
    </row>
    <row r="36" spans="2:11">
      <c r="B36" s="61">
        <v>1497110</v>
      </c>
      <c r="C36" s="56">
        <v>43620</v>
      </c>
      <c r="D36" s="56">
        <v>43623</v>
      </c>
      <c r="E36" s="45">
        <v>1</v>
      </c>
      <c r="F36" s="45">
        <v>3</v>
      </c>
      <c r="G36" s="57">
        <v>3350</v>
      </c>
      <c r="H36" s="128">
        <f t="shared" si="0"/>
        <v>10050</v>
      </c>
      <c r="I36" s="59"/>
      <c r="J36" s="70">
        <f t="shared" si="1"/>
        <v>-307000</v>
      </c>
      <c r="K36" s="57">
        <f>SUM(H35:H36)</f>
        <v>16750</v>
      </c>
    </row>
    <row r="37" spans="2:11">
      <c r="B37" s="61">
        <v>1521423</v>
      </c>
      <c r="C37" s="56">
        <v>43623</v>
      </c>
      <c r="D37" s="56">
        <v>43624</v>
      </c>
      <c r="E37" s="45">
        <v>1</v>
      </c>
      <c r="F37" s="45">
        <v>1</v>
      </c>
      <c r="G37" s="57">
        <v>3350</v>
      </c>
      <c r="H37" s="70">
        <f t="shared" si="0"/>
        <v>3350</v>
      </c>
      <c r="I37" s="59"/>
      <c r="J37" s="70">
        <f t="shared" si="1"/>
        <v>-310350</v>
      </c>
      <c r="K37" s="57"/>
    </row>
    <row r="38" spans="2:11">
      <c r="B38" s="61">
        <v>1515681</v>
      </c>
      <c r="C38" s="56">
        <v>43619</v>
      </c>
      <c r="D38" s="56">
        <v>43624</v>
      </c>
      <c r="E38" s="45">
        <v>1</v>
      </c>
      <c r="F38" s="45">
        <v>5</v>
      </c>
      <c r="G38" s="57">
        <v>3350</v>
      </c>
      <c r="H38" s="70">
        <f t="shared" si="0"/>
        <v>16750</v>
      </c>
      <c r="I38" s="59"/>
      <c r="J38" s="70">
        <f t="shared" si="1"/>
        <v>-327100</v>
      </c>
      <c r="K38" s="57"/>
    </row>
    <row r="39" spans="2:11">
      <c r="B39" s="61">
        <v>1513861</v>
      </c>
      <c r="C39" s="56">
        <v>43622</v>
      </c>
      <c r="D39" s="56">
        <v>43624</v>
      </c>
      <c r="E39" s="45">
        <v>1</v>
      </c>
      <c r="F39" s="45">
        <v>2</v>
      </c>
      <c r="G39" s="57">
        <v>3350</v>
      </c>
      <c r="H39" s="70">
        <f t="shared" si="0"/>
        <v>6700</v>
      </c>
      <c r="I39" s="59"/>
      <c r="J39" s="70">
        <f t="shared" si="1"/>
        <v>-333800</v>
      </c>
      <c r="K39" s="57"/>
    </row>
    <row r="40" spans="2:11">
      <c r="B40" s="61">
        <v>1487854</v>
      </c>
      <c r="C40" s="56">
        <v>43621</v>
      </c>
      <c r="D40" s="56">
        <v>43624</v>
      </c>
      <c r="E40" s="45">
        <v>1</v>
      </c>
      <c r="F40" s="45">
        <v>3</v>
      </c>
      <c r="G40" s="57">
        <v>3350</v>
      </c>
      <c r="H40" s="70">
        <f t="shared" si="0"/>
        <v>10050</v>
      </c>
      <c r="I40" s="59"/>
      <c r="J40" s="70">
        <f t="shared" si="1"/>
        <v>-343850</v>
      </c>
      <c r="K40" s="57"/>
    </row>
    <row r="41" spans="1:11">
      <c r="A41" s="87"/>
      <c r="B41" s="61">
        <v>1521089</v>
      </c>
      <c r="C41" s="56">
        <v>43622</v>
      </c>
      <c r="D41" s="56">
        <v>43624</v>
      </c>
      <c r="E41" s="45">
        <v>1</v>
      </c>
      <c r="F41" s="45">
        <v>2</v>
      </c>
      <c r="G41" s="57">
        <v>5700</v>
      </c>
      <c r="H41" s="70">
        <f t="shared" si="0"/>
        <v>11400</v>
      </c>
      <c r="I41" s="67"/>
      <c r="J41" s="70">
        <f t="shared" si="1"/>
        <v>-355250</v>
      </c>
      <c r="K41" s="66">
        <f>SUM(H37:H41)</f>
        <v>48250</v>
      </c>
    </row>
    <row r="42" spans="2:11">
      <c r="B42" s="61">
        <v>1496978</v>
      </c>
      <c r="C42" s="65">
        <v>43621</v>
      </c>
      <c r="D42" s="65">
        <v>43625</v>
      </c>
      <c r="E42" s="61">
        <v>1</v>
      </c>
      <c r="F42" s="61">
        <v>4</v>
      </c>
      <c r="G42" s="66">
        <v>3350</v>
      </c>
      <c r="H42" s="103">
        <f t="shared" si="0"/>
        <v>13400</v>
      </c>
      <c r="I42" s="59"/>
      <c r="J42" s="70">
        <f t="shared" si="1"/>
        <v>-368650</v>
      </c>
      <c r="K42" s="57"/>
    </row>
    <row r="43" spans="2:11">
      <c r="B43" s="61">
        <v>1516502</v>
      </c>
      <c r="C43" s="56">
        <v>43622</v>
      </c>
      <c r="D43" s="56">
        <v>43625</v>
      </c>
      <c r="E43" s="45">
        <v>1</v>
      </c>
      <c r="F43" s="45">
        <v>3</v>
      </c>
      <c r="G43" s="57">
        <v>5700</v>
      </c>
      <c r="H43" s="104">
        <f t="shared" si="0"/>
        <v>17100</v>
      </c>
      <c r="I43" s="59"/>
      <c r="J43" s="70">
        <f t="shared" si="1"/>
        <v>-385750</v>
      </c>
      <c r="K43" s="57"/>
    </row>
    <row r="44" spans="2:11">
      <c r="B44" s="61">
        <v>1497581</v>
      </c>
      <c r="C44" s="56">
        <v>43623</v>
      </c>
      <c r="D44" s="56">
        <v>43625</v>
      </c>
      <c r="E44" s="45">
        <v>2</v>
      </c>
      <c r="F44" s="45">
        <v>2</v>
      </c>
      <c r="G44" s="57">
        <v>3350</v>
      </c>
      <c r="H44" s="104">
        <f t="shared" si="0"/>
        <v>13400</v>
      </c>
      <c r="I44" s="59"/>
      <c r="J44" s="70">
        <f t="shared" si="1"/>
        <v>-399150</v>
      </c>
      <c r="K44" s="57"/>
    </row>
    <row r="45" spans="2:11">
      <c r="B45" s="61">
        <v>1494053</v>
      </c>
      <c r="C45" s="56">
        <v>43622</v>
      </c>
      <c r="D45" s="56">
        <v>43625</v>
      </c>
      <c r="E45" s="45">
        <v>1</v>
      </c>
      <c r="F45" s="45">
        <v>3</v>
      </c>
      <c r="G45" s="57">
        <v>3350</v>
      </c>
      <c r="H45" s="104">
        <f t="shared" si="0"/>
        <v>10050</v>
      </c>
      <c r="I45" s="59"/>
      <c r="J45" s="70">
        <f t="shared" si="1"/>
        <v>-409200</v>
      </c>
      <c r="K45" s="57"/>
    </row>
    <row r="46" spans="1:11">
      <c r="A46" s="87"/>
      <c r="B46" s="61">
        <v>1506958</v>
      </c>
      <c r="C46" s="56">
        <v>43620</v>
      </c>
      <c r="D46" s="56">
        <v>43625</v>
      </c>
      <c r="E46" s="45">
        <v>3</v>
      </c>
      <c r="F46" s="45">
        <v>5</v>
      </c>
      <c r="G46" s="57">
        <v>2900</v>
      </c>
      <c r="H46" s="104">
        <f t="shared" si="0"/>
        <v>43500</v>
      </c>
      <c r="I46" s="67"/>
      <c r="J46" s="70">
        <f t="shared" si="1"/>
        <v>-452700</v>
      </c>
      <c r="K46" s="82"/>
    </row>
    <row r="47" spans="2:11">
      <c r="B47" s="61">
        <v>1523489</v>
      </c>
      <c r="C47" s="56">
        <v>43624</v>
      </c>
      <c r="D47" s="56">
        <v>43625</v>
      </c>
      <c r="E47" s="45">
        <v>1</v>
      </c>
      <c r="F47" s="45">
        <v>1</v>
      </c>
      <c r="G47" s="57">
        <v>3350</v>
      </c>
      <c r="H47" s="104">
        <f t="shared" si="0"/>
        <v>3350</v>
      </c>
      <c r="I47" s="59"/>
      <c r="J47" s="70">
        <f t="shared" si="1"/>
        <v>-456050</v>
      </c>
      <c r="K47" s="57">
        <f>SUM(H42:H47)</f>
        <v>100800</v>
      </c>
    </row>
    <row r="48" spans="2:11">
      <c r="B48" s="61">
        <v>1515589</v>
      </c>
      <c r="C48" s="65">
        <v>43623</v>
      </c>
      <c r="D48" s="65">
        <v>43626</v>
      </c>
      <c r="E48" s="61">
        <v>1</v>
      </c>
      <c r="F48" s="61">
        <v>3</v>
      </c>
      <c r="G48" s="66">
        <v>3350</v>
      </c>
      <c r="H48" s="106">
        <f t="shared" si="0"/>
        <v>10050</v>
      </c>
      <c r="I48" s="59"/>
      <c r="J48" s="70">
        <f t="shared" si="1"/>
        <v>-466100</v>
      </c>
      <c r="K48" s="57"/>
    </row>
    <row r="49" spans="2:11">
      <c r="B49" s="61">
        <v>1523756</v>
      </c>
      <c r="C49" s="56">
        <v>43624</v>
      </c>
      <c r="D49" s="56">
        <v>43626</v>
      </c>
      <c r="E49" s="45">
        <v>1</v>
      </c>
      <c r="F49" s="45">
        <v>2</v>
      </c>
      <c r="G49" s="57">
        <v>5700</v>
      </c>
      <c r="H49" s="105">
        <f t="shared" si="0"/>
        <v>11400</v>
      </c>
      <c r="I49" s="59"/>
      <c r="J49" s="70">
        <f t="shared" si="1"/>
        <v>-477500</v>
      </c>
      <c r="K49" s="57"/>
    </row>
    <row r="50" spans="2:11">
      <c r="B50" s="61">
        <v>1511032</v>
      </c>
      <c r="C50" s="56">
        <v>43620</v>
      </c>
      <c r="D50" s="56">
        <v>43626</v>
      </c>
      <c r="E50" s="45">
        <v>1</v>
      </c>
      <c r="F50" s="45">
        <v>6</v>
      </c>
      <c r="G50" s="57">
        <v>3350</v>
      </c>
      <c r="H50" s="105">
        <f t="shared" si="0"/>
        <v>20100</v>
      </c>
      <c r="I50" s="59"/>
      <c r="J50" s="70">
        <f t="shared" si="1"/>
        <v>-497600</v>
      </c>
      <c r="K50" s="57">
        <f>SUM(H48:H50)</f>
        <v>41550</v>
      </c>
    </row>
    <row r="51" spans="2:11">
      <c r="B51" s="61">
        <v>1523905</v>
      </c>
      <c r="C51" s="56">
        <v>43625</v>
      </c>
      <c r="D51" s="56">
        <v>43627</v>
      </c>
      <c r="E51" s="45">
        <v>2</v>
      </c>
      <c r="F51" s="45">
        <v>2</v>
      </c>
      <c r="G51" s="57">
        <v>3350</v>
      </c>
      <c r="H51" s="59">
        <f t="shared" si="0"/>
        <v>13400</v>
      </c>
      <c r="I51" s="59"/>
      <c r="J51" s="70">
        <f t="shared" si="1"/>
        <v>-511000</v>
      </c>
      <c r="K51" s="57">
        <f>+H51</f>
        <v>13400</v>
      </c>
    </row>
    <row r="52" spans="2:11">
      <c r="B52" s="61">
        <v>1525186</v>
      </c>
      <c r="C52" s="56">
        <v>43627</v>
      </c>
      <c r="D52" s="56">
        <v>43628</v>
      </c>
      <c r="E52" s="45">
        <v>1</v>
      </c>
      <c r="F52" s="45">
        <v>1</v>
      </c>
      <c r="G52" s="57">
        <v>5700</v>
      </c>
      <c r="H52" s="112">
        <f t="shared" si="0"/>
        <v>5700</v>
      </c>
      <c r="I52" s="59"/>
      <c r="J52" s="70">
        <f t="shared" si="1"/>
        <v>-516700</v>
      </c>
      <c r="K52" s="57"/>
    </row>
    <row r="53" spans="2:11">
      <c r="B53" s="61">
        <v>1493569</v>
      </c>
      <c r="C53" s="56">
        <v>43626</v>
      </c>
      <c r="D53" s="56">
        <v>43628</v>
      </c>
      <c r="E53" s="45">
        <v>1</v>
      </c>
      <c r="F53" s="45">
        <v>2</v>
      </c>
      <c r="G53" s="57">
        <v>3350</v>
      </c>
      <c r="H53" s="112">
        <f t="shared" si="0"/>
        <v>6700</v>
      </c>
      <c r="I53" s="59"/>
      <c r="J53" s="70">
        <f t="shared" si="1"/>
        <v>-523400</v>
      </c>
      <c r="K53" s="57"/>
    </row>
    <row r="54" spans="2:11">
      <c r="B54" s="61">
        <v>1524260</v>
      </c>
      <c r="C54" s="56">
        <v>43626</v>
      </c>
      <c r="D54" s="56">
        <v>43628</v>
      </c>
      <c r="E54" s="45">
        <v>1</v>
      </c>
      <c r="F54" s="45">
        <v>2</v>
      </c>
      <c r="G54" s="57">
        <v>3350</v>
      </c>
      <c r="H54" s="112">
        <f t="shared" si="0"/>
        <v>6700</v>
      </c>
      <c r="I54" s="59"/>
      <c r="J54" s="70">
        <f t="shared" si="1"/>
        <v>-530100</v>
      </c>
      <c r="K54" s="57"/>
    </row>
    <row r="55" spans="2:11">
      <c r="B55" s="61">
        <v>1524302</v>
      </c>
      <c r="C55" s="56">
        <v>43626</v>
      </c>
      <c r="D55" s="56">
        <v>43628</v>
      </c>
      <c r="E55" s="45">
        <v>1</v>
      </c>
      <c r="F55" s="45">
        <v>2</v>
      </c>
      <c r="G55" s="57">
        <v>3350</v>
      </c>
      <c r="H55" s="112">
        <f t="shared" si="0"/>
        <v>6700</v>
      </c>
      <c r="I55" s="59"/>
      <c r="J55" s="70">
        <f t="shared" si="1"/>
        <v>-536800</v>
      </c>
      <c r="K55" s="57"/>
    </row>
    <row r="56" spans="2:11">
      <c r="B56" s="61">
        <v>1516732</v>
      </c>
      <c r="C56" s="56">
        <v>43626</v>
      </c>
      <c r="D56" s="56">
        <v>43628</v>
      </c>
      <c r="E56" s="45">
        <v>1</v>
      </c>
      <c r="F56" s="45">
        <v>2</v>
      </c>
      <c r="G56" s="57">
        <v>3350</v>
      </c>
      <c r="H56" s="112">
        <f t="shared" si="0"/>
        <v>6700</v>
      </c>
      <c r="I56" s="59"/>
      <c r="J56" s="70">
        <f t="shared" si="1"/>
        <v>-543500</v>
      </c>
      <c r="K56" s="57">
        <f>SUM(H52:H56)</f>
        <v>32500</v>
      </c>
    </row>
    <row r="57" spans="2:11">
      <c r="B57" s="61">
        <v>1526549</v>
      </c>
      <c r="C57" s="56">
        <v>43629</v>
      </c>
      <c r="D57" s="56">
        <v>43630</v>
      </c>
      <c r="E57" s="45">
        <v>1</v>
      </c>
      <c r="F57" s="45">
        <v>1</v>
      </c>
      <c r="G57" s="57">
        <v>3350</v>
      </c>
      <c r="H57" s="59">
        <f t="shared" si="0"/>
        <v>3350</v>
      </c>
      <c r="I57" s="59"/>
      <c r="J57" s="70">
        <f t="shared" si="1"/>
        <v>-546850</v>
      </c>
      <c r="K57" s="57">
        <f>+H57</f>
        <v>3350</v>
      </c>
    </row>
    <row r="58" spans="2:11">
      <c r="B58" s="61">
        <v>1510049</v>
      </c>
      <c r="C58" s="56">
        <v>43628</v>
      </c>
      <c r="D58" s="56">
        <v>43629</v>
      </c>
      <c r="E58" s="45">
        <v>1</v>
      </c>
      <c r="F58" s="45">
        <v>1</v>
      </c>
      <c r="G58" s="57">
        <v>3350</v>
      </c>
      <c r="H58" s="110">
        <f t="shared" si="0"/>
        <v>3350</v>
      </c>
      <c r="I58" s="59"/>
      <c r="J58" s="70">
        <f t="shared" si="1"/>
        <v>-550200</v>
      </c>
      <c r="K58" s="57"/>
    </row>
    <row r="59" spans="2:11">
      <c r="B59" s="61">
        <v>1518380</v>
      </c>
      <c r="C59" s="56">
        <v>43626</v>
      </c>
      <c r="D59" s="56">
        <v>43629</v>
      </c>
      <c r="E59" s="45">
        <v>1</v>
      </c>
      <c r="F59" s="45">
        <v>3</v>
      </c>
      <c r="G59" s="57">
        <v>3350</v>
      </c>
      <c r="H59" s="110">
        <f t="shared" si="0"/>
        <v>10050</v>
      </c>
      <c r="I59" s="59"/>
      <c r="J59" s="70">
        <f t="shared" si="1"/>
        <v>-560250</v>
      </c>
      <c r="K59" s="57">
        <f>SUM(H58:H59)</f>
        <v>13400</v>
      </c>
    </row>
    <row r="60" spans="2:11">
      <c r="B60" s="61">
        <v>1527050</v>
      </c>
      <c r="C60" s="56">
        <v>43629</v>
      </c>
      <c r="D60" s="56">
        <v>43630</v>
      </c>
      <c r="E60" s="45">
        <v>2</v>
      </c>
      <c r="F60" s="45">
        <v>1</v>
      </c>
      <c r="G60" s="57">
        <v>3350</v>
      </c>
      <c r="H60" s="129">
        <f t="shared" si="0"/>
        <v>6700</v>
      </c>
      <c r="I60" s="59"/>
      <c r="J60" s="70">
        <f t="shared" si="1"/>
        <v>-566950</v>
      </c>
      <c r="K60" s="57"/>
    </row>
    <row r="61" spans="2:11">
      <c r="B61" s="61">
        <v>1526171</v>
      </c>
      <c r="C61" s="56">
        <v>43628</v>
      </c>
      <c r="D61" s="56">
        <v>43630</v>
      </c>
      <c r="E61" s="45">
        <v>1</v>
      </c>
      <c r="F61" s="45">
        <v>2</v>
      </c>
      <c r="G61" s="57">
        <v>3350</v>
      </c>
      <c r="H61" s="129">
        <f t="shared" si="0"/>
        <v>6700</v>
      </c>
      <c r="I61" s="59"/>
      <c r="J61" s="70">
        <f t="shared" si="1"/>
        <v>-573650</v>
      </c>
      <c r="K61" s="57"/>
    </row>
    <row r="62" spans="2:11">
      <c r="B62" s="61">
        <v>1525541</v>
      </c>
      <c r="C62" s="56">
        <v>43628</v>
      </c>
      <c r="D62" s="56">
        <v>43630</v>
      </c>
      <c r="E62" s="45">
        <v>1</v>
      </c>
      <c r="F62" s="45">
        <v>2</v>
      </c>
      <c r="G62" s="57">
        <v>3350</v>
      </c>
      <c r="H62" s="129">
        <f t="shared" si="0"/>
        <v>6700</v>
      </c>
      <c r="I62" s="59"/>
      <c r="J62" s="70">
        <f t="shared" si="1"/>
        <v>-580350</v>
      </c>
      <c r="K62" s="57"/>
    </row>
    <row r="63" spans="2:11">
      <c r="B63" s="61">
        <v>1525250</v>
      </c>
      <c r="C63" s="56">
        <v>43627</v>
      </c>
      <c r="D63" s="56">
        <v>43630</v>
      </c>
      <c r="E63" s="45">
        <v>1</v>
      </c>
      <c r="F63" s="45">
        <v>3</v>
      </c>
      <c r="G63" s="57">
        <v>3350</v>
      </c>
      <c r="H63" s="129">
        <f t="shared" si="0"/>
        <v>10050</v>
      </c>
      <c r="I63" s="59"/>
      <c r="J63" s="70">
        <f t="shared" si="1"/>
        <v>-590400</v>
      </c>
      <c r="K63" s="57">
        <f>SUM(H60:H63)</f>
        <v>30150</v>
      </c>
    </row>
    <row r="64" spans="2:11">
      <c r="B64" s="61">
        <v>1499534</v>
      </c>
      <c r="C64" s="56">
        <v>43627</v>
      </c>
      <c r="D64" s="56">
        <v>43631</v>
      </c>
      <c r="E64" s="45">
        <v>1</v>
      </c>
      <c r="F64" s="45">
        <v>4</v>
      </c>
      <c r="G64" s="57">
        <v>3350</v>
      </c>
      <c r="H64" s="60">
        <f t="shared" si="0"/>
        <v>13400</v>
      </c>
      <c r="I64" s="59"/>
      <c r="J64" s="70">
        <f t="shared" si="1"/>
        <v>-603800</v>
      </c>
      <c r="K64" s="57"/>
    </row>
    <row r="65" spans="2:11">
      <c r="B65" s="61">
        <v>1523103</v>
      </c>
      <c r="C65" s="56">
        <v>43628</v>
      </c>
      <c r="D65" s="56">
        <v>43631</v>
      </c>
      <c r="E65" s="45">
        <v>2</v>
      </c>
      <c r="F65" s="45">
        <v>3</v>
      </c>
      <c r="G65" s="57">
        <v>3350</v>
      </c>
      <c r="H65" s="60">
        <f t="shared" si="0"/>
        <v>20100</v>
      </c>
      <c r="I65" s="59"/>
      <c r="J65" s="70">
        <f t="shared" si="1"/>
        <v>-623900</v>
      </c>
      <c r="K65" s="57"/>
    </row>
    <row r="66" spans="2:11">
      <c r="B66" s="61">
        <v>1487662</v>
      </c>
      <c r="C66" s="56">
        <v>43629</v>
      </c>
      <c r="D66" s="56">
        <v>43631</v>
      </c>
      <c r="E66" s="45">
        <v>1</v>
      </c>
      <c r="F66" s="45">
        <v>2</v>
      </c>
      <c r="G66" s="57">
        <v>3350</v>
      </c>
      <c r="H66" s="60">
        <f t="shared" si="0"/>
        <v>6700</v>
      </c>
      <c r="I66" s="59"/>
      <c r="J66" s="70">
        <f t="shared" si="1"/>
        <v>-630600</v>
      </c>
      <c r="K66" s="57">
        <f>SUM(H64:H66)</f>
        <v>40200</v>
      </c>
    </row>
    <row r="67" spans="2:11">
      <c r="B67" s="61">
        <v>1529058</v>
      </c>
      <c r="C67" s="56">
        <v>43631</v>
      </c>
      <c r="D67" s="56">
        <v>43632</v>
      </c>
      <c r="E67" s="45">
        <v>2</v>
      </c>
      <c r="F67" s="45">
        <v>1</v>
      </c>
      <c r="G67" s="57">
        <v>3350</v>
      </c>
      <c r="H67" s="59">
        <f t="shared" si="0"/>
        <v>6700</v>
      </c>
      <c r="I67" s="59"/>
      <c r="J67" s="70">
        <f t="shared" si="1"/>
        <v>-637300</v>
      </c>
      <c r="K67" s="57">
        <f>+H67</f>
        <v>6700</v>
      </c>
    </row>
    <row r="68" spans="2:11">
      <c r="B68" s="61">
        <v>1525203</v>
      </c>
      <c r="C68" s="56">
        <v>43629</v>
      </c>
      <c r="D68" s="56">
        <v>43633</v>
      </c>
      <c r="E68" s="45">
        <v>2</v>
      </c>
      <c r="F68" s="45">
        <v>4</v>
      </c>
      <c r="G68" s="57">
        <v>5700</v>
      </c>
      <c r="H68" s="111">
        <f t="shared" si="0"/>
        <v>45600</v>
      </c>
      <c r="I68" s="59"/>
      <c r="J68" s="70">
        <f t="shared" si="1"/>
        <v>-682900</v>
      </c>
      <c r="K68" s="57"/>
    </row>
    <row r="69" spans="2:11">
      <c r="B69" s="61">
        <v>1526684</v>
      </c>
      <c r="C69" s="56">
        <v>43630</v>
      </c>
      <c r="D69" s="56">
        <v>43633</v>
      </c>
      <c r="E69" s="45">
        <v>1</v>
      </c>
      <c r="F69" s="45">
        <v>3</v>
      </c>
      <c r="G69" s="57">
        <v>3350</v>
      </c>
      <c r="H69" s="111">
        <f t="shared" si="0"/>
        <v>10050</v>
      </c>
      <c r="I69" s="59"/>
      <c r="J69" s="70">
        <f t="shared" si="1"/>
        <v>-692950</v>
      </c>
      <c r="K69" s="57">
        <f>SUM(H68:H69)</f>
        <v>55650</v>
      </c>
    </row>
    <row r="70" spans="2:11">
      <c r="B70" s="61">
        <v>1515374</v>
      </c>
      <c r="C70" s="56">
        <v>43632</v>
      </c>
      <c r="D70" s="56">
        <v>43634</v>
      </c>
      <c r="E70" s="45">
        <v>2</v>
      </c>
      <c r="F70" s="45">
        <v>2</v>
      </c>
      <c r="G70" s="57">
        <v>3350</v>
      </c>
      <c r="H70" s="127">
        <f t="shared" si="0"/>
        <v>13400</v>
      </c>
      <c r="I70" s="59"/>
      <c r="J70" s="70">
        <f t="shared" si="1"/>
        <v>-706350</v>
      </c>
      <c r="K70" s="57"/>
    </row>
    <row r="71" spans="2:11">
      <c r="B71" s="61">
        <v>1524887</v>
      </c>
      <c r="C71" s="56">
        <v>43632</v>
      </c>
      <c r="D71" s="56">
        <v>43634</v>
      </c>
      <c r="E71" s="45">
        <v>1</v>
      </c>
      <c r="F71" s="45">
        <v>2</v>
      </c>
      <c r="G71" s="57">
        <v>3350</v>
      </c>
      <c r="H71" s="127">
        <f t="shared" si="0"/>
        <v>6700</v>
      </c>
      <c r="I71" s="59"/>
      <c r="J71" s="70">
        <f t="shared" si="1"/>
        <v>-713050</v>
      </c>
      <c r="K71" s="57"/>
    </row>
    <row r="72" spans="2:11">
      <c r="B72" s="61">
        <v>1509869</v>
      </c>
      <c r="C72" s="56">
        <v>43630</v>
      </c>
      <c r="D72" s="56">
        <v>43634</v>
      </c>
      <c r="E72" s="45">
        <v>2</v>
      </c>
      <c r="F72" s="45">
        <v>4</v>
      </c>
      <c r="G72" s="57">
        <v>3350</v>
      </c>
      <c r="H72" s="127">
        <f t="shared" ref="H72:H104" si="2">E72*F72*G72</f>
        <v>26800</v>
      </c>
      <c r="I72" s="59"/>
      <c r="J72" s="70">
        <f t="shared" ref="J72:J105" si="3">J71-H72</f>
        <v>-739850</v>
      </c>
      <c r="K72" s="57"/>
    </row>
    <row r="73" spans="2:11">
      <c r="B73" s="61">
        <v>1523824</v>
      </c>
      <c r="C73" s="56">
        <v>43629</v>
      </c>
      <c r="D73" s="56">
        <v>43634</v>
      </c>
      <c r="E73" s="45">
        <v>1</v>
      </c>
      <c r="F73" s="45">
        <v>5</v>
      </c>
      <c r="G73" s="57">
        <v>3350</v>
      </c>
      <c r="H73" s="127">
        <f t="shared" si="2"/>
        <v>16750</v>
      </c>
      <c r="I73" s="59"/>
      <c r="J73" s="70">
        <f t="shared" si="3"/>
        <v>-756600</v>
      </c>
      <c r="K73" s="57">
        <f>SUM(H70:H73)</f>
        <v>63650</v>
      </c>
    </row>
    <row r="74" spans="2:11">
      <c r="B74" s="61">
        <v>1530636</v>
      </c>
      <c r="C74" s="56">
        <v>43634</v>
      </c>
      <c r="D74" s="56">
        <v>43635</v>
      </c>
      <c r="E74" s="45">
        <v>2</v>
      </c>
      <c r="F74" s="45">
        <v>1</v>
      </c>
      <c r="G74" s="57">
        <v>3350</v>
      </c>
      <c r="H74" s="131">
        <f t="shared" si="2"/>
        <v>6700</v>
      </c>
      <c r="I74" s="59"/>
      <c r="J74" s="70">
        <f t="shared" si="3"/>
        <v>-763300</v>
      </c>
      <c r="K74" s="57"/>
    </row>
    <row r="75" spans="2:11">
      <c r="B75" s="61">
        <v>1516449</v>
      </c>
      <c r="C75" s="56">
        <v>43632</v>
      </c>
      <c r="D75" s="56">
        <v>43635</v>
      </c>
      <c r="E75" s="45">
        <v>1</v>
      </c>
      <c r="F75" s="45">
        <v>3</v>
      </c>
      <c r="G75" s="57">
        <v>3350</v>
      </c>
      <c r="H75" s="131">
        <f t="shared" si="2"/>
        <v>10050</v>
      </c>
      <c r="I75" s="59"/>
      <c r="J75" s="70">
        <f t="shared" si="3"/>
        <v>-773350</v>
      </c>
      <c r="K75" s="57">
        <f>SUM(H74:H75)</f>
        <v>16750</v>
      </c>
    </row>
    <row r="76" spans="2:11">
      <c r="B76" s="61">
        <v>1530069</v>
      </c>
      <c r="C76" s="56">
        <v>43632</v>
      </c>
      <c r="D76" s="56">
        <v>43636</v>
      </c>
      <c r="E76" s="45">
        <v>2</v>
      </c>
      <c r="F76" s="45">
        <v>4</v>
      </c>
      <c r="G76" s="57">
        <v>3350</v>
      </c>
      <c r="H76" s="132">
        <f t="shared" si="2"/>
        <v>26800</v>
      </c>
      <c r="I76" s="59"/>
      <c r="J76" s="70">
        <f t="shared" si="3"/>
        <v>-800150</v>
      </c>
      <c r="K76" s="57"/>
    </row>
    <row r="77" spans="2:11">
      <c r="B77" s="61">
        <v>1528927</v>
      </c>
      <c r="C77" s="56">
        <v>43634</v>
      </c>
      <c r="D77" s="56">
        <v>43636</v>
      </c>
      <c r="E77" s="45">
        <v>1</v>
      </c>
      <c r="F77" s="45">
        <v>2</v>
      </c>
      <c r="G77" s="57">
        <v>3350</v>
      </c>
      <c r="H77" s="132">
        <f t="shared" si="2"/>
        <v>6700</v>
      </c>
      <c r="I77" s="59"/>
      <c r="J77" s="70">
        <f t="shared" si="3"/>
        <v>-806850</v>
      </c>
      <c r="K77" s="57"/>
    </row>
    <row r="78" spans="2:11">
      <c r="B78" s="61">
        <v>1526935</v>
      </c>
      <c r="C78" s="56">
        <v>43634</v>
      </c>
      <c r="D78" s="56">
        <v>43636</v>
      </c>
      <c r="E78" s="45">
        <v>1</v>
      </c>
      <c r="F78" s="45">
        <v>2</v>
      </c>
      <c r="G78" s="57">
        <v>3350</v>
      </c>
      <c r="H78" s="132">
        <f t="shared" si="2"/>
        <v>6700</v>
      </c>
      <c r="I78" s="59"/>
      <c r="J78" s="70">
        <f t="shared" si="3"/>
        <v>-813550</v>
      </c>
      <c r="K78" s="57"/>
    </row>
    <row r="79" spans="2:11">
      <c r="B79" s="61">
        <v>1495043</v>
      </c>
      <c r="C79" s="56">
        <v>43634</v>
      </c>
      <c r="D79" s="56">
        <v>43636</v>
      </c>
      <c r="E79" s="45">
        <v>1</v>
      </c>
      <c r="F79" s="45">
        <v>2</v>
      </c>
      <c r="G79" s="57">
        <v>3350</v>
      </c>
      <c r="H79" s="132">
        <f t="shared" si="2"/>
        <v>6700</v>
      </c>
      <c r="I79" s="59"/>
      <c r="J79" s="70">
        <f t="shared" si="3"/>
        <v>-820250</v>
      </c>
      <c r="K79" s="57"/>
    </row>
    <row r="80" spans="2:11">
      <c r="B80" s="61">
        <v>1521220</v>
      </c>
      <c r="C80" s="56">
        <v>43635</v>
      </c>
      <c r="D80" s="56">
        <v>43636</v>
      </c>
      <c r="E80" s="45">
        <v>1</v>
      </c>
      <c r="F80" s="45">
        <v>1</v>
      </c>
      <c r="G80" s="57">
        <v>5700</v>
      </c>
      <c r="H80" s="132">
        <f t="shared" si="2"/>
        <v>5700</v>
      </c>
      <c r="I80" s="59"/>
      <c r="J80" s="70">
        <f t="shared" si="3"/>
        <v>-825950</v>
      </c>
      <c r="K80" s="57">
        <f>SUM(H76:H80)</f>
        <v>52600</v>
      </c>
    </row>
    <row r="81" spans="2:11">
      <c r="B81" s="61">
        <v>1483289</v>
      </c>
      <c r="C81" s="56">
        <v>43632</v>
      </c>
      <c r="D81" s="56">
        <v>43637</v>
      </c>
      <c r="E81" s="45">
        <v>1</v>
      </c>
      <c r="F81" s="45">
        <v>5</v>
      </c>
      <c r="G81" s="57">
        <v>3350</v>
      </c>
      <c r="H81" s="58">
        <f t="shared" si="2"/>
        <v>16750</v>
      </c>
      <c r="I81" s="59"/>
      <c r="J81" s="70">
        <f t="shared" si="3"/>
        <v>-842700</v>
      </c>
      <c r="K81" s="57"/>
    </row>
    <row r="82" spans="2:11">
      <c r="B82" s="61">
        <v>1499668</v>
      </c>
      <c r="C82" s="56">
        <v>43632</v>
      </c>
      <c r="D82" s="56">
        <v>43637</v>
      </c>
      <c r="E82" s="45">
        <v>1</v>
      </c>
      <c r="F82" s="45">
        <v>5</v>
      </c>
      <c r="G82" s="57">
        <v>3350</v>
      </c>
      <c r="H82" s="58">
        <f t="shared" si="2"/>
        <v>16750</v>
      </c>
      <c r="I82" s="59"/>
      <c r="J82" s="70">
        <f t="shared" si="3"/>
        <v>-859450</v>
      </c>
      <c r="K82" s="57">
        <f>SUM(H81:H82)</f>
        <v>33500</v>
      </c>
    </row>
    <row r="83" spans="2:11">
      <c r="B83" s="61">
        <v>1493499</v>
      </c>
      <c r="C83" s="56">
        <v>43635</v>
      </c>
      <c r="D83" s="56">
        <v>43638</v>
      </c>
      <c r="E83" s="45">
        <v>1</v>
      </c>
      <c r="F83" s="45">
        <v>3</v>
      </c>
      <c r="G83" s="57">
        <v>3350</v>
      </c>
      <c r="H83" s="107">
        <f t="shared" si="2"/>
        <v>10050</v>
      </c>
      <c r="I83" s="59"/>
      <c r="J83" s="70">
        <f t="shared" si="3"/>
        <v>-869500</v>
      </c>
      <c r="K83" s="57"/>
    </row>
    <row r="84" spans="2:11">
      <c r="B84" s="61">
        <v>1528312</v>
      </c>
      <c r="C84" s="56">
        <v>43636</v>
      </c>
      <c r="D84" s="56">
        <v>43638</v>
      </c>
      <c r="E84" s="45">
        <v>1</v>
      </c>
      <c r="F84" s="45">
        <v>2</v>
      </c>
      <c r="G84" s="57">
        <v>3350</v>
      </c>
      <c r="H84" s="107">
        <f t="shared" si="2"/>
        <v>6700</v>
      </c>
      <c r="I84" s="59"/>
      <c r="J84" s="70">
        <f t="shared" si="3"/>
        <v>-876200</v>
      </c>
      <c r="K84" s="57"/>
    </row>
    <row r="85" spans="2:11">
      <c r="B85" s="61">
        <v>1532602</v>
      </c>
      <c r="C85" s="56">
        <v>43636</v>
      </c>
      <c r="D85" s="56">
        <v>43638</v>
      </c>
      <c r="E85" s="45">
        <v>1</v>
      </c>
      <c r="F85" s="45">
        <v>2</v>
      </c>
      <c r="G85" s="57">
        <v>3350</v>
      </c>
      <c r="H85" s="107">
        <f t="shared" si="2"/>
        <v>6700</v>
      </c>
      <c r="I85" s="59"/>
      <c r="J85" s="70">
        <f t="shared" si="3"/>
        <v>-882900</v>
      </c>
      <c r="K85" s="57">
        <f>SUM(H83:H85)</f>
        <v>23450</v>
      </c>
    </row>
    <row r="86" spans="2:11">
      <c r="B86" s="61">
        <v>1535937</v>
      </c>
      <c r="C86" s="56">
        <v>43639</v>
      </c>
      <c r="D86" s="56">
        <v>43640</v>
      </c>
      <c r="E86" s="45">
        <v>1</v>
      </c>
      <c r="F86" s="45">
        <v>1</v>
      </c>
      <c r="G86" s="57">
        <v>3350</v>
      </c>
      <c r="H86" s="60">
        <f t="shared" si="2"/>
        <v>3350</v>
      </c>
      <c r="I86" s="59"/>
      <c r="J86" s="70">
        <f t="shared" si="3"/>
        <v>-886250</v>
      </c>
      <c r="K86" s="57"/>
    </row>
    <row r="87" spans="2:11">
      <c r="B87" s="61">
        <v>1528745</v>
      </c>
      <c r="C87" s="56">
        <v>43637</v>
      </c>
      <c r="D87" s="56">
        <v>43640</v>
      </c>
      <c r="E87" s="45">
        <v>1</v>
      </c>
      <c r="F87" s="45">
        <v>3</v>
      </c>
      <c r="G87" s="57">
        <v>3350</v>
      </c>
      <c r="H87" s="60">
        <f t="shared" si="2"/>
        <v>10050</v>
      </c>
      <c r="I87" s="59"/>
      <c r="J87" s="70">
        <f t="shared" si="3"/>
        <v>-896300</v>
      </c>
      <c r="K87" s="57">
        <f>SUM(H86:H87)</f>
        <v>13400</v>
      </c>
    </row>
    <row r="88" spans="2:11">
      <c r="B88" s="61">
        <v>1530320</v>
      </c>
      <c r="C88" s="56">
        <v>43639</v>
      </c>
      <c r="D88" s="56">
        <v>43641</v>
      </c>
      <c r="E88" s="45">
        <v>2</v>
      </c>
      <c r="F88" s="45">
        <v>2</v>
      </c>
      <c r="G88" s="57">
        <v>5700</v>
      </c>
      <c r="H88" s="129">
        <f t="shared" si="2"/>
        <v>22800</v>
      </c>
      <c r="I88" s="59"/>
      <c r="J88" s="70">
        <f t="shared" si="3"/>
        <v>-919100</v>
      </c>
      <c r="K88" s="57"/>
    </row>
    <row r="89" spans="2:11">
      <c r="B89" s="45">
        <v>1523290</v>
      </c>
      <c r="C89" s="56">
        <v>43634</v>
      </c>
      <c r="D89" s="56">
        <v>43641</v>
      </c>
      <c r="E89" s="45">
        <v>2</v>
      </c>
      <c r="F89" s="45">
        <v>7</v>
      </c>
      <c r="G89" s="57">
        <v>5700</v>
      </c>
      <c r="H89" s="129">
        <f t="shared" si="2"/>
        <v>79800</v>
      </c>
      <c r="I89" s="59"/>
      <c r="J89" s="70">
        <f t="shared" si="3"/>
        <v>-998900</v>
      </c>
      <c r="K89" s="57"/>
    </row>
    <row r="90" spans="2:11">
      <c r="B90" s="61">
        <v>1536129</v>
      </c>
      <c r="C90" s="56">
        <v>43640</v>
      </c>
      <c r="D90" s="56">
        <v>43641</v>
      </c>
      <c r="E90" s="45">
        <v>1</v>
      </c>
      <c r="F90" s="45">
        <v>1</v>
      </c>
      <c r="G90" s="57">
        <v>3350</v>
      </c>
      <c r="H90" s="129">
        <f t="shared" si="2"/>
        <v>3350</v>
      </c>
      <c r="I90" s="59"/>
      <c r="J90" s="70">
        <f t="shared" si="3"/>
        <v>-1002250</v>
      </c>
      <c r="K90" s="57"/>
    </row>
    <row r="91" spans="2:11">
      <c r="B91" s="61">
        <v>1516225</v>
      </c>
      <c r="C91" s="56">
        <v>43639</v>
      </c>
      <c r="D91" s="56">
        <v>43641</v>
      </c>
      <c r="E91" s="45">
        <v>1</v>
      </c>
      <c r="F91" s="45">
        <v>2</v>
      </c>
      <c r="G91" s="57">
        <v>3350</v>
      </c>
      <c r="H91" s="129">
        <f t="shared" si="2"/>
        <v>6700</v>
      </c>
      <c r="I91" s="59"/>
      <c r="J91" s="70">
        <f t="shared" si="3"/>
        <v>-1008950</v>
      </c>
      <c r="K91" s="57">
        <f>SUM(H88:H91)</f>
        <v>112650</v>
      </c>
    </row>
    <row r="92" spans="2:11">
      <c r="B92" s="61">
        <v>1531059</v>
      </c>
      <c r="C92" s="56">
        <v>43640</v>
      </c>
      <c r="D92" s="56">
        <v>43642</v>
      </c>
      <c r="E92" s="45">
        <v>1</v>
      </c>
      <c r="F92" s="45">
        <v>2</v>
      </c>
      <c r="G92" s="57">
        <v>3350</v>
      </c>
      <c r="H92" s="133">
        <f t="shared" si="2"/>
        <v>6700</v>
      </c>
      <c r="I92" s="59"/>
      <c r="J92" s="70">
        <f t="shared" si="3"/>
        <v>-1015650</v>
      </c>
      <c r="K92" s="57"/>
    </row>
    <row r="93" spans="2:11">
      <c r="B93" s="61">
        <v>1536056</v>
      </c>
      <c r="C93" s="56">
        <v>43640</v>
      </c>
      <c r="D93" s="56">
        <v>43642</v>
      </c>
      <c r="E93" s="45">
        <v>1</v>
      </c>
      <c r="F93" s="45">
        <v>2</v>
      </c>
      <c r="G93" s="57">
        <v>5700</v>
      </c>
      <c r="H93" s="133">
        <f t="shared" si="2"/>
        <v>11400</v>
      </c>
      <c r="I93" s="59"/>
      <c r="J93" s="70">
        <f t="shared" si="3"/>
        <v>-1027050</v>
      </c>
      <c r="K93" s="57">
        <f>SUM(H92:H93)</f>
        <v>18100</v>
      </c>
    </row>
    <row r="94" spans="2:11">
      <c r="B94" s="61">
        <v>1538208</v>
      </c>
      <c r="C94" s="56">
        <v>43642</v>
      </c>
      <c r="D94" s="56">
        <v>43643</v>
      </c>
      <c r="E94" s="45">
        <v>1</v>
      </c>
      <c r="F94" s="45">
        <v>1</v>
      </c>
      <c r="G94" s="57">
        <v>5700</v>
      </c>
      <c r="H94" s="113">
        <f t="shared" si="2"/>
        <v>5700</v>
      </c>
      <c r="I94" s="59"/>
      <c r="J94" s="70">
        <f t="shared" si="3"/>
        <v>-1032750</v>
      </c>
      <c r="K94" s="57"/>
    </row>
    <row r="95" spans="2:11">
      <c r="B95" s="61">
        <v>1538076</v>
      </c>
      <c r="C95" s="56">
        <v>43642</v>
      </c>
      <c r="D95" s="56">
        <v>43643</v>
      </c>
      <c r="E95" s="45">
        <v>1</v>
      </c>
      <c r="F95" s="45">
        <v>1</v>
      </c>
      <c r="G95" s="57">
        <v>3350</v>
      </c>
      <c r="H95" s="113">
        <f t="shared" si="2"/>
        <v>3350</v>
      </c>
      <c r="I95" s="59"/>
      <c r="J95" s="70">
        <f t="shared" si="3"/>
        <v>-1036100</v>
      </c>
      <c r="K95" s="57"/>
    </row>
    <row r="96" spans="2:11">
      <c r="B96" s="61">
        <v>1511426</v>
      </c>
      <c r="C96" s="56">
        <v>43639</v>
      </c>
      <c r="D96" s="56">
        <v>43643</v>
      </c>
      <c r="E96" s="45">
        <v>1</v>
      </c>
      <c r="F96" s="45">
        <v>4</v>
      </c>
      <c r="G96" s="57">
        <v>3350</v>
      </c>
      <c r="H96" s="113">
        <f t="shared" si="2"/>
        <v>13400</v>
      </c>
      <c r="I96" s="59"/>
      <c r="J96" s="70">
        <f t="shared" si="3"/>
        <v>-1049500</v>
      </c>
      <c r="K96" s="57"/>
    </row>
    <row r="97" spans="2:11">
      <c r="B97" s="61">
        <v>1511214</v>
      </c>
      <c r="C97" s="56">
        <v>43639</v>
      </c>
      <c r="D97" s="56">
        <v>43643</v>
      </c>
      <c r="E97" s="45">
        <v>1</v>
      </c>
      <c r="F97" s="45">
        <v>4</v>
      </c>
      <c r="G97" s="57">
        <v>3350</v>
      </c>
      <c r="H97" s="113">
        <f t="shared" si="2"/>
        <v>13400</v>
      </c>
      <c r="I97" s="59"/>
      <c r="J97" s="70">
        <f t="shared" si="3"/>
        <v>-1062900</v>
      </c>
      <c r="K97" s="57">
        <f>SUM(H94:H97)</f>
        <v>35850</v>
      </c>
    </row>
    <row r="98" spans="2:11">
      <c r="B98" s="61">
        <v>1532721</v>
      </c>
      <c r="C98" s="56">
        <v>43643</v>
      </c>
      <c r="D98" s="56">
        <v>43644</v>
      </c>
      <c r="E98" s="45">
        <v>1</v>
      </c>
      <c r="F98" s="45">
        <v>1</v>
      </c>
      <c r="G98" s="57">
        <v>3100</v>
      </c>
      <c r="H98" s="134">
        <f t="shared" si="2"/>
        <v>3100</v>
      </c>
      <c r="I98" s="59"/>
      <c r="J98" s="70">
        <f t="shared" si="3"/>
        <v>-1066000</v>
      </c>
      <c r="K98" s="57"/>
    </row>
    <row r="99" spans="2:11">
      <c r="B99" s="61">
        <v>1529175</v>
      </c>
      <c r="C99" s="56">
        <v>43642</v>
      </c>
      <c r="D99" s="56">
        <v>43644</v>
      </c>
      <c r="E99" s="45">
        <v>2</v>
      </c>
      <c r="F99" s="45">
        <v>2</v>
      </c>
      <c r="G99" s="57">
        <v>3350</v>
      </c>
      <c r="H99" s="134">
        <f t="shared" si="2"/>
        <v>13400</v>
      </c>
      <c r="I99" s="59"/>
      <c r="J99" s="70">
        <f t="shared" si="3"/>
        <v>-1079400</v>
      </c>
      <c r="K99" s="57">
        <f>SUM(H98:H99)</f>
        <v>16500</v>
      </c>
    </row>
    <row r="100" spans="2:11">
      <c r="B100" s="61">
        <v>1526916</v>
      </c>
      <c r="C100" s="56">
        <v>43642</v>
      </c>
      <c r="D100" s="56">
        <v>43645</v>
      </c>
      <c r="E100" s="45">
        <v>1</v>
      </c>
      <c r="F100" s="45">
        <v>3</v>
      </c>
      <c r="G100" s="57">
        <v>3350</v>
      </c>
      <c r="H100" s="70">
        <f t="shared" si="2"/>
        <v>10050</v>
      </c>
      <c r="I100" s="59"/>
      <c r="J100" s="70">
        <f t="shared" si="3"/>
        <v>-1089450</v>
      </c>
      <c r="K100" s="57"/>
    </row>
    <row r="101" spans="2:11">
      <c r="B101" s="61">
        <v>1483853</v>
      </c>
      <c r="C101" s="56">
        <v>43644</v>
      </c>
      <c r="D101" s="56">
        <v>43645</v>
      </c>
      <c r="E101" s="45">
        <v>1</v>
      </c>
      <c r="F101" s="45">
        <v>1</v>
      </c>
      <c r="G101" s="57">
        <v>3100</v>
      </c>
      <c r="H101" s="70">
        <f t="shared" si="2"/>
        <v>3100</v>
      </c>
      <c r="I101" s="59"/>
      <c r="J101" s="70">
        <f t="shared" si="3"/>
        <v>-1092550</v>
      </c>
      <c r="K101" s="57"/>
    </row>
    <row r="102" spans="2:11">
      <c r="B102" s="61">
        <v>1534786</v>
      </c>
      <c r="C102" s="56">
        <v>43644</v>
      </c>
      <c r="D102" s="56">
        <v>43645</v>
      </c>
      <c r="E102" s="45">
        <v>1</v>
      </c>
      <c r="F102" s="45">
        <v>1</v>
      </c>
      <c r="G102" s="57">
        <v>3100</v>
      </c>
      <c r="H102" s="70">
        <f t="shared" si="2"/>
        <v>3100</v>
      </c>
      <c r="I102" s="59"/>
      <c r="J102" s="70">
        <f t="shared" si="3"/>
        <v>-1095650</v>
      </c>
      <c r="K102" s="57"/>
    </row>
    <row r="103" spans="2:11">
      <c r="B103" s="61">
        <v>1516253</v>
      </c>
      <c r="C103" s="56">
        <v>43644</v>
      </c>
      <c r="D103" s="56">
        <v>43645</v>
      </c>
      <c r="E103" s="45">
        <v>1</v>
      </c>
      <c r="F103" s="45">
        <v>1</v>
      </c>
      <c r="G103" s="57">
        <v>3350</v>
      </c>
      <c r="H103" s="70">
        <f t="shared" si="2"/>
        <v>3350</v>
      </c>
      <c r="I103" s="59"/>
      <c r="J103" s="70">
        <f t="shared" si="3"/>
        <v>-1099000</v>
      </c>
      <c r="K103" s="57">
        <f>SUM(H100:H103)</f>
        <v>19600</v>
      </c>
    </row>
    <row r="104" spans="2:11">
      <c r="B104" s="61">
        <v>1483857</v>
      </c>
      <c r="C104" s="56">
        <v>43645</v>
      </c>
      <c r="D104" s="56">
        <v>43646</v>
      </c>
      <c r="E104" s="45">
        <v>1</v>
      </c>
      <c r="F104" s="45">
        <v>1</v>
      </c>
      <c r="G104" s="57">
        <v>3350</v>
      </c>
      <c r="H104" s="59">
        <f t="shared" si="2"/>
        <v>3350</v>
      </c>
      <c r="I104" s="59"/>
      <c r="J104" s="70">
        <f t="shared" si="3"/>
        <v>-1102350</v>
      </c>
      <c r="K104" s="57">
        <f>SUM(H104)</f>
        <v>3350</v>
      </c>
    </row>
    <row r="105" spans="2:12">
      <c r="B105" s="61"/>
      <c r="C105" s="56"/>
      <c r="D105" s="56"/>
      <c r="G105" s="57"/>
      <c r="H105" s="59">
        <f>SUM(H8:H104)</f>
        <v>1115250</v>
      </c>
      <c r="J105" s="70">
        <f t="shared" si="3"/>
        <v>-2217600</v>
      </c>
      <c r="K105" s="57"/>
      <c r="L105" s="88" t="s">
        <v>30</v>
      </c>
    </row>
    <row r="106" ht="14.25" spans="2:10">
      <c r="B106" s="61"/>
      <c r="C106" s="56"/>
      <c r="D106" s="56"/>
      <c r="G106" s="57"/>
      <c r="H106" s="57"/>
      <c r="I106" s="59"/>
      <c r="J106" s="70"/>
    </row>
    <row r="107" ht="14.25" spans="2:10">
      <c r="B107" s="61"/>
      <c r="C107" s="56"/>
      <c r="D107" s="56"/>
      <c r="J107" s="83">
        <f>+J105</f>
        <v>-2217600</v>
      </c>
    </row>
    <row r="108" ht="14.25" spans="1:11">
      <c r="A108" s="46"/>
      <c r="B108" s="55"/>
      <c r="C108" s="62"/>
      <c r="D108" s="121"/>
      <c r="E108" s="122"/>
      <c r="F108" s="122"/>
      <c r="G108" s="41"/>
      <c r="H108" s="41"/>
      <c r="I108" s="124"/>
      <c r="J108" s="125"/>
      <c r="K108" s="46"/>
    </row>
    <row r="109" ht="14.25" spans="2:10">
      <c r="B109" s="61"/>
      <c r="C109" s="56"/>
      <c r="D109" s="56"/>
      <c r="I109" s="41" t="s">
        <v>19</v>
      </c>
      <c r="J109" s="84">
        <f>SUM(J107:J108)</f>
        <v>-2217600</v>
      </c>
    </row>
    <row r="110" spans="2:4">
      <c r="B110" s="61"/>
      <c r="C110" s="56"/>
      <c r="D110" s="56"/>
    </row>
    <row r="111" spans="2:4">
      <c r="B111" s="61"/>
      <c r="C111" s="56"/>
      <c r="D111" s="56"/>
    </row>
    <row r="112" spans="2:4">
      <c r="B112" s="61"/>
      <c r="C112" s="56"/>
      <c r="D112" s="56"/>
    </row>
    <row r="113" spans="2:4">
      <c r="B113" s="61"/>
      <c r="C113" s="56"/>
      <c r="D113" s="56"/>
    </row>
    <row r="114" spans="2:4">
      <c r="B114" s="61"/>
      <c r="C114" s="56"/>
      <c r="D114" s="56"/>
    </row>
    <row r="115" spans="2:4">
      <c r="B115" s="61"/>
      <c r="C115" s="56"/>
      <c r="D115" s="56"/>
    </row>
    <row r="116" spans="2:4">
      <c r="B116" s="61"/>
      <c r="C116" s="56"/>
      <c r="D116" s="56"/>
    </row>
    <row r="117" spans="2:4">
      <c r="B117" s="61"/>
      <c r="C117" s="56"/>
      <c r="D117" s="56"/>
    </row>
    <row r="118" spans="2:2">
      <c r="B118" s="61"/>
    </row>
    <row r="119" spans="2:2">
      <c r="B119" s="61"/>
    </row>
    <row r="120" spans="2:2">
      <c r="B120" s="61"/>
    </row>
    <row r="121" spans="2:2">
      <c r="B121" s="6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18" workbookViewId="0">
      <selection activeCell="H172" sqref="H172"/>
    </sheetView>
  </sheetViews>
  <sheetFormatPr defaultColWidth="9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</cols>
  <sheetData>
    <row r="2" spans="2:2">
      <c r="B2" s="47" t="s">
        <v>0</v>
      </c>
    </row>
    <row r="3" spans="2:2">
      <c r="B3" s="47" t="s">
        <v>1</v>
      </c>
    </row>
    <row r="5" ht="27.75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pans="1:11">
      <c r="A6" s="53"/>
      <c r="B6" s="51"/>
      <c r="C6" s="52"/>
      <c r="D6" s="53"/>
      <c r="E6" s="54"/>
      <c r="F6" s="54"/>
      <c r="G6" s="16" t="s">
        <v>15</v>
      </c>
      <c r="H6" s="16"/>
      <c r="I6" s="16">
        <v>-1102350</v>
      </c>
      <c r="J6" s="69">
        <f>I6</f>
        <v>-1102350</v>
      </c>
      <c r="K6" s="53"/>
    </row>
    <row r="7" spans="2:11">
      <c r="B7" s="61"/>
      <c r="C7" s="56"/>
      <c r="G7" s="15" t="s">
        <v>31</v>
      </c>
      <c r="H7" s="16"/>
      <c r="I7" s="32">
        <v>2000000</v>
      </c>
      <c r="J7" s="70">
        <f>+J6+I7</f>
        <v>897650</v>
      </c>
      <c r="K7" s="78" t="s">
        <v>12</v>
      </c>
    </row>
    <row r="8" spans="2:10">
      <c r="B8" s="61">
        <v>1541167</v>
      </c>
      <c r="C8" s="56">
        <v>43646</v>
      </c>
      <c r="D8" s="56">
        <v>43647</v>
      </c>
      <c r="E8" s="45">
        <v>1</v>
      </c>
      <c r="F8" s="45">
        <v>1</v>
      </c>
      <c r="G8" s="57">
        <v>3000</v>
      </c>
      <c r="H8" s="98">
        <f t="shared" ref="H8:H71" si="0">E8*F8*G8</f>
        <v>3000</v>
      </c>
      <c r="I8" s="59"/>
      <c r="J8" s="70">
        <f t="shared" ref="J8:J71" si="1">J7-H8</f>
        <v>894650</v>
      </c>
    </row>
    <row r="9" spans="2:11">
      <c r="B9" s="61">
        <v>1530571</v>
      </c>
      <c r="C9" s="56">
        <v>43642</v>
      </c>
      <c r="D9" s="56">
        <v>43647</v>
      </c>
      <c r="E9" s="45">
        <v>1</v>
      </c>
      <c r="F9" s="45">
        <v>5</v>
      </c>
      <c r="G9" s="57">
        <v>3350</v>
      </c>
      <c r="H9" s="98">
        <f t="shared" si="0"/>
        <v>16750</v>
      </c>
      <c r="I9" s="59"/>
      <c r="J9" s="70">
        <f t="shared" si="1"/>
        <v>877900</v>
      </c>
      <c r="K9" s="77">
        <f>SUM(H8:H9)</f>
        <v>19750</v>
      </c>
    </row>
    <row r="10" spans="2:11">
      <c r="B10" s="55">
        <v>1515644</v>
      </c>
      <c r="C10" s="62">
        <v>43646</v>
      </c>
      <c r="D10" s="62">
        <v>43648</v>
      </c>
      <c r="E10" s="63">
        <v>1</v>
      </c>
      <c r="F10" s="63">
        <v>2</v>
      </c>
      <c r="G10" s="59">
        <v>3100</v>
      </c>
      <c r="H10" s="59">
        <f t="shared" si="0"/>
        <v>6200</v>
      </c>
      <c r="I10" s="59"/>
      <c r="J10" s="70">
        <f t="shared" si="1"/>
        <v>871700</v>
      </c>
      <c r="K10" s="77">
        <f>SUM(H10)</f>
        <v>6200</v>
      </c>
    </row>
    <row r="11" spans="2:10">
      <c r="B11" s="55">
        <v>1526637</v>
      </c>
      <c r="C11" s="62">
        <v>43647</v>
      </c>
      <c r="D11" s="62">
        <v>43649</v>
      </c>
      <c r="E11" s="63">
        <v>1</v>
      </c>
      <c r="F11" s="63">
        <v>2</v>
      </c>
      <c r="G11" s="59">
        <v>6000</v>
      </c>
      <c r="H11" s="99">
        <f t="shared" si="0"/>
        <v>12000</v>
      </c>
      <c r="I11" s="59"/>
      <c r="J11" s="70">
        <f t="shared" si="1"/>
        <v>859700</v>
      </c>
    </row>
    <row r="12" spans="2:10">
      <c r="B12" s="61">
        <v>1541968</v>
      </c>
      <c r="C12" s="56">
        <v>43646</v>
      </c>
      <c r="D12" s="56">
        <v>43649</v>
      </c>
      <c r="E12" s="45">
        <v>1</v>
      </c>
      <c r="F12" s="45">
        <v>3</v>
      </c>
      <c r="G12" s="57">
        <v>3000</v>
      </c>
      <c r="H12" s="99">
        <f t="shared" si="0"/>
        <v>9000</v>
      </c>
      <c r="I12" s="59"/>
      <c r="J12" s="70">
        <f t="shared" si="1"/>
        <v>850700</v>
      </c>
    </row>
    <row r="13" spans="2:11">
      <c r="B13" s="61">
        <v>1543157</v>
      </c>
      <c r="C13" s="56">
        <v>43647</v>
      </c>
      <c r="D13" s="56">
        <v>43649</v>
      </c>
      <c r="E13" s="45">
        <v>1</v>
      </c>
      <c r="F13" s="45">
        <v>2</v>
      </c>
      <c r="G13" s="57">
        <v>3000</v>
      </c>
      <c r="H13" s="99">
        <f t="shared" si="0"/>
        <v>6000</v>
      </c>
      <c r="I13" s="59"/>
      <c r="J13" s="70">
        <f t="shared" si="1"/>
        <v>844700</v>
      </c>
      <c r="K13" s="77"/>
    </row>
    <row r="14" spans="2:10">
      <c r="B14" s="61">
        <v>1541129</v>
      </c>
      <c r="C14" s="56">
        <v>43648</v>
      </c>
      <c r="D14" s="56">
        <v>43649</v>
      </c>
      <c r="E14" s="45">
        <v>1</v>
      </c>
      <c r="F14" s="45">
        <v>1</v>
      </c>
      <c r="G14" s="57">
        <v>3000</v>
      </c>
      <c r="H14" s="99">
        <f t="shared" si="0"/>
        <v>3000</v>
      </c>
      <c r="I14" s="59"/>
      <c r="J14" s="70">
        <f t="shared" si="1"/>
        <v>841700</v>
      </c>
    </row>
    <row r="15" spans="2:10">
      <c r="B15" s="61">
        <v>1471831</v>
      </c>
      <c r="C15" s="56">
        <v>43647</v>
      </c>
      <c r="D15" s="56">
        <v>43649</v>
      </c>
      <c r="E15" s="45">
        <v>1</v>
      </c>
      <c r="F15" s="45">
        <v>2</v>
      </c>
      <c r="G15" s="57">
        <v>3100</v>
      </c>
      <c r="H15" s="99">
        <f t="shared" si="0"/>
        <v>6200</v>
      </c>
      <c r="I15" s="59"/>
      <c r="J15" s="70">
        <f t="shared" si="1"/>
        <v>835500</v>
      </c>
    </row>
    <row r="16" spans="2:11">
      <c r="B16" s="61">
        <v>1543152</v>
      </c>
      <c r="C16" s="56">
        <v>43647</v>
      </c>
      <c r="D16" s="56">
        <v>43649</v>
      </c>
      <c r="E16" s="45">
        <v>1</v>
      </c>
      <c r="F16" s="45">
        <v>2</v>
      </c>
      <c r="G16" s="57">
        <v>3000</v>
      </c>
      <c r="H16" s="99">
        <f t="shared" si="0"/>
        <v>6000</v>
      </c>
      <c r="I16" s="59"/>
      <c r="J16" s="70">
        <f t="shared" si="1"/>
        <v>829500</v>
      </c>
      <c r="K16" s="77">
        <f>SUM(H11:H16)</f>
        <v>42200</v>
      </c>
    </row>
    <row r="17" spans="2:10">
      <c r="B17" s="61">
        <v>1544471</v>
      </c>
      <c r="C17" s="56">
        <v>43649</v>
      </c>
      <c r="D17" s="56">
        <v>43650</v>
      </c>
      <c r="E17" s="45">
        <v>1</v>
      </c>
      <c r="F17" s="45">
        <v>1</v>
      </c>
      <c r="G17" s="57">
        <v>3000</v>
      </c>
      <c r="H17" s="100">
        <f t="shared" si="0"/>
        <v>3000</v>
      </c>
      <c r="I17" s="59"/>
      <c r="J17" s="70">
        <f t="shared" si="1"/>
        <v>826500</v>
      </c>
    </row>
    <row r="18" spans="2:10">
      <c r="B18" s="61">
        <v>1540686</v>
      </c>
      <c r="C18" s="56">
        <v>43648</v>
      </c>
      <c r="D18" s="56">
        <v>43650</v>
      </c>
      <c r="E18" s="45">
        <v>1</v>
      </c>
      <c r="F18" s="45">
        <v>2</v>
      </c>
      <c r="G18" s="57">
        <v>3000</v>
      </c>
      <c r="H18" s="100">
        <f t="shared" si="0"/>
        <v>6000</v>
      </c>
      <c r="I18" s="59"/>
      <c r="J18" s="70">
        <f t="shared" si="1"/>
        <v>820500</v>
      </c>
    </row>
    <row r="19" spans="2:11">
      <c r="B19" s="61">
        <v>1532468</v>
      </c>
      <c r="C19" s="56">
        <v>43648</v>
      </c>
      <c r="D19" s="56">
        <v>43650</v>
      </c>
      <c r="E19" s="45">
        <v>1</v>
      </c>
      <c r="F19" s="45">
        <v>2</v>
      </c>
      <c r="G19" s="57">
        <v>3100</v>
      </c>
      <c r="H19" s="100">
        <f t="shared" si="0"/>
        <v>6200</v>
      </c>
      <c r="I19" s="59"/>
      <c r="J19" s="70">
        <f t="shared" si="1"/>
        <v>814300</v>
      </c>
      <c r="K19" s="77"/>
    </row>
    <row r="20" spans="2:10">
      <c r="B20" s="61">
        <v>1539767</v>
      </c>
      <c r="C20" s="56">
        <v>43649</v>
      </c>
      <c r="D20" s="56">
        <v>43650</v>
      </c>
      <c r="E20" s="45">
        <v>1</v>
      </c>
      <c r="F20" s="45">
        <v>1</v>
      </c>
      <c r="G20" s="57">
        <v>3000</v>
      </c>
      <c r="H20" s="100">
        <f t="shared" si="0"/>
        <v>3000</v>
      </c>
      <c r="I20" s="59"/>
      <c r="J20" s="70">
        <f t="shared" si="1"/>
        <v>811300</v>
      </c>
    </row>
    <row r="21" spans="2:11">
      <c r="B21" s="61">
        <v>1540685</v>
      </c>
      <c r="C21" s="56">
        <v>43649</v>
      </c>
      <c r="D21" s="56">
        <v>43650</v>
      </c>
      <c r="E21" s="45">
        <v>1</v>
      </c>
      <c r="F21" s="45">
        <v>1</v>
      </c>
      <c r="G21" s="57">
        <v>3000</v>
      </c>
      <c r="H21" s="100">
        <f t="shared" si="0"/>
        <v>3000</v>
      </c>
      <c r="I21" s="59"/>
      <c r="J21" s="70">
        <f t="shared" si="1"/>
        <v>808300</v>
      </c>
      <c r="K21" s="77">
        <f>SUM(H17:H21)</f>
        <v>21200</v>
      </c>
    </row>
    <row r="22" spans="1:11">
      <c r="A22" s="86"/>
      <c r="B22" s="61">
        <v>1540689</v>
      </c>
      <c r="C22" s="65">
        <v>43650</v>
      </c>
      <c r="D22" s="65">
        <v>43651</v>
      </c>
      <c r="E22" s="61">
        <v>1</v>
      </c>
      <c r="F22" s="61">
        <v>1</v>
      </c>
      <c r="G22" s="66">
        <v>6000</v>
      </c>
      <c r="H22" s="101">
        <f t="shared" si="0"/>
        <v>6000</v>
      </c>
      <c r="I22" s="94"/>
      <c r="J22" s="70">
        <f t="shared" si="1"/>
        <v>802300</v>
      </c>
      <c r="K22" s="80"/>
    </row>
    <row r="23" spans="2:11">
      <c r="B23" s="61">
        <v>1528691</v>
      </c>
      <c r="C23" s="56">
        <v>43645</v>
      </c>
      <c r="D23" s="56">
        <v>43647</v>
      </c>
      <c r="E23" s="45">
        <v>1</v>
      </c>
      <c r="F23" s="45">
        <v>2</v>
      </c>
      <c r="G23" s="57">
        <v>3350</v>
      </c>
      <c r="H23" s="102">
        <f t="shared" si="0"/>
        <v>6700</v>
      </c>
      <c r="I23" s="59"/>
      <c r="J23" s="70">
        <f t="shared" si="1"/>
        <v>795600</v>
      </c>
      <c r="K23" s="57"/>
    </row>
    <row r="24" spans="2:11">
      <c r="B24" s="61">
        <v>1528691</v>
      </c>
      <c r="C24" s="56">
        <v>43647</v>
      </c>
      <c r="D24" s="56">
        <v>43651</v>
      </c>
      <c r="E24" s="45">
        <v>1</v>
      </c>
      <c r="F24" s="45">
        <v>4</v>
      </c>
      <c r="G24" s="57">
        <v>3500</v>
      </c>
      <c r="H24" s="102">
        <f t="shared" si="0"/>
        <v>14000</v>
      </c>
      <c r="I24" s="59"/>
      <c r="J24" s="70">
        <f t="shared" si="1"/>
        <v>781600</v>
      </c>
      <c r="K24" s="57"/>
    </row>
    <row r="25" spans="2:11">
      <c r="B25" s="61">
        <v>1528689</v>
      </c>
      <c r="C25" s="56">
        <v>43646</v>
      </c>
      <c r="D25" s="56">
        <v>43647</v>
      </c>
      <c r="E25" s="45">
        <v>1</v>
      </c>
      <c r="F25" s="45">
        <v>1</v>
      </c>
      <c r="G25" s="57">
        <v>3350</v>
      </c>
      <c r="H25" s="102">
        <f t="shared" si="0"/>
        <v>3350</v>
      </c>
      <c r="I25" s="59"/>
      <c r="J25" s="70">
        <f t="shared" si="1"/>
        <v>778250</v>
      </c>
      <c r="K25" s="57"/>
    </row>
    <row r="26" spans="2:11">
      <c r="B26" s="61">
        <v>1528689</v>
      </c>
      <c r="C26" s="56">
        <v>43647</v>
      </c>
      <c r="D26" s="56">
        <v>43651</v>
      </c>
      <c r="E26" s="45">
        <v>1</v>
      </c>
      <c r="F26" s="45">
        <v>4</v>
      </c>
      <c r="G26" s="57">
        <v>3500</v>
      </c>
      <c r="H26" s="102">
        <f t="shared" si="0"/>
        <v>14000</v>
      </c>
      <c r="I26" s="59"/>
      <c r="J26" s="70">
        <f t="shared" si="1"/>
        <v>764250</v>
      </c>
      <c r="K26" s="57"/>
    </row>
    <row r="27" spans="2:11">
      <c r="B27" s="61">
        <v>1527052</v>
      </c>
      <c r="C27" s="56">
        <v>43648</v>
      </c>
      <c r="D27" s="56">
        <v>43651</v>
      </c>
      <c r="E27" s="45">
        <v>2</v>
      </c>
      <c r="F27" s="45">
        <v>3</v>
      </c>
      <c r="G27" s="57">
        <v>3500</v>
      </c>
      <c r="H27" s="102">
        <f t="shared" si="0"/>
        <v>21000</v>
      </c>
      <c r="I27" s="59"/>
      <c r="J27" s="70">
        <f t="shared" si="1"/>
        <v>743250</v>
      </c>
      <c r="K27" s="57">
        <f>SUM(H22:H27)</f>
        <v>65050</v>
      </c>
    </row>
    <row r="28" spans="2:11">
      <c r="B28" s="61">
        <v>1526557</v>
      </c>
      <c r="C28" s="56">
        <v>43650</v>
      </c>
      <c r="D28" s="56">
        <v>43652</v>
      </c>
      <c r="E28" s="45">
        <v>2</v>
      </c>
      <c r="F28" s="45">
        <v>2</v>
      </c>
      <c r="G28" s="57">
        <v>3500</v>
      </c>
      <c r="H28" s="70">
        <f t="shared" si="0"/>
        <v>14000</v>
      </c>
      <c r="I28" s="59"/>
      <c r="J28" s="70">
        <f t="shared" si="1"/>
        <v>729250</v>
      </c>
      <c r="K28" s="57"/>
    </row>
    <row r="29" spans="1:11">
      <c r="A29" s="87"/>
      <c r="B29" s="61">
        <v>1532485</v>
      </c>
      <c r="C29" s="56">
        <v>43650</v>
      </c>
      <c r="D29" s="56">
        <v>43652</v>
      </c>
      <c r="E29" s="45">
        <v>1</v>
      </c>
      <c r="F29" s="45">
        <v>2</v>
      </c>
      <c r="G29" s="57">
        <v>3500</v>
      </c>
      <c r="H29" s="70">
        <f t="shared" si="0"/>
        <v>7000</v>
      </c>
      <c r="I29" s="67"/>
      <c r="J29" s="70">
        <f t="shared" si="1"/>
        <v>722250</v>
      </c>
      <c r="K29" s="66">
        <f>SUM(H28:H29)</f>
        <v>21000</v>
      </c>
    </row>
    <row r="30" spans="2:11">
      <c r="B30" s="61">
        <v>1528246</v>
      </c>
      <c r="C30" s="65">
        <v>43651</v>
      </c>
      <c r="D30" s="65">
        <v>43654</v>
      </c>
      <c r="E30" s="61">
        <v>1</v>
      </c>
      <c r="F30" s="61">
        <v>3</v>
      </c>
      <c r="G30" s="66">
        <v>3500</v>
      </c>
      <c r="H30" s="103">
        <f t="shared" si="0"/>
        <v>10500</v>
      </c>
      <c r="I30" s="59"/>
      <c r="J30" s="70">
        <f t="shared" si="1"/>
        <v>711750</v>
      </c>
      <c r="K30" s="57"/>
    </row>
    <row r="31" spans="2:11">
      <c r="B31" s="61">
        <v>1543859</v>
      </c>
      <c r="C31" s="56">
        <v>43653</v>
      </c>
      <c r="D31" s="56">
        <v>43654</v>
      </c>
      <c r="E31" s="45">
        <v>1</v>
      </c>
      <c r="F31" s="45">
        <v>1</v>
      </c>
      <c r="G31" s="57">
        <v>3000</v>
      </c>
      <c r="H31" s="104">
        <f t="shared" si="0"/>
        <v>3000</v>
      </c>
      <c r="I31" s="59"/>
      <c r="J31" s="70">
        <f t="shared" si="1"/>
        <v>708750</v>
      </c>
      <c r="K31" s="57"/>
    </row>
    <row r="32" spans="2:11">
      <c r="B32" s="61">
        <v>1536533</v>
      </c>
      <c r="C32" s="56">
        <v>43651</v>
      </c>
      <c r="D32" s="56">
        <v>43654</v>
      </c>
      <c r="E32" s="45">
        <v>1</v>
      </c>
      <c r="F32" s="45">
        <v>3</v>
      </c>
      <c r="G32" s="57">
        <v>3500</v>
      </c>
      <c r="H32" s="104">
        <f t="shared" si="0"/>
        <v>10500</v>
      </c>
      <c r="I32" s="59"/>
      <c r="J32" s="70">
        <f t="shared" si="1"/>
        <v>698250</v>
      </c>
      <c r="K32" s="57"/>
    </row>
    <row r="33" spans="2:11">
      <c r="B33" s="61">
        <v>1546939</v>
      </c>
      <c r="C33" s="56">
        <v>43653</v>
      </c>
      <c r="D33" s="56">
        <v>43654</v>
      </c>
      <c r="E33" s="45">
        <v>1</v>
      </c>
      <c r="F33" s="45">
        <v>1</v>
      </c>
      <c r="G33" s="57">
        <v>3000</v>
      </c>
      <c r="H33" s="104">
        <f t="shared" si="0"/>
        <v>3000</v>
      </c>
      <c r="I33" s="59"/>
      <c r="J33" s="70">
        <f t="shared" si="1"/>
        <v>695250</v>
      </c>
      <c r="K33" s="57">
        <f>SUM(H30:H33)</f>
        <v>27000</v>
      </c>
    </row>
    <row r="34" spans="1:11">
      <c r="A34" s="87"/>
      <c r="B34" s="61">
        <v>1541561</v>
      </c>
      <c r="C34" s="56">
        <v>43653</v>
      </c>
      <c r="D34" s="56">
        <v>43655</v>
      </c>
      <c r="E34" s="45">
        <v>1</v>
      </c>
      <c r="F34" s="45">
        <v>2</v>
      </c>
      <c r="G34" s="57">
        <v>3000</v>
      </c>
      <c r="H34" s="105">
        <f t="shared" si="0"/>
        <v>6000</v>
      </c>
      <c r="I34" s="67"/>
      <c r="J34" s="70">
        <f t="shared" si="1"/>
        <v>689250</v>
      </c>
      <c r="K34" s="82"/>
    </row>
    <row r="35" spans="2:11">
      <c r="B35" s="61">
        <v>1523427</v>
      </c>
      <c r="C35" s="56">
        <v>43653</v>
      </c>
      <c r="D35" s="56">
        <v>43655</v>
      </c>
      <c r="E35" s="45">
        <v>1</v>
      </c>
      <c r="F35" s="45">
        <v>2</v>
      </c>
      <c r="G35" s="57">
        <v>3000</v>
      </c>
      <c r="H35" s="105">
        <f t="shared" si="0"/>
        <v>6000</v>
      </c>
      <c r="I35" s="59"/>
      <c r="J35" s="70">
        <f t="shared" si="1"/>
        <v>683250</v>
      </c>
      <c r="K35" s="57"/>
    </row>
    <row r="36" spans="2:11">
      <c r="B36" s="61">
        <v>1543434</v>
      </c>
      <c r="C36" s="65">
        <v>43654</v>
      </c>
      <c r="D36" s="65">
        <v>43655</v>
      </c>
      <c r="E36" s="61">
        <v>1</v>
      </c>
      <c r="F36" s="61">
        <v>1</v>
      </c>
      <c r="G36" s="66">
        <v>3000</v>
      </c>
      <c r="H36" s="106">
        <f t="shared" si="0"/>
        <v>3000</v>
      </c>
      <c r="I36" s="59"/>
      <c r="J36" s="70">
        <f t="shared" si="1"/>
        <v>680250</v>
      </c>
      <c r="K36" s="57"/>
    </row>
    <row r="37" spans="2:11">
      <c r="B37" s="61">
        <v>1546138</v>
      </c>
      <c r="C37" s="56">
        <v>43654</v>
      </c>
      <c r="D37" s="56">
        <v>43655</v>
      </c>
      <c r="E37" s="45">
        <v>1</v>
      </c>
      <c r="F37" s="45">
        <v>1</v>
      </c>
      <c r="G37" s="57">
        <v>3000</v>
      </c>
      <c r="H37" s="105">
        <f t="shared" si="0"/>
        <v>3000</v>
      </c>
      <c r="I37" s="59"/>
      <c r="J37" s="70">
        <f t="shared" si="1"/>
        <v>677250</v>
      </c>
      <c r="K37" s="57">
        <f>SUM(H34:H37)</f>
        <v>18000</v>
      </c>
    </row>
    <row r="38" spans="2:11">
      <c r="B38" s="61">
        <v>1536384</v>
      </c>
      <c r="C38" s="56">
        <v>43654</v>
      </c>
      <c r="D38" s="56">
        <v>43656</v>
      </c>
      <c r="E38" s="45">
        <v>1</v>
      </c>
      <c r="F38" s="45">
        <v>2</v>
      </c>
      <c r="G38" s="57">
        <v>3000</v>
      </c>
      <c r="H38" s="107">
        <f t="shared" si="0"/>
        <v>6000</v>
      </c>
      <c r="I38" s="59"/>
      <c r="J38" s="70">
        <f t="shared" si="1"/>
        <v>671250</v>
      </c>
      <c r="K38" s="57"/>
    </row>
    <row r="39" spans="2:11">
      <c r="B39" s="61">
        <v>1550303</v>
      </c>
      <c r="C39" s="56">
        <v>43655</v>
      </c>
      <c r="D39" s="56">
        <v>43656</v>
      </c>
      <c r="E39" s="45">
        <v>1</v>
      </c>
      <c r="F39" s="45">
        <v>1</v>
      </c>
      <c r="G39" s="57">
        <v>3000</v>
      </c>
      <c r="H39" s="107">
        <f t="shared" si="0"/>
        <v>3000</v>
      </c>
      <c r="I39" s="59"/>
      <c r="J39" s="70">
        <f t="shared" si="1"/>
        <v>668250</v>
      </c>
      <c r="K39" s="57"/>
    </row>
    <row r="40" spans="2:11">
      <c r="B40" s="61">
        <v>1546541</v>
      </c>
      <c r="C40" s="56">
        <v>43654</v>
      </c>
      <c r="D40" s="56">
        <v>43656</v>
      </c>
      <c r="E40" s="45">
        <v>1</v>
      </c>
      <c r="F40" s="45">
        <v>2</v>
      </c>
      <c r="G40" s="57">
        <v>3000</v>
      </c>
      <c r="H40" s="107">
        <f t="shared" si="0"/>
        <v>6000</v>
      </c>
      <c r="I40" s="59"/>
      <c r="J40" s="70">
        <f t="shared" si="1"/>
        <v>662250</v>
      </c>
      <c r="K40" s="57"/>
    </row>
    <row r="41" spans="2:11">
      <c r="B41" s="61">
        <v>1538322</v>
      </c>
      <c r="C41" s="56">
        <v>43655</v>
      </c>
      <c r="D41" s="56">
        <v>43656</v>
      </c>
      <c r="E41" s="45">
        <v>1</v>
      </c>
      <c r="F41" s="45">
        <v>1</v>
      </c>
      <c r="G41" s="57">
        <v>3000</v>
      </c>
      <c r="H41" s="107">
        <f t="shared" si="0"/>
        <v>3000</v>
      </c>
      <c r="I41" s="59"/>
      <c r="J41" s="70">
        <f t="shared" si="1"/>
        <v>659250</v>
      </c>
      <c r="K41" s="57"/>
    </row>
    <row r="42" spans="2:11">
      <c r="B42" s="61">
        <v>1548426</v>
      </c>
      <c r="C42" s="56">
        <v>43654</v>
      </c>
      <c r="D42" s="56">
        <v>43656</v>
      </c>
      <c r="E42" s="45">
        <v>2</v>
      </c>
      <c r="F42" s="45">
        <v>2</v>
      </c>
      <c r="G42" s="57">
        <v>3000</v>
      </c>
      <c r="H42" s="107">
        <f t="shared" si="0"/>
        <v>12000</v>
      </c>
      <c r="I42" s="59"/>
      <c r="J42" s="70">
        <f t="shared" si="1"/>
        <v>647250</v>
      </c>
      <c r="K42" s="57"/>
    </row>
    <row r="43" spans="2:11">
      <c r="B43" s="61">
        <v>1545922</v>
      </c>
      <c r="C43" s="56">
        <v>43655</v>
      </c>
      <c r="D43" s="56">
        <v>43656</v>
      </c>
      <c r="E43" s="45">
        <v>1</v>
      </c>
      <c r="F43" s="45">
        <v>1</v>
      </c>
      <c r="G43" s="57">
        <v>3000</v>
      </c>
      <c r="H43" s="107">
        <f t="shared" si="0"/>
        <v>3000</v>
      </c>
      <c r="I43" s="59"/>
      <c r="J43" s="70">
        <f t="shared" si="1"/>
        <v>644250</v>
      </c>
      <c r="K43" s="57"/>
    </row>
    <row r="44" spans="2:11">
      <c r="B44" s="61">
        <v>1524484</v>
      </c>
      <c r="C44" s="56">
        <v>43655</v>
      </c>
      <c r="D44" s="56">
        <v>43656</v>
      </c>
      <c r="E44" s="45">
        <v>1</v>
      </c>
      <c r="F44" s="45">
        <v>1</v>
      </c>
      <c r="G44" s="57">
        <v>3000</v>
      </c>
      <c r="H44" s="107">
        <f t="shared" si="0"/>
        <v>3000</v>
      </c>
      <c r="I44" s="59"/>
      <c r="J44" s="70">
        <f t="shared" si="1"/>
        <v>641250</v>
      </c>
      <c r="K44" s="57"/>
    </row>
    <row r="45" spans="2:11">
      <c r="B45" s="61">
        <v>1540528</v>
      </c>
      <c r="C45" s="56">
        <v>43655</v>
      </c>
      <c r="D45" s="56">
        <v>43656</v>
      </c>
      <c r="E45" s="45">
        <v>1</v>
      </c>
      <c r="F45" s="45">
        <v>1</v>
      </c>
      <c r="G45" s="57">
        <v>3000</v>
      </c>
      <c r="H45" s="107">
        <f t="shared" si="0"/>
        <v>3000</v>
      </c>
      <c r="I45" s="59"/>
      <c r="J45" s="70">
        <f t="shared" si="1"/>
        <v>638250</v>
      </c>
      <c r="K45" s="57">
        <f>SUM(H38:H45)</f>
        <v>39000</v>
      </c>
    </row>
    <row r="46" spans="2:11">
      <c r="B46" s="61">
        <v>1552263</v>
      </c>
      <c r="C46" s="56">
        <v>43656</v>
      </c>
      <c r="D46" s="56">
        <v>43657</v>
      </c>
      <c r="E46" s="45">
        <v>2</v>
      </c>
      <c r="F46" s="45">
        <v>1</v>
      </c>
      <c r="G46" s="57">
        <v>3000</v>
      </c>
      <c r="H46" s="108">
        <f t="shared" si="0"/>
        <v>6000</v>
      </c>
      <c r="I46" s="59"/>
      <c r="J46" s="70">
        <f t="shared" si="1"/>
        <v>632250</v>
      </c>
      <c r="K46" s="57"/>
    </row>
    <row r="47" spans="2:11">
      <c r="B47" s="61">
        <v>1545841</v>
      </c>
      <c r="C47" s="56">
        <v>43654</v>
      </c>
      <c r="D47" s="56">
        <v>43657</v>
      </c>
      <c r="E47" s="45">
        <v>1</v>
      </c>
      <c r="F47" s="45">
        <v>3</v>
      </c>
      <c r="G47" s="57">
        <v>3000</v>
      </c>
      <c r="H47" s="108">
        <f t="shared" si="0"/>
        <v>9000</v>
      </c>
      <c r="I47" s="59"/>
      <c r="J47" s="70">
        <f t="shared" si="1"/>
        <v>623250</v>
      </c>
      <c r="K47" s="57"/>
    </row>
    <row r="48" spans="2:11">
      <c r="B48" s="61">
        <v>1551738</v>
      </c>
      <c r="C48" s="56">
        <v>43656</v>
      </c>
      <c r="D48" s="56">
        <v>43657</v>
      </c>
      <c r="E48" s="45">
        <v>1</v>
      </c>
      <c r="F48" s="45">
        <v>1</v>
      </c>
      <c r="G48" s="57">
        <v>3000</v>
      </c>
      <c r="H48" s="108">
        <f t="shared" si="0"/>
        <v>3000</v>
      </c>
      <c r="I48" s="59"/>
      <c r="J48" s="70">
        <f t="shared" si="1"/>
        <v>620250</v>
      </c>
      <c r="K48" s="57"/>
    </row>
    <row r="49" spans="2:11">
      <c r="B49" s="61">
        <v>1552162</v>
      </c>
      <c r="C49" s="56">
        <v>43656</v>
      </c>
      <c r="D49" s="56">
        <v>43657</v>
      </c>
      <c r="E49" s="45">
        <v>1</v>
      </c>
      <c r="F49" s="45">
        <v>1</v>
      </c>
      <c r="G49" s="57">
        <v>3000</v>
      </c>
      <c r="H49" s="108">
        <f t="shared" si="0"/>
        <v>3000</v>
      </c>
      <c r="I49" s="59"/>
      <c r="J49" s="70">
        <f t="shared" si="1"/>
        <v>617250</v>
      </c>
      <c r="K49" s="57"/>
    </row>
    <row r="50" spans="2:11">
      <c r="B50" s="61">
        <v>1542866</v>
      </c>
      <c r="C50" s="56">
        <v>43656</v>
      </c>
      <c r="D50" s="56">
        <v>43657</v>
      </c>
      <c r="E50" s="45">
        <v>1</v>
      </c>
      <c r="F50" s="45">
        <v>1</v>
      </c>
      <c r="G50" s="57">
        <v>3000</v>
      </c>
      <c r="H50" s="108">
        <f t="shared" si="0"/>
        <v>3000</v>
      </c>
      <c r="I50" s="59"/>
      <c r="J50" s="70">
        <f t="shared" si="1"/>
        <v>614250</v>
      </c>
      <c r="K50" s="57">
        <f>SUM(H46:H50)</f>
        <v>24000</v>
      </c>
    </row>
    <row r="51" spans="2:11">
      <c r="B51" s="61">
        <v>1546891</v>
      </c>
      <c r="C51" s="56">
        <v>43653</v>
      </c>
      <c r="D51" s="56">
        <v>43658</v>
      </c>
      <c r="E51" s="45">
        <v>1</v>
      </c>
      <c r="F51" s="45">
        <v>5</v>
      </c>
      <c r="G51" s="57">
        <v>3000</v>
      </c>
      <c r="H51" s="100">
        <f t="shared" si="0"/>
        <v>15000</v>
      </c>
      <c r="I51" s="59"/>
      <c r="J51" s="70">
        <f t="shared" si="1"/>
        <v>599250</v>
      </c>
      <c r="K51" s="57"/>
    </row>
    <row r="52" spans="2:11">
      <c r="B52" s="61">
        <v>1552011</v>
      </c>
      <c r="C52" s="56">
        <v>43657</v>
      </c>
      <c r="D52" s="56">
        <v>43658</v>
      </c>
      <c r="E52" s="45">
        <v>1</v>
      </c>
      <c r="F52" s="45">
        <v>1</v>
      </c>
      <c r="G52" s="57">
        <v>3000</v>
      </c>
      <c r="H52" s="100">
        <f t="shared" si="0"/>
        <v>3000</v>
      </c>
      <c r="I52" s="59"/>
      <c r="J52" s="70">
        <f t="shared" si="1"/>
        <v>596250</v>
      </c>
      <c r="K52" s="57"/>
    </row>
    <row r="53" spans="2:11">
      <c r="B53" s="61">
        <v>1546147</v>
      </c>
      <c r="C53" s="56">
        <v>43654</v>
      </c>
      <c r="D53" s="56">
        <v>43658</v>
      </c>
      <c r="E53" s="45">
        <v>1</v>
      </c>
      <c r="F53" s="45">
        <v>4</v>
      </c>
      <c r="G53" s="57">
        <v>3000</v>
      </c>
      <c r="H53" s="100">
        <f t="shared" si="0"/>
        <v>12000</v>
      </c>
      <c r="I53" s="59"/>
      <c r="J53" s="70">
        <f t="shared" si="1"/>
        <v>584250</v>
      </c>
      <c r="K53" s="57">
        <f>SUM(H51:H53)</f>
        <v>30000</v>
      </c>
    </row>
    <row r="54" spans="2:11">
      <c r="B54" s="61">
        <v>1552376</v>
      </c>
      <c r="C54" s="56">
        <v>43657</v>
      </c>
      <c r="D54" s="56">
        <v>43660</v>
      </c>
      <c r="E54" s="45">
        <v>1</v>
      </c>
      <c r="F54" s="45">
        <v>3</v>
      </c>
      <c r="G54" s="57">
        <v>3000</v>
      </c>
      <c r="H54" s="109">
        <f t="shared" si="0"/>
        <v>9000</v>
      </c>
      <c r="I54" s="59"/>
      <c r="J54" s="70">
        <f t="shared" si="1"/>
        <v>575250</v>
      </c>
      <c r="K54" s="57"/>
    </row>
    <row r="55" spans="2:11">
      <c r="B55" s="61">
        <v>1552316</v>
      </c>
      <c r="C55" s="56">
        <v>43657</v>
      </c>
      <c r="D55" s="56">
        <v>43660</v>
      </c>
      <c r="E55" s="45">
        <v>1</v>
      </c>
      <c r="F55" s="45">
        <v>3</v>
      </c>
      <c r="G55" s="57">
        <v>3000</v>
      </c>
      <c r="H55" s="109">
        <f t="shared" si="0"/>
        <v>9000</v>
      </c>
      <c r="I55" s="59"/>
      <c r="J55" s="70">
        <f t="shared" si="1"/>
        <v>566250</v>
      </c>
      <c r="K55" s="57"/>
    </row>
    <row r="56" spans="2:11">
      <c r="B56" s="61">
        <v>1553629</v>
      </c>
      <c r="C56" s="56">
        <v>43658</v>
      </c>
      <c r="D56" s="56">
        <v>43660</v>
      </c>
      <c r="E56" s="45">
        <v>1</v>
      </c>
      <c r="F56" s="45">
        <v>2</v>
      </c>
      <c r="G56" s="57">
        <v>3000</v>
      </c>
      <c r="H56" s="109">
        <f t="shared" si="0"/>
        <v>6000</v>
      </c>
      <c r="I56" s="59"/>
      <c r="J56" s="70">
        <f t="shared" si="1"/>
        <v>560250</v>
      </c>
      <c r="K56" s="57"/>
    </row>
    <row r="57" spans="2:11">
      <c r="B57" s="61">
        <v>1552342</v>
      </c>
      <c r="C57" s="56">
        <v>43658</v>
      </c>
      <c r="D57" s="56">
        <v>43660</v>
      </c>
      <c r="E57" s="45">
        <v>1</v>
      </c>
      <c r="F57" s="45">
        <v>2</v>
      </c>
      <c r="G57" s="57">
        <v>3000</v>
      </c>
      <c r="H57" s="109">
        <f t="shared" si="0"/>
        <v>6000</v>
      </c>
      <c r="I57" s="59"/>
      <c r="J57" s="70">
        <f t="shared" si="1"/>
        <v>554250</v>
      </c>
      <c r="K57" s="57"/>
    </row>
    <row r="58" spans="2:11">
      <c r="B58" s="61">
        <v>1549710</v>
      </c>
      <c r="C58" s="56">
        <v>43658</v>
      </c>
      <c r="D58" s="56">
        <v>43660</v>
      </c>
      <c r="E58" s="45">
        <v>1</v>
      </c>
      <c r="F58" s="45">
        <v>2</v>
      </c>
      <c r="G58" s="57">
        <v>3000</v>
      </c>
      <c r="H58" s="109">
        <f t="shared" si="0"/>
        <v>6000</v>
      </c>
      <c r="I58" s="59"/>
      <c r="J58" s="70">
        <f t="shared" si="1"/>
        <v>548250</v>
      </c>
      <c r="K58" s="57"/>
    </row>
    <row r="59" spans="2:11">
      <c r="B59" s="61">
        <v>1548778</v>
      </c>
      <c r="C59" s="56">
        <v>43656</v>
      </c>
      <c r="D59" s="56">
        <v>43660</v>
      </c>
      <c r="E59" s="45">
        <v>1</v>
      </c>
      <c r="F59" s="45">
        <v>4</v>
      </c>
      <c r="G59" s="57">
        <v>3000</v>
      </c>
      <c r="H59" s="109">
        <f t="shared" si="0"/>
        <v>12000</v>
      </c>
      <c r="I59" s="59"/>
      <c r="J59" s="70">
        <f t="shared" si="1"/>
        <v>536250</v>
      </c>
      <c r="K59" s="57"/>
    </row>
    <row r="60" spans="2:11">
      <c r="B60" s="61">
        <v>1544623</v>
      </c>
      <c r="C60" s="56">
        <v>43659</v>
      </c>
      <c r="D60" s="56">
        <v>43660</v>
      </c>
      <c r="E60" s="45">
        <v>1</v>
      </c>
      <c r="F60" s="45">
        <v>2</v>
      </c>
      <c r="G60" s="57">
        <v>3000</v>
      </c>
      <c r="H60" s="109">
        <f t="shared" si="0"/>
        <v>6000</v>
      </c>
      <c r="I60" s="59"/>
      <c r="J60" s="70">
        <f t="shared" si="1"/>
        <v>530250</v>
      </c>
      <c r="K60" s="57">
        <f>SUM(H54:H60)</f>
        <v>54000</v>
      </c>
    </row>
    <row r="61" spans="2:11">
      <c r="B61" s="61">
        <v>1550213</v>
      </c>
      <c r="C61" s="56">
        <v>43658</v>
      </c>
      <c r="D61" s="56">
        <v>43661</v>
      </c>
      <c r="E61" s="45">
        <v>1</v>
      </c>
      <c r="F61" s="45">
        <v>3</v>
      </c>
      <c r="G61" s="57">
        <v>3000</v>
      </c>
      <c r="H61" s="98">
        <f t="shared" si="0"/>
        <v>9000</v>
      </c>
      <c r="I61" s="59"/>
      <c r="J61" s="70">
        <f t="shared" si="1"/>
        <v>521250</v>
      </c>
      <c r="K61" s="57"/>
    </row>
    <row r="62" spans="2:11">
      <c r="B62" s="61">
        <v>1526890</v>
      </c>
      <c r="C62" s="56">
        <v>43657</v>
      </c>
      <c r="D62" s="56">
        <v>43661</v>
      </c>
      <c r="E62" s="45">
        <v>1</v>
      </c>
      <c r="F62" s="45">
        <v>4</v>
      </c>
      <c r="G62" s="57">
        <v>3000</v>
      </c>
      <c r="H62" s="98">
        <f t="shared" si="0"/>
        <v>12000</v>
      </c>
      <c r="I62" s="59"/>
      <c r="J62" s="70">
        <f t="shared" si="1"/>
        <v>509250</v>
      </c>
      <c r="K62" s="57"/>
    </row>
    <row r="63" spans="2:11">
      <c r="B63" s="61">
        <v>1556116</v>
      </c>
      <c r="C63" s="56">
        <v>43660</v>
      </c>
      <c r="D63" s="56">
        <v>43661</v>
      </c>
      <c r="E63" s="45">
        <v>1</v>
      </c>
      <c r="F63" s="45">
        <v>1</v>
      </c>
      <c r="G63" s="57">
        <v>3000</v>
      </c>
      <c r="H63" s="98">
        <f t="shared" si="0"/>
        <v>3000</v>
      </c>
      <c r="I63" s="59"/>
      <c r="J63" s="70">
        <f t="shared" si="1"/>
        <v>506250</v>
      </c>
      <c r="K63" s="57"/>
    </row>
    <row r="64" spans="2:11">
      <c r="B64" s="61">
        <v>1552099</v>
      </c>
      <c r="C64" s="56">
        <v>43659</v>
      </c>
      <c r="D64" s="56">
        <v>43661</v>
      </c>
      <c r="E64" s="45">
        <v>1</v>
      </c>
      <c r="F64" s="45">
        <v>2</v>
      </c>
      <c r="G64" s="57">
        <v>3000</v>
      </c>
      <c r="H64" s="98">
        <f t="shared" si="0"/>
        <v>6000</v>
      </c>
      <c r="I64" s="59"/>
      <c r="J64" s="70">
        <f t="shared" si="1"/>
        <v>500250</v>
      </c>
      <c r="K64" s="57"/>
    </row>
    <row r="65" spans="2:11">
      <c r="B65" s="61">
        <v>1545469</v>
      </c>
      <c r="C65" s="56">
        <v>43660</v>
      </c>
      <c r="D65" s="56">
        <v>43661</v>
      </c>
      <c r="E65" s="45">
        <v>2</v>
      </c>
      <c r="F65" s="45">
        <v>1</v>
      </c>
      <c r="G65" s="57">
        <v>3000</v>
      </c>
      <c r="H65" s="98">
        <f t="shared" si="0"/>
        <v>6000</v>
      </c>
      <c r="I65" s="59"/>
      <c r="J65" s="70">
        <f t="shared" si="1"/>
        <v>494250</v>
      </c>
      <c r="K65" s="57">
        <f>SUM(H61:H65)</f>
        <v>36000</v>
      </c>
    </row>
    <row r="66" spans="2:11">
      <c r="B66" s="61">
        <v>1555381</v>
      </c>
      <c r="C66" s="56">
        <v>43661</v>
      </c>
      <c r="D66" s="56">
        <v>43662</v>
      </c>
      <c r="E66" s="45">
        <v>2</v>
      </c>
      <c r="F66" s="45">
        <v>1</v>
      </c>
      <c r="G66" s="57">
        <v>3000</v>
      </c>
      <c r="H66" s="110">
        <f t="shared" si="0"/>
        <v>6000</v>
      </c>
      <c r="I66" s="59"/>
      <c r="J66" s="70">
        <f t="shared" si="1"/>
        <v>488250</v>
      </c>
      <c r="K66" s="57"/>
    </row>
    <row r="67" spans="2:11">
      <c r="B67" s="61">
        <v>1550132</v>
      </c>
      <c r="C67" s="56">
        <v>43657</v>
      </c>
      <c r="D67" s="56">
        <v>43662</v>
      </c>
      <c r="E67" s="45">
        <v>1</v>
      </c>
      <c r="F67" s="45">
        <v>5</v>
      </c>
      <c r="G67" s="57">
        <v>3000</v>
      </c>
      <c r="H67" s="110">
        <f t="shared" si="0"/>
        <v>15000</v>
      </c>
      <c r="I67" s="59"/>
      <c r="J67" s="70">
        <f t="shared" si="1"/>
        <v>473250</v>
      </c>
      <c r="K67" s="57"/>
    </row>
    <row r="68" spans="2:11">
      <c r="B68" s="61">
        <v>1550195</v>
      </c>
      <c r="C68" s="56">
        <v>43658</v>
      </c>
      <c r="D68" s="56">
        <v>43662</v>
      </c>
      <c r="E68" s="45">
        <v>1</v>
      </c>
      <c r="F68" s="45">
        <v>4</v>
      </c>
      <c r="G68" s="57">
        <v>3000</v>
      </c>
      <c r="H68" s="110">
        <f t="shared" si="0"/>
        <v>12000</v>
      </c>
      <c r="I68" s="59"/>
      <c r="J68" s="70">
        <f t="shared" si="1"/>
        <v>461250</v>
      </c>
      <c r="K68" s="57"/>
    </row>
    <row r="69" spans="2:11">
      <c r="B69" s="61">
        <v>1554811</v>
      </c>
      <c r="C69" s="56">
        <v>43660</v>
      </c>
      <c r="D69" s="56">
        <v>43662</v>
      </c>
      <c r="E69" s="45">
        <v>1</v>
      </c>
      <c r="F69" s="45">
        <v>2</v>
      </c>
      <c r="G69" s="57">
        <v>3000</v>
      </c>
      <c r="H69" s="110">
        <f t="shared" si="0"/>
        <v>6000</v>
      </c>
      <c r="I69" s="59"/>
      <c r="J69" s="70">
        <f t="shared" si="1"/>
        <v>455250</v>
      </c>
      <c r="K69" s="57"/>
    </row>
    <row r="70" spans="2:11">
      <c r="B70" s="61">
        <v>1553360</v>
      </c>
      <c r="C70" s="56">
        <v>43658</v>
      </c>
      <c r="D70" s="56">
        <v>43662</v>
      </c>
      <c r="E70" s="45">
        <v>2</v>
      </c>
      <c r="F70" s="45">
        <v>4</v>
      </c>
      <c r="G70" s="57">
        <v>3000</v>
      </c>
      <c r="H70" s="110">
        <f t="shared" si="0"/>
        <v>24000</v>
      </c>
      <c r="I70" s="59"/>
      <c r="J70" s="70">
        <f t="shared" si="1"/>
        <v>431250</v>
      </c>
      <c r="K70" s="57"/>
    </row>
    <row r="71" spans="2:11">
      <c r="B71" s="61">
        <v>1540419</v>
      </c>
      <c r="C71" s="56">
        <v>43661</v>
      </c>
      <c r="D71" s="56">
        <v>43662</v>
      </c>
      <c r="E71" s="45">
        <v>1</v>
      </c>
      <c r="F71" s="45">
        <v>1</v>
      </c>
      <c r="G71" s="57">
        <v>3000</v>
      </c>
      <c r="H71" s="110">
        <f t="shared" si="0"/>
        <v>3000</v>
      </c>
      <c r="I71" s="59"/>
      <c r="J71" s="70">
        <f t="shared" si="1"/>
        <v>428250</v>
      </c>
      <c r="K71" s="57"/>
    </row>
    <row r="72" spans="2:11">
      <c r="B72" s="61">
        <v>1554862</v>
      </c>
      <c r="C72" s="56">
        <v>43659</v>
      </c>
      <c r="D72" s="56">
        <v>43662</v>
      </c>
      <c r="E72" s="45">
        <v>1</v>
      </c>
      <c r="F72" s="45">
        <v>3</v>
      </c>
      <c r="G72" s="57">
        <v>3000</v>
      </c>
      <c r="H72" s="110">
        <f t="shared" ref="H72:H123" si="2">E72*F72*G72</f>
        <v>9000</v>
      </c>
      <c r="I72" s="59"/>
      <c r="J72" s="70">
        <f t="shared" ref="J72:J135" si="3">J71-H72</f>
        <v>419250</v>
      </c>
      <c r="K72" s="57"/>
    </row>
    <row r="73" spans="2:11">
      <c r="B73" s="61">
        <v>1553257</v>
      </c>
      <c r="C73" s="56">
        <v>43661</v>
      </c>
      <c r="D73" s="56">
        <v>43662</v>
      </c>
      <c r="E73" s="45">
        <v>1</v>
      </c>
      <c r="F73" s="45">
        <v>1</v>
      </c>
      <c r="G73" s="57">
        <v>3000</v>
      </c>
      <c r="H73" s="110">
        <f t="shared" si="2"/>
        <v>3000</v>
      </c>
      <c r="I73" s="59"/>
      <c r="J73" s="70">
        <f t="shared" si="3"/>
        <v>416250</v>
      </c>
      <c r="K73" s="57"/>
    </row>
    <row r="74" spans="2:11">
      <c r="B74" s="61">
        <v>1555715</v>
      </c>
      <c r="C74" s="56">
        <v>43660</v>
      </c>
      <c r="D74" s="56">
        <v>43662</v>
      </c>
      <c r="E74" s="45">
        <v>1</v>
      </c>
      <c r="F74" s="45">
        <v>2</v>
      </c>
      <c r="G74" s="57">
        <v>3000</v>
      </c>
      <c r="H74" s="110">
        <f t="shared" si="2"/>
        <v>6000</v>
      </c>
      <c r="I74" s="59"/>
      <c r="J74" s="70">
        <f t="shared" si="3"/>
        <v>410250</v>
      </c>
      <c r="K74" s="57"/>
    </row>
    <row r="75" spans="2:11">
      <c r="B75" s="61">
        <v>1529368</v>
      </c>
      <c r="C75" s="56">
        <v>43660</v>
      </c>
      <c r="D75" s="56">
        <v>43662</v>
      </c>
      <c r="E75" s="45">
        <v>2</v>
      </c>
      <c r="F75" s="45">
        <v>2</v>
      </c>
      <c r="G75" s="57">
        <v>3000</v>
      </c>
      <c r="H75" s="110">
        <f t="shared" si="2"/>
        <v>12000</v>
      </c>
      <c r="I75" s="59"/>
      <c r="J75" s="70">
        <f t="shared" si="3"/>
        <v>398250</v>
      </c>
      <c r="K75" s="57"/>
    </row>
    <row r="76" spans="2:11">
      <c r="B76" s="61">
        <v>1553929</v>
      </c>
      <c r="C76" s="56">
        <v>43661</v>
      </c>
      <c r="D76" s="56">
        <v>43662</v>
      </c>
      <c r="E76" s="45">
        <v>1</v>
      </c>
      <c r="F76" s="45">
        <v>1</v>
      </c>
      <c r="G76" s="57">
        <v>3000</v>
      </c>
      <c r="H76" s="110">
        <f t="shared" si="2"/>
        <v>3000</v>
      </c>
      <c r="I76" s="59"/>
      <c r="J76" s="70">
        <f t="shared" si="3"/>
        <v>395250</v>
      </c>
      <c r="K76" s="57">
        <f>SUM(H66:H76)</f>
        <v>99000</v>
      </c>
    </row>
    <row r="77" spans="2:11">
      <c r="B77" s="61">
        <v>1443850</v>
      </c>
      <c r="C77" s="56">
        <v>43660</v>
      </c>
      <c r="D77" s="56">
        <v>43663</v>
      </c>
      <c r="E77" s="45">
        <v>1</v>
      </c>
      <c r="F77" s="45">
        <v>3</v>
      </c>
      <c r="G77" s="57">
        <v>6300</v>
      </c>
      <c r="H77" s="111">
        <f t="shared" si="2"/>
        <v>18900</v>
      </c>
      <c r="I77" s="59"/>
      <c r="J77" s="70">
        <f t="shared" si="3"/>
        <v>376350</v>
      </c>
      <c r="K77" s="57"/>
    </row>
    <row r="78" spans="2:11">
      <c r="B78" s="61">
        <v>1553888</v>
      </c>
      <c r="C78" s="56">
        <v>43661</v>
      </c>
      <c r="D78" s="56">
        <v>43663</v>
      </c>
      <c r="E78" s="45">
        <v>1</v>
      </c>
      <c r="F78" s="45">
        <v>2</v>
      </c>
      <c r="G78" s="57">
        <v>3000</v>
      </c>
      <c r="H78" s="111">
        <f t="shared" si="2"/>
        <v>6000</v>
      </c>
      <c r="I78" s="59"/>
      <c r="J78" s="70">
        <f t="shared" si="3"/>
        <v>370350</v>
      </c>
      <c r="K78" s="57"/>
    </row>
    <row r="79" spans="2:11">
      <c r="B79" s="61">
        <v>1541251</v>
      </c>
      <c r="C79" s="56">
        <v>43660</v>
      </c>
      <c r="D79" s="56">
        <v>43663</v>
      </c>
      <c r="E79" s="45">
        <v>1</v>
      </c>
      <c r="F79" s="45">
        <v>3</v>
      </c>
      <c r="G79" s="57">
        <v>3000</v>
      </c>
      <c r="H79" s="111">
        <f t="shared" si="2"/>
        <v>9000</v>
      </c>
      <c r="I79" s="59"/>
      <c r="J79" s="70">
        <f t="shared" si="3"/>
        <v>361350</v>
      </c>
      <c r="K79" s="57"/>
    </row>
    <row r="80" spans="2:11">
      <c r="B80" s="61">
        <v>1541588</v>
      </c>
      <c r="C80" s="56">
        <v>43659</v>
      </c>
      <c r="D80" s="56">
        <v>43663</v>
      </c>
      <c r="E80" s="45">
        <v>1</v>
      </c>
      <c r="F80" s="45">
        <v>4</v>
      </c>
      <c r="G80" s="57">
        <v>3000</v>
      </c>
      <c r="H80" s="111">
        <f t="shared" si="2"/>
        <v>12000</v>
      </c>
      <c r="I80" s="59"/>
      <c r="J80" s="70">
        <f t="shared" si="3"/>
        <v>349350</v>
      </c>
      <c r="K80" s="57"/>
    </row>
    <row r="81" spans="2:11">
      <c r="B81" s="61">
        <v>1552860</v>
      </c>
      <c r="C81" s="56">
        <v>43660</v>
      </c>
      <c r="D81" s="56">
        <v>43663</v>
      </c>
      <c r="E81" s="45">
        <v>1</v>
      </c>
      <c r="F81" s="45">
        <v>3</v>
      </c>
      <c r="G81" s="57">
        <v>3000</v>
      </c>
      <c r="H81" s="111">
        <f t="shared" si="2"/>
        <v>9000</v>
      </c>
      <c r="I81" s="59"/>
      <c r="J81" s="70">
        <f t="shared" si="3"/>
        <v>340350</v>
      </c>
      <c r="K81" s="57"/>
    </row>
    <row r="82" spans="2:11">
      <c r="B82" s="61">
        <v>1558073</v>
      </c>
      <c r="C82" s="56">
        <v>43662</v>
      </c>
      <c r="D82" s="56">
        <v>43663</v>
      </c>
      <c r="E82" s="45">
        <v>1</v>
      </c>
      <c r="F82" s="45">
        <v>1</v>
      </c>
      <c r="G82" s="57">
        <v>3000</v>
      </c>
      <c r="H82" s="111">
        <f t="shared" si="2"/>
        <v>3000</v>
      </c>
      <c r="I82" s="59"/>
      <c r="J82" s="70">
        <f t="shared" si="3"/>
        <v>337350</v>
      </c>
      <c r="K82" s="57"/>
    </row>
    <row r="83" spans="2:11">
      <c r="B83" s="61">
        <v>1558065</v>
      </c>
      <c r="C83" s="56">
        <v>43662</v>
      </c>
      <c r="D83" s="56">
        <v>43663</v>
      </c>
      <c r="E83" s="45">
        <v>1</v>
      </c>
      <c r="F83" s="45">
        <v>1</v>
      </c>
      <c r="G83" s="57">
        <v>3000</v>
      </c>
      <c r="H83" s="111">
        <f t="shared" si="2"/>
        <v>3000</v>
      </c>
      <c r="I83" s="59"/>
      <c r="J83" s="70">
        <f t="shared" si="3"/>
        <v>334350</v>
      </c>
      <c r="K83" s="57"/>
    </row>
    <row r="84" spans="2:11">
      <c r="B84" s="61">
        <v>1558139</v>
      </c>
      <c r="C84" s="56">
        <v>43662</v>
      </c>
      <c r="D84" s="56">
        <v>43663</v>
      </c>
      <c r="E84" s="45">
        <v>1</v>
      </c>
      <c r="F84" s="45">
        <v>1</v>
      </c>
      <c r="G84" s="57">
        <v>3000</v>
      </c>
      <c r="H84" s="111">
        <f t="shared" si="2"/>
        <v>3000</v>
      </c>
      <c r="I84" s="59"/>
      <c r="J84" s="70">
        <f t="shared" si="3"/>
        <v>331350</v>
      </c>
      <c r="K84" s="57"/>
    </row>
    <row r="85" spans="2:11">
      <c r="B85" s="61">
        <v>1552419</v>
      </c>
      <c r="C85" s="56">
        <v>43658</v>
      </c>
      <c r="D85" s="56">
        <v>43663</v>
      </c>
      <c r="E85" s="45">
        <v>1</v>
      </c>
      <c r="F85" s="45">
        <v>5</v>
      </c>
      <c r="G85" s="57">
        <v>3000</v>
      </c>
      <c r="H85" s="111">
        <f t="shared" si="2"/>
        <v>15000</v>
      </c>
      <c r="I85" s="59"/>
      <c r="J85" s="70">
        <f t="shared" si="3"/>
        <v>316350</v>
      </c>
      <c r="K85" s="57"/>
    </row>
    <row r="86" spans="2:11">
      <c r="B86" s="61">
        <v>1556258</v>
      </c>
      <c r="C86" s="56">
        <v>43660</v>
      </c>
      <c r="D86" s="56">
        <v>43663</v>
      </c>
      <c r="E86" s="45">
        <v>1</v>
      </c>
      <c r="F86" s="45">
        <v>3</v>
      </c>
      <c r="G86" s="57">
        <v>3000</v>
      </c>
      <c r="H86" s="111">
        <f t="shared" si="2"/>
        <v>9000</v>
      </c>
      <c r="I86" s="59"/>
      <c r="J86" s="70">
        <f t="shared" si="3"/>
        <v>307350</v>
      </c>
      <c r="K86" s="57">
        <f>SUM(H77:H86)</f>
        <v>87900</v>
      </c>
    </row>
    <row r="87" spans="2:11">
      <c r="B87" s="45">
        <v>1559426</v>
      </c>
      <c r="C87" s="56">
        <v>43663</v>
      </c>
      <c r="D87" s="56">
        <v>43664</v>
      </c>
      <c r="E87" s="45">
        <v>1</v>
      </c>
      <c r="F87" s="45">
        <v>1</v>
      </c>
      <c r="G87" s="57">
        <v>3000</v>
      </c>
      <c r="H87" s="112">
        <f t="shared" si="2"/>
        <v>3000</v>
      </c>
      <c r="I87" s="59"/>
      <c r="J87" s="70">
        <f t="shared" si="3"/>
        <v>304350</v>
      </c>
      <c r="K87" s="57"/>
    </row>
    <row r="88" spans="2:11">
      <c r="B88" s="61">
        <v>1556786</v>
      </c>
      <c r="C88" s="56">
        <v>43663</v>
      </c>
      <c r="D88" s="56">
        <v>43664</v>
      </c>
      <c r="E88" s="45">
        <v>2</v>
      </c>
      <c r="F88" s="45">
        <v>1</v>
      </c>
      <c r="G88" s="57">
        <v>3000</v>
      </c>
      <c r="H88" s="112">
        <f t="shared" si="2"/>
        <v>6000</v>
      </c>
      <c r="I88" s="59"/>
      <c r="J88" s="70">
        <f t="shared" si="3"/>
        <v>298350</v>
      </c>
      <c r="K88" s="57"/>
    </row>
    <row r="89" spans="2:11">
      <c r="B89" s="61">
        <v>1558710</v>
      </c>
      <c r="C89" s="56">
        <v>43663</v>
      </c>
      <c r="D89" s="56">
        <v>43664</v>
      </c>
      <c r="E89" s="45">
        <v>2</v>
      </c>
      <c r="F89" s="45">
        <v>1</v>
      </c>
      <c r="G89" s="57">
        <v>3000</v>
      </c>
      <c r="H89" s="112">
        <f t="shared" si="2"/>
        <v>6000</v>
      </c>
      <c r="I89" s="59"/>
      <c r="J89" s="70">
        <f t="shared" si="3"/>
        <v>292350</v>
      </c>
      <c r="K89" s="57"/>
    </row>
    <row r="90" spans="2:11">
      <c r="B90" s="61">
        <v>1554257</v>
      </c>
      <c r="C90" s="56">
        <v>43663</v>
      </c>
      <c r="D90" s="56">
        <v>43664</v>
      </c>
      <c r="E90" s="45">
        <v>3</v>
      </c>
      <c r="F90" s="45">
        <v>1</v>
      </c>
      <c r="G90" s="57">
        <v>3000</v>
      </c>
      <c r="H90" s="112">
        <f t="shared" si="2"/>
        <v>9000</v>
      </c>
      <c r="I90" s="59"/>
      <c r="J90" s="70">
        <f t="shared" si="3"/>
        <v>283350</v>
      </c>
      <c r="K90" s="57"/>
    </row>
    <row r="91" spans="2:11">
      <c r="B91" s="61">
        <v>1556730</v>
      </c>
      <c r="C91" s="56">
        <v>43661</v>
      </c>
      <c r="D91" s="56">
        <v>43664</v>
      </c>
      <c r="E91" s="45">
        <v>1</v>
      </c>
      <c r="F91" s="45">
        <v>3</v>
      </c>
      <c r="G91" s="57">
        <v>3000</v>
      </c>
      <c r="H91" s="112">
        <f t="shared" si="2"/>
        <v>9000</v>
      </c>
      <c r="I91" s="59"/>
      <c r="J91" s="70">
        <f t="shared" si="3"/>
        <v>274350</v>
      </c>
      <c r="K91" s="57"/>
    </row>
    <row r="92" spans="2:11">
      <c r="B92" s="61">
        <v>1546920</v>
      </c>
      <c r="C92" s="56">
        <v>43660</v>
      </c>
      <c r="D92" s="56">
        <v>43664</v>
      </c>
      <c r="E92" s="45">
        <v>2</v>
      </c>
      <c r="F92" s="45">
        <v>4</v>
      </c>
      <c r="G92" s="57">
        <v>3000</v>
      </c>
      <c r="H92" s="112">
        <f t="shared" si="2"/>
        <v>24000</v>
      </c>
      <c r="I92" s="59"/>
      <c r="J92" s="70">
        <f t="shared" si="3"/>
        <v>250350</v>
      </c>
      <c r="K92" s="57"/>
    </row>
    <row r="93" spans="2:11">
      <c r="B93" s="61">
        <v>1535964</v>
      </c>
      <c r="C93" s="56">
        <v>43662</v>
      </c>
      <c r="D93" s="56">
        <v>43664</v>
      </c>
      <c r="E93" s="45">
        <v>1</v>
      </c>
      <c r="F93" s="45">
        <v>2</v>
      </c>
      <c r="G93" s="57">
        <v>3000</v>
      </c>
      <c r="H93" s="112">
        <f t="shared" si="2"/>
        <v>6000</v>
      </c>
      <c r="I93" s="59"/>
      <c r="J93" s="70">
        <f t="shared" si="3"/>
        <v>244350</v>
      </c>
      <c r="K93" s="57"/>
    </row>
    <row r="94" spans="2:11">
      <c r="B94" s="61">
        <v>1554766</v>
      </c>
      <c r="C94" s="56">
        <v>43663</v>
      </c>
      <c r="D94" s="56">
        <v>43664</v>
      </c>
      <c r="E94" s="45">
        <v>1</v>
      </c>
      <c r="F94" s="45">
        <v>1</v>
      </c>
      <c r="G94" s="57">
        <v>3000</v>
      </c>
      <c r="H94" s="112">
        <f t="shared" si="2"/>
        <v>3000</v>
      </c>
      <c r="I94" s="59"/>
      <c r="J94" s="70">
        <f t="shared" si="3"/>
        <v>241350</v>
      </c>
      <c r="K94" s="57"/>
    </row>
    <row r="95" spans="2:11">
      <c r="B95" s="61">
        <v>1559480</v>
      </c>
      <c r="C95" s="56">
        <v>43663</v>
      </c>
      <c r="D95" s="56">
        <v>43664</v>
      </c>
      <c r="E95" s="45">
        <v>1</v>
      </c>
      <c r="F95" s="45">
        <v>1</v>
      </c>
      <c r="G95" s="57">
        <v>3000</v>
      </c>
      <c r="H95" s="112">
        <f t="shared" si="2"/>
        <v>3000</v>
      </c>
      <c r="I95" s="59"/>
      <c r="J95" s="70">
        <f t="shared" si="3"/>
        <v>238350</v>
      </c>
      <c r="K95" s="57">
        <f>SUM(H87:H95)</f>
        <v>69000</v>
      </c>
    </row>
    <row r="96" spans="2:11">
      <c r="B96" s="61">
        <v>1559002</v>
      </c>
      <c r="C96" s="56">
        <v>43663</v>
      </c>
      <c r="D96" s="56">
        <v>43665</v>
      </c>
      <c r="E96" s="45">
        <v>1</v>
      </c>
      <c r="F96" s="45">
        <v>2</v>
      </c>
      <c r="G96" s="57">
        <v>3000</v>
      </c>
      <c r="H96" s="113">
        <f t="shared" si="2"/>
        <v>6000</v>
      </c>
      <c r="I96" s="59"/>
      <c r="J96" s="70">
        <f t="shared" si="3"/>
        <v>232350</v>
      </c>
      <c r="K96" s="57"/>
    </row>
    <row r="97" spans="2:11">
      <c r="B97" s="61">
        <v>1553896</v>
      </c>
      <c r="C97" s="56">
        <v>43661</v>
      </c>
      <c r="D97" s="56">
        <v>43665</v>
      </c>
      <c r="E97" s="45">
        <v>1</v>
      </c>
      <c r="F97" s="45">
        <v>4</v>
      </c>
      <c r="G97" s="57">
        <v>3000</v>
      </c>
      <c r="H97" s="113">
        <f t="shared" si="2"/>
        <v>12000</v>
      </c>
      <c r="I97" s="59"/>
      <c r="J97" s="70">
        <f t="shared" si="3"/>
        <v>220350</v>
      </c>
      <c r="K97" s="57"/>
    </row>
    <row r="98" spans="2:11">
      <c r="B98" s="61">
        <v>1543058</v>
      </c>
      <c r="C98" s="56">
        <v>43663</v>
      </c>
      <c r="D98" s="56">
        <v>43665</v>
      </c>
      <c r="E98" s="45">
        <v>2</v>
      </c>
      <c r="F98" s="45">
        <v>2</v>
      </c>
      <c r="G98" s="57">
        <v>3000</v>
      </c>
      <c r="H98" s="113">
        <f t="shared" si="2"/>
        <v>12000</v>
      </c>
      <c r="I98" s="59"/>
      <c r="J98" s="70">
        <f t="shared" si="3"/>
        <v>208350</v>
      </c>
      <c r="K98" s="57"/>
    </row>
    <row r="99" spans="2:11">
      <c r="B99" s="61">
        <v>1560697</v>
      </c>
      <c r="C99" s="56">
        <v>43664</v>
      </c>
      <c r="D99" s="56">
        <v>43665</v>
      </c>
      <c r="E99" s="45">
        <v>1</v>
      </c>
      <c r="F99" s="45">
        <v>1</v>
      </c>
      <c r="G99" s="57">
        <v>3000</v>
      </c>
      <c r="H99" s="113">
        <f t="shared" si="2"/>
        <v>3000</v>
      </c>
      <c r="I99" s="59"/>
      <c r="J99" s="70">
        <f t="shared" si="3"/>
        <v>205350</v>
      </c>
      <c r="K99" s="57"/>
    </row>
    <row r="100" spans="2:11">
      <c r="B100" s="61">
        <v>1560174</v>
      </c>
      <c r="C100" s="56">
        <v>43664</v>
      </c>
      <c r="D100" s="56">
        <v>43665</v>
      </c>
      <c r="E100" s="45">
        <v>3</v>
      </c>
      <c r="F100" s="45">
        <v>1</v>
      </c>
      <c r="G100" s="57">
        <v>3000</v>
      </c>
      <c r="H100" s="113">
        <f t="shared" si="2"/>
        <v>9000</v>
      </c>
      <c r="I100" s="59"/>
      <c r="J100" s="70">
        <f t="shared" si="3"/>
        <v>196350</v>
      </c>
      <c r="K100" s="57"/>
    </row>
    <row r="101" spans="2:11">
      <c r="B101" s="61">
        <v>1556434</v>
      </c>
      <c r="C101" s="56">
        <v>43663</v>
      </c>
      <c r="D101" s="56">
        <v>43665</v>
      </c>
      <c r="E101" s="45">
        <v>2</v>
      </c>
      <c r="F101" s="45">
        <v>2</v>
      </c>
      <c r="G101" s="57">
        <v>3000</v>
      </c>
      <c r="H101" s="113">
        <f t="shared" si="2"/>
        <v>12000</v>
      </c>
      <c r="I101" s="59"/>
      <c r="J101" s="70">
        <f t="shared" si="3"/>
        <v>184350</v>
      </c>
      <c r="K101" s="57"/>
    </row>
    <row r="102" spans="2:11">
      <c r="B102" s="61">
        <v>1558885</v>
      </c>
      <c r="C102" s="56">
        <v>43663</v>
      </c>
      <c r="D102" s="56">
        <v>43665</v>
      </c>
      <c r="E102" s="45">
        <v>1</v>
      </c>
      <c r="F102" s="45">
        <v>2</v>
      </c>
      <c r="G102" s="57">
        <v>3000</v>
      </c>
      <c r="H102" s="113">
        <f t="shared" si="2"/>
        <v>6000</v>
      </c>
      <c r="I102" s="59"/>
      <c r="J102" s="70">
        <f t="shared" si="3"/>
        <v>178350</v>
      </c>
      <c r="K102" s="57"/>
    </row>
    <row r="103" spans="2:11">
      <c r="B103" s="61">
        <v>1559038</v>
      </c>
      <c r="C103" s="56">
        <v>43664</v>
      </c>
      <c r="D103" s="56">
        <v>43665</v>
      </c>
      <c r="E103" s="45">
        <v>1</v>
      </c>
      <c r="F103" s="45">
        <v>1</v>
      </c>
      <c r="G103" s="57">
        <v>3000</v>
      </c>
      <c r="H103" s="113">
        <f t="shared" si="2"/>
        <v>3000</v>
      </c>
      <c r="I103" s="59"/>
      <c r="J103" s="70">
        <f t="shared" si="3"/>
        <v>175350</v>
      </c>
      <c r="K103" s="57"/>
    </row>
    <row r="104" spans="2:11">
      <c r="B104" s="61">
        <v>1559560</v>
      </c>
      <c r="C104" s="56">
        <v>43664</v>
      </c>
      <c r="D104" s="56">
        <v>43665</v>
      </c>
      <c r="E104" s="45">
        <v>1</v>
      </c>
      <c r="F104" s="45">
        <v>1</v>
      </c>
      <c r="G104" s="57">
        <v>3000</v>
      </c>
      <c r="H104" s="113">
        <f t="shared" si="2"/>
        <v>3000</v>
      </c>
      <c r="I104" s="59"/>
      <c r="J104" s="70">
        <f t="shared" si="3"/>
        <v>172350</v>
      </c>
      <c r="K104" s="77">
        <f>SUM(H96:H104)</f>
        <v>66000</v>
      </c>
    </row>
    <row r="105" spans="2:11">
      <c r="B105" s="61">
        <v>1536751</v>
      </c>
      <c r="C105" s="56">
        <v>43662</v>
      </c>
      <c r="D105" s="56">
        <v>43666</v>
      </c>
      <c r="E105" s="45">
        <v>1</v>
      </c>
      <c r="F105" s="45">
        <v>4</v>
      </c>
      <c r="G105" s="57">
        <v>3000</v>
      </c>
      <c r="H105" s="70">
        <f t="shared" si="2"/>
        <v>12000</v>
      </c>
      <c r="I105" s="59"/>
      <c r="J105" s="70">
        <f t="shared" si="3"/>
        <v>160350</v>
      </c>
      <c r="K105" s="77"/>
    </row>
    <row r="106" spans="2:11">
      <c r="B106" s="61">
        <v>1559206</v>
      </c>
      <c r="C106" s="56">
        <v>43664</v>
      </c>
      <c r="D106" s="56">
        <v>43666</v>
      </c>
      <c r="E106" s="45">
        <v>1</v>
      </c>
      <c r="F106" s="45">
        <v>2</v>
      </c>
      <c r="G106" s="57">
        <v>3000</v>
      </c>
      <c r="H106" s="70">
        <f t="shared" si="2"/>
        <v>6000</v>
      </c>
      <c r="I106" s="59"/>
      <c r="J106" s="70">
        <f t="shared" si="3"/>
        <v>154350</v>
      </c>
      <c r="K106" s="77"/>
    </row>
    <row r="107" spans="2:11">
      <c r="B107" s="61">
        <v>1561153</v>
      </c>
      <c r="C107" s="56">
        <v>43665</v>
      </c>
      <c r="D107" s="56">
        <v>43666</v>
      </c>
      <c r="E107" s="45">
        <v>1</v>
      </c>
      <c r="F107" s="45">
        <v>1</v>
      </c>
      <c r="G107" s="57">
        <v>3000</v>
      </c>
      <c r="H107" s="70">
        <f t="shared" si="2"/>
        <v>3000</v>
      </c>
      <c r="I107" s="59"/>
      <c r="J107" s="70">
        <f t="shared" si="3"/>
        <v>151350</v>
      </c>
      <c r="K107" s="77"/>
    </row>
    <row r="108" spans="2:11">
      <c r="B108" s="61">
        <v>1560518</v>
      </c>
      <c r="C108" s="56">
        <v>43664</v>
      </c>
      <c r="D108" s="56">
        <v>43666</v>
      </c>
      <c r="E108" s="45">
        <v>1</v>
      </c>
      <c r="F108" s="45">
        <v>2</v>
      </c>
      <c r="G108" s="57">
        <v>3000</v>
      </c>
      <c r="H108" s="70">
        <f t="shared" si="2"/>
        <v>6000</v>
      </c>
      <c r="I108" s="59"/>
      <c r="J108" s="70">
        <f t="shared" si="3"/>
        <v>145350</v>
      </c>
      <c r="K108" s="77"/>
    </row>
    <row r="109" spans="2:11">
      <c r="B109" s="61">
        <v>1544285</v>
      </c>
      <c r="C109" s="56">
        <v>43663</v>
      </c>
      <c r="D109" s="56">
        <v>43666</v>
      </c>
      <c r="E109" s="45">
        <v>1</v>
      </c>
      <c r="F109" s="45">
        <v>3</v>
      </c>
      <c r="G109" s="57">
        <v>3000</v>
      </c>
      <c r="H109" s="70">
        <f t="shared" si="2"/>
        <v>9000</v>
      </c>
      <c r="I109" s="59"/>
      <c r="J109" s="70">
        <f t="shared" si="3"/>
        <v>136350</v>
      </c>
      <c r="K109" s="77"/>
    </row>
    <row r="110" spans="2:11">
      <c r="B110" s="61">
        <v>1558934</v>
      </c>
      <c r="C110" s="56">
        <v>43663</v>
      </c>
      <c r="D110" s="56">
        <v>43666</v>
      </c>
      <c r="E110" s="45">
        <v>1</v>
      </c>
      <c r="F110" s="45">
        <v>3</v>
      </c>
      <c r="G110" s="57">
        <v>6000</v>
      </c>
      <c r="H110" s="70">
        <f t="shared" si="2"/>
        <v>18000</v>
      </c>
      <c r="I110" s="59"/>
      <c r="J110" s="70">
        <f t="shared" si="3"/>
        <v>118350</v>
      </c>
      <c r="K110" s="77"/>
    </row>
    <row r="111" spans="2:11">
      <c r="B111" s="61">
        <v>1558933</v>
      </c>
      <c r="C111" s="56">
        <v>43663</v>
      </c>
      <c r="D111" s="56">
        <v>43666</v>
      </c>
      <c r="E111" s="45">
        <v>1</v>
      </c>
      <c r="F111" s="45">
        <v>3</v>
      </c>
      <c r="G111" s="57">
        <v>3000</v>
      </c>
      <c r="H111" s="70">
        <f t="shared" si="2"/>
        <v>9000</v>
      </c>
      <c r="I111" s="59"/>
      <c r="J111" s="70">
        <f t="shared" si="3"/>
        <v>109350</v>
      </c>
      <c r="K111" s="77"/>
    </row>
    <row r="112" spans="2:11">
      <c r="B112" s="61">
        <v>1558791</v>
      </c>
      <c r="C112" s="56">
        <v>43665</v>
      </c>
      <c r="D112" s="56">
        <v>43666</v>
      </c>
      <c r="E112" s="45">
        <v>1</v>
      </c>
      <c r="F112" s="45">
        <v>1</v>
      </c>
      <c r="G112" s="57">
        <v>3000</v>
      </c>
      <c r="H112" s="70">
        <f t="shared" si="2"/>
        <v>3000</v>
      </c>
      <c r="I112" s="59"/>
      <c r="J112" s="70">
        <f t="shared" si="3"/>
        <v>106350</v>
      </c>
      <c r="K112" s="77">
        <f>SUM(H105:H112)</f>
        <v>66000</v>
      </c>
    </row>
    <row r="113" spans="2:11">
      <c r="B113" s="61">
        <v>1562386</v>
      </c>
      <c r="C113" s="56">
        <v>43666</v>
      </c>
      <c r="D113" s="56">
        <v>43667</v>
      </c>
      <c r="E113" s="45">
        <v>1</v>
      </c>
      <c r="F113" s="45">
        <v>1</v>
      </c>
      <c r="G113" s="57">
        <v>3000</v>
      </c>
      <c r="H113" s="114">
        <f t="shared" si="2"/>
        <v>3000</v>
      </c>
      <c r="I113" s="59"/>
      <c r="J113" s="70">
        <f t="shared" si="3"/>
        <v>103350</v>
      </c>
      <c r="K113" s="77"/>
    </row>
    <row r="114" spans="2:11">
      <c r="B114" s="61">
        <v>1556962</v>
      </c>
      <c r="C114" s="56">
        <v>43666</v>
      </c>
      <c r="D114" s="56">
        <v>43667</v>
      </c>
      <c r="E114" s="45">
        <v>1</v>
      </c>
      <c r="F114" s="45">
        <v>1</v>
      </c>
      <c r="G114" s="57">
        <v>3000</v>
      </c>
      <c r="H114" s="114">
        <f t="shared" si="2"/>
        <v>3000</v>
      </c>
      <c r="I114" s="59"/>
      <c r="J114" s="70">
        <f t="shared" si="3"/>
        <v>100350</v>
      </c>
      <c r="K114" s="77"/>
    </row>
    <row r="115" spans="2:11">
      <c r="B115" s="61">
        <v>1561917</v>
      </c>
      <c r="C115" s="56">
        <v>43666</v>
      </c>
      <c r="D115" s="56">
        <v>43667</v>
      </c>
      <c r="E115" s="45">
        <v>2</v>
      </c>
      <c r="F115" s="45">
        <v>1</v>
      </c>
      <c r="G115" s="57">
        <v>3000</v>
      </c>
      <c r="H115" s="114">
        <f t="shared" si="2"/>
        <v>6000</v>
      </c>
      <c r="I115" s="59"/>
      <c r="J115" s="70">
        <f t="shared" si="3"/>
        <v>94350</v>
      </c>
      <c r="K115" s="77"/>
    </row>
    <row r="116" spans="2:11">
      <c r="B116" s="61">
        <v>1561969</v>
      </c>
      <c r="C116" s="56">
        <v>43666</v>
      </c>
      <c r="D116" s="56">
        <v>43667</v>
      </c>
      <c r="E116" s="45">
        <v>1</v>
      </c>
      <c r="F116" s="45">
        <v>1</v>
      </c>
      <c r="G116" s="57">
        <v>3000</v>
      </c>
      <c r="H116" s="114">
        <f t="shared" si="2"/>
        <v>3000</v>
      </c>
      <c r="I116" s="59"/>
      <c r="J116" s="70">
        <f t="shared" si="3"/>
        <v>91350</v>
      </c>
      <c r="K116" s="77"/>
    </row>
    <row r="117" spans="2:11">
      <c r="B117" s="61">
        <v>1558564</v>
      </c>
      <c r="C117" s="56">
        <v>43664</v>
      </c>
      <c r="D117" s="56">
        <v>43667</v>
      </c>
      <c r="E117" s="45">
        <v>1</v>
      </c>
      <c r="F117" s="45">
        <v>3</v>
      </c>
      <c r="G117" s="57">
        <v>3000</v>
      </c>
      <c r="H117" s="114">
        <f t="shared" si="2"/>
        <v>9000</v>
      </c>
      <c r="I117" s="59"/>
      <c r="J117" s="70">
        <f t="shared" si="3"/>
        <v>82350</v>
      </c>
      <c r="K117" s="77"/>
    </row>
    <row r="118" spans="2:11">
      <c r="B118" s="61">
        <v>1558843</v>
      </c>
      <c r="C118" s="56">
        <v>43666</v>
      </c>
      <c r="D118" s="56">
        <v>43667</v>
      </c>
      <c r="E118" s="45">
        <v>1</v>
      </c>
      <c r="F118" s="45">
        <v>1</v>
      </c>
      <c r="G118" s="57">
        <v>3000</v>
      </c>
      <c r="H118" s="114">
        <f t="shared" si="2"/>
        <v>3000</v>
      </c>
      <c r="I118" s="59"/>
      <c r="J118" s="70">
        <f t="shared" si="3"/>
        <v>79350</v>
      </c>
      <c r="K118" s="77"/>
    </row>
    <row r="119" spans="2:11">
      <c r="B119" s="61">
        <v>1549121</v>
      </c>
      <c r="C119" s="56">
        <v>43655</v>
      </c>
      <c r="D119" s="56">
        <v>43656</v>
      </c>
      <c r="E119" s="45">
        <v>1</v>
      </c>
      <c r="F119" s="45">
        <v>1</v>
      </c>
      <c r="G119" s="57">
        <v>3000</v>
      </c>
      <c r="H119" s="114">
        <f t="shared" si="2"/>
        <v>3000</v>
      </c>
      <c r="I119" s="59"/>
      <c r="J119" s="70">
        <f t="shared" si="3"/>
        <v>76350</v>
      </c>
      <c r="K119" s="77">
        <f>SUM(H113:H119)</f>
        <v>30000</v>
      </c>
    </row>
    <row r="120" spans="2:11">
      <c r="B120" s="61">
        <v>1558853</v>
      </c>
      <c r="C120" s="56">
        <v>43667</v>
      </c>
      <c r="D120" s="56">
        <v>43668</v>
      </c>
      <c r="E120" s="45">
        <v>1</v>
      </c>
      <c r="F120" s="45">
        <v>1</v>
      </c>
      <c r="G120" s="57">
        <v>3000</v>
      </c>
      <c r="H120" s="115">
        <f t="shared" si="2"/>
        <v>3000</v>
      </c>
      <c r="I120" s="59"/>
      <c r="J120" s="70">
        <f t="shared" si="3"/>
        <v>73350</v>
      </c>
      <c r="K120" s="77"/>
    </row>
    <row r="121" spans="2:11">
      <c r="B121" s="61">
        <v>1543724</v>
      </c>
      <c r="C121" s="56">
        <v>43667</v>
      </c>
      <c r="D121" s="56">
        <v>43668</v>
      </c>
      <c r="E121" s="45">
        <v>1</v>
      </c>
      <c r="F121" s="45">
        <v>1</v>
      </c>
      <c r="G121" s="57">
        <v>3000</v>
      </c>
      <c r="H121" s="115">
        <f t="shared" si="2"/>
        <v>3000</v>
      </c>
      <c r="I121" s="59"/>
      <c r="J121" s="70">
        <f t="shared" si="3"/>
        <v>70350</v>
      </c>
      <c r="K121" s="77"/>
    </row>
    <row r="122" spans="2:11">
      <c r="B122" s="61">
        <v>1560769</v>
      </c>
      <c r="C122" s="56">
        <v>43667</v>
      </c>
      <c r="D122" s="56">
        <v>43668</v>
      </c>
      <c r="E122" s="45">
        <v>1</v>
      </c>
      <c r="F122" s="45">
        <v>1</v>
      </c>
      <c r="G122" s="57">
        <v>3000</v>
      </c>
      <c r="H122" s="115">
        <f t="shared" si="2"/>
        <v>3000</v>
      </c>
      <c r="I122" s="59"/>
      <c r="J122" s="70">
        <f t="shared" si="3"/>
        <v>67350</v>
      </c>
      <c r="K122" s="77">
        <f>SUM(H120:H122)</f>
        <v>9000</v>
      </c>
    </row>
    <row r="123" ht="14.25" spans="2:11">
      <c r="B123" s="116">
        <v>1481031</v>
      </c>
      <c r="C123" s="117">
        <v>43574</v>
      </c>
      <c r="D123" s="117">
        <v>43579</v>
      </c>
      <c r="E123" s="116">
        <v>1</v>
      </c>
      <c r="F123" s="116">
        <v>5</v>
      </c>
      <c r="G123" s="118">
        <v>3350</v>
      </c>
      <c r="H123" s="119">
        <f t="shared" si="2"/>
        <v>16750</v>
      </c>
      <c r="I123" s="59"/>
      <c r="J123" s="70">
        <f t="shared" si="3"/>
        <v>50600</v>
      </c>
      <c r="K123" s="118">
        <f>+H123</f>
        <v>16750</v>
      </c>
    </row>
    <row r="124" ht="14.25" spans="2:11">
      <c r="B124" s="61"/>
      <c r="C124" s="56"/>
      <c r="D124" s="56"/>
      <c r="G124" s="57"/>
      <c r="H124" s="59">
        <f>SUM(H8:H123)</f>
        <v>847050</v>
      </c>
      <c r="I124" s="59"/>
      <c r="J124" s="70"/>
      <c r="K124" s="120" t="s">
        <v>32</v>
      </c>
    </row>
    <row r="125" hidden="1" spans="2:11">
      <c r="B125" s="61"/>
      <c r="C125" s="56"/>
      <c r="D125" s="56"/>
      <c r="G125" s="57"/>
      <c r="H125" s="59">
        <f t="shared" ref="H125:H139" si="4">E125*F125*G125</f>
        <v>0</v>
      </c>
      <c r="I125" s="59"/>
      <c r="J125" s="70">
        <f t="shared" si="3"/>
        <v>0</v>
      </c>
      <c r="K125" s="57"/>
    </row>
    <row r="126" hidden="1" spans="2:11">
      <c r="B126" s="61"/>
      <c r="C126" s="56"/>
      <c r="D126" s="56"/>
      <c r="G126" s="57"/>
      <c r="H126" s="59">
        <f t="shared" si="4"/>
        <v>0</v>
      </c>
      <c r="I126" s="59"/>
      <c r="J126" s="70">
        <f t="shared" si="3"/>
        <v>0</v>
      </c>
      <c r="K126" s="57"/>
    </row>
    <row r="127" hidden="1" spans="2:11">
      <c r="B127" s="61"/>
      <c r="C127" s="56"/>
      <c r="D127" s="56"/>
      <c r="G127" s="57"/>
      <c r="H127" s="59">
        <f t="shared" si="4"/>
        <v>0</v>
      </c>
      <c r="I127" s="59"/>
      <c r="J127" s="70">
        <f t="shared" si="3"/>
        <v>0</v>
      </c>
      <c r="K127" s="57">
        <f>SUM(H126:H127)</f>
        <v>0</v>
      </c>
    </row>
    <row r="128" hidden="1" spans="2:11">
      <c r="B128" s="61"/>
      <c r="C128" s="56"/>
      <c r="D128" s="56"/>
      <c r="G128" s="57"/>
      <c r="H128" s="59">
        <f t="shared" si="4"/>
        <v>0</v>
      </c>
      <c r="I128" s="59"/>
      <c r="J128" s="70">
        <f t="shared" si="3"/>
        <v>0</v>
      </c>
      <c r="K128" s="57"/>
    </row>
    <row r="129" hidden="1" spans="2:11">
      <c r="B129" s="61"/>
      <c r="C129" s="56"/>
      <c r="D129" s="56"/>
      <c r="G129" s="57"/>
      <c r="H129" s="59">
        <f t="shared" si="4"/>
        <v>0</v>
      </c>
      <c r="I129" s="59"/>
      <c r="J129" s="70">
        <f t="shared" si="3"/>
        <v>0</v>
      </c>
      <c r="K129" s="57"/>
    </row>
    <row r="130" hidden="1" spans="2:11">
      <c r="B130" s="61"/>
      <c r="C130" s="56"/>
      <c r="D130" s="56"/>
      <c r="G130" s="57"/>
      <c r="H130" s="59">
        <f t="shared" si="4"/>
        <v>0</v>
      </c>
      <c r="I130" s="59"/>
      <c r="J130" s="70">
        <f t="shared" si="3"/>
        <v>0</v>
      </c>
      <c r="K130" s="57"/>
    </row>
    <row r="131" hidden="1" spans="2:11">
      <c r="B131" s="61"/>
      <c r="C131" s="56"/>
      <c r="D131" s="56"/>
      <c r="G131" s="57"/>
      <c r="H131" s="59">
        <f t="shared" si="4"/>
        <v>0</v>
      </c>
      <c r="I131" s="59"/>
      <c r="J131" s="70">
        <f t="shared" si="3"/>
        <v>0</v>
      </c>
      <c r="K131" s="57">
        <f>SUM(H128:H131)</f>
        <v>0</v>
      </c>
    </row>
    <row r="132" hidden="1" spans="2:11">
      <c r="B132" s="61"/>
      <c r="C132" s="56"/>
      <c r="D132" s="56"/>
      <c r="G132" s="57"/>
      <c r="H132" s="59">
        <f t="shared" si="4"/>
        <v>0</v>
      </c>
      <c r="I132" s="59"/>
      <c r="J132" s="70">
        <f t="shared" si="3"/>
        <v>0</v>
      </c>
      <c r="K132" s="57"/>
    </row>
    <row r="133" hidden="1" spans="2:11">
      <c r="B133" s="61"/>
      <c r="C133" s="56"/>
      <c r="D133" s="56"/>
      <c r="G133" s="57"/>
      <c r="H133" s="59">
        <f t="shared" si="4"/>
        <v>0</v>
      </c>
      <c r="I133" s="59"/>
      <c r="J133" s="70">
        <f t="shared" si="3"/>
        <v>0</v>
      </c>
      <c r="K133" s="57">
        <f>SUM(H132:H133)</f>
        <v>0</v>
      </c>
    </row>
    <row r="134" hidden="1" spans="2:11">
      <c r="B134" s="61"/>
      <c r="C134" s="56"/>
      <c r="D134" s="56"/>
      <c r="G134" s="57"/>
      <c r="H134" s="59">
        <f t="shared" si="4"/>
        <v>0</v>
      </c>
      <c r="I134" s="59"/>
      <c r="J134" s="70">
        <f t="shared" si="3"/>
        <v>0</v>
      </c>
      <c r="K134" s="57"/>
    </row>
    <row r="135" hidden="1" spans="2:11">
      <c r="B135" s="61"/>
      <c r="C135" s="56"/>
      <c r="D135" s="56"/>
      <c r="G135" s="57"/>
      <c r="H135" s="59">
        <f t="shared" si="4"/>
        <v>0</v>
      </c>
      <c r="I135" s="59"/>
      <c r="J135" s="70">
        <f t="shared" si="3"/>
        <v>0</v>
      </c>
      <c r="K135" s="57"/>
    </row>
    <row r="136" hidden="1" spans="2:11">
      <c r="B136" s="61"/>
      <c r="C136" s="56"/>
      <c r="D136" s="56"/>
      <c r="G136" s="57"/>
      <c r="H136" s="59">
        <f t="shared" si="4"/>
        <v>0</v>
      </c>
      <c r="I136" s="59"/>
      <c r="J136" s="70">
        <f t="shared" ref="J136:J139" si="5">J135-H136</f>
        <v>0</v>
      </c>
      <c r="K136" s="57"/>
    </row>
    <row r="137" hidden="1" spans="2:11">
      <c r="B137" s="61"/>
      <c r="C137" s="56"/>
      <c r="D137" s="56"/>
      <c r="G137" s="57"/>
      <c r="H137" s="59">
        <f t="shared" si="4"/>
        <v>0</v>
      </c>
      <c r="I137" s="59"/>
      <c r="J137" s="70">
        <f t="shared" si="5"/>
        <v>0</v>
      </c>
      <c r="K137" s="57">
        <f>SUM(H134:H137)</f>
        <v>0</v>
      </c>
    </row>
    <row r="138" hidden="1" spans="2:11">
      <c r="B138" s="61"/>
      <c r="C138" s="56"/>
      <c r="D138" s="56"/>
      <c r="G138" s="57"/>
      <c r="H138" s="59">
        <f t="shared" si="4"/>
        <v>0</v>
      </c>
      <c r="I138" s="59"/>
      <c r="J138" s="70">
        <f t="shared" si="5"/>
        <v>0</v>
      </c>
      <c r="K138" s="57">
        <f>SUM(H138)</f>
        <v>0</v>
      </c>
    </row>
    <row r="139" hidden="1" spans="2:11">
      <c r="B139" s="61"/>
      <c r="C139" s="56"/>
      <c r="D139" s="56"/>
      <c r="G139" s="57"/>
      <c r="H139" s="59">
        <f t="shared" si="4"/>
        <v>0</v>
      </c>
      <c r="I139" s="59"/>
      <c r="J139" s="70">
        <f t="shared" si="5"/>
        <v>0</v>
      </c>
      <c r="K139" s="57"/>
    </row>
    <row r="140" hidden="1" spans="2:10">
      <c r="B140" s="61"/>
      <c r="C140" s="56"/>
      <c r="D140" s="56"/>
      <c r="G140" s="57"/>
      <c r="H140" s="57"/>
      <c r="I140" s="59"/>
      <c r="J140" s="70"/>
    </row>
    <row r="141" ht="14.25" spans="2:10">
      <c r="B141" s="61"/>
      <c r="C141" s="56"/>
      <c r="D141" s="56"/>
      <c r="J141" s="70"/>
    </row>
    <row r="142" ht="14.25" spans="2:10">
      <c r="B142" s="61"/>
      <c r="C142" s="56"/>
      <c r="D142" s="56"/>
      <c r="J142" s="83">
        <f>J123</f>
        <v>50600</v>
      </c>
    </row>
    <row r="143" ht="14.25" spans="1:11">
      <c r="A143" s="46"/>
      <c r="B143" s="55"/>
      <c r="C143" s="62"/>
      <c r="D143" s="121"/>
      <c r="E143" s="122"/>
      <c r="F143" s="122"/>
      <c r="G143" s="41"/>
      <c r="H143" s="41"/>
      <c r="I143" s="124"/>
      <c r="J143" s="125" t="s">
        <v>33</v>
      </c>
      <c r="K143" s="46"/>
    </row>
    <row r="144" ht="14.25" spans="2:10">
      <c r="B144" s="61"/>
      <c r="C144" s="56"/>
      <c r="D144" s="56"/>
      <c r="I144" s="41" t="s">
        <v>19</v>
      </c>
      <c r="J144" s="84">
        <f>SUM(J142:J143)</f>
        <v>50600</v>
      </c>
    </row>
    <row r="145" spans="2:4">
      <c r="B145" s="61"/>
      <c r="C145" s="56"/>
      <c r="D145" s="56"/>
    </row>
    <row r="146" spans="2:10">
      <c r="B146" s="61" t="s">
        <v>34</v>
      </c>
      <c r="C146" s="56">
        <v>43670</v>
      </c>
      <c r="D146" s="56">
        <v>43671</v>
      </c>
      <c r="G146" s="57"/>
      <c r="H146" s="123">
        <v>3000</v>
      </c>
      <c r="I146" s="59"/>
      <c r="J146" s="70">
        <f>J142-H146</f>
        <v>47600</v>
      </c>
    </row>
    <row r="147" spans="2:10">
      <c r="B147" s="61" t="s">
        <v>35</v>
      </c>
      <c r="C147" s="56">
        <v>43671</v>
      </c>
      <c r="D147" s="56">
        <v>43672</v>
      </c>
      <c r="G147" s="57"/>
      <c r="H147" s="123">
        <v>3000</v>
      </c>
      <c r="I147" s="59"/>
      <c r="J147" s="70">
        <f>J146-H147</f>
        <v>44600</v>
      </c>
    </row>
    <row r="148" spans="2:10">
      <c r="B148" s="61" t="s">
        <v>36</v>
      </c>
      <c r="C148" s="56">
        <v>43673</v>
      </c>
      <c r="D148" s="56">
        <v>43674</v>
      </c>
      <c r="G148" s="57"/>
      <c r="H148" s="123">
        <v>3000</v>
      </c>
      <c r="I148" s="59"/>
      <c r="J148" s="70">
        <f t="shared" ref="J148:J166" si="6">J147-H148</f>
        <v>41600</v>
      </c>
    </row>
    <row r="149" spans="2:10">
      <c r="B149" s="61" t="s">
        <v>37</v>
      </c>
      <c r="C149" s="56">
        <v>43673</v>
      </c>
      <c r="D149" s="56">
        <v>43674</v>
      </c>
      <c r="G149" s="57"/>
      <c r="H149" s="123">
        <v>3000</v>
      </c>
      <c r="I149" s="59"/>
      <c r="J149" s="70">
        <f t="shared" si="6"/>
        <v>38600</v>
      </c>
    </row>
    <row r="150" spans="2:10">
      <c r="B150" s="61" t="s">
        <v>38</v>
      </c>
      <c r="C150" s="56">
        <v>43676</v>
      </c>
      <c r="D150" s="56">
        <v>43677</v>
      </c>
      <c r="G150" s="57"/>
      <c r="H150" s="123">
        <v>3000</v>
      </c>
      <c r="I150" s="59"/>
      <c r="J150" s="70">
        <f t="shared" si="6"/>
        <v>35600</v>
      </c>
    </row>
    <row r="151" spans="2:10">
      <c r="B151" s="61" t="s">
        <v>39</v>
      </c>
      <c r="C151" s="56">
        <v>43666</v>
      </c>
      <c r="D151" s="56">
        <v>43669</v>
      </c>
      <c r="G151" s="57"/>
      <c r="H151" s="123">
        <v>27000</v>
      </c>
      <c r="I151" s="59"/>
      <c r="J151" s="70">
        <f t="shared" si="6"/>
        <v>8600</v>
      </c>
    </row>
    <row r="152" spans="2:10">
      <c r="B152" s="61" t="s">
        <v>40</v>
      </c>
      <c r="C152" s="56">
        <v>43671</v>
      </c>
      <c r="D152" s="56">
        <v>43672</v>
      </c>
      <c r="G152" s="57"/>
      <c r="H152" s="123">
        <v>3000</v>
      </c>
      <c r="I152" s="59"/>
      <c r="J152" s="70">
        <f t="shared" si="6"/>
        <v>5600</v>
      </c>
    </row>
    <row r="153" spans="2:10">
      <c r="B153" s="61" t="s">
        <v>41</v>
      </c>
      <c r="C153" s="56">
        <v>43666</v>
      </c>
      <c r="D153" s="56">
        <v>43670</v>
      </c>
      <c r="G153" s="57"/>
      <c r="H153" s="123">
        <v>12000</v>
      </c>
      <c r="I153" s="59"/>
      <c r="J153" s="70">
        <f t="shared" si="6"/>
        <v>-6400</v>
      </c>
    </row>
    <row r="154" spans="2:10">
      <c r="B154" s="61" t="s">
        <v>42</v>
      </c>
      <c r="C154" s="56">
        <v>43670</v>
      </c>
      <c r="D154" s="56">
        <v>43672</v>
      </c>
      <c r="G154" s="57"/>
      <c r="H154" s="123">
        <v>6000</v>
      </c>
      <c r="I154" s="59"/>
      <c r="J154" s="70">
        <f t="shared" si="6"/>
        <v>-12400</v>
      </c>
    </row>
    <row r="155" spans="2:10">
      <c r="B155" s="61" t="s">
        <v>43</v>
      </c>
      <c r="C155" s="56">
        <v>43669</v>
      </c>
      <c r="D155" s="56">
        <v>43671</v>
      </c>
      <c r="G155" s="57"/>
      <c r="H155" s="123">
        <v>12000</v>
      </c>
      <c r="I155" s="59"/>
      <c r="J155" s="70">
        <f t="shared" si="6"/>
        <v>-24400</v>
      </c>
    </row>
    <row r="156" spans="2:10">
      <c r="B156" s="61" t="s">
        <v>44</v>
      </c>
      <c r="C156" s="56">
        <v>43669</v>
      </c>
      <c r="D156" s="56">
        <v>43673</v>
      </c>
      <c r="G156" s="57"/>
      <c r="H156" s="123">
        <v>24000</v>
      </c>
      <c r="I156" s="59"/>
      <c r="J156" s="70">
        <f t="shared" si="6"/>
        <v>-48400</v>
      </c>
    </row>
    <row r="157" spans="2:10">
      <c r="B157" s="61" t="s">
        <v>45</v>
      </c>
      <c r="C157" s="56">
        <v>43670</v>
      </c>
      <c r="D157" s="56">
        <v>43671</v>
      </c>
      <c r="G157" s="57"/>
      <c r="H157" s="123">
        <v>3000</v>
      </c>
      <c r="I157" s="59"/>
      <c r="J157" s="70">
        <f t="shared" si="6"/>
        <v>-51400</v>
      </c>
    </row>
    <row r="158" spans="2:10">
      <c r="B158" s="61" t="s">
        <v>46</v>
      </c>
      <c r="C158" s="56">
        <v>43669</v>
      </c>
      <c r="D158" s="56">
        <v>43670</v>
      </c>
      <c r="G158" s="57"/>
      <c r="H158" s="123">
        <v>3000</v>
      </c>
      <c r="I158" s="59"/>
      <c r="J158" s="70">
        <f t="shared" si="6"/>
        <v>-54400</v>
      </c>
    </row>
    <row r="159" spans="2:10">
      <c r="B159" s="61" t="s">
        <v>47</v>
      </c>
      <c r="C159" s="56">
        <v>43668</v>
      </c>
      <c r="D159" s="56">
        <v>43670</v>
      </c>
      <c r="G159" s="57"/>
      <c r="H159" s="123">
        <v>6000</v>
      </c>
      <c r="I159" s="59"/>
      <c r="J159" s="70">
        <f t="shared" si="6"/>
        <v>-60400</v>
      </c>
    </row>
    <row r="160" spans="2:10">
      <c r="B160" s="61" t="s">
        <v>48</v>
      </c>
      <c r="C160" s="56">
        <v>43671</v>
      </c>
      <c r="D160" s="56">
        <v>43672</v>
      </c>
      <c r="G160" s="57"/>
      <c r="H160" s="123">
        <v>3000</v>
      </c>
      <c r="I160" s="59"/>
      <c r="J160" s="70">
        <f t="shared" si="6"/>
        <v>-63400</v>
      </c>
    </row>
    <row r="161" spans="2:10">
      <c r="B161" s="61" t="s">
        <v>49</v>
      </c>
      <c r="C161" s="56">
        <v>43664</v>
      </c>
      <c r="D161" s="56">
        <v>43669</v>
      </c>
      <c r="G161" s="57"/>
      <c r="H161" s="123">
        <v>15000</v>
      </c>
      <c r="I161" s="59"/>
      <c r="J161" s="70">
        <f t="shared" si="6"/>
        <v>-78400</v>
      </c>
    </row>
    <row r="162" spans="2:10">
      <c r="B162" s="61" t="s">
        <v>50</v>
      </c>
      <c r="C162" s="56">
        <v>43668</v>
      </c>
      <c r="D162" s="56">
        <v>43673</v>
      </c>
      <c r="G162" s="57"/>
      <c r="H162" s="123">
        <v>30000</v>
      </c>
      <c r="I162" s="59"/>
      <c r="J162" s="70">
        <f t="shared" si="6"/>
        <v>-108400</v>
      </c>
    </row>
    <row r="163" spans="2:10">
      <c r="B163" s="61" t="s">
        <v>51</v>
      </c>
      <c r="C163" s="56">
        <v>43668</v>
      </c>
      <c r="D163" s="56">
        <v>43669</v>
      </c>
      <c r="G163" s="57"/>
      <c r="H163" s="123">
        <v>3000</v>
      </c>
      <c r="I163" s="59"/>
      <c r="J163" s="70">
        <f t="shared" si="6"/>
        <v>-111400</v>
      </c>
    </row>
    <row r="164" spans="2:10">
      <c r="B164" s="61" t="s">
        <v>52</v>
      </c>
      <c r="C164" s="56">
        <v>43671</v>
      </c>
      <c r="D164" s="56">
        <v>43672</v>
      </c>
      <c r="G164" s="57"/>
      <c r="H164" s="123">
        <v>6000</v>
      </c>
      <c r="I164" s="59"/>
      <c r="J164" s="70">
        <f t="shared" si="6"/>
        <v>-117400</v>
      </c>
    </row>
    <row r="165" spans="2:10">
      <c r="B165" s="61" t="s">
        <v>53</v>
      </c>
      <c r="C165" s="56">
        <v>43674</v>
      </c>
      <c r="D165" s="56">
        <v>43675</v>
      </c>
      <c r="G165" s="57"/>
      <c r="H165" s="123">
        <v>6000</v>
      </c>
      <c r="I165" s="59"/>
      <c r="J165" s="70">
        <f t="shared" si="6"/>
        <v>-123400</v>
      </c>
    </row>
    <row r="166" ht="14.25" spans="2:10">
      <c r="B166" s="61" t="s">
        <v>54</v>
      </c>
      <c r="C166" s="56">
        <v>43671</v>
      </c>
      <c r="D166" s="56">
        <v>43675</v>
      </c>
      <c r="G166" s="57"/>
      <c r="H166" s="123">
        <v>24000</v>
      </c>
      <c r="I166" s="59"/>
      <c r="J166" s="70">
        <f t="shared" si="6"/>
        <v>-147400</v>
      </c>
    </row>
    <row r="167" ht="14.25" spans="8:11">
      <c r="H167" s="44">
        <f>SUM(H125:H166)</f>
        <v>198000</v>
      </c>
      <c r="J167" s="83">
        <f>J166</f>
        <v>-147400</v>
      </c>
      <c r="K167" s="85" t="s">
        <v>55</v>
      </c>
    </row>
  </sheetData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8:B123">
    <cfRule type="duplicateValues" dxfId="0" priority="2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3"/>
  <sheetViews>
    <sheetView topLeftCell="A106" workbookViewId="0">
      <selection activeCell="K136" sqref="K136"/>
    </sheetView>
  </sheetViews>
  <sheetFormatPr defaultColWidth="9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</cols>
  <sheetData>
    <row r="2" spans="2:2">
      <c r="B2" s="47" t="s">
        <v>0</v>
      </c>
    </row>
    <row r="3" spans="2:2">
      <c r="B3" s="47" t="s">
        <v>1</v>
      </c>
    </row>
    <row r="5" ht="27.75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pans="1:11">
      <c r="A6" s="53"/>
      <c r="B6" s="51"/>
      <c r="C6" s="52"/>
      <c r="D6" s="53"/>
      <c r="E6" s="54"/>
      <c r="F6" s="54"/>
      <c r="G6" s="16" t="s">
        <v>15</v>
      </c>
      <c r="H6" s="16"/>
      <c r="I6" s="16">
        <v>-147400</v>
      </c>
      <c r="J6" s="69">
        <f>I6</f>
        <v>-147400</v>
      </c>
      <c r="K6" s="53"/>
    </row>
    <row r="7" spans="2:11">
      <c r="B7" s="61"/>
      <c r="C7" s="56"/>
      <c r="G7" s="15" t="s">
        <v>56</v>
      </c>
      <c r="H7" s="16"/>
      <c r="I7" s="32">
        <v>2000000</v>
      </c>
      <c r="J7" s="70">
        <f>+J6+I7</f>
        <v>1852600</v>
      </c>
      <c r="K7" s="78"/>
    </row>
    <row r="8" spans="2:10">
      <c r="B8" s="61">
        <v>1570877</v>
      </c>
      <c r="C8" s="56">
        <v>43676</v>
      </c>
      <c r="D8" s="56">
        <v>43678</v>
      </c>
      <c r="E8" s="45">
        <v>2</v>
      </c>
      <c r="F8" s="45">
        <v>2</v>
      </c>
      <c r="G8" s="57">
        <v>3000</v>
      </c>
      <c r="H8" s="58">
        <f t="shared" ref="H8:H71" si="0">E8*F8*G8</f>
        <v>12000</v>
      </c>
      <c r="I8" s="59"/>
      <c r="J8" s="70">
        <f t="shared" ref="J8:J71" si="1">J7-H8</f>
        <v>1840600</v>
      </c>
    </row>
    <row r="9" spans="2:11">
      <c r="B9" s="61">
        <v>1572640</v>
      </c>
      <c r="C9" s="56">
        <v>43677</v>
      </c>
      <c r="D9" s="56">
        <v>43678</v>
      </c>
      <c r="E9" s="45">
        <v>3</v>
      </c>
      <c r="F9" s="45">
        <v>1</v>
      </c>
      <c r="G9" s="57">
        <v>3000</v>
      </c>
      <c r="H9" s="58">
        <f t="shared" si="0"/>
        <v>9000</v>
      </c>
      <c r="I9" s="59"/>
      <c r="J9" s="70">
        <f t="shared" si="1"/>
        <v>1831600</v>
      </c>
      <c r="K9" s="77"/>
    </row>
    <row r="10" spans="2:11">
      <c r="B10" s="55">
        <v>1538369</v>
      </c>
      <c r="C10" s="62">
        <v>43675</v>
      </c>
      <c r="D10" s="62">
        <v>43678</v>
      </c>
      <c r="E10" s="63">
        <v>2</v>
      </c>
      <c r="F10" s="63">
        <v>3</v>
      </c>
      <c r="G10" s="59">
        <v>3000</v>
      </c>
      <c r="H10" s="58">
        <f t="shared" si="0"/>
        <v>18000</v>
      </c>
      <c r="I10" s="59"/>
      <c r="J10" s="70">
        <f t="shared" si="1"/>
        <v>1813600</v>
      </c>
      <c r="K10" s="77"/>
    </row>
    <row r="11" spans="2:11">
      <c r="B11" s="55">
        <v>1572472</v>
      </c>
      <c r="C11" s="62">
        <v>43676</v>
      </c>
      <c r="D11" s="62">
        <v>43678</v>
      </c>
      <c r="E11" s="63">
        <v>2</v>
      </c>
      <c r="F11" s="63">
        <v>2</v>
      </c>
      <c r="G11" s="59">
        <v>3000</v>
      </c>
      <c r="H11" s="58">
        <f t="shared" si="0"/>
        <v>12000</v>
      </c>
      <c r="I11" s="59"/>
      <c r="J11" s="70">
        <f t="shared" si="1"/>
        <v>1801600</v>
      </c>
      <c r="K11" s="77">
        <f>SUM(H8:H11)</f>
        <v>51000</v>
      </c>
    </row>
    <row r="12" spans="2:10">
      <c r="B12" s="61">
        <v>1556855</v>
      </c>
      <c r="C12" s="56">
        <v>43676</v>
      </c>
      <c r="D12" s="56">
        <v>43679</v>
      </c>
      <c r="E12" s="45">
        <v>2</v>
      </c>
      <c r="F12" s="45">
        <v>3</v>
      </c>
      <c r="G12" s="57">
        <v>3000</v>
      </c>
      <c r="H12" s="60">
        <f t="shared" si="0"/>
        <v>18000</v>
      </c>
      <c r="I12" s="59"/>
      <c r="J12" s="70">
        <f t="shared" si="1"/>
        <v>1783600</v>
      </c>
    </row>
    <row r="13" spans="2:10">
      <c r="B13" s="61">
        <v>1572002</v>
      </c>
      <c r="C13" s="56">
        <v>43677</v>
      </c>
      <c r="D13" s="56">
        <v>43679</v>
      </c>
      <c r="E13" s="45">
        <v>1</v>
      </c>
      <c r="F13" s="45">
        <v>2</v>
      </c>
      <c r="G13" s="57">
        <v>6000</v>
      </c>
      <c r="H13" s="60">
        <f t="shared" si="0"/>
        <v>12000</v>
      </c>
      <c r="I13" s="59"/>
      <c r="J13" s="70">
        <f t="shared" si="1"/>
        <v>1771600</v>
      </c>
    </row>
    <row r="14" spans="2:11">
      <c r="B14" s="61">
        <v>1569561</v>
      </c>
      <c r="C14" s="56">
        <v>43678</v>
      </c>
      <c r="D14" s="56">
        <v>43679</v>
      </c>
      <c r="E14" s="45">
        <v>1</v>
      </c>
      <c r="F14" s="45">
        <v>1</v>
      </c>
      <c r="G14" s="57">
        <v>3000</v>
      </c>
      <c r="H14" s="60">
        <f t="shared" si="0"/>
        <v>3000</v>
      </c>
      <c r="I14" s="59"/>
      <c r="J14" s="70">
        <f t="shared" si="1"/>
        <v>1768600</v>
      </c>
      <c r="K14" s="77"/>
    </row>
    <row r="15" spans="2:10">
      <c r="B15" s="61">
        <v>1571332</v>
      </c>
      <c r="C15" s="56">
        <v>43678</v>
      </c>
      <c r="D15" s="56">
        <v>43679</v>
      </c>
      <c r="E15" s="45">
        <v>1</v>
      </c>
      <c r="F15" s="45">
        <v>1</v>
      </c>
      <c r="G15" s="57">
        <v>3000</v>
      </c>
      <c r="H15" s="60">
        <f t="shared" si="0"/>
        <v>3000</v>
      </c>
      <c r="I15" s="59"/>
      <c r="J15" s="70">
        <f t="shared" si="1"/>
        <v>1765600</v>
      </c>
    </row>
    <row r="16" spans="2:11">
      <c r="B16" s="61">
        <v>1568144</v>
      </c>
      <c r="C16" s="56">
        <v>43678</v>
      </c>
      <c r="D16" s="56">
        <v>43679</v>
      </c>
      <c r="E16" s="45">
        <v>1</v>
      </c>
      <c r="F16" s="45">
        <v>1</v>
      </c>
      <c r="G16" s="57">
        <v>3000</v>
      </c>
      <c r="H16" s="60">
        <f t="shared" si="0"/>
        <v>3000</v>
      </c>
      <c r="I16" s="59"/>
      <c r="J16" s="70">
        <f t="shared" si="1"/>
        <v>1762600</v>
      </c>
      <c r="K16" s="77">
        <f>SUM(H12:H16)</f>
        <v>39000</v>
      </c>
    </row>
    <row r="17" spans="2:10">
      <c r="B17" s="61">
        <v>1572554</v>
      </c>
      <c r="C17" s="56">
        <v>43677</v>
      </c>
      <c r="D17" s="56">
        <v>43680</v>
      </c>
      <c r="E17" s="45">
        <v>1</v>
      </c>
      <c r="F17" s="45">
        <v>3</v>
      </c>
      <c r="G17" s="57">
        <v>3000</v>
      </c>
      <c r="H17" s="58">
        <f t="shared" si="0"/>
        <v>9000</v>
      </c>
      <c r="I17" s="59"/>
      <c r="J17" s="70">
        <f t="shared" si="1"/>
        <v>1753600</v>
      </c>
    </row>
    <row r="18" spans="2:10">
      <c r="B18" s="61">
        <v>1570243</v>
      </c>
      <c r="C18" s="56">
        <v>43675</v>
      </c>
      <c r="D18" s="56">
        <v>43680</v>
      </c>
      <c r="E18" s="45">
        <v>1</v>
      </c>
      <c r="F18" s="45">
        <v>5</v>
      </c>
      <c r="G18" s="57">
        <v>3000</v>
      </c>
      <c r="H18" s="58">
        <f t="shared" si="0"/>
        <v>15000</v>
      </c>
      <c r="I18" s="59"/>
      <c r="J18" s="70">
        <f t="shared" si="1"/>
        <v>1738600</v>
      </c>
    </row>
    <row r="19" spans="2:11">
      <c r="B19" s="61">
        <v>1573262</v>
      </c>
      <c r="C19" s="56">
        <v>43677</v>
      </c>
      <c r="D19" s="56">
        <v>43680</v>
      </c>
      <c r="E19" s="45">
        <v>1</v>
      </c>
      <c r="F19" s="45">
        <v>3</v>
      </c>
      <c r="G19" s="57">
        <v>3000</v>
      </c>
      <c r="H19" s="58">
        <f t="shared" si="0"/>
        <v>9000</v>
      </c>
      <c r="I19" s="59"/>
      <c r="J19" s="70">
        <f t="shared" si="1"/>
        <v>1729600</v>
      </c>
      <c r="K19" s="77"/>
    </row>
    <row r="20" spans="2:10">
      <c r="B20" s="61">
        <v>1574154</v>
      </c>
      <c r="C20" s="56">
        <v>43678</v>
      </c>
      <c r="D20" s="56">
        <v>43680</v>
      </c>
      <c r="E20" s="45">
        <v>1</v>
      </c>
      <c r="F20" s="45">
        <v>2</v>
      </c>
      <c r="G20" s="57">
        <v>3000</v>
      </c>
      <c r="H20" s="58">
        <f t="shared" si="0"/>
        <v>6000</v>
      </c>
      <c r="I20" s="59"/>
      <c r="J20" s="70">
        <f t="shared" si="1"/>
        <v>1723600</v>
      </c>
    </row>
    <row r="21" spans="2:11">
      <c r="B21" s="61">
        <v>1537073</v>
      </c>
      <c r="C21" s="56">
        <v>43675</v>
      </c>
      <c r="D21" s="56">
        <v>43680</v>
      </c>
      <c r="E21" s="45">
        <v>9</v>
      </c>
      <c r="F21" s="45">
        <v>5</v>
      </c>
      <c r="G21" s="57">
        <v>3000</v>
      </c>
      <c r="H21" s="58">
        <f t="shared" si="0"/>
        <v>135000</v>
      </c>
      <c r="I21" s="59"/>
      <c r="J21" s="70">
        <f t="shared" si="1"/>
        <v>1588600</v>
      </c>
      <c r="K21" s="77">
        <f>SUM(H17:H21)</f>
        <v>174000</v>
      </c>
    </row>
    <row r="22" spans="1:11">
      <c r="A22" s="86"/>
      <c r="B22" s="61">
        <v>1557272</v>
      </c>
      <c r="C22" s="65">
        <v>43677</v>
      </c>
      <c r="D22" s="65">
        <v>43681</v>
      </c>
      <c r="E22" s="61">
        <v>1</v>
      </c>
      <c r="F22" s="61">
        <v>4</v>
      </c>
      <c r="G22" s="66">
        <v>3000</v>
      </c>
      <c r="H22" s="64">
        <f t="shared" si="0"/>
        <v>12000</v>
      </c>
      <c r="I22" s="67"/>
      <c r="J22" s="70">
        <f t="shared" si="1"/>
        <v>1576600</v>
      </c>
      <c r="K22" s="80"/>
    </row>
    <row r="23" spans="2:11">
      <c r="B23" s="61">
        <v>1574216</v>
      </c>
      <c r="C23" s="56">
        <v>43678</v>
      </c>
      <c r="D23" s="56">
        <v>43681</v>
      </c>
      <c r="E23" s="45">
        <v>1</v>
      </c>
      <c r="F23" s="45">
        <v>3</v>
      </c>
      <c r="G23" s="57">
        <v>3000</v>
      </c>
      <c r="H23" s="60">
        <f t="shared" si="0"/>
        <v>9000</v>
      </c>
      <c r="I23" s="59"/>
      <c r="J23" s="70">
        <f t="shared" si="1"/>
        <v>1567600</v>
      </c>
      <c r="K23" s="57"/>
    </row>
    <row r="24" spans="2:11">
      <c r="B24" s="61">
        <v>1557498</v>
      </c>
      <c r="C24" s="56">
        <v>43679</v>
      </c>
      <c r="D24" s="56">
        <v>43681</v>
      </c>
      <c r="E24" s="45">
        <v>4</v>
      </c>
      <c r="F24" s="45">
        <v>2</v>
      </c>
      <c r="G24" s="57">
        <v>4000</v>
      </c>
      <c r="H24" s="60">
        <f t="shared" si="0"/>
        <v>32000</v>
      </c>
      <c r="I24" s="59"/>
      <c r="J24" s="70">
        <f t="shared" si="1"/>
        <v>1535600</v>
      </c>
      <c r="K24" s="57"/>
    </row>
    <row r="25" spans="2:11">
      <c r="B25" s="61">
        <v>1566964</v>
      </c>
      <c r="C25" s="56">
        <v>43680</v>
      </c>
      <c r="D25" s="56">
        <v>43681</v>
      </c>
      <c r="E25" s="45">
        <v>1</v>
      </c>
      <c r="F25" s="45">
        <v>1</v>
      </c>
      <c r="G25" s="57">
        <v>3000</v>
      </c>
      <c r="H25" s="60">
        <f t="shared" si="0"/>
        <v>3000</v>
      </c>
      <c r="I25" s="59"/>
      <c r="J25" s="70">
        <f t="shared" si="1"/>
        <v>1532600</v>
      </c>
      <c r="K25" s="57"/>
    </row>
    <row r="26" spans="2:11">
      <c r="B26" s="61">
        <v>1566967</v>
      </c>
      <c r="C26" s="56">
        <v>43680</v>
      </c>
      <c r="D26" s="56">
        <v>43681</v>
      </c>
      <c r="E26" s="45">
        <v>1</v>
      </c>
      <c r="F26" s="45">
        <v>1</v>
      </c>
      <c r="G26" s="57">
        <v>3000</v>
      </c>
      <c r="H26" s="60">
        <f t="shared" si="0"/>
        <v>3000</v>
      </c>
      <c r="I26" s="59"/>
      <c r="J26" s="70">
        <f t="shared" si="1"/>
        <v>1529600</v>
      </c>
      <c r="K26" s="57">
        <f>SUM(H22:H26)</f>
        <v>59000</v>
      </c>
    </row>
    <row r="27" spans="2:11">
      <c r="B27" s="61">
        <v>1573901</v>
      </c>
      <c r="C27" s="56">
        <v>43679</v>
      </c>
      <c r="D27" s="56">
        <v>43682</v>
      </c>
      <c r="E27" s="45">
        <v>1</v>
      </c>
      <c r="F27" s="45">
        <v>3</v>
      </c>
      <c r="G27" s="57">
        <v>3000</v>
      </c>
      <c r="H27" s="58">
        <f t="shared" si="0"/>
        <v>9000</v>
      </c>
      <c r="I27" s="59"/>
      <c r="J27" s="70">
        <f t="shared" si="1"/>
        <v>1520600</v>
      </c>
      <c r="K27" s="79"/>
    </row>
    <row r="28" spans="2:11">
      <c r="B28" s="61">
        <v>1574211</v>
      </c>
      <c r="C28" s="56">
        <v>43679</v>
      </c>
      <c r="D28" s="56">
        <v>43682</v>
      </c>
      <c r="E28" s="45">
        <v>1</v>
      </c>
      <c r="F28" s="45">
        <v>3</v>
      </c>
      <c r="G28" s="57">
        <v>3000</v>
      </c>
      <c r="H28" s="58">
        <f t="shared" si="0"/>
        <v>9000</v>
      </c>
      <c r="I28" s="59"/>
      <c r="J28" s="70">
        <f t="shared" si="1"/>
        <v>1511600</v>
      </c>
      <c r="K28" s="79"/>
    </row>
    <row r="29" spans="2:11">
      <c r="B29" s="61">
        <v>1577169</v>
      </c>
      <c r="C29" s="56">
        <v>43681</v>
      </c>
      <c r="D29" s="56">
        <v>43682</v>
      </c>
      <c r="E29" s="45">
        <v>1</v>
      </c>
      <c r="F29" s="45">
        <v>1</v>
      </c>
      <c r="G29" s="57">
        <v>3000</v>
      </c>
      <c r="H29" s="58">
        <f t="shared" si="0"/>
        <v>3000</v>
      </c>
      <c r="I29" s="59"/>
      <c r="J29" s="70">
        <f t="shared" si="1"/>
        <v>1508600</v>
      </c>
      <c r="K29" s="79"/>
    </row>
    <row r="30" spans="2:11">
      <c r="B30" s="61">
        <v>1573903</v>
      </c>
      <c r="C30" s="56">
        <v>43679</v>
      </c>
      <c r="D30" s="56">
        <v>43682</v>
      </c>
      <c r="E30" s="45">
        <v>1</v>
      </c>
      <c r="F30" s="45">
        <v>3</v>
      </c>
      <c r="G30" s="57">
        <v>3000</v>
      </c>
      <c r="H30" s="58">
        <f t="shared" si="0"/>
        <v>9000</v>
      </c>
      <c r="I30" s="59"/>
      <c r="J30" s="70">
        <f t="shared" si="1"/>
        <v>1499600</v>
      </c>
      <c r="K30" s="79">
        <f>SUM(H27:H30)</f>
        <v>30000</v>
      </c>
    </row>
    <row r="31" spans="2:11">
      <c r="B31" s="61">
        <v>1568435</v>
      </c>
      <c r="C31" s="56">
        <v>43682</v>
      </c>
      <c r="D31" s="56">
        <v>43683</v>
      </c>
      <c r="E31" s="45">
        <v>1</v>
      </c>
      <c r="F31" s="45">
        <v>1</v>
      </c>
      <c r="G31" s="57">
        <v>3000</v>
      </c>
      <c r="H31" s="60">
        <f t="shared" si="0"/>
        <v>3000</v>
      </c>
      <c r="I31" s="59"/>
      <c r="J31" s="70">
        <f t="shared" si="1"/>
        <v>1496600</v>
      </c>
      <c r="K31" s="79">
        <f>SUM(H31)</f>
        <v>3000</v>
      </c>
    </row>
    <row r="32" spans="2:11">
      <c r="B32" s="61">
        <v>1561927</v>
      </c>
      <c r="C32" s="56">
        <v>43679</v>
      </c>
      <c r="D32" s="56">
        <v>43684</v>
      </c>
      <c r="E32" s="45">
        <v>1</v>
      </c>
      <c r="F32" s="45">
        <v>5</v>
      </c>
      <c r="G32" s="57">
        <v>3000</v>
      </c>
      <c r="H32" s="58">
        <f t="shared" si="0"/>
        <v>15000</v>
      </c>
      <c r="I32" s="59"/>
      <c r="J32" s="70">
        <f t="shared" si="1"/>
        <v>1481600</v>
      </c>
      <c r="K32" s="57"/>
    </row>
    <row r="33" spans="2:11">
      <c r="B33" s="61">
        <v>1535357</v>
      </c>
      <c r="C33" s="56">
        <v>43680</v>
      </c>
      <c r="D33" s="56">
        <v>43684</v>
      </c>
      <c r="E33" s="45">
        <v>1</v>
      </c>
      <c r="F33" s="45">
        <v>4</v>
      </c>
      <c r="G33" s="57">
        <v>3000</v>
      </c>
      <c r="H33" s="58">
        <f t="shared" si="0"/>
        <v>12000</v>
      </c>
      <c r="I33" s="59"/>
      <c r="J33" s="70">
        <f t="shared" si="1"/>
        <v>1469600</v>
      </c>
      <c r="K33" s="57"/>
    </row>
    <row r="34" spans="2:11">
      <c r="B34" s="61">
        <v>1572657</v>
      </c>
      <c r="C34" s="56">
        <v>43683</v>
      </c>
      <c r="D34" s="56">
        <v>43684</v>
      </c>
      <c r="E34" s="45">
        <v>1</v>
      </c>
      <c r="F34" s="45">
        <v>1</v>
      </c>
      <c r="G34" s="57">
        <v>3000</v>
      </c>
      <c r="H34" s="58">
        <f t="shared" si="0"/>
        <v>3000</v>
      </c>
      <c r="I34" s="59"/>
      <c r="J34" s="70">
        <f t="shared" si="1"/>
        <v>1466600</v>
      </c>
      <c r="K34" s="57">
        <f>SUM(H32:H34)</f>
        <v>30000</v>
      </c>
    </row>
    <row r="35" spans="2:11">
      <c r="B35" s="61">
        <v>1576155</v>
      </c>
      <c r="C35" s="56">
        <v>43683</v>
      </c>
      <c r="D35" s="56">
        <v>43685</v>
      </c>
      <c r="E35" s="45">
        <v>2</v>
      </c>
      <c r="F35" s="45">
        <v>2</v>
      </c>
      <c r="G35" s="57">
        <v>3000</v>
      </c>
      <c r="H35" s="60">
        <f t="shared" si="0"/>
        <v>12000</v>
      </c>
      <c r="I35" s="59"/>
      <c r="J35" s="70">
        <f t="shared" si="1"/>
        <v>1454600</v>
      </c>
      <c r="K35" s="57"/>
    </row>
    <row r="36" spans="1:11">
      <c r="A36" s="87"/>
      <c r="B36" s="61">
        <v>1543891</v>
      </c>
      <c r="C36" s="56">
        <v>43683</v>
      </c>
      <c r="D36" s="56">
        <v>43685</v>
      </c>
      <c r="E36" s="45">
        <v>3</v>
      </c>
      <c r="F36" s="45">
        <v>2</v>
      </c>
      <c r="G36" s="57">
        <v>4000</v>
      </c>
      <c r="H36" s="60">
        <f t="shared" si="0"/>
        <v>24000</v>
      </c>
      <c r="I36" s="67"/>
      <c r="J36" s="70">
        <f t="shared" si="1"/>
        <v>1430600</v>
      </c>
      <c r="K36" s="66">
        <f>SUM(H35:H36)</f>
        <v>36000</v>
      </c>
    </row>
    <row r="37" spans="2:11">
      <c r="B37" s="61">
        <v>1575421</v>
      </c>
      <c r="C37" s="65">
        <v>43685</v>
      </c>
      <c r="D37" s="65">
        <v>43686</v>
      </c>
      <c r="E37" s="61">
        <v>1</v>
      </c>
      <c r="F37" s="61">
        <v>1</v>
      </c>
      <c r="G37" s="66">
        <v>3000</v>
      </c>
      <c r="H37" s="58">
        <f t="shared" si="0"/>
        <v>3000</v>
      </c>
      <c r="I37" s="59"/>
      <c r="J37" s="70">
        <f t="shared" si="1"/>
        <v>1427600</v>
      </c>
      <c r="K37" s="66"/>
    </row>
    <row r="38" spans="1:11">
      <c r="A38" s="43"/>
      <c r="B38" s="61">
        <v>1572118</v>
      </c>
      <c r="C38" s="65">
        <v>43685</v>
      </c>
      <c r="D38" s="65">
        <v>43686</v>
      </c>
      <c r="E38" s="61">
        <v>2</v>
      </c>
      <c r="F38" s="61">
        <v>1</v>
      </c>
      <c r="G38" s="66">
        <v>3000</v>
      </c>
      <c r="H38" s="97">
        <f t="shared" si="0"/>
        <v>6000</v>
      </c>
      <c r="I38" s="67"/>
      <c r="J38" s="70">
        <f t="shared" si="1"/>
        <v>1421600</v>
      </c>
      <c r="K38" s="66"/>
    </row>
    <row r="39" spans="2:11">
      <c r="B39" s="61">
        <v>1566683</v>
      </c>
      <c r="C39" s="56">
        <v>43682</v>
      </c>
      <c r="D39" s="56">
        <v>43686</v>
      </c>
      <c r="E39" s="45">
        <v>2</v>
      </c>
      <c r="F39" s="45">
        <v>4</v>
      </c>
      <c r="G39" s="57">
        <v>3000</v>
      </c>
      <c r="H39" s="58">
        <f t="shared" si="0"/>
        <v>24000</v>
      </c>
      <c r="I39" s="59"/>
      <c r="J39" s="70">
        <f t="shared" si="1"/>
        <v>1397600</v>
      </c>
      <c r="K39" s="66"/>
    </row>
    <row r="40" spans="2:11">
      <c r="B40" s="61">
        <v>1544560</v>
      </c>
      <c r="C40" s="56">
        <v>43684</v>
      </c>
      <c r="D40" s="56">
        <v>43686</v>
      </c>
      <c r="E40" s="45">
        <v>2</v>
      </c>
      <c r="F40" s="45">
        <v>2</v>
      </c>
      <c r="G40" s="57">
        <v>3000</v>
      </c>
      <c r="H40" s="58">
        <f t="shared" si="0"/>
        <v>12000</v>
      </c>
      <c r="I40" s="59"/>
      <c r="J40" s="70">
        <f t="shared" si="1"/>
        <v>1385600</v>
      </c>
      <c r="K40" s="66"/>
    </row>
    <row r="41" spans="1:11">
      <c r="A41" s="87"/>
      <c r="B41" s="61">
        <v>1568449</v>
      </c>
      <c r="C41" s="56">
        <v>43685</v>
      </c>
      <c r="D41" s="56">
        <v>43686</v>
      </c>
      <c r="E41" s="45">
        <v>3</v>
      </c>
      <c r="F41" s="45">
        <v>1</v>
      </c>
      <c r="G41" s="57">
        <v>6000</v>
      </c>
      <c r="H41" s="58">
        <f t="shared" si="0"/>
        <v>18000</v>
      </c>
      <c r="I41" s="67"/>
      <c r="J41" s="70">
        <f t="shared" si="1"/>
        <v>1367600</v>
      </c>
      <c r="K41" s="66">
        <f>SUM(H37:H41)</f>
        <v>63000</v>
      </c>
    </row>
    <row r="42" spans="2:11">
      <c r="B42" s="61">
        <v>1574360</v>
      </c>
      <c r="C42" s="56">
        <v>43682</v>
      </c>
      <c r="D42" s="56">
        <v>43687</v>
      </c>
      <c r="E42" s="45">
        <v>3</v>
      </c>
      <c r="F42" s="45">
        <v>5</v>
      </c>
      <c r="G42" s="57">
        <v>2700</v>
      </c>
      <c r="H42" s="60">
        <f t="shared" si="0"/>
        <v>40500</v>
      </c>
      <c r="I42" s="59"/>
      <c r="J42" s="70">
        <f t="shared" si="1"/>
        <v>1327100</v>
      </c>
      <c r="K42" s="57">
        <f>SUM(H42)</f>
        <v>40500</v>
      </c>
    </row>
    <row r="43" spans="2:11">
      <c r="B43" s="61">
        <v>1564068</v>
      </c>
      <c r="C43" s="65">
        <v>43686</v>
      </c>
      <c r="D43" s="65">
        <v>43688</v>
      </c>
      <c r="E43" s="61">
        <v>1</v>
      </c>
      <c r="F43" s="61">
        <v>2</v>
      </c>
      <c r="G43" s="66">
        <v>3000</v>
      </c>
      <c r="H43" s="58">
        <f t="shared" si="0"/>
        <v>6000</v>
      </c>
      <c r="I43" s="59"/>
      <c r="J43" s="70">
        <f t="shared" si="1"/>
        <v>1321100</v>
      </c>
      <c r="K43" s="57"/>
    </row>
    <row r="44" spans="2:11">
      <c r="B44" s="61">
        <v>1561657</v>
      </c>
      <c r="C44" s="56">
        <v>43685</v>
      </c>
      <c r="D44" s="56">
        <v>43688</v>
      </c>
      <c r="E44" s="45">
        <v>2</v>
      </c>
      <c r="F44" s="45">
        <v>3</v>
      </c>
      <c r="G44" s="57">
        <v>3000</v>
      </c>
      <c r="H44" s="58">
        <f t="shared" si="0"/>
        <v>18000</v>
      </c>
      <c r="I44" s="59"/>
      <c r="J44" s="70">
        <f t="shared" si="1"/>
        <v>1303100</v>
      </c>
      <c r="K44" s="57"/>
    </row>
    <row r="45" spans="2:11">
      <c r="B45" s="61">
        <v>1575208</v>
      </c>
      <c r="C45" s="56">
        <v>43684</v>
      </c>
      <c r="D45" s="56">
        <v>43688</v>
      </c>
      <c r="E45" s="45">
        <v>1</v>
      </c>
      <c r="F45" s="45">
        <v>4</v>
      </c>
      <c r="G45" s="57">
        <v>3000</v>
      </c>
      <c r="H45" s="58">
        <f t="shared" si="0"/>
        <v>12000</v>
      </c>
      <c r="I45" s="59"/>
      <c r="J45" s="70">
        <f t="shared" si="1"/>
        <v>1291100</v>
      </c>
      <c r="K45" s="57"/>
    </row>
    <row r="46" spans="2:11">
      <c r="B46" s="61">
        <v>1546103</v>
      </c>
      <c r="C46" s="56">
        <v>43685</v>
      </c>
      <c r="D46" s="56">
        <v>43688</v>
      </c>
      <c r="E46" s="45">
        <v>2</v>
      </c>
      <c r="F46" s="45">
        <v>3</v>
      </c>
      <c r="G46" s="57">
        <v>3000</v>
      </c>
      <c r="H46" s="58">
        <f t="shared" si="0"/>
        <v>18000</v>
      </c>
      <c r="I46" s="59"/>
      <c r="J46" s="70">
        <f t="shared" si="1"/>
        <v>1273100</v>
      </c>
      <c r="K46" s="57">
        <f>SUM(H43:H46)</f>
        <v>54000</v>
      </c>
    </row>
    <row r="47" spans="2:11">
      <c r="B47" s="61">
        <v>1570438</v>
      </c>
      <c r="C47" s="56">
        <v>43687</v>
      </c>
      <c r="D47" s="56">
        <v>43689</v>
      </c>
      <c r="E47" s="45">
        <v>2</v>
      </c>
      <c r="F47" s="45">
        <v>2</v>
      </c>
      <c r="G47" s="57">
        <v>3000</v>
      </c>
      <c r="H47" s="60">
        <f t="shared" si="0"/>
        <v>12000</v>
      </c>
      <c r="I47" s="59"/>
      <c r="J47" s="70">
        <f t="shared" si="1"/>
        <v>1261100</v>
      </c>
      <c r="K47" s="57"/>
    </row>
    <row r="48" spans="2:11">
      <c r="B48" s="61">
        <v>1552023</v>
      </c>
      <c r="C48" s="56">
        <v>43687</v>
      </c>
      <c r="D48" s="56">
        <v>43689</v>
      </c>
      <c r="E48" s="45">
        <v>1</v>
      </c>
      <c r="F48" s="45">
        <v>2</v>
      </c>
      <c r="G48" s="57">
        <v>3000</v>
      </c>
      <c r="H48" s="60">
        <f t="shared" si="0"/>
        <v>6000</v>
      </c>
      <c r="I48" s="59"/>
      <c r="J48" s="70">
        <f t="shared" si="1"/>
        <v>1255100</v>
      </c>
      <c r="K48" s="57"/>
    </row>
    <row r="49" spans="2:11">
      <c r="B49" s="61">
        <v>1540711</v>
      </c>
      <c r="C49" s="56">
        <v>43688</v>
      </c>
      <c r="D49" s="56">
        <v>43689</v>
      </c>
      <c r="E49" s="45">
        <v>3</v>
      </c>
      <c r="F49" s="45">
        <v>1</v>
      </c>
      <c r="G49" s="57">
        <v>3000</v>
      </c>
      <c r="H49" s="60">
        <f t="shared" si="0"/>
        <v>9000</v>
      </c>
      <c r="I49" s="59"/>
      <c r="J49" s="70">
        <f t="shared" si="1"/>
        <v>1246100</v>
      </c>
      <c r="K49" s="57"/>
    </row>
    <row r="50" spans="2:11">
      <c r="B50" s="61">
        <v>1543545</v>
      </c>
      <c r="C50" s="56">
        <v>43688</v>
      </c>
      <c r="D50" s="56">
        <v>43689</v>
      </c>
      <c r="E50" s="45">
        <v>1</v>
      </c>
      <c r="F50" s="45">
        <v>1</v>
      </c>
      <c r="G50" s="57">
        <v>3000</v>
      </c>
      <c r="H50" s="60">
        <f t="shared" si="0"/>
        <v>3000</v>
      </c>
      <c r="I50" s="59"/>
      <c r="J50" s="70">
        <f t="shared" si="1"/>
        <v>1243100</v>
      </c>
      <c r="K50" s="57">
        <f>SUM(H47:H50)</f>
        <v>30000</v>
      </c>
    </row>
    <row r="51" spans="2:11">
      <c r="B51" s="61">
        <v>1576899</v>
      </c>
      <c r="C51" s="56">
        <v>43687</v>
      </c>
      <c r="D51" s="56">
        <v>43690</v>
      </c>
      <c r="E51" s="45">
        <v>1</v>
      </c>
      <c r="F51" s="45">
        <v>3</v>
      </c>
      <c r="G51" s="57">
        <v>3000</v>
      </c>
      <c r="H51" s="58">
        <f t="shared" si="0"/>
        <v>9000</v>
      </c>
      <c r="I51" s="59"/>
      <c r="J51" s="70">
        <f t="shared" si="1"/>
        <v>1234100</v>
      </c>
      <c r="K51" s="57"/>
    </row>
    <row r="52" spans="2:11">
      <c r="B52" s="61">
        <v>1578198</v>
      </c>
      <c r="C52" s="56">
        <v>43687</v>
      </c>
      <c r="D52" s="56">
        <v>43690</v>
      </c>
      <c r="E52" s="45">
        <v>1</v>
      </c>
      <c r="F52" s="45">
        <v>3</v>
      </c>
      <c r="G52" s="57">
        <v>3000</v>
      </c>
      <c r="H52" s="58">
        <f t="shared" si="0"/>
        <v>9000</v>
      </c>
      <c r="I52" s="59"/>
      <c r="J52" s="70">
        <f t="shared" si="1"/>
        <v>1225100</v>
      </c>
      <c r="K52" s="57"/>
    </row>
    <row r="53" spans="1:11">
      <c r="A53" s="87"/>
      <c r="B53" s="61">
        <v>1575062</v>
      </c>
      <c r="C53" s="56">
        <v>43685</v>
      </c>
      <c r="D53" s="56">
        <v>43690</v>
      </c>
      <c r="E53" s="45">
        <v>2</v>
      </c>
      <c r="F53" s="45">
        <v>5</v>
      </c>
      <c r="G53" s="57">
        <v>2700</v>
      </c>
      <c r="H53" s="58">
        <f t="shared" si="0"/>
        <v>27000</v>
      </c>
      <c r="I53" s="67"/>
      <c r="J53" s="70">
        <f t="shared" si="1"/>
        <v>1198100</v>
      </c>
      <c r="K53" s="82">
        <f>SUM(H51:H53)</f>
        <v>45000</v>
      </c>
    </row>
    <row r="54" spans="2:11">
      <c r="B54" s="61">
        <v>1544331</v>
      </c>
      <c r="C54" s="56">
        <v>43690</v>
      </c>
      <c r="D54" s="56">
        <v>43691</v>
      </c>
      <c r="E54" s="45">
        <v>3</v>
      </c>
      <c r="F54" s="45">
        <v>1</v>
      </c>
      <c r="G54" s="57">
        <v>3000</v>
      </c>
      <c r="H54" s="60">
        <f t="shared" si="0"/>
        <v>9000</v>
      </c>
      <c r="I54" s="59"/>
      <c r="J54" s="70">
        <f t="shared" si="1"/>
        <v>1189100</v>
      </c>
      <c r="K54" s="57"/>
    </row>
    <row r="55" spans="1:11">
      <c r="A55" s="86"/>
      <c r="B55" s="61">
        <v>1537923</v>
      </c>
      <c r="C55" s="56">
        <v>43689</v>
      </c>
      <c r="D55" s="56">
        <v>43691</v>
      </c>
      <c r="E55" s="45">
        <v>1</v>
      </c>
      <c r="F55" s="45">
        <v>2</v>
      </c>
      <c r="G55" s="57">
        <v>3000</v>
      </c>
      <c r="H55" s="60">
        <f t="shared" si="0"/>
        <v>6000</v>
      </c>
      <c r="I55" s="94"/>
      <c r="J55" s="70">
        <f t="shared" si="1"/>
        <v>1183100</v>
      </c>
      <c r="K55" s="80"/>
    </row>
    <row r="56" spans="2:11">
      <c r="B56" s="61">
        <v>1557127</v>
      </c>
      <c r="C56" s="56">
        <v>43688</v>
      </c>
      <c r="D56" s="56">
        <v>43691</v>
      </c>
      <c r="E56" s="45">
        <v>2</v>
      </c>
      <c r="F56" s="45">
        <v>3</v>
      </c>
      <c r="G56" s="57">
        <v>3000</v>
      </c>
      <c r="H56" s="60">
        <f t="shared" si="0"/>
        <v>18000</v>
      </c>
      <c r="I56" s="59"/>
      <c r="J56" s="70">
        <f t="shared" si="1"/>
        <v>1165100</v>
      </c>
      <c r="K56" s="57"/>
    </row>
    <row r="57" spans="2:11">
      <c r="B57" s="61">
        <v>1575536</v>
      </c>
      <c r="C57" s="56">
        <v>43690</v>
      </c>
      <c r="D57" s="56">
        <v>43691</v>
      </c>
      <c r="E57" s="45">
        <v>2</v>
      </c>
      <c r="F57" s="45">
        <v>1</v>
      </c>
      <c r="G57" s="57">
        <v>3000</v>
      </c>
      <c r="H57" s="60">
        <f t="shared" si="0"/>
        <v>6000</v>
      </c>
      <c r="I57" s="59"/>
      <c r="J57" s="70">
        <f t="shared" si="1"/>
        <v>1159100</v>
      </c>
      <c r="K57" s="57">
        <f>SUM(H54:H57)</f>
        <v>39000</v>
      </c>
    </row>
    <row r="58" spans="1:11">
      <c r="A58" s="87"/>
      <c r="B58" s="61">
        <v>1553091</v>
      </c>
      <c r="C58" s="56">
        <v>43691</v>
      </c>
      <c r="D58" s="56">
        <v>43692</v>
      </c>
      <c r="E58" s="45">
        <v>3</v>
      </c>
      <c r="F58" s="45">
        <v>1</v>
      </c>
      <c r="G58" s="57">
        <v>2700</v>
      </c>
      <c r="H58" s="58">
        <f t="shared" si="0"/>
        <v>8100</v>
      </c>
      <c r="I58" s="67"/>
      <c r="J58" s="70">
        <f t="shared" si="1"/>
        <v>1151000</v>
      </c>
      <c r="K58" s="82">
        <f>SUM(H58)</f>
        <v>8100</v>
      </c>
    </row>
    <row r="59" spans="2:11">
      <c r="B59" s="61">
        <v>1564371</v>
      </c>
      <c r="C59" s="56">
        <v>43688</v>
      </c>
      <c r="D59" s="56">
        <v>43693</v>
      </c>
      <c r="E59" s="45">
        <v>1</v>
      </c>
      <c r="F59" s="45">
        <v>5</v>
      </c>
      <c r="G59" s="57">
        <v>3000</v>
      </c>
      <c r="H59" s="60">
        <f t="shared" si="0"/>
        <v>15000</v>
      </c>
      <c r="I59" s="59"/>
      <c r="J59" s="70">
        <f t="shared" si="1"/>
        <v>1136000</v>
      </c>
      <c r="K59" s="57"/>
    </row>
    <row r="60" spans="2:11">
      <c r="B60" s="61">
        <v>1556412</v>
      </c>
      <c r="C60" s="56">
        <v>43691</v>
      </c>
      <c r="D60" s="56">
        <v>43693</v>
      </c>
      <c r="E60" s="45">
        <v>1</v>
      </c>
      <c r="F60" s="45">
        <v>2</v>
      </c>
      <c r="G60" s="57">
        <v>3000</v>
      </c>
      <c r="H60" s="60">
        <f t="shared" si="0"/>
        <v>6000</v>
      </c>
      <c r="I60" s="59"/>
      <c r="J60" s="70">
        <f t="shared" si="1"/>
        <v>1130000</v>
      </c>
      <c r="K60" s="57"/>
    </row>
    <row r="61" spans="2:11">
      <c r="B61" s="61">
        <v>1578881</v>
      </c>
      <c r="C61" s="56">
        <v>43689</v>
      </c>
      <c r="D61" s="56">
        <v>43693</v>
      </c>
      <c r="E61" s="45">
        <v>1</v>
      </c>
      <c r="F61" s="45">
        <v>4</v>
      </c>
      <c r="G61" s="57">
        <v>3000</v>
      </c>
      <c r="H61" s="60">
        <f t="shared" si="0"/>
        <v>12000</v>
      </c>
      <c r="I61" s="59"/>
      <c r="J61" s="70">
        <f t="shared" si="1"/>
        <v>1118000</v>
      </c>
      <c r="K61" s="57"/>
    </row>
    <row r="62" spans="2:11">
      <c r="B62" s="61">
        <v>1580001</v>
      </c>
      <c r="C62" s="56">
        <v>43692</v>
      </c>
      <c r="D62" s="56">
        <v>43693</v>
      </c>
      <c r="E62" s="45">
        <v>1</v>
      </c>
      <c r="F62" s="45">
        <v>1</v>
      </c>
      <c r="G62" s="57">
        <v>3000</v>
      </c>
      <c r="H62" s="60">
        <f t="shared" si="0"/>
        <v>3000</v>
      </c>
      <c r="I62" s="59"/>
      <c r="J62" s="70">
        <f t="shared" si="1"/>
        <v>1115000</v>
      </c>
      <c r="K62" s="57"/>
    </row>
    <row r="63" spans="2:11">
      <c r="B63" s="61">
        <v>1561794</v>
      </c>
      <c r="C63" s="56">
        <v>43692</v>
      </c>
      <c r="D63" s="56">
        <v>43693</v>
      </c>
      <c r="E63" s="45">
        <v>3</v>
      </c>
      <c r="F63" s="45">
        <v>1</v>
      </c>
      <c r="G63" s="57">
        <v>3000</v>
      </c>
      <c r="H63" s="60">
        <f t="shared" si="0"/>
        <v>9000</v>
      </c>
      <c r="I63" s="59"/>
      <c r="J63" s="70">
        <f t="shared" si="1"/>
        <v>1106000</v>
      </c>
      <c r="K63" s="57"/>
    </row>
    <row r="64" spans="2:11">
      <c r="B64" s="61">
        <v>1577234</v>
      </c>
      <c r="C64" s="56">
        <v>43692</v>
      </c>
      <c r="D64" s="56">
        <v>43693</v>
      </c>
      <c r="E64" s="45">
        <v>1</v>
      </c>
      <c r="F64" s="45">
        <v>1</v>
      </c>
      <c r="G64" s="57">
        <v>3000</v>
      </c>
      <c r="H64" s="60">
        <f t="shared" si="0"/>
        <v>3000</v>
      </c>
      <c r="I64" s="59"/>
      <c r="J64" s="70">
        <f t="shared" si="1"/>
        <v>1103000</v>
      </c>
      <c r="K64" s="57"/>
    </row>
    <row r="65" spans="2:11">
      <c r="B65" s="61">
        <v>1546447</v>
      </c>
      <c r="C65" s="56">
        <v>43692</v>
      </c>
      <c r="D65" s="56">
        <v>43693</v>
      </c>
      <c r="E65" s="45">
        <v>1</v>
      </c>
      <c r="F65" s="45">
        <v>1</v>
      </c>
      <c r="G65" s="57">
        <v>6000</v>
      </c>
      <c r="H65" s="60">
        <f t="shared" si="0"/>
        <v>6000</v>
      </c>
      <c r="I65" s="59"/>
      <c r="J65" s="70">
        <f t="shared" si="1"/>
        <v>1097000</v>
      </c>
      <c r="K65" s="57">
        <f>SUM(H59:H65)</f>
        <v>54000</v>
      </c>
    </row>
    <row r="66" spans="2:11">
      <c r="B66" s="61">
        <v>1546448</v>
      </c>
      <c r="C66" s="56">
        <v>43691</v>
      </c>
      <c r="D66" s="56">
        <v>43692</v>
      </c>
      <c r="E66" s="45">
        <v>1</v>
      </c>
      <c r="F66" s="45">
        <v>1</v>
      </c>
      <c r="G66" s="57">
        <v>3000</v>
      </c>
      <c r="H66" s="58">
        <f t="shared" si="0"/>
        <v>3000</v>
      </c>
      <c r="I66" s="59"/>
      <c r="J66" s="70">
        <f t="shared" si="1"/>
        <v>1094000</v>
      </c>
      <c r="K66" s="57">
        <f>SUM(H66)</f>
        <v>3000</v>
      </c>
    </row>
    <row r="67" spans="2:11">
      <c r="B67" s="61">
        <v>1570735</v>
      </c>
      <c r="C67" s="56">
        <v>43690</v>
      </c>
      <c r="D67" s="56">
        <v>43694</v>
      </c>
      <c r="E67" s="45">
        <v>3</v>
      </c>
      <c r="F67" s="45">
        <v>4</v>
      </c>
      <c r="G67" s="57">
        <v>2700</v>
      </c>
      <c r="H67" s="60">
        <f t="shared" si="0"/>
        <v>32400</v>
      </c>
      <c r="I67" s="59"/>
      <c r="J67" s="70">
        <f t="shared" si="1"/>
        <v>1061600</v>
      </c>
      <c r="K67" s="57"/>
    </row>
    <row r="68" spans="2:11">
      <c r="B68" s="61">
        <v>1554941</v>
      </c>
      <c r="C68" s="56">
        <v>43689</v>
      </c>
      <c r="D68" s="56">
        <v>43694</v>
      </c>
      <c r="E68" s="45">
        <v>4</v>
      </c>
      <c r="F68" s="45">
        <v>5</v>
      </c>
      <c r="G68" s="57">
        <v>2700</v>
      </c>
      <c r="H68" s="60">
        <f t="shared" si="0"/>
        <v>54000</v>
      </c>
      <c r="I68" s="59"/>
      <c r="J68" s="70">
        <f t="shared" si="1"/>
        <v>1007600</v>
      </c>
      <c r="K68" s="57"/>
    </row>
    <row r="69" spans="2:11">
      <c r="B69" s="61">
        <v>1563369</v>
      </c>
      <c r="C69" s="56">
        <v>43693</v>
      </c>
      <c r="D69" s="56">
        <v>43694</v>
      </c>
      <c r="E69" s="45">
        <v>1</v>
      </c>
      <c r="F69" s="45">
        <v>1</v>
      </c>
      <c r="G69" s="57">
        <v>3000</v>
      </c>
      <c r="H69" s="60">
        <f t="shared" si="0"/>
        <v>3000</v>
      </c>
      <c r="I69" s="59"/>
      <c r="J69" s="70">
        <f t="shared" si="1"/>
        <v>1004600</v>
      </c>
      <c r="K69" s="57">
        <f>SUM(H67:H69)</f>
        <v>89400</v>
      </c>
    </row>
    <row r="70" spans="2:11">
      <c r="B70" s="61">
        <v>1552446</v>
      </c>
      <c r="C70" s="56">
        <v>43694</v>
      </c>
      <c r="D70" s="56">
        <v>43695</v>
      </c>
      <c r="E70" s="45">
        <v>4</v>
      </c>
      <c r="F70" s="45">
        <v>1</v>
      </c>
      <c r="G70" s="57">
        <v>2700</v>
      </c>
      <c r="H70" s="58">
        <f t="shared" si="0"/>
        <v>10800</v>
      </c>
      <c r="I70" s="59"/>
      <c r="J70" s="70">
        <f t="shared" si="1"/>
        <v>993800</v>
      </c>
      <c r="K70" s="57"/>
    </row>
    <row r="71" spans="2:11">
      <c r="B71" s="61">
        <v>1575229</v>
      </c>
      <c r="C71" s="56">
        <v>43694</v>
      </c>
      <c r="D71" s="56">
        <v>43695</v>
      </c>
      <c r="E71" s="45">
        <v>1</v>
      </c>
      <c r="F71" s="45">
        <v>1</v>
      </c>
      <c r="G71" s="57">
        <v>3000</v>
      </c>
      <c r="H71" s="58">
        <f t="shared" si="0"/>
        <v>3000</v>
      </c>
      <c r="I71" s="59"/>
      <c r="J71" s="70">
        <f t="shared" si="1"/>
        <v>990800</v>
      </c>
      <c r="K71" s="57"/>
    </row>
    <row r="72" spans="2:11">
      <c r="B72" s="61">
        <v>1581399</v>
      </c>
      <c r="C72" s="56">
        <v>43692</v>
      </c>
      <c r="D72" s="56">
        <v>43695</v>
      </c>
      <c r="E72" s="45">
        <v>4</v>
      </c>
      <c r="F72" s="45">
        <v>3</v>
      </c>
      <c r="G72" s="57">
        <v>3000</v>
      </c>
      <c r="H72" s="58">
        <f t="shared" ref="H72:H126" si="2">E72*F72*G72</f>
        <v>36000</v>
      </c>
      <c r="I72" s="59"/>
      <c r="J72" s="70">
        <f t="shared" ref="J72:J126" si="3">J71-H72</f>
        <v>954800</v>
      </c>
      <c r="K72" s="57"/>
    </row>
    <row r="73" spans="2:11">
      <c r="B73" s="61">
        <v>1576988</v>
      </c>
      <c r="C73" s="56">
        <v>43691</v>
      </c>
      <c r="D73" s="56">
        <v>43695</v>
      </c>
      <c r="E73" s="45">
        <v>1</v>
      </c>
      <c r="F73" s="45">
        <v>4</v>
      </c>
      <c r="G73" s="57">
        <v>3000</v>
      </c>
      <c r="H73" s="58">
        <f t="shared" si="2"/>
        <v>12000</v>
      </c>
      <c r="I73" s="59"/>
      <c r="J73" s="70">
        <f t="shared" si="3"/>
        <v>942800</v>
      </c>
      <c r="K73" s="57">
        <f>SUM(H70:H73)</f>
        <v>61800</v>
      </c>
    </row>
    <row r="74" spans="2:11">
      <c r="B74" s="61">
        <v>1587132</v>
      </c>
      <c r="C74" s="56">
        <v>43695</v>
      </c>
      <c r="D74" s="56">
        <v>43696</v>
      </c>
      <c r="E74" s="45">
        <v>1</v>
      </c>
      <c r="F74" s="45">
        <v>1</v>
      </c>
      <c r="G74" s="57">
        <v>3000</v>
      </c>
      <c r="H74" s="60">
        <f t="shared" si="2"/>
        <v>3000</v>
      </c>
      <c r="I74" s="59"/>
      <c r="J74" s="70">
        <f t="shared" si="3"/>
        <v>939800</v>
      </c>
      <c r="K74" s="57"/>
    </row>
    <row r="75" spans="2:11">
      <c r="B75" s="61">
        <v>1579865</v>
      </c>
      <c r="C75" s="56">
        <v>43691</v>
      </c>
      <c r="D75" s="56">
        <v>43696</v>
      </c>
      <c r="E75" s="45">
        <v>2</v>
      </c>
      <c r="F75" s="45">
        <v>5</v>
      </c>
      <c r="G75" s="57">
        <v>2700</v>
      </c>
      <c r="H75" s="60">
        <f t="shared" si="2"/>
        <v>27000</v>
      </c>
      <c r="I75" s="59"/>
      <c r="J75" s="70">
        <f t="shared" si="3"/>
        <v>912800</v>
      </c>
      <c r="K75" s="57">
        <f>SUM(H74:H75)</f>
        <v>30000</v>
      </c>
    </row>
    <row r="76" spans="2:11">
      <c r="B76" s="61">
        <v>1590640</v>
      </c>
      <c r="C76" s="56">
        <v>43696</v>
      </c>
      <c r="D76" s="56">
        <v>43697</v>
      </c>
      <c r="E76" s="45">
        <v>1</v>
      </c>
      <c r="F76" s="45">
        <v>1</v>
      </c>
      <c r="G76" s="57">
        <v>3000</v>
      </c>
      <c r="H76" s="58">
        <f t="shared" si="2"/>
        <v>3000</v>
      </c>
      <c r="I76" s="59"/>
      <c r="J76" s="70">
        <f t="shared" si="3"/>
        <v>909800</v>
      </c>
      <c r="K76" s="57"/>
    </row>
    <row r="77" spans="2:11">
      <c r="B77" s="61">
        <v>1589874</v>
      </c>
      <c r="C77" s="56">
        <v>43696</v>
      </c>
      <c r="D77" s="56">
        <v>43697</v>
      </c>
      <c r="E77" s="45">
        <v>1</v>
      </c>
      <c r="F77" s="45">
        <v>1</v>
      </c>
      <c r="G77" s="57">
        <v>3000</v>
      </c>
      <c r="H77" s="58">
        <f t="shared" si="2"/>
        <v>3000</v>
      </c>
      <c r="I77" s="59"/>
      <c r="J77" s="70">
        <f t="shared" si="3"/>
        <v>906800</v>
      </c>
      <c r="K77" s="57"/>
    </row>
    <row r="78" spans="2:11">
      <c r="B78" s="61">
        <v>1589528</v>
      </c>
      <c r="C78" s="56">
        <v>43695</v>
      </c>
      <c r="D78" s="56">
        <v>43697</v>
      </c>
      <c r="E78" s="45">
        <v>1</v>
      </c>
      <c r="F78" s="45">
        <v>2</v>
      </c>
      <c r="G78" s="57">
        <v>3000</v>
      </c>
      <c r="H78" s="58">
        <f t="shared" si="2"/>
        <v>6000</v>
      </c>
      <c r="I78" s="59"/>
      <c r="J78" s="70">
        <f t="shared" si="3"/>
        <v>900800</v>
      </c>
      <c r="K78" s="57">
        <f>SUM(H76:H78)</f>
        <v>12000</v>
      </c>
    </row>
    <row r="79" spans="2:11">
      <c r="B79" s="61">
        <v>1591284</v>
      </c>
      <c r="C79" s="56">
        <v>43696</v>
      </c>
      <c r="D79" s="56">
        <v>43698</v>
      </c>
      <c r="E79" s="45">
        <v>1</v>
      </c>
      <c r="F79" s="45">
        <v>2</v>
      </c>
      <c r="G79" s="57">
        <v>3000</v>
      </c>
      <c r="H79" s="60">
        <f t="shared" si="2"/>
        <v>6000</v>
      </c>
      <c r="I79" s="59"/>
      <c r="J79" s="70">
        <f t="shared" si="3"/>
        <v>894800</v>
      </c>
      <c r="K79" s="57"/>
    </row>
    <row r="80" spans="2:11">
      <c r="B80" s="61">
        <v>1577643</v>
      </c>
      <c r="C80" s="56">
        <v>43693</v>
      </c>
      <c r="D80" s="56">
        <v>43698</v>
      </c>
      <c r="E80" s="45">
        <v>1</v>
      </c>
      <c r="F80" s="45">
        <v>5</v>
      </c>
      <c r="G80" s="57">
        <v>3000</v>
      </c>
      <c r="H80" s="60">
        <f t="shared" si="2"/>
        <v>15000</v>
      </c>
      <c r="I80" s="59"/>
      <c r="J80" s="70">
        <f t="shared" si="3"/>
        <v>879800</v>
      </c>
      <c r="K80" s="57"/>
    </row>
    <row r="81" spans="2:11">
      <c r="B81" s="61">
        <v>1573867</v>
      </c>
      <c r="C81" s="56">
        <v>43694</v>
      </c>
      <c r="D81" s="56">
        <v>43698</v>
      </c>
      <c r="E81" s="45">
        <v>2</v>
      </c>
      <c r="F81" s="45">
        <v>4</v>
      </c>
      <c r="G81" s="57">
        <v>3000</v>
      </c>
      <c r="H81" s="60">
        <f t="shared" si="2"/>
        <v>24000</v>
      </c>
      <c r="I81" s="59"/>
      <c r="J81" s="70">
        <f t="shared" si="3"/>
        <v>855800</v>
      </c>
      <c r="K81" s="57"/>
    </row>
    <row r="82" spans="2:11">
      <c r="B82" s="61">
        <v>1592846</v>
      </c>
      <c r="C82" s="56">
        <v>43697</v>
      </c>
      <c r="D82" s="56">
        <v>43698</v>
      </c>
      <c r="E82" s="45">
        <v>1</v>
      </c>
      <c r="F82" s="45">
        <v>1</v>
      </c>
      <c r="G82" s="57">
        <v>3000</v>
      </c>
      <c r="H82" s="60">
        <f t="shared" si="2"/>
        <v>3000</v>
      </c>
      <c r="I82" s="59"/>
      <c r="J82" s="70">
        <f t="shared" si="3"/>
        <v>852800</v>
      </c>
      <c r="K82" s="57"/>
    </row>
    <row r="83" spans="2:11">
      <c r="B83" s="61">
        <v>1592924</v>
      </c>
      <c r="C83" s="56">
        <v>43697</v>
      </c>
      <c r="D83" s="56">
        <v>43698</v>
      </c>
      <c r="E83" s="45">
        <v>1</v>
      </c>
      <c r="F83" s="45">
        <v>1</v>
      </c>
      <c r="G83" s="57">
        <v>3000</v>
      </c>
      <c r="H83" s="60">
        <f t="shared" si="2"/>
        <v>3000</v>
      </c>
      <c r="I83" s="59"/>
      <c r="J83" s="70">
        <f t="shared" si="3"/>
        <v>849800</v>
      </c>
      <c r="K83" s="57">
        <f>SUM(H79:H83)</f>
        <v>51000</v>
      </c>
    </row>
    <row r="84" spans="2:11">
      <c r="B84" s="61">
        <v>1591561</v>
      </c>
      <c r="C84" s="56">
        <v>43697</v>
      </c>
      <c r="D84" s="56">
        <v>43699</v>
      </c>
      <c r="E84" s="45">
        <v>1</v>
      </c>
      <c r="F84" s="45">
        <v>2</v>
      </c>
      <c r="G84" s="57">
        <v>3000</v>
      </c>
      <c r="H84" s="58">
        <f t="shared" si="2"/>
        <v>6000</v>
      </c>
      <c r="I84" s="59"/>
      <c r="J84" s="70">
        <f t="shared" si="3"/>
        <v>843800</v>
      </c>
      <c r="K84" s="57"/>
    </row>
    <row r="85" spans="2:11">
      <c r="B85" s="61">
        <v>1585415</v>
      </c>
      <c r="C85" s="56">
        <v>43697</v>
      </c>
      <c r="D85" s="56">
        <v>43699</v>
      </c>
      <c r="E85" s="45">
        <v>2</v>
      </c>
      <c r="F85" s="45">
        <v>2</v>
      </c>
      <c r="G85" s="57">
        <v>3000</v>
      </c>
      <c r="H85" s="58">
        <f t="shared" si="2"/>
        <v>12000</v>
      </c>
      <c r="I85" s="59"/>
      <c r="J85" s="70">
        <f t="shared" si="3"/>
        <v>831800</v>
      </c>
      <c r="K85" s="57"/>
    </row>
    <row r="86" spans="2:11">
      <c r="B86" s="61">
        <v>1593048</v>
      </c>
      <c r="C86" s="56">
        <v>43698</v>
      </c>
      <c r="D86" s="56">
        <v>43699</v>
      </c>
      <c r="E86" s="45">
        <v>1</v>
      </c>
      <c r="F86" s="45">
        <v>1</v>
      </c>
      <c r="G86" s="57">
        <v>3000</v>
      </c>
      <c r="H86" s="58">
        <f t="shared" si="2"/>
        <v>3000</v>
      </c>
      <c r="I86" s="59"/>
      <c r="J86" s="70">
        <f t="shared" si="3"/>
        <v>828800</v>
      </c>
      <c r="K86" s="57"/>
    </row>
    <row r="87" spans="2:11">
      <c r="B87" s="61">
        <v>1591595</v>
      </c>
      <c r="C87" s="56">
        <v>43697</v>
      </c>
      <c r="D87" s="56">
        <v>43699</v>
      </c>
      <c r="E87" s="45">
        <v>1</v>
      </c>
      <c r="F87" s="45">
        <v>2</v>
      </c>
      <c r="G87" s="57">
        <v>3000</v>
      </c>
      <c r="H87" s="58">
        <f t="shared" si="2"/>
        <v>6000</v>
      </c>
      <c r="I87" s="59"/>
      <c r="J87" s="70">
        <f t="shared" si="3"/>
        <v>822800</v>
      </c>
      <c r="K87" s="57"/>
    </row>
    <row r="88" spans="2:11">
      <c r="B88" s="61">
        <v>1591015</v>
      </c>
      <c r="C88" s="56">
        <v>43697</v>
      </c>
      <c r="D88" s="56">
        <v>43699</v>
      </c>
      <c r="E88" s="45">
        <v>1</v>
      </c>
      <c r="F88" s="45">
        <v>2</v>
      </c>
      <c r="G88" s="57">
        <v>3000</v>
      </c>
      <c r="H88" s="58">
        <f t="shared" si="2"/>
        <v>6000</v>
      </c>
      <c r="I88" s="59"/>
      <c r="J88" s="70">
        <f t="shared" si="3"/>
        <v>816800</v>
      </c>
      <c r="K88" s="57">
        <f>SUM(H84:H88)</f>
        <v>33000</v>
      </c>
    </row>
    <row r="89" spans="2:11">
      <c r="B89" s="61">
        <v>1591082</v>
      </c>
      <c r="C89" s="56">
        <v>43699</v>
      </c>
      <c r="D89" s="56">
        <v>43700</v>
      </c>
      <c r="E89" s="45">
        <v>1</v>
      </c>
      <c r="F89" s="45">
        <v>1</v>
      </c>
      <c r="G89" s="57">
        <v>3000</v>
      </c>
      <c r="H89" s="60">
        <f t="shared" si="2"/>
        <v>3000</v>
      </c>
      <c r="I89" s="59"/>
      <c r="J89" s="70">
        <f t="shared" si="3"/>
        <v>813800</v>
      </c>
      <c r="K89" s="57"/>
    </row>
    <row r="90" spans="2:11">
      <c r="B90" s="61">
        <v>1592421</v>
      </c>
      <c r="C90" s="56">
        <v>43697</v>
      </c>
      <c r="D90" s="56">
        <v>43700</v>
      </c>
      <c r="E90" s="45">
        <v>1</v>
      </c>
      <c r="F90" s="45">
        <v>3</v>
      </c>
      <c r="G90" s="57">
        <v>3000</v>
      </c>
      <c r="H90" s="60">
        <f t="shared" si="2"/>
        <v>9000</v>
      </c>
      <c r="I90" s="59"/>
      <c r="J90" s="70">
        <f t="shared" si="3"/>
        <v>804800</v>
      </c>
      <c r="K90" s="57"/>
    </row>
    <row r="91" spans="2:11">
      <c r="B91" s="61">
        <v>1592579</v>
      </c>
      <c r="C91" s="56">
        <v>43699</v>
      </c>
      <c r="D91" s="56">
        <v>43700</v>
      </c>
      <c r="E91" s="45">
        <v>1</v>
      </c>
      <c r="F91" s="45">
        <v>1</v>
      </c>
      <c r="G91" s="57">
        <v>3000</v>
      </c>
      <c r="H91" s="60">
        <f t="shared" si="2"/>
        <v>3000</v>
      </c>
      <c r="I91" s="59"/>
      <c r="J91" s="70">
        <f t="shared" si="3"/>
        <v>801800</v>
      </c>
      <c r="K91" s="57">
        <f>SUM(H89:H91)</f>
        <v>15000</v>
      </c>
    </row>
    <row r="92" spans="2:11">
      <c r="B92" s="61">
        <v>1542587</v>
      </c>
      <c r="C92" s="56">
        <v>43696</v>
      </c>
      <c r="D92" s="56">
        <v>43699</v>
      </c>
      <c r="E92" s="45">
        <v>1</v>
      </c>
      <c r="F92" s="45">
        <v>3</v>
      </c>
      <c r="G92" s="57">
        <v>3000</v>
      </c>
      <c r="H92" s="58">
        <f t="shared" si="2"/>
        <v>9000</v>
      </c>
      <c r="I92" s="59"/>
      <c r="J92" s="70">
        <f t="shared" si="3"/>
        <v>792800</v>
      </c>
      <c r="K92" s="57">
        <f>SUM(H92)</f>
        <v>9000</v>
      </c>
    </row>
    <row r="93" spans="2:11">
      <c r="B93" s="61">
        <v>1591737</v>
      </c>
      <c r="C93" s="56">
        <v>43698</v>
      </c>
      <c r="D93" s="56">
        <v>43701</v>
      </c>
      <c r="E93" s="45">
        <v>1</v>
      </c>
      <c r="F93" s="45">
        <v>3</v>
      </c>
      <c r="G93" s="57">
        <v>3000</v>
      </c>
      <c r="H93" s="60">
        <f t="shared" si="2"/>
        <v>9000</v>
      </c>
      <c r="I93" s="59"/>
      <c r="J93" s="70">
        <f t="shared" si="3"/>
        <v>783800</v>
      </c>
      <c r="K93" s="57"/>
    </row>
    <row r="94" spans="2:11">
      <c r="B94" s="61">
        <v>1591667</v>
      </c>
      <c r="C94" s="56">
        <v>43699</v>
      </c>
      <c r="D94" s="56">
        <v>43701</v>
      </c>
      <c r="E94" s="45">
        <v>4</v>
      </c>
      <c r="F94" s="45">
        <v>2</v>
      </c>
      <c r="G94" s="57">
        <v>2700</v>
      </c>
      <c r="H94" s="60">
        <f t="shared" si="2"/>
        <v>21600</v>
      </c>
      <c r="I94" s="59"/>
      <c r="J94" s="70">
        <f t="shared" si="3"/>
        <v>762200</v>
      </c>
      <c r="K94" s="57"/>
    </row>
    <row r="95" spans="2:11">
      <c r="B95" s="61">
        <v>1589566</v>
      </c>
      <c r="C95" s="56">
        <v>43697</v>
      </c>
      <c r="D95" s="56">
        <v>43701</v>
      </c>
      <c r="E95" s="45">
        <v>1</v>
      </c>
      <c r="F95" s="45">
        <v>4</v>
      </c>
      <c r="G95" s="57">
        <v>3000</v>
      </c>
      <c r="H95" s="60">
        <f t="shared" si="2"/>
        <v>12000</v>
      </c>
      <c r="I95" s="59"/>
      <c r="J95" s="70">
        <f t="shared" si="3"/>
        <v>750200</v>
      </c>
      <c r="K95" s="57">
        <f>SUM(H93:H95)</f>
        <v>42600</v>
      </c>
    </row>
    <row r="96" spans="2:11">
      <c r="B96" s="61">
        <v>1592448</v>
      </c>
      <c r="C96" s="56">
        <v>43700</v>
      </c>
      <c r="D96" s="56">
        <v>43702</v>
      </c>
      <c r="E96" s="45">
        <v>1</v>
      </c>
      <c r="F96" s="45">
        <v>2</v>
      </c>
      <c r="G96" s="57">
        <v>3000</v>
      </c>
      <c r="H96" s="58">
        <f t="shared" si="2"/>
        <v>6000</v>
      </c>
      <c r="I96" s="59"/>
      <c r="J96" s="70">
        <f t="shared" si="3"/>
        <v>744200</v>
      </c>
      <c r="K96" s="57"/>
    </row>
    <row r="97" spans="2:11">
      <c r="B97" s="61">
        <v>1575021</v>
      </c>
      <c r="C97" s="56">
        <v>43699</v>
      </c>
      <c r="D97" s="56">
        <v>43702</v>
      </c>
      <c r="E97" s="45">
        <v>2</v>
      </c>
      <c r="F97" s="45">
        <v>3</v>
      </c>
      <c r="G97" s="57">
        <v>3000</v>
      </c>
      <c r="H97" s="58">
        <f t="shared" si="2"/>
        <v>18000</v>
      </c>
      <c r="I97" s="59"/>
      <c r="J97" s="70">
        <f t="shared" si="3"/>
        <v>726200</v>
      </c>
      <c r="K97" s="57"/>
    </row>
    <row r="98" spans="2:11">
      <c r="B98" s="61">
        <v>1578602</v>
      </c>
      <c r="C98" s="56">
        <v>43699</v>
      </c>
      <c r="D98" s="56">
        <v>43702</v>
      </c>
      <c r="E98" s="45">
        <v>1</v>
      </c>
      <c r="F98" s="45">
        <v>3</v>
      </c>
      <c r="G98" s="57">
        <v>3000</v>
      </c>
      <c r="H98" s="58">
        <f t="shared" si="2"/>
        <v>9000</v>
      </c>
      <c r="I98" s="59"/>
      <c r="J98" s="70">
        <f t="shared" si="3"/>
        <v>717200</v>
      </c>
      <c r="K98" s="57">
        <f>SUM(H96:H98)</f>
        <v>33000</v>
      </c>
    </row>
    <row r="99" spans="2:11">
      <c r="B99" s="61">
        <v>1583908</v>
      </c>
      <c r="C99" s="56">
        <v>43699</v>
      </c>
      <c r="D99" s="56">
        <v>43703</v>
      </c>
      <c r="E99" s="45">
        <v>2</v>
      </c>
      <c r="F99" s="45">
        <v>4</v>
      </c>
      <c r="G99" s="57">
        <v>3000</v>
      </c>
      <c r="H99" s="60">
        <f t="shared" si="2"/>
        <v>24000</v>
      </c>
      <c r="I99" s="59"/>
      <c r="J99" s="70">
        <f t="shared" si="3"/>
        <v>693200</v>
      </c>
      <c r="K99" s="57"/>
    </row>
    <row r="100" spans="2:11">
      <c r="B100" s="61">
        <v>1572346</v>
      </c>
      <c r="C100" s="56">
        <v>43702</v>
      </c>
      <c r="D100" s="56">
        <v>43703</v>
      </c>
      <c r="E100" s="45">
        <v>3</v>
      </c>
      <c r="F100" s="45">
        <v>1</v>
      </c>
      <c r="G100" s="57">
        <v>3000</v>
      </c>
      <c r="H100" s="60">
        <f t="shared" si="2"/>
        <v>9000</v>
      </c>
      <c r="I100" s="59"/>
      <c r="J100" s="70">
        <f t="shared" si="3"/>
        <v>684200</v>
      </c>
      <c r="K100" s="57">
        <f>SUM(H99:H100)</f>
        <v>33000</v>
      </c>
    </row>
    <row r="101" spans="2:11">
      <c r="B101" s="61">
        <v>1594875</v>
      </c>
      <c r="C101" s="56">
        <v>43701</v>
      </c>
      <c r="D101" s="56">
        <v>43704</v>
      </c>
      <c r="E101" s="45">
        <v>1</v>
      </c>
      <c r="F101" s="45">
        <v>3</v>
      </c>
      <c r="G101" s="57">
        <v>3000</v>
      </c>
      <c r="H101" s="58">
        <f t="shared" si="2"/>
        <v>9000</v>
      </c>
      <c r="I101" s="59"/>
      <c r="J101" s="70">
        <f t="shared" si="3"/>
        <v>675200</v>
      </c>
      <c r="K101" s="57"/>
    </row>
    <row r="102" spans="2:11">
      <c r="B102" s="61">
        <v>1590282</v>
      </c>
      <c r="C102" s="56">
        <v>43701</v>
      </c>
      <c r="D102" s="56">
        <v>43704</v>
      </c>
      <c r="E102" s="45">
        <v>1</v>
      </c>
      <c r="F102" s="45">
        <v>3</v>
      </c>
      <c r="G102" s="57">
        <v>3000</v>
      </c>
      <c r="H102" s="58">
        <f t="shared" si="2"/>
        <v>9000</v>
      </c>
      <c r="I102" s="59"/>
      <c r="J102" s="70">
        <f t="shared" si="3"/>
        <v>666200</v>
      </c>
      <c r="K102" s="57"/>
    </row>
    <row r="103" spans="2:11">
      <c r="B103" s="61">
        <v>1597511</v>
      </c>
      <c r="C103" s="56">
        <v>43703</v>
      </c>
      <c r="D103" s="56">
        <v>43704</v>
      </c>
      <c r="E103" s="45">
        <v>1</v>
      </c>
      <c r="F103" s="45">
        <v>1</v>
      </c>
      <c r="G103" s="57">
        <v>6000</v>
      </c>
      <c r="H103" s="58">
        <f t="shared" si="2"/>
        <v>6000</v>
      </c>
      <c r="I103" s="59"/>
      <c r="J103" s="70">
        <f t="shared" si="3"/>
        <v>660200</v>
      </c>
      <c r="K103" s="57"/>
    </row>
    <row r="104" spans="2:11">
      <c r="B104" s="61">
        <v>1540310</v>
      </c>
      <c r="C104" s="56">
        <v>43702</v>
      </c>
      <c r="D104" s="56">
        <v>43704</v>
      </c>
      <c r="E104" s="45">
        <v>1</v>
      </c>
      <c r="F104" s="45">
        <v>2</v>
      </c>
      <c r="G104" s="57">
        <v>3000</v>
      </c>
      <c r="H104" s="58">
        <f t="shared" si="2"/>
        <v>6000</v>
      </c>
      <c r="I104" s="59"/>
      <c r="J104" s="70">
        <f t="shared" si="3"/>
        <v>654200</v>
      </c>
      <c r="K104" s="57">
        <f>SUM(H101:H104)</f>
        <v>30000</v>
      </c>
    </row>
    <row r="105" spans="2:11">
      <c r="B105" s="61">
        <v>1584814</v>
      </c>
      <c r="C105" s="56">
        <v>43704</v>
      </c>
      <c r="D105" s="56">
        <v>43705</v>
      </c>
      <c r="E105" s="45">
        <v>1</v>
      </c>
      <c r="F105" s="45">
        <v>1</v>
      </c>
      <c r="G105" s="57">
        <v>3000</v>
      </c>
      <c r="H105" s="60">
        <f t="shared" si="2"/>
        <v>3000</v>
      </c>
      <c r="I105" s="59"/>
      <c r="J105" s="70">
        <f t="shared" si="3"/>
        <v>651200</v>
      </c>
      <c r="K105" s="57"/>
    </row>
    <row r="106" spans="2:11">
      <c r="B106" s="61">
        <v>1584817</v>
      </c>
      <c r="C106" s="56">
        <v>43704</v>
      </c>
      <c r="D106" s="56">
        <v>43705</v>
      </c>
      <c r="E106" s="45">
        <v>1</v>
      </c>
      <c r="F106" s="45">
        <v>1</v>
      </c>
      <c r="G106" s="57">
        <v>3000</v>
      </c>
      <c r="H106" s="60">
        <f t="shared" si="2"/>
        <v>3000</v>
      </c>
      <c r="I106" s="59"/>
      <c r="J106" s="70">
        <f t="shared" si="3"/>
        <v>648200</v>
      </c>
      <c r="K106" s="57"/>
    </row>
    <row r="107" spans="2:11">
      <c r="B107" s="61">
        <v>1587695</v>
      </c>
      <c r="C107" s="56">
        <v>43702</v>
      </c>
      <c r="D107" s="56">
        <v>43705</v>
      </c>
      <c r="E107" s="45">
        <v>3</v>
      </c>
      <c r="F107" s="45">
        <v>3</v>
      </c>
      <c r="G107" s="57">
        <v>2700</v>
      </c>
      <c r="H107" s="60">
        <f t="shared" si="2"/>
        <v>24300</v>
      </c>
      <c r="I107" s="59"/>
      <c r="J107" s="70">
        <f t="shared" si="3"/>
        <v>623900</v>
      </c>
      <c r="K107" s="57"/>
    </row>
    <row r="108" spans="2:11">
      <c r="B108" s="61">
        <v>1597175</v>
      </c>
      <c r="C108" s="56">
        <v>43703</v>
      </c>
      <c r="D108" s="56">
        <v>43705</v>
      </c>
      <c r="E108" s="45">
        <v>1</v>
      </c>
      <c r="F108" s="45">
        <v>2</v>
      </c>
      <c r="G108" s="57">
        <v>3000</v>
      </c>
      <c r="H108" s="60">
        <f t="shared" si="2"/>
        <v>6000</v>
      </c>
      <c r="I108" s="59"/>
      <c r="J108" s="70">
        <f t="shared" si="3"/>
        <v>617900</v>
      </c>
      <c r="K108" s="57"/>
    </row>
    <row r="109" spans="2:11">
      <c r="B109" s="61">
        <v>1598194</v>
      </c>
      <c r="C109" s="56">
        <v>43704</v>
      </c>
      <c r="D109" s="56">
        <v>43705</v>
      </c>
      <c r="E109" s="45">
        <v>1</v>
      </c>
      <c r="F109" s="45">
        <v>1</v>
      </c>
      <c r="G109" s="57">
        <v>3000</v>
      </c>
      <c r="H109" s="60">
        <f t="shared" si="2"/>
        <v>3000</v>
      </c>
      <c r="I109" s="59"/>
      <c r="J109" s="70">
        <f t="shared" si="3"/>
        <v>614900</v>
      </c>
      <c r="K109" s="57"/>
    </row>
    <row r="110" spans="2:11">
      <c r="B110" s="61">
        <v>1580756</v>
      </c>
      <c r="C110" s="56">
        <v>43702</v>
      </c>
      <c r="D110" s="56">
        <v>43705</v>
      </c>
      <c r="E110" s="45">
        <v>3</v>
      </c>
      <c r="F110" s="45">
        <v>3</v>
      </c>
      <c r="G110" s="57">
        <v>2700</v>
      </c>
      <c r="H110" s="60">
        <f t="shared" si="2"/>
        <v>24300</v>
      </c>
      <c r="I110" s="59"/>
      <c r="J110" s="70">
        <f t="shared" si="3"/>
        <v>590600</v>
      </c>
      <c r="K110" s="57">
        <f>SUM(H105:H110)</f>
        <v>63600</v>
      </c>
    </row>
    <row r="111" spans="2:11">
      <c r="B111" s="61">
        <v>1599358</v>
      </c>
      <c r="C111" s="56">
        <v>43705</v>
      </c>
      <c r="D111" s="56">
        <v>43706</v>
      </c>
      <c r="E111" s="45">
        <v>1</v>
      </c>
      <c r="F111" s="45">
        <v>1</v>
      </c>
      <c r="G111" s="57">
        <v>3000</v>
      </c>
      <c r="H111" s="58">
        <f t="shared" si="2"/>
        <v>3000</v>
      </c>
      <c r="I111" s="59"/>
      <c r="J111" s="70">
        <f t="shared" si="3"/>
        <v>587600</v>
      </c>
      <c r="K111" s="57"/>
    </row>
    <row r="112" spans="2:11">
      <c r="B112" s="61">
        <v>1599243</v>
      </c>
      <c r="C112" s="56">
        <v>43705</v>
      </c>
      <c r="D112" s="56">
        <v>43706</v>
      </c>
      <c r="E112" s="45">
        <v>1</v>
      </c>
      <c r="F112" s="45">
        <v>1</v>
      </c>
      <c r="G112" s="57">
        <v>3000</v>
      </c>
      <c r="H112" s="58">
        <f t="shared" si="2"/>
        <v>3000</v>
      </c>
      <c r="I112" s="59"/>
      <c r="J112" s="70">
        <f t="shared" si="3"/>
        <v>584600</v>
      </c>
      <c r="K112" s="57"/>
    </row>
    <row r="113" spans="2:11">
      <c r="B113" s="61">
        <v>1545279</v>
      </c>
      <c r="C113" s="56">
        <v>43701</v>
      </c>
      <c r="D113" s="56">
        <v>43706</v>
      </c>
      <c r="E113" s="45">
        <v>5</v>
      </c>
      <c r="F113" s="45">
        <v>5</v>
      </c>
      <c r="G113" s="57">
        <v>2700</v>
      </c>
      <c r="H113" s="58">
        <f t="shared" si="2"/>
        <v>67500</v>
      </c>
      <c r="I113" s="59"/>
      <c r="J113" s="70">
        <f t="shared" si="3"/>
        <v>517100</v>
      </c>
      <c r="K113" s="57">
        <f>SUM(H111:H113)</f>
        <v>73500</v>
      </c>
    </row>
    <row r="114" spans="2:11">
      <c r="B114" s="61">
        <v>1584646</v>
      </c>
      <c r="C114" s="56">
        <v>43706</v>
      </c>
      <c r="D114" s="56">
        <v>43707</v>
      </c>
      <c r="E114" s="45">
        <v>1</v>
      </c>
      <c r="F114" s="45">
        <v>1</v>
      </c>
      <c r="G114" s="57">
        <v>3000</v>
      </c>
      <c r="H114" s="60">
        <f t="shared" si="2"/>
        <v>3000</v>
      </c>
      <c r="I114" s="59"/>
      <c r="J114" s="70">
        <f t="shared" si="3"/>
        <v>514100</v>
      </c>
      <c r="K114" s="57"/>
    </row>
    <row r="115" spans="2:11">
      <c r="B115" s="61">
        <v>1580510</v>
      </c>
      <c r="C115" s="56">
        <v>43705</v>
      </c>
      <c r="D115" s="56">
        <v>43707</v>
      </c>
      <c r="E115" s="45">
        <v>1</v>
      </c>
      <c r="F115" s="45">
        <v>2</v>
      </c>
      <c r="G115" s="57">
        <v>3000</v>
      </c>
      <c r="H115" s="60">
        <f t="shared" si="2"/>
        <v>6000</v>
      </c>
      <c r="I115" s="59"/>
      <c r="J115" s="70">
        <f t="shared" si="3"/>
        <v>508100</v>
      </c>
      <c r="K115" s="57"/>
    </row>
    <row r="116" spans="2:11">
      <c r="B116" s="61">
        <v>1600391</v>
      </c>
      <c r="C116" s="56">
        <v>43706</v>
      </c>
      <c r="D116" s="56">
        <v>43707</v>
      </c>
      <c r="E116" s="45">
        <v>1</v>
      </c>
      <c r="F116" s="45">
        <v>1</v>
      </c>
      <c r="G116" s="57">
        <v>3000</v>
      </c>
      <c r="H116" s="60">
        <f t="shared" si="2"/>
        <v>3000</v>
      </c>
      <c r="I116" s="59"/>
      <c r="J116" s="70">
        <f t="shared" si="3"/>
        <v>505100</v>
      </c>
      <c r="K116" s="57"/>
    </row>
    <row r="117" spans="2:11">
      <c r="B117" s="61">
        <v>1591237</v>
      </c>
      <c r="C117" s="56">
        <v>43706</v>
      </c>
      <c r="D117" s="56">
        <v>43707</v>
      </c>
      <c r="E117" s="45">
        <v>1</v>
      </c>
      <c r="F117" s="45">
        <v>1</v>
      </c>
      <c r="G117" s="57">
        <v>3000</v>
      </c>
      <c r="H117" s="60">
        <f t="shared" si="2"/>
        <v>3000</v>
      </c>
      <c r="I117" s="59"/>
      <c r="J117" s="70">
        <f t="shared" si="3"/>
        <v>502100</v>
      </c>
      <c r="K117" s="57"/>
    </row>
    <row r="118" spans="2:11">
      <c r="B118" s="61">
        <v>1594001</v>
      </c>
      <c r="C118" s="56">
        <v>43704</v>
      </c>
      <c r="D118" s="56">
        <v>43707</v>
      </c>
      <c r="E118" s="45">
        <v>2</v>
      </c>
      <c r="F118" s="45">
        <v>3</v>
      </c>
      <c r="G118" s="57">
        <v>2700</v>
      </c>
      <c r="H118" s="60">
        <f t="shared" si="2"/>
        <v>16200</v>
      </c>
      <c r="I118" s="59"/>
      <c r="J118" s="70">
        <f t="shared" si="3"/>
        <v>485900</v>
      </c>
      <c r="K118" s="57">
        <f>SUM(H114:H118)</f>
        <v>31200</v>
      </c>
    </row>
    <row r="119" spans="2:11">
      <c r="B119" s="61">
        <v>1599337</v>
      </c>
      <c r="C119" s="56">
        <v>43706</v>
      </c>
      <c r="D119" s="56">
        <v>43708</v>
      </c>
      <c r="E119" s="45">
        <v>1</v>
      </c>
      <c r="F119" s="45">
        <v>2</v>
      </c>
      <c r="G119" s="57">
        <v>3000</v>
      </c>
      <c r="H119" s="58">
        <f t="shared" si="2"/>
        <v>6000</v>
      </c>
      <c r="I119" s="59"/>
      <c r="J119" s="70">
        <f t="shared" si="3"/>
        <v>479900</v>
      </c>
      <c r="K119" s="57"/>
    </row>
    <row r="120" spans="2:11">
      <c r="B120" s="61">
        <v>1600952</v>
      </c>
      <c r="C120" s="56">
        <v>43707</v>
      </c>
      <c r="D120" s="56">
        <v>43708</v>
      </c>
      <c r="E120" s="45">
        <v>1</v>
      </c>
      <c r="F120" s="45">
        <v>1</v>
      </c>
      <c r="G120" s="57">
        <v>3000</v>
      </c>
      <c r="H120" s="58">
        <f t="shared" si="2"/>
        <v>3000</v>
      </c>
      <c r="I120" s="59"/>
      <c r="J120" s="70">
        <f t="shared" si="3"/>
        <v>476900</v>
      </c>
      <c r="K120" s="57"/>
    </row>
    <row r="121" spans="2:11">
      <c r="B121" s="61">
        <v>1601228</v>
      </c>
      <c r="C121" s="56">
        <v>43707</v>
      </c>
      <c r="D121" s="56">
        <v>43708</v>
      </c>
      <c r="E121" s="45">
        <v>1</v>
      </c>
      <c r="F121" s="45">
        <v>1</v>
      </c>
      <c r="G121" s="57">
        <v>3000</v>
      </c>
      <c r="H121" s="58">
        <f t="shared" si="2"/>
        <v>3000</v>
      </c>
      <c r="I121" s="59"/>
      <c r="J121" s="70">
        <f t="shared" si="3"/>
        <v>473900</v>
      </c>
      <c r="K121" s="57"/>
    </row>
    <row r="122" spans="2:11">
      <c r="B122" s="61">
        <v>1601185</v>
      </c>
      <c r="C122" s="56">
        <v>43707</v>
      </c>
      <c r="D122" s="56">
        <v>43708</v>
      </c>
      <c r="E122" s="45">
        <v>1</v>
      </c>
      <c r="F122" s="45">
        <v>1</v>
      </c>
      <c r="G122" s="57">
        <v>3000</v>
      </c>
      <c r="H122" s="58">
        <f t="shared" si="2"/>
        <v>3000</v>
      </c>
      <c r="I122" s="59"/>
      <c r="J122" s="70">
        <f t="shared" si="3"/>
        <v>470900</v>
      </c>
      <c r="K122" s="57"/>
    </row>
    <row r="123" spans="2:11">
      <c r="B123" s="61">
        <v>1583852</v>
      </c>
      <c r="C123" s="56">
        <v>43707</v>
      </c>
      <c r="D123" s="56">
        <v>43708</v>
      </c>
      <c r="E123" s="45">
        <v>1</v>
      </c>
      <c r="F123" s="45">
        <v>1</v>
      </c>
      <c r="G123" s="57">
        <v>3000</v>
      </c>
      <c r="H123" s="58">
        <f t="shared" si="2"/>
        <v>3000</v>
      </c>
      <c r="I123" s="59"/>
      <c r="J123" s="70">
        <f t="shared" si="3"/>
        <v>467900</v>
      </c>
      <c r="K123" s="57"/>
    </row>
    <row r="124" spans="2:11">
      <c r="B124" s="61">
        <v>1597711</v>
      </c>
      <c r="C124" s="56">
        <v>43705</v>
      </c>
      <c r="D124" s="56">
        <v>43708</v>
      </c>
      <c r="E124" s="45">
        <v>1</v>
      </c>
      <c r="F124" s="45">
        <v>3</v>
      </c>
      <c r="G124" s="57">
        <v>2700</v>
      </c>
      <c r="H124" s="58">
        <f t="shared" si="2"/>
        <v>8100</v>
      </c>
      <c r="I124" s="59"/>
      <c r="J124" s="70">
        <f t="shared" si="3"/>
        <v>459800</v>
      </c>
      <c r="K124" s="57"/>
    </row>
    <row r="125" spans="2:11">
      <c r="B125" s="61">
        <v>1598919</v>
      </c>
      <c r="C125" s="56">
        <v>43707</v>
      </c>
      <c r="D125" s="56">
        <v>43708</v>
      </c>
      <c r="E125" s="45">
        <v>1</v>
      </c>
      <c r="F125" s="45">
        <v>1</v>
      </c>
      <c r="G125" s="57">
        <v>3000</v>
      </c>
      <c r="H125" s="58">
        <f t="shared" si="2"/>
        <v>3000</v>
      </c>
      <c r="I125" s="59"/>
      <c r="J125" s="70">
        <f t="shared" si="3"/>
        <v>456800</v>
      </c>
      <c r="K125" s="57"/>
    </row>
    <row r="126" spans="2:11">
      <c r="B126" s="61">
        <v>1597143</v>
      </c>
      <c r="C126" s="56">
        <v>43706</v>
      </c>
      <c r="D126" s="56">
        <v>43708</v>
      </c>
      <c r="E126" s="45">
        <v>1</v>
      </c>
      <c r="F126" s="45">
        <v>2</v>
      </c>
      <c r="G126" s="57">
        <v>3000</v>
      </c>
      <c r="H126" s="58">
        <f t="shared" si="2"/>
        <v>6000</v>
      </c>
      <c r="I126" s="59"/>
      <c r="J126" s="70">
        <f t="shared" si="3"/>
        <v>450800</v>
      </c>
      <c r="K126" s="57">
        <f>SUM(H119:H126)</f>
        <v>35100</v>
      </c>
    </row>
    <row r="127" spans="2:11">
      <c r="B127" s="61"/>
      <c r="C127" s="56"/>
      <c r="D127" s="56"/>
      <c r="G127" s="57"/>
      <c r="H127" s="59"/>
      <c r="I127" s="59"/>
      <c r="J127" s="70"/>
      <c r="K127" s="57"/>
    </row>
    <row r="128" ht="14.25" spans="2:10">
      <c r="B128" s="61"/>
      <c r="C128" s="56"/>
      <c r="D128" s="56"/>
      <c r="H128" s="44">
        <f>SUM(H8:H127)</f>
        <v>1401800</v>
      </c>
      <c r="J128" s="88" t="s">
        <v>57</v>
      </c>
    </row>
    <row r="129" ht="14.25" spans="2:10">
      <c r="B129" s="61"/>
      <c r="C129" s="56"/>
      <c r="D129" s="56"/>
      <c r="J129" s="83">
        <f>J126</f>
        <v>450800</v>
      </c>
    </row>
    <row r="130" ht="14.25" spans="2:10">
      <c r="B130" s="61"/>
      <c r="C130" s="56"/>
      <c r="D130" s="25"/>
      <c r="E130" s="26"/>
      <c r="F130" s="26"/>
      <c r="G130" s="27"/>
      <c r="H130" s="27"/>
      <c r="I130" s="16"/>
      <c r="J130" s="40"/>
    </row>
    <row r="131" ht="14.25" spans="2:10">
      <c r="B131" s="61"/>
      <c r="C131" s="56"/>
      <c r="D131" s="56"/>
      <c r="I131" s="41" t="s">
        <v>19</v>
      </c>
      <c r="J131" s="84">
        <f>SUM(J129:J130)</f>
        <v>450800</v>
      </c>
    </row>
    <row r="132" spans="2:4">
      <c r="B132" s="61"/>
      <c r="C132" s="56"/>
      <c r="D132" s="56"/>
    </row>
    <row r="133" spans="2:4">
      <c r="B133" s="61"/>
      <c r="C133" s="56"/>
      <c r="D133" s="56"/>
    </row>
    <row r="134" spans="2:4">
      <c r="B134" s="61"/>
      <c r="C134" s="56"/>
      <c r="D134" s="56"/>
    </row>
    <row r="135" spans="2:4">
      <c r="B135" s="61"/>
      <c r="C135" s="56"/>
      <c r="D135" s="56"/>
    </row>
    <row r="136" spans="2:4">
      <c r="B136" s="61"/>
      <c r="C136" s="56"/>
      <c r="D136" s="56"/>
    </row>
    <row r="137" spans="2:4">
      <c r="B137" s="61"/>
      <c r="C137" s="56"/>
      <c r="D137" s="56"/>
    </row>
    <row r="138" spans="2:4">
      <c r="B138" s="61"/>
      <c r="C138" s="56"/>
      <c r="D138" s="56"/>
    </row>
    <row r="139" spans="2:4">
      <c r="B139" s="61"/>
      <c r="C139" s="56"/>
      <c r="D139" s="56"/>
    </row>
    <row r="140" spans="2:2">
      <c r="B140" s="61"/>
    </row>
    <row r="141" spans="2:2">
      <c r="B141" s="61"/>
    </row>
    <row r="142" spans="2:2">
      <c r="B142" s="61"/>
    </row>
    <row r="143" spans="2:2">
      <c r="B143" s="61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38" workbookViewId="0">
      <selection activeCell="H162" sqref="H162"/>
    </sheetView>
  </sheetViews>
  <sheetFormatPr defaultColWidth="9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</cols>
  <sheetData>
    <row r="2" spans="2:2">
      <c r="B2" s="47" t="s">
        <v>0</v>
      </c>
    </row>
    <row r="3" spans="2:2">
      <c r="B3" s="47" t="s">
        <v>1</v>
      </c>
    </row>
    <row r="5" ht="27.75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pans="1:11">
      <c r="A6" s="53"/>
      <c r="B6" s="51"/>
      <c r="C6" s="52"/>
      <c r="D6" s="53"/>
      <c r="E6" s="54"/>
      <c r="F6" s="54"/>
      <c r="G6" s="16" t="s">
        <v>15</v>
      </c>
      <c r="H6" s="16"/>
      <c r="I6" s="16">
        <v>450800</v>
      </c>
      <c r="J6" s="69">
        <f>I6</f>
        <v>450800</v>
      </c>
      <c r="K6" s="53"/>
    </row>
    <row r="7" spans="2:11">
      <c r="B7" s="61"/>
      <c r="C7" s="56"/>
      <c r="G7" s="15" t="s">
        <v>56</v>
      </c>
      <c r="H7" s="16"/>
      <c r="I7" s="32">
        <v>0</v>
      </c>
      <c r="J7" s="70">
        <f>+J6+I7</f>
        <v>450800</v>
      </c>
      <c r="K7" s="78"/>
    </row>
    <row r="8" spans="2:11">
      <c r="B8" s="61">
        <v>1585094</v>
      </c>
      <c r="C8" s="56">
        <v>43710</v>
      </c>
      <c r="D8" s="56">
        <v>43711</v>
      </c>
      <c r="E8" s="45">
        <v>1</v>
      </c>
      <c r="F8" s="45">
        <v>1</v>
      </c>
      <c r="G8" s="57">
        <v>3000</v>
      </c>
      <c r="H8" s="58">
        <f t="shared" ref="H8:H71" si="0">E8*F8*G8</f>
        <v>3000</v>
      </c>
      <c r="I8" s="59"/>
      <c r="J8" s="70">
        <f t="shared" ref="J8:J71" si="1">J7-H8</f>
        <v>447800</v>
      </c>
      <c r="K8" s="76"/>
    </row>
    <row r="9" spans="2:11">
      <c r="B9" s="61">
        <v>1599874</v>
      </c>
      <c r="C9" s="56">
        <v>43708</v>
      </c>
      <c r="D9" s="56">
        <v>43711</v>
      </c>
      <c r="E9" s="45">
        <v>1</v>
      </c>
      <c r="F9" s="45">
        <v>3</v>
      </c>
      <c r="G9" s="57">
        <v>2700</v>
      </c>
      <c r="H9" s="58">
        <f t="shared" si="0"/>
        <v>8100</v>
      </c>
      <c r="I9" s="59"/>
      <c r="J9" s="70">
        <f t="shared" si="1"/>
        <v>439700</v>
      </c>
      <c r="K9" s="74"/>
    </row>
    <row r="10" spans="2:11">
      <c r="B10" s="61">
        <v>1601700</v>
      </c>
      <c r="C10" s="62">
        <v>43710</v>
      </c>
      <c r="D10" s="62">
        <v>43711</v>
      </c>
      <c r="E10" s="63">
        <v>2</v>
      </c>
      <c r="F10" s="63">
        <v>1</v>
      </c>
      <c r="G10" s="59">
        <v>3000</v>
      </c>
      <c r="H10" s="58">
        <f t="shared" si="0"/>
        <v>6000</v>
      </c>
      <c r="I10" s="59"/>
      <c r="J10" s="70">
        <f t="shared" si="1"/>
        <v>433700</v>
      </c>
      <c r="K10" s="74">
        <f>SUM(H8:H10)</f>
        <v>17100</v>
      </c>
    </row>
    <row r="11" spans="2:11">
      <c r="B11" s="61">
        <v>1599195</v>
      </c>
      <c r="C11" s="62">
        <v>43709</v>
      </c>
      <c r="D11" s="62">
        <v>43712</v>
      </c>
      <c r="E11" s="63">
        <v>1</v>
      </c>
      <c r="F11" s="63">
        <v>3</v>
      </c>
      <c r="G11" s="59">
        <v>2700</v>
      </c>
      <c r="H11" s="60">
        <f t="shared" si="0"/>
        <v>8100</v>
      </c>
      <c r="I11" s="59"/>
      <c r="J11" s="70">
        <f t="shared" si="1"/>
        <v>425600</v>
      </c>
      <c r="K11" s="74"/>
    </row>
    <row r="12" spans="2:11">
      <c r="B12" s="61">
        <v>1597483</v>
      </c>
      <c r="C12" s="56">
        <v>43709</v>
      </c>
      <c r="D12" s="56">
        <v>43712</v>
      </c>
      <c r="E12" s="45">
        <v>1</v>
      </c>
      <c r="F12" s="45">
        <v>3</v>
      </c>
      <c r="G12" s="57">
        <v>2700</v>
      </c>
      <c r="H12" s="60">
        <f t="shared" si="0"/>
        <v>8100</v>
      </c>
      <c r="I12" s="59"/>
      <c r="J12" s="70">
        <f t="shared" si="1"/>
        <v>417500</v>
      </c>
      <c r="K12" s="76"/>
    </row>
    <row r="13" spans="2:11">
      <c r="B13" s="61">
        <v>1600195</v>
      </c>
      <c r="C13" s="56">
        <v>43709</v>
      </c>
      <c r="D13" s="56">
        <v>43712</v>
      </c>
      <c r="E13" s="45">
        <v>1</v>
      </c>
      <c r="F13" s="45">
        <v>3</v>
      </c>
      <c r="G13" s="57">
        <v>2700</v>
      </c>
      <c r="H13" s="60">
        <f t="shared" si="0"/>
        <v>8100</v>
      </c>
      <c r="I13" s="59"/>
      <c r="J13" s="70">
        <f t="shared" si="1"/>
        <v>409400</v>
      </c>
      <c r="K13" s="76"/>
    </row>
    <row r="14" spans="2:11">
      <c r="B14" s="61">
        <v>1596913</v>
      </c>
      <c r="C14" s="56">
        <v>43710</v>
      </c>
      <c r="D14" s="56">
        <v>43712</v>
      </c>
      <c r="E14" s="45">
        <v>1</v>
      </c>
      <c r="F14" s="45">
        <v>2</v>
      </c>
      <c r="G14" s="57">
        <v>3000</v>
      </c>
      <c r="H14" s="60">
        <f t="shared" si="0"/>
        <v>6000</v>
      </c>
      <c r="I14" s="59"/>
      <c r="J14" s="70">
        <f t="shared" si="1"/>
        <v>403400</v>
      </c>
      <c r="K14" s="74">
        <f>SUM(H11:H14)</f>
        <v>30300</v>
      </c>
    </row>
    <row r="15" spans="2:11">
      <c r="B15" s="61">
        <v>1604565</v>
      </c>
      <c r="C15" s="56">
        <v>43712</v>
      </c>
      <c r="D15" s="56">
        <v>43713</v>
      </c>
      <c r="E15" s="45">
        <v>1</v>
      </c>
      <c r="F15" s="45">
        <v>1</v>
      </c>
      <c r="G15" s="57">
        <v>2700</v>
      </c>
      <c r="H15" s="58">
        <f t="shared" si="0"/>
        <v>2700</v>
      </c>
      <c r="I15" s="59"/>
      <c r="J15" s="70">
        <f t="shared" si="1"/>
        <v>400700</v>
      </c>
      <c r="K15" s="76"/>
    </row>
    <row r="16" spans="2:11">
      <c r="B16" s="61">
        <v>1597575</v>
      </c>
      <c r="C16" s="56">
        <v>43712</v>
      </c>
      <c r="D16" s="56">
        <v>43713</v>
      </c>
      <c r="E16" s="45">
        <v>2</v>
      </c>
      <c r="F16" s="45">
        <v>1</v>
      </c>
      <c r="G16" s="57">
        <v>3000</v>
      </c>
      <c r="H16" s="58">
        <f t="shared" si="0"/>
        <v>6000</v>
      </c>
      <c r="I16" s="59"/>
      <c r="J16" s="70">
        <f t="shared" si="1"/>
        <v>394700</v>
      </c>
      <c r="K16" s="74">
        <f>SUM(H15:H16)</f>
        <v>8700</v>
      </c>
    </row>
    <row r="17" spans="2:11">
      <c r="B17" s="61">
        <v>1602727</v>
      </c>
      <c r="C17" s="56">
        <v>43712</v>
      </c>
      <c r="D17" s="56">
        <v>43714</v>
      </c>
      <c r="E17" s="45">
        <v>1</v>
      </c>
      <c r="F17" s="45">
        <v>2</v>
      </c>
      <c r="G17" s="57">
        <v>3000</v>
      </c>
      <c r="H17" s="60">
        <f t="shared" si="0"/>
        <v>6000</v>
      </c>
      <c r="I17" s="59"/>
      <c r="J17" s="70">
        <f t="shared" si="1"/>
        <v>388700</v>
      </c>
      <c r="K17" s="76"/>
    </row>
    <row r="18" spans="2:11">
      <c r="B18" s="61">
        <v>1602854</v>
      </c>
      <c r="C18" s="56">
        <v>43712</v>
      </c>
      <c r="D18" s="56">
        <v>43714</v>
      </c>
      <c r="E18" s="45">
        <v>2</v>
      </c>
      <c r="F18" s="45">
        <v>2</v>
      </c>
      <c r="G18" s="57">
        <v>3000</v>
      </c>
      <c r="H18" s="60">
        <f t="shared" si="0"/>
        <v>12000</v>
      </c>
      <c r="I18" s="59"/>
      <c r="J18" s="70">
        <f t="shared" si="1"/>
        <v>376700</v>
      </c>
      <c r="K18" s="76"/>
    </row>
    <row r="19" spans="2:11">
      <c r="B19" s="61">
        <v>1605226</v>
      </c>
      <c r="C19" s="56">
        <v>43713</v>
      </c>
      <c r="D19" s="56">
        <v>43714</v>
      </c>
      <c r="E19" s="45">
        <v>1</v>
      </c>
      <c r="F19" s="45">
        <v>1</v>
      </c>
      <c r="G19" s="57">
        <v>2700</v>
      </c>
      <c r="H19" s="60">
        <f t="shared" si="0"/>
        <v>2700</v>
      </c>
      <c r="I19" s="59"/>
      <c r="J19" s="70">
        <f t="shared" si="1"/>
        <v>374000</v>
      </c>
      <c r="K19" s="74"/>
    </row>
    <row r="20" spans="2:11">
      <c r="B20" s="61">
        <v>1583863</v>
      </c>
      <c r="C20" s="56">
        <v>43711</v>
      </c>
      <c r="D20" s="56">
        <v>43714</v>
      </c>
      <c r="E20" s="45">
        <v>1</v>
      </c>
      <c r="F20" s="45">
        <v>3</v>
      </c>
      <c r="G20" s="57">
        <v>3000</v>
      </c>
      <c r="H20" s="60">
        <f t="shared" si="0"/>
        <v>9000</v>
      </c>
      <c r="I20" s="59"/>
      <c r="J20" s="70">
        <f t="shared" si="1"/>
        <v>365000</v>
      </c>
      <c r="K20" s="76"/>
    </row>
    <row r="21" spans="2:11">
      <c r="B21" s="61">
        <v>1592803</v>
      </c>
      <c r="C21" s="56">
        <v>43712</v>
      </c>
      <c r="D21" s="56">
        <v>43714</v>
      </c>
      <c r="E21" s="45">
        <v>4</v>
      </c>
      <c r="F21" s="45">
        <v>2</v>
      </c>
      <c r="G21" s="57">
        <v>2700</v>
      </c>
      <c r="H21" s="60">
        <f t="shared" si="0"/>
        <v>21600</v>
      </c>
      <c r="I21" s="59"/>
      <c r="J21" s="70">
        <f t="shared" si="1"/>
        <v>343400</v>
      </c>
      <c r="K21" s="74"/>
    </row>
    <row r="22" spans="1:11">
      <c r="A22" s="86"/>
      <c r="B22" s="61">
        <v>1592490</v>
      </c>
      <c r="C22" s="65">
        <v>43712</v>
      </c>
      <c r="D22" s="65">
        <v>43714</v>
      </c>
      <c r="E22" s="61">
        <v>1</v>
      </c>
      <c r="F22" s="61">
        <v>2</v>
      </c>
      <c r="G22" s="66">
        <v>2700</v>
      </c>
      <c r="H22" s="64">
        <f t="shared" si="0"/>
        <v>5400</v>
      </c>
      <c r="I22" s="67"/>
      <c r="J22" s="70">
        <f t="shared" si="1"/>
        <v>338000</v>
      </c>
      <c r="K22" s="79">
        <f>SUM(H17:H22)</f>
        <v>56700</v>
      </c>
    </row>
    <row r="23" spans="2:11">
      <c r="B23" s="61">
        <v>1605692</v>
      </c>
      <c r="C23" s="56">
        <v>43714</v>
      </c>
      <c r="D23" s="56">
        <v>43715</v>
      </c>
      <c r="E23" s="45">
        <v>1</v>
      </c>
      <c r="F23" s="45">
        <v>1</v>
      </c>
      <c r="G23" s="57">
        <v>2700</v>
      </c>
      <c r="H23" s="58">
        <f t="shared" si="0"/>
        <v>2700</v>
      </c>
      <c r="I23" s="59"/>
      <c r="J23" s="70">
        <f t="shared" si="1"/>
        <v>335300</v>
      </c>
      <c r="K23" s="79"/>
    </row>
    <row r="24" spans="2:11">
      <c r="B24" s="61">
        <v>1605689</v>
      </c>
      <c r="C24" s="56">
        <v>43714</v>
      </c>
      <c r="D24" s="56">
        <v>43715</v>
      </c>
      <c r="E24" s="45">
        <v>2</v>
      </c>
      <c r="F24" s="45">
        <v>1</v>
      </c>
      <c r="G24" s="57">
        <v>2700</v>
      </c>
      <c r="H24" s="58">
        <f t="shared" si="0"/>
        <v>5400</v>
      </c>
      <c r="I24" s="59"/>
      <c r="J24" s="70">
        <f t="shared" si="1"/>
        <v>329900</v>
      </c>
      <c r="K24" s="79"/>
    </row>
    <row r="25" spans="2:11">
      <c r="B25" s="61">
        <v>1603752</v>
      </c>
      <c r="C25" s="56">
        <v>43711</v>
      </c>
      <c r="D25" s="56">
        <v>43715</v>
      </c>
      <c r="E25" s="45">
        <v>1</v>
      </c>
      <c r="F25" s="45">
        <v>4</v>
      </c>
      <c r="G25" s="57">
        <v>6000</v>
      </c>
      <c r="H25" s="58">
        <f t="shared" si="0"/>
        <v>24000</v>
      </c>
      <c r="I25" s="59"/>
      <c r="J25" s="70">
        <f t="shared" si="1"/>
        <v>305900</v>
      </c>
      <c r="K25" s="79"/>
    </row>
    <row r="26" spans="2:11">
      <c r="B26" s="61">
        <v>1606253</v>
      </c>
      <c r="C26" s="56">
        <v>43714</v>
      </c>
      <c r="D26" s="56">
        <v>43715</v>
      </c>
      <c r="E26" s="45">
        <v>1</v>
      </c>
      <c r="F26" s="45">
        <v>1</v>
      </c>
      <c r="G26" s="57">
        <v>2700</v>
      </c>
      <c r="H26" s="58">
        <f t="shared" si="0"/>
        <v>2700</v>
      </c>
      <c r="I26" s="59"/>
      <c r="J26" s="70">
        <f t="shared" si="1"/>
        <v>303200</v>
      </c>
      <c r="K26" s="79"/>
    </row>
    <row r="27" spans="2:11">
      <c r="B27" s="61">
        <v>1577587</v>
      </c>
      <c r="C27" s="56">
        <v>43712</v>
      </c>
      <c r="D27" s="56">
        <v>43715</v>
      </c>
      <c r="E27" s="45">
        <v>1</v>
      </c>
      <c r="F27" s="45">
        <v>3</v>
      </c>
      <c r="G27" s="57">
        <v>2700</v>
      </c>
      <c r="H27" s="58">
        <f t="shared" si="0"/>
        <v>8100</v>
      </c>
      <c r="I27" s="59"/>
      <c r="J27" s="70">
        <f t="shared" si="1"/>
        <v>295100</v>
      </c>
      <c r="K27" s="79"/>
    </row>
    <row r="28" spans="2:11">
      <c r="B28" s="61">
        <v>1600587</v>
      </c>
      <c r="C28" s="56">
        <v>43712</v>
      </c>
      <c r="D28" s="56">
        <v>43715</v>
      </c>
      <c r="E28" s="45">
        <v>1</v>
      </c>
      <c r="F28" s="45">
        <v>3</v>
      </c>
      <c r="G28" s="57">
        <v>2700</v>
      </c>
      <c r="H28" s="58">
        <f t="shared" si="0"/>
        <v>8100</v>
      </c>
      <c r="I28" s="59"/>
      <c r="J28" s="70">
        <f t="shared" si="1"/>
        <v>287000</v>
      </c>
      <c r="K28" s="79">
        <f>SUM(H23:H28)</f>
        <v>51000</v>
      </c>
    </row>
    <row r="29" spans="2:11">
      <c r="B29" s="61">
        <v>1594360</v>
      </c>
      <c r="C29" s="56">
        <v>43714</v>
      </c>
      <c r="D29" s="56">
        <v>43716</v>
      </c>
      <c r="E29" s="45">
        <v>1</v>
      </c>
      <c r="F29" s="45">
        <v>3</v>
      </c>
      <c r="G29" s="57">
        <v>2700</v>
      </c>
      <c r="H29" s="60">
        <f t="shared" si="0"/>
        <v>8100</v>
      </c>
      <c r="I29" s="59"/>
      <c r="J29" s="70">
        <f t="shared" si="1"/>
        <v>278900</v>
      </c>
      <c r="K29" s="79"/>
    </row>
    <row r="30" spans="2:11">
      <c r="B30" s="61">
        <v>1602230</v>
      </c>
      <c r="C30" s="56">
        <v>43714</v>
      </c>
      <c r="D30" s="56">
        <v>43716</v>
      </c>
      <c r="E30" s="45">
        <v>1</v>
      </c>
      <c r="F30" s="45">
        <v>2</v>
      </c>
      <c r="G30" s="57">
        <v>3000</v>
      </c>
      <c r="H30" s="60">
        <f t="shared" si="0"/>
        <v>6000</v>
      </c>
      <c r="I30" s="59"/>
      <c r="J30" s="70">
        <f t="shared" si="1"/>
        <v>272900</v>
      </c>
      <c r="K30" s="79"/>
    </row>
    <row r="31" spans="2:11">
      <c r="B31" s="61">
        <v>1594359</v>
      </c>
      <c r="C31" s="56">
        <v>43713</v>
      </c>
      <c r="D31" s="56">
        <v>43716</v>
      </c>
      <c r="E31" s="45">
        <v>1</v>
      </c>
      <c r="F31" s="45">
        <v>3</v>
      </c>
      <c r="G31" s="57">
        <v>2700</v>
      </c>
      <c r="H31" s="60">
        <f t="shared" si="0"/>
        <v>8100</v>
      </c>
      <c r="I31" s="59"/>
      <c r="J31" s="70">
        <f t="shared" si="1"/>
        <v>264800</v>
      </c>
      <c r="K31" s="79"/>
    </row>
    <row r="32" spans="2:11">
      <c r="B32" s="61">
        <v>1598338</v>
      </c>
      <c r="C32" s="56">
        <v>43714</v>
      </c>
      <c r="D32" s="56">
        <v>43716</v>
      </c>
      <c r="E32" s="45">
        <v>1</v>
      </c>
      <c r="F32" s="45">
        <v>2</v>
      </c>
      <c r="G32" s="57">
        <v>3000</v>
      </c>
      <c r="H32" s="60">
        <f t="shared" si="0"/>
        <v>6000</v>
      </c>
      <c r="I32" s="59"/>
      <c r="J32" s="70">
        <f t="shared" si="1"/>
        <v>258800</v>
      </c>
      <c r="K32" s="79"/>
    </row>
    <row r="33" spans="2:11">
      <c r="B33" s="61">
        <v>1598359</v>
      </c>
      <c r="C33" s="56">
        <v>43714</v>
      </c>
      <c r="D33" s="56">
        <v>43716</v>
      </c>
      <c r="E33" s="45">
        <v>1</v>
      </c>
      <c r="F33" s="45">
        <v>2</v>
      </c>
      <c r="G33" s="57">
        <v>3000</v>
      </c>
      <c r="H33" s="60">
        <f t="shared" si="0"/>
        <v>6000</v>
      </c>
      <c r="I33" s="59"/>
      <c r="J33" s="70">
        <f t="shared" si="1"/>
        <v>252800</v>
      </c>
      <c r="K33" s="79"/>
    </row>
    <row r="34" spans="2:11">
      <c r="B34" s="61">
        <v>1598348</v>
      </c>
      <c r="C34" s="56">
        <v>43714</v>
      </c>
      <c r="D34" s="56">
        <v>43716</v>
      </c>
      <c r="E34" s="45">
        <v>1</v>
      </c>
      <c r="F34" s="45">
        <v>2</v>
      </c>
      <c r="G34" s="57">
        <v>3000</v>
      </c>
      <c r="H34" s="60">
        <f t="shared" si="0"/>
        <v>6000</v>
      </c>
      <c r="I34" s="59"/>
      <c r="J34" s="70">
        <f t="shared" si="1"/>
        <v>246800</v>
      </c>
      <c r="K34" s="79"/>
    </row>
    <row r="35" spans="2:11">
      <c r="B35" s="61">
        <v>1592427</v>
      </c>
      <c r="C35" s="56">
        <v>43715</v>
      </c>
      <c r="D35" s="56">
        <v>43716</v>
      </c>
      <c r="E35" s="45">
        <v>1</v>
      </c>
      <c r="F35" s="45">
        <v>1</v>
      </c>
      <c r="G35" s="57">
        <v>3000</v>
      </c>
      <c r="H35" s="60">
        <f t="shared" si="0"/>
        <v>3000</v>
      </c>
      <c r="I35" s="59"/>
      <c r="J35" s="70">
        <f t="shared" si="1"/>
        <v>243800</v>
      </c>
      <c r="K35" s="57"/>
    </row>
    <row r="36" spans="1:11">
      <c r="A36" s="87"/>
      <c r="B36" s="61">
        <v>1606226</v>
      </c>
      <c r="C36" s="56">
        <v>43714</v>
      </c>
      <c r="D36" s="56">
        <v>43716</v>
      </c>
      <c r="E36" s="45">
        <v>2</v>
      </c>
      <c r="F36" s="45">
        <v>2</v>
      </c>
      <c r="G36" s="57">
        <v>2700</v>
      </c>
      <c r="H36" s="60">
        <f t="shared" si="0"/>
        <v>10800</v>
      </c>
      <c r="I36" s="67"/>
      <c r="J36" s="70">
        <f t="shared" si="1"/>
        <v>233000</v>
      </c>
      <c r="K36" s="79"/>
    </row>
    <row r="37" spans="2:11">
      <c r="B37" s="61">
        <v>1604064</v>
      </c>
      <c r="C37" s="65">
        <v>43714</v>
      </c>
      <c r="D37" s="65">
        <v>43716</v>
      </c>
      <c r="E37" s="61">
        <v>2</v>
      </c>
      <c r="F37" s="61">
        <v>2</v>
      </c>
      <c r="G37" s="66">
        <v>3000</v>
      </c>
      <c r="H37" s="60">
        <f t="shared" si="0"/>
        <v>12000</v>
      </c>
      <c r="I37" s="59"/>
      <c r="J37" s="70">
        <f t="shared" si="1"/>
        <v>221000</v>
      </c>
      <c r="K37" s="79">
        <f>SUM(H29:H37)</f>
        <v>66000</v>
      </c>
    </row>
    <row r="38" spans="1:11">
      <c r="A38" s="43"/>
      <c r="B38" s="61">
        <v>1598667</v>
      </c>
      <c r="C38" s="65">
        <v>43714</v>
      </c>
      <c r="D38" s="65">
        <v>43717</v>
      </c>
      <c r="E38" s="61">
        <v>1</v>
      </c>
      <c r="F38" s="61">
        <v>3</v>
      </c>
      <c r="G38" s="66">
        <v>2700</v>
      </c>
      <c r="H38" s="97">
        <f t="shared" si="0"/>
        <v>8100</v>
      </c>
      <c r="I38" s="67"/>
      <c r="J38" s="70">
        <f t="shared" si="1"/>
        <v>212900</v>
      </c>
      <c r="K38" s="79"/>
    </row>
    <row r="39" spans="2:11">
      <c r="B39" s="61">
        <v>1596754</v>
      </c>
      <c r="C39" s="56">
        <v>43716</v>
      </c>
      <c r="D39" s="56">
        <v>43717</v>
      </c>
      <c r="E39" s="45">
        <v>1</v>
      </c>
      <c r="F39" s="45">
        <v>1</v>
      </c>
      <c r="G39" s="57">
        <v>3000</v>
      </c>
      <c r="H39" s="58">
        <f t="shared" si="0"/>
        <v>3000</v>
      </c>
      <c r="I39" s="59"/>
      <c r="J39" s="70">
        <f t="shared" si="1"/>
        <v>209900</v>
      </c>
      <c r="K39" s="79"/>
    </row>
    <row r="40" spans="2:11">
      <c r="B40" s="61">
        <v>1602163</v>
      </c>
      <c r="C40" s="56">
        <v>43714</v>
      </c>
      <c r="D40" s="56">
        <v>43717</v>
      </c>
      <c r="E40" s="45">
        <v>1</v>
      </c>
      <c r="F40" s="45">
        <v>3</v>
      </c>
      <c r="G40" s="57">
        <v>2700</v>
      </c>
      <c r="H40" s="58">
        <f t="shared" si="0"/>
        <v>8100</v>
      </c>
      <c r="I40" s="59"/>
      <c r="J40" s="70">
        <f t="shared" si="1"/>
        <v>201800</v>
      </c>
      <c r="K40" s="79"/>
    </row>
    <row r="41" spans="1:11">
      <c r="A41" s="87"/>
      <c r="B41" s="61">
        <v>1602798</v>
      </c>
      <c r="C41" s="56">
        <v>43715</v>
      </c>
      <c r="D41" s="56">
        <v>43717</v>
      </c>
      <c r="E41" s="45">
        <v>2</v>
      </c>
      <c r="F41" s="45">
        <v>2</v>
      </c>
      <c r="G41" s="57">
        <v>3000</v>
      </c>
      <c r="H41" s="58">
        <f t="shared" si="0"/>
        <v>12000</v>
      </c>
      <c r="I41" s="67"/>
      <c r="J41" s="70">
        <f t="shared" si="1"/>
        <v>189800</v>
      </c>
      <c r="K41" s="79"/>
    </row>
    <row r="42" spans="2:11">
      <c r="B42" s="61">
        <v>1598387</v>
      </c>
      <c r="C42" s="56">
        <v>43715</v>
      </c>
      <c r="D42" s="56">
        <v>43717</v>
      </c>
      <c r="E42" s="45">
        <v>1</v>
      </c>
      <c r="F42" s="45">
        <v>2</v>
      </c>
      <c r="G42" s="57">
        <v>3000</v>
      </c>
      <c r="H42" s="58">
        <f t="shared" si="0"/>
        <v>6000</v>
      </c>
      <c r="I42" s="59"/>
      <c r="J42" s="70">
        <f t="shared" si="1"/>
        <v>183800</v>
      </c>
      <c r="K42" s="79"/>
    </row>
    <row r="43" spans="2:11">
      <c r="B43" s="61">
        <v>1595757</v>
      </c>
      <c r="C43" s="65">
        <v>43714</v>
      </c>
      <c r="D43" s="65">
        <v>43717</v>
      </c>
      <c r="E43" s="61">
        <v>1</v>
      </c>
      <c r="F43" s="61">
        <v>3</v>
      </c>
      <c r="G43" s="66">
        <v>2700</v>
      </c>
      <c r="H43" s="58">
        <f t="shared" si="0"/>
        <v>8100</v>
      </c>
      <c r="I43" s="59"/>
      <c r="J43" s="70">
        <f t="shared" si="1"/>
        <v>175700</v>
      </c>
      <c r="K43" s="79">
        <f>SUM(H38:H43)</f>
        <v>45300</v>
      </c>
    </row>
    <row r="44" spans="2:11">
      <c r="B44" s="61">
        <v>1583241</v>
      </c>
      <c r="C44" s="56">
        <v>43715</v>
      </c>
      <c r="D44" s="56">
        <v>43718</v>
      </c>
      <c r="E44" s="45">
        <v>2</v>
      </c>
      <c r="F44" s="45">
        <v>3</v>
      </c>
      <c r="G44" s="57">
        <v>2700</v>
      </c>
      <c r="H44" s="60">
        <f t="shared" si="0"/>
        <v>16200</v>
      </c>
      <c r="I44" s="59"/>
      <c r="J44" s="70">
        <f t="shared" si="1"/>
        <v>159500</v>
      </c>
      <c r="K44" s="79"/>
    </row>
    <row r="45" spans="2:11">
      <c r="B45" s="61">
        <v>1598583</v>
      </c>
      <c r="C45" s="56">
        <v>43715</v>
      </c>
      <c r="D45" s="56">
        <v>43718</v>
      </c>
      <c r="E45" s="45">
        <v>1</v>
      </c>
      <c r="F45" s="45">
        <v>3</v>
      </c>
      <c r="G45" s="57">
        <v>3000</v>
      </c>
      <c r="H45" s="60">
        <f t="shared" si="0"/>
        <v>9000</v>
      </c>
      <c r="I45" s="59"/>
      <c r="J45" s="70">
        <f t="shared" si="1"/>
        <v>150500</v>
      </c>
      <c r="K45" s="79"/>
    </row>
    <row r="46" spans="2:11">
      <c r="B46" s="61">
        <v>1596426</v>
      </c>
      <c r="C46" s="56">
        <v>43715</v>
      </c>
      <c r="D46" s="56">
        <v>43718</v>
      </c>
      <c r="E46" s="45">
        <v>1</v>
      </c>
      <c r="F46" s="45">
        <v>3</v>
      </c>
      <c r="G46" s="57">
        <v>2700</v>
      </c>
      <c r="H46" s="60">
        <f t="shared" si="0"/>
        <v>8100</v>
      </c>
      <c r="I46" s="59"/>
      <c r="J46" s="70">
        <f t="shared" si="1"/>
        <v>142400</v>
      </c>
      <c r="K46" s="79"/>
    </row>
    <row r="47" spans="2:11">
      <c r="B47" s="61">
        <v>1594008</v>
      </c>
      <c r="C47" s="56">
        <v>43716</v>
      </c>
      <c r="D47" s="56">
        <v>43718</v>
      </c>
      <c r="E47" s="45">
        <v>1</v>
      </c>
      <c r="F47" s="45">
        <v>2</v>
      </c>
      <c r="G47" s="57">
        <v>2700</v>
      </c>
      <c r="H47" s="60">
        <f t="shared" si="0"/>
        <v>5400</v>
      </c>
      <c r="I47" s="59"/>
      <c r="J47" s="70">
        <f t="shared" si="1"/>
        <v>137000</v>
      </c>
      <c r="K47" s="79"/>
    </row>
    <row r="48" spans="2:11">
      <c r="B48" s="61">
        <v>1602652</v>
      </c>
      <c r="C48" s="56">
        <v>43717</v>
      </c>
      <c r="D48" s="56">
        <v>43718</v>
      </c>
      <c r="E48" s="45">
        <v>1</v>
      </c>
      <c r="F48" s="45">
        <v>1</v>
      </c>
      <c r="G48" s="57">
        <v>3000</v>
      </c>
      <c r="H48" s="60">
        <f t="shared" si="0"/>
        <v>3000</v>
      </c>
      <c r="I48" s="59"/>
      <c r="J48" s="70">
        <f t="shared" si="1"/>
        <v>134000</v>
      </c>
      <c r="K48" s="79"/>
    </row>
    <row r="49" spans="2:11">
      <c r="B49" s="61">
        <v>1599036</v>
      </c>
      <c r="C49" s="56">
        <v>43716</v>
      </c>
      <c r="D49" s="56">
        <v>43718</v>
      </c>
      <c r="E49" s="45">
        <v>1</v>
      </c>
      <c r="F49" s="45">
        <v>2</v>
      </c>
      <c r="G49" s="57">
        <v>3000</v>
      </c>
      <c r="H49" s="60">
        <f t="shared" si="0"/>
        <v>6000</v>
      </c>
      <c r="I49" s="59"/>
      <c r="J49" s="70">
        <f t="shared" si="1"/>
        <v>128000</v>
      </c>
      <c r="K49" s="79">
        <f>SUM(H44:H49)</f>
        <v>47700</v>
      </c>
    </row>
    <row r="50" spans="2:11">
      <c r="B50" s="61">
        <v>1600622</v>
      </c>
      <c r="C50" s="56">
        <v>43717</v>
      </c>
      <c r="D50" s="56">
        <v>43719</v>
      </c>
      <c r="E50" s="45">
        <v>1</v>
      </c>
      <c r="F50" s="45">
        <v>2</v>
      </c>
      <c r="G50" s="57">
        <v>3000</v>
      </c>
      <c r="H50" s="58">
        <f t="shared" si="0"/>
        <v>6000</v>
      </c>
      <c r="I50" s="59"/>
      <c r="J50" s="70">
        <f t="shared" si="1"/>
        <v>122000</v>
      </c>
      <c r="K50" s="79"/>
    </row>
    <row r="51" spans="2:11">
      <c r="B51" s="61">
        <v>1592841</v>
      </c>
      <c r="C51" s="56">
        <v>43717</v>
      </c>
      <c r="D51" s="56">
        <v>43719</v>
      </c>
      <c r="E51" s="45">
        <v>1</v>
      </c>
      <c r="F51" s="45">
        <v>2</v>
      </c>
      <c r="G51" s="57">
        <v>2700</v>
      </c>
      <c r="H51" s="58">
        <f t="shared" si="0"/>
        <v>5400</v>
      </c>
      <c r="I51" s="59"/>
      <c r="J51" s="70">
        <f t="shared" si="1"/>
        <v>116600</v>
      </c>
      <c r="K51" s="79"/>
    </row>
    <row r="52" spans="2:11">
      <c r="B52" s="61">
        <v>1559815</v>
      </c>
      <c r="C52" s="56">
        <v>43717</v>
      </c>
      <c r="D52" s="56">
        <v>43719</v>
      </c>
      <c r="E52" s="45">
        <v>1</v>
      </c>
      <c r="F52" s="45">
        <v>2</v>
      </c>
      <c r="G52" s="57">
        <v>2700</v>
      </c>
      <c r="H52" s="58">
        <f t="shared" si="0"/>
        <v>5400</v>
      </c>
      <c r="I52" s="59"/>
      <c r="J52" s="70">
        <f t="shared" si="1"/>
        <v>111200</v>
      </c>
      <c r="K52" s="79"/>
    </row>
    <row r="53" spans="2:11">
      <c r="B53" s="61">
        <v>1604813</v>
      </c>
      <c r="C53" s="56">
        <v>43718</v>
      </c>
      <c r="D53" s="56">
        <v>43719</v>
      </c>
      <c r="E53" s="45">
        <v>1</v>
      </c>
      <c r="F53" s="45">
        <v>1</v>
      </c>
      <c r="G53" s="57">
        <v>2700</v>
      </c>
      <c r="H53" s="58">
        <f t="shared" si="0"/>
        <v>2700</v>
      </c>
      <c r="I53" s="59"/>
      <c r="J53" s="70">
        <f t="shared" si="1"/>
        <v>108500</v>
      </c>
      <c r="K53" s="79"/>
    </row>
    <row r="54" spans="2:11">
      <c r="B54" s="61">
        <v>1601620</v>
      </c>
      <c r="C54" s="56">
        <v>43718</v>
      </c>
      <c r="D54" s="56">
        <v>43719</v>
      </c>
      <c r="E54" s="45">
        <v>1</v>
      </c>
      <c r="F54" s="45">
        <v>1</v>
      </c>
      <c r="G54" s="57">
        <v>3000</v>
      </c>
      <c r="H54" s="58">
        <f t="shared" si="0"/>
        <v>3000</v>
      </c>
      <c r="I54" s="59"/>
      <c r="J54" s="70">
        <f t="shared" si="1"/>
        <v>105500</v>
      </c>
      <c r="K54" s="79"/>
    </row>
    <row r="55" spans="2:11">
      <c r="B55" s="61">
        <v>1604669</v>
      </c>
      <c r="C55" s="56">
        <v>43715</v>
      </c>
      <c r="D55" s="56">
        <v>43719</v>
      </c>
      <c r="E55" s="45">
        <v>1</v>
      </c>
      <c r="F55" s="45">
        <v>4</v>
      </c>
      <c r="G55" s="57">
        <v>2700</v>
      </c>
      <c r="H55" s="58">
        <f t="shared" si="0"/>
        <v>10800</v>
      </c>
      <c r="I55" s="59"/>
      <c r="J55" s="70">
        <f t="shared" si="1"/>
        <v>94700</v>
      </c>
      <c r="K55" s="79">
        <f>SUM(H50:H55)</f>
        <v>33300</v>
      </c>
    </row>
    <row r="56" spans="2:11">
      <c r="B56" s="61">
        <v>1592878</v>
      </c>
      <c r="C56" s="56">
        <v>43718</v>
      </c>
      <c r="D56" s="56">
        <v>43720</v>
      </c>
      <c r="E56" s="45">
        <v>1</v>
      </c>
      <c r="F56" s="45">
        <v>2</v>
      </c>
      <c r="G56" s="57">
        <v>2700</v>
      </c>
      <c r="H56" s="60">
        <f t="shared" si="0"/>
        <v>5400</v>
      </c>
      <c r="I56" s="59"/>
      <c r="J56" s="70">
        <f t="shared" si="1"/>
        <v>89300</v>
      </c>
      <c r="K56" s="79"/>
    </row>
    <row r="57" spans="2:11">
      <c r="B57" s="61">
        <v>1599262</v>
      </c>
      <c r="C57" s="56">
        <v>43719</v>
      </c>
      <c r="D57" s="56">
        <v>43720</v>
      </c>
      <c r="E57" s="45">
        <v>1</v>
      </c>
      <c r="F57" s="45">
        <v>1</v>
      </c>
      <c r="G57" s="57">
        <v>3000</v>
      </c>
      <c r="H57" s="60">
        <f t="shared" si="0"/>
        <v>3000</v>
      </c>
      <c r="I57" s="59"/>
      <c r="J57" s="70">
        <f t="shared" si="1"/>
        <v>86300</v>
      </c>
      <c r="K57" s="79"/>
    </row>
    <row r="58" spans="2:11">
      <c r="B58" s="61">
        <v>1592879</v>
      </c>
      <c r="C58" s="56">
        <v>43718</v>
      </c>
      <c r="D58" s="56">
        <v>43720</v>
      </c>
      <c r="E58" s="45">
        <v>1</v>
      </c>
      <c r="F58" s="45">
        <v>2</v>
      </c>
      <c r="G58" s="57">
        <v>2700</v>
      </c>
      <c r="H58" s="60">
        <f t="shared" si="0"/>
        <v>5400</v>
      </c>
      <c r="I58" s="59"/>
      <c r="J58" s="70">
        <f t="shared" si="1"/>
        <v>80900</v>
      </c>
      <c r="K58" s="79"/>
    </row>
    <row r="59" spans="2:11">
      <c r="B59" s="61">
        <v>1608624</v>
      </c>
      <c r="C59" s="56">
        <v>43718</v>
      </c>
      <c r="D59" s="56">
        <v>43720</v>
      </c>
      <c r="E59" s="45">
        <v>1</v>
      </c>
      <c r="F59" s="45">
        <v>2</v>
      </c>
      <c r="G59" s="57">
        <v>2700</v>
      </c>
      <c r="H59" s="60">
        <f t="shared" si="0"/>
        <v>5400</v>
      </c>
      <c r="I59" s="59"/>
      <c r="J59" s="70">
        <f t="shared" si="1"/>
        <v>75500</v>
      </c>
      <c r="K59" s="79"/>
    </row>
    <row r="60" spans="2:11">
      <c r="B60" s="61">
        <v>1603213</v>
      </c>
      <c r="C60" s="56">
        <v>43715</v>
      </c>
      <c r="D60" s="56">
        <v>43720</v>
      </c>
      <c r="E60" s="45">
        <v>1</v>
      </c>
      <c r="F60" s="45">
        <v>5</v>
      </c>
      <c r="G60" s="57">
        <v>2700</v>
      </c>
      <c r="H60" s="60">
        <f t="shared" si="0"/>
        <v>13500</v>
      </c>
      <c r="I60" s="59"/>
      <c r="J60" s="70">
        <f t="shared" si="1"/>
        <v>62000</v>
      </c>
      <c r="K60" s="79">
        <f>SUM(H56:H60)</f>
        <v>32700</v>
      </c>
    </row>
    <row r="61" spans="2:11">
      <c r="B61" s="61">
        <v>1605701</v>
      </c>
      <c r="C61" s="56">
        <v>43720</v>
      </c>
      <c r="D61" s="56">
        <v>43721</v>
      </c>
      <c r="E61" s="45">
        <v>1</v>
      </c>
      <c r="F61" s="45">
        <v>1</v>
      </c>
      <c r="G61" s="57">
        <v>2700</v>
      </c>
      <c r="H61" s="58">
        <f t="shared" si="0"/>
        <v>2700</v>
      </c>
      <c r="I61" s="59"/>
      <c r="J61" s="70">
        <f t="shared" si="1"/>
        <v>59300</v>
      </c>
      <c r="K61" s="79"/>
    </row>
    <row r="62" spans="2:11">
      <c r="B62" s="61">
        <v>1608378</v>
      </c>
      <c r="C62" s="56">
        <v>43718</v>
      </c>
      <c r="D62" s="56">
        <v>43721</v>
      </c>
      <c r="E62" s="45">
        <v>1</v>
      </c>
      <c r="F62" s="45">
        <v>3</v>
      </c>
      <c r="G62" s="57">
        <v>2700</v>
      </c>
      <c r="H62" s="58">
        <f t="shared" si="0"/>
        <v>8100</v>
      </c>
      <c r="I62" s="59"/>
      <c r="J62" s="70">
        <f t="shared" si="1"/>
        <v>51200</v>
      </c>
      <c r="K62" s="79"/>
    </row>
    <row r="63" spans="2:11">
      <c r="B63" s="61">
        <v>1609816</v>
      </c>
      <c r="C63" s="56">
        <v>43720</v>
      </c>
      <c r="D63" s="56">
        <v>43721</v>
      </c>
      <c r="E63" s="45">
        <v>1</v>
      </c>
      <c r="F63" s="45">
        <v>1</v>
      </c>
      <c r="G63" s="57">
        <v>2700</v>
      </c>
      <c r="H63" s="58">
        <f t="shared" si="0"/>
        <v>2700</v>
      </c>
      <c r="I63" s="59"/>
      <c r="J63" s="70">
        <f t="shared" si="1"/>
        <v>48500</v>
      </c>
      <c r="K63" s="79"/>
    </row>
    <row r="64" spans="2:11">
      <c r="B64" s="61">
        <v>1607871</v>
      </c>
      <c r="C64" s="56">
        <v>43718</v>
      </c>
      <c r="D64" s="56">
        <v>43721</v>
      </c>
      <c r="E64" s="45">
        <v>1</v>
      </c>
      <c r="F64" s="45">
        <v>3</v>
      </c>
      <c r="G64" s="57">
        <v>2700</v>
      </c>
      <c r="H64" s="58">
        <f t="shared" si="0"/>
        <v>8100</v>
      </c>
      <c r="I64" s="59"/>
      <c r="J64" s="70">
        <f t="shared" si="1"/>
        <v>40400</v>
      </c>
      <c r="K64" s="79">
        <f>SUM(H61:H64)</f>
        <v>21600</v>
      </c>
    </row>
    <row r="65" spans="2:11">
      <c r="B65" s="61">
        <v>1579357</v>
      </c>
      <c r="C65" s="56">
        <v>43721</v>
      </c>
      <c r="D65" s="56">
        <v>43722</v>
      </c>
      <c r="E65" s="45">
        <v>1</v>
      </c>
      <c r="F65" s="45">
        <v>1</v>
      </c>
      <c r="G65" s="57">
        <v>3000</v>
      </c>
      <c r="H65" s="60">
        <f t="shared" si="0"/>
        <v>3000</v>
      </c>
      <c r="I65" s="59"/>
      <c r="J65" s="70">
        <f t="shared" si="1"/>
        <v>37400</v>
      </c>
      <c r="K65" s="79"/>
    </row>
    <row r="66" spans="2:11">
      <c r="B66" s="61">
        <v>1611812</v>
      </c>
      <c r="C66" s="56">
        <v>43721</v>
      </c>
      <c r="D66" s="56">
        <v>43722</v>
      </c>
      <c r="E66" s="45">
        <v>1</v>
      </c>
      <c r="F66" s="45">
        <v>1</v>
      </c>
      <c r="G66" s="57">
        <v>6000</v>
      </c>
      <c r="H66" s="60">
        <f t="shared" si="0"/>
        <v>6000</v>
      </c>
      <c r="I66" s="59"/>
      <c r="J66" s="70">
        <f t="shared" si="1"/>
        <v>31400</v>
      </c>
      <c r="K66" s="79"/>
    </row>
    <row r="67" spans="2:11">
      <c r="B67" s="61">
        <v>1611808</v>
      </c>
      <c r="C67" s="56">
        <v>43721</v>
      </c>
      <c r="D67" s="56">
        <v>43722</v>
      </c>
      <c r="E67" s="45">
        <v>1</v>
      </c>
      <c r="F67" s="45">
        <v>1</v>
      </c>
      <c r="G67" s="57">
        <v>2700</v>
      </c>
      <c r="H67" s="60">
        <f t="shared" si="0"/>
        <v>2700</v>
      </c>
      <c r="I67" s="59"/>
      <c r="J67" s="70">
        <f t="shared" si="1"/>
        <v>28700</v>
      </c>
      <c r="K67" s="79"/>
    </row>
    <row r="68" spans="2:11">
      <c r="B68" s="61">
        <v>1546566</v>
      </c>
      <c r="C68" s="56">
        <v>43719</v>
      </c>
      <c r="D68" s="56">
        <v>43722</v>
      </c>
      <c r="E68" s="45">
        <v>2</v>
      </c>
      <c r="F68" s="45">
        <v>3</v>
      </c>
      <c r="G68" s="57">
        <v>2700</v>
      </c>
      <c r="H68" s="60">
        <f t="shared" si="0"/>
        <v>16200</v>
      </c>
      <c r="I68" s="59"/>
      <c r="J68" s="70">
        <f t="shared" si="1"/>
        <v>12500</v>
      </c>
      <c r="K68" s="79">
        <f>SUM(H65:H68)</f>
        <v>27900</v>
      </c>
    </row>
    <row r="69" spans="2:11">
      <c r="B69" s="61">
        <v>1609212</v>
      </c>
      <c r="C69" s="56">
        <v>43721</v>
      </c>
      <c r="D69" s="56">
        <v>43723</v>
      </c>
      <c r="E69" s="45">
        <v>2</v>
      </c>
      <c r="F69" s="45">
        <v>2</v>
      </c>
      <c r="G69" s="57">
        <v>2700</v>
      </c>
      <c r="H69" s="58">
        <f t="shared" si="0"/>
        <v>10800</v>
      </c>
      <c r="I69" s="59"/>
      <c r="J69" s="70">
        <f t="shared" si="1"/>
        <v>1700</v>
      </c>
      <c r="K69" s="79"/>
    </row>
    <row r="70" spans="2:11">
      <c r="B70" s="61">
        <v>1611769</v>
      </c>
      <c r="C70" s="56">
        <v>43722</v>
      </c>
      <c r="D70" s="56">
        <v>43723</v>
      </c>
      <c r="E70" s="45">
        <v>1</v>
      </c>
      <c r="F70" s="45">
        <v>1</v>
      </c>
      <c r="G70" s="57">
        <v>2700</v>
      </c>
      <c r="H70" s="58">
        <f t="shared" si="0"/>
        <v>2700</v>
      </c>
      <c r="I70" s="59"/>
      <c r="J70" s="70">
        <f t="shared" si="1"/>
        <v>-1000</v>
      </c>
      <c r="K70" s="79">
        <f>SUM(H69:H70)</f>
        <v>13500</v>
      </c>
    </row>
    <row r="71" spans="2:11">
      <c r="B71" s="61"/>
      <c r="C71" s="56"/>
      <c r="D71" s="56"/>
      <c r="G71" s="57"/>
      <c r="H71" s="59">
        <f t="shared" si="0"/>
        <v>0</v>
      </c>
      <c r="I71" s="59"/>
      <c r="J71" s="70">
        <f t="shared" si="1"/>
        <v>-1000</v>
      </c>
      <c r="K71" s="79"/>
    </row>
    <row r="72" spans="2:11">
      <c r="B72" s="61"/>
      <c r="C72" s="56"/>
      <c r="D72" s="56"/>
      <c r="G72" s="57"/>
      <c r="H72" s="59"/>
      <c r="I72" s="59"/>
      <c r="J72" s="70"/>
      <c r="K72" s="57"/>
    </row>
    <row r="73" ht="14.25" spans="2:10">
      <c r="B73" s="61"/>
      <c r="C73" s="56"/>
      <c r="D73" s="56"/>
      <c r="H73" s="44">
        <f>SUM(H8:H72)</f>
        <v>451800</v>
      </c>
      <c r="J73" s="88" t="s">
        <v>58</v>
      </c>
    </row>
    <row r="74" ht="14.25" spans="2:10">
      <c r="B74" s="61"/>
      <c r="C74" s="56"/>
      <c r="D74" s="56"/>
      <c r="J74" s="83">
        <f>J71</f>
        <v>-1000</v>
      </c>
    </row>
    <row r="75" ht="14.25" spans="2:10">
      <c r="B75" s="61"/>
      <c r="C75" s="56"/>
      <c r="D75" s="25"/>
      <c r="E75" s="26"/>
      <c r="F75" s="26"/>
      <c r="G75" s="27"/>
      <c r="H75" s="27"/>
      <c r="I75" s="16"/>
      <c r="J75" s="40"/>
    </row>
    <row r="76" ht="14.25" spans="2:11">
      <c r="B76" s="61"/>
      <c r="C76" s="56"/>
      <c r="D76" s="56"/>
      <c r="I76" s="41" t="s">
        <v>19</v>
      </c>
      <c r="J76" s="84">
        <f>SUM(J74:J75)</f>
        <v>-1000</v>
      </c>
      <c r="K76" s="44" t="s">
        <v>59</v>
      </c>
    </row>
    <row r="77" spans="2:4">
      <c r="B77" s="61"/>
      <c r="C77" s="56"/>
      <c r="D77" s="56"/>
    </row>
    <row r="78" spans="2:4">
      <c r="B78" s="61"/>
      <c r="C78" s="56"/>
      <c r="D78" s="56"/>
    </row>
    <row r="79" spans="2:11">
      <c r="B79" s="61">
        <v>1595583</v>
      </c>
      <c r="C79" s="56">
        <v>43723</v>
      </c>
      <c r="D79" s="56">
        <v>43724</v>
      </c>
      <c r="E79" s="45">
        <v>1</v>
      </c>
      <c r="F79" s="45">
        <v>1</v>
      </c>
      <c r="G79" s="57">
        <v>3000</v>
      </c>
      <c r="H79" s="60">
        <f t="shared" ref="H79:H142" si="2">E79*F79*G79</f>
        <v>3000</v>
      </c>
      <c r="I79" s="59"/>
      <c r="J79" s="70">
        <f>J76-H79</f>
        <v>-4000</v>
      </c>
      <c r="K79" s="79"/>
    </row>
    <row r="80" spans="2:11">
      <c r="B80" s="61">
        <v>1595575</v>
      </c>
      <c r="C80" s="56">
        <v>43723</v>
      </c>
      <c r="D80" s="56">
        <v>43724</v>
      </c>
      <c r="E80" s="45">
        <v>1</v>
      </c>
      <c r="F80" s="45">
        <v>1</v>
      </c>
      <c r="G80" s="57">
        <v>3000</v>
      </c>
      <c r="H80" s="60">
        <f t="shared" si="2"/>
        <v>3000</v>
      </c>
      <c r="I80" s="59"/>
      <c r="J80" s="70">
        <f t="shared" ref="J80:J143" si="3">J79-H80</f>
        <v>-7000</v>
      </c>
      <c r="K80" s="79"/>
    </row>
    <row r="81" spans="2:11">
      <c r="B81" s="61">
        <v>1612175</v>
      </c>
      <c r="C81" s="56">
        <v>43722</v>
      </c>
      <c r="D81" s="56">
        <v>43724</v>
      </c>
      <c r="E81" s="45">
        <v>1</v>
      </c>
      <c r="F81" s="45">
        <v>2</v>
      </c>
      <c r="G81" s="57">
        <v>2700</v>
      </c>
      <c r="H81" s="60">
        <f t="shared" si="2"/>
        <v>5400</v>
      </c>
      <c r="I81" s="59"/>
      <c r="J81" s="70">
        <f t="shared" si="3"/>
        <v>-12400</v>
      </c>
      <c r="K81" s="79"/>
    </row>
    <row r="82" spans="2:11">
      <c r="B82" s="61">
        <v>1612670</v>
      </c>
      <c r="C82" s="56">
        <v>43723</v>
      </c>
      <c r="D82" s="56">
        <v>43724</v>
      </c>
      <c r="E82" s="45">
        <v>1</v>
      </c>
      <c r="F82" s="45">
        <v>1</v>
      </c>
      <c r="G82" s="57">
        <v>2700</v>
      </c>
      <c r="H82" s="60">
        <f t="shared" si="2"/>
        <v>2700</v>
      </c>
      <c r="I82" s="59"/>
      <c r="J82" s="70">
        <f t="shared" si="3"/>
        <v>-15100</v>
      </c>
      <c r="K82" s="79">
        <f>SUM(H79:H82)</f>
        <v>14100</v>
      </c>
    </row>
    <row r="83" spans="2:11">
      <c r="B83" s="61">
        <v>1595594</v>
      </c>
      <c r="C83" s="56">
        <v>43724</v>
      </c>
      <c r="D83" s="56">
        <v>43725</v>
      </c>
      <c r="E83" s="45">
        <v>1</v>
      </c>
      <c r="F83" s="45">
        <v>1</v>
      </c>
      <c r="G83" s="57">
        <v>3000</v>
      </c>
      <c r="H83" s="58">
        <f t="shared" si="2"/>
        <v>3000</v>
      </c>
      <c r="I83" s="59"/>
      <c r="J83" s="70">
        <f t="shared" si="3"/>
        <v>-18100</v>
      </c>
      <c r="K83" s="79"/>
    </row>
    <row r="84" spans="2:11">
      <c r="B84" s="61">
        <v>1595589</v>
      </c>
      <c r="C84" s="56">
        <v>43724</v>
      </c>
      <c r="D84" s="56">
        <v>43725</v>
      </c>
      <c r="E84" s="45">
        <v>1</v>
      </c>
      <c r="F84" s="45">
        <v>1</v>
      </c>
      <c r="G84" s="57">
        <v>3000</v>
      </c>
      <c r="H84" s="58">
        <f t="shared" si="2"/>
        <v>3000</v>
      </c>
      <c r="I84" s="59"/>
      <c r="J84" s="70">
        <f t="shared" si="3"/>
        <v>-21100</v>
      </c>
      <c r="K84" s="79"/>
    </row>
    <row r="85" spans="2:11">
      <c r="B85" s="61">
        <v>1589704</v>
      </c>
      <c r="C85" s="56">
        <v>43722</v>
      </c>
      <c r="D85" s="56">
        <v>43725</v>
      </c>
      <c r="E85" s="45">
        <v>3</v>
      </c>
      <c r="F85" s="45">
        <v>3</v>
      </c>
      <c r="G85" s="57">
        <v>2700</v>
      </c>
      <c r="H85" s="58">
        <f t="shared" si="2"/>
        <v>24300</v>
      </c>
      <c r="I85" s="59"/>
      <c r="J85" s="70">
        <f t="shared" si="3"/>
        <v>-45400</v>
      </c>
      <c r="K85" s="79"/>
    </row>
    <row r="86" spans="2:11">
      <c r="B86" s="61">
        <v>1613192</v>
      </c>
      <c r="C86" s="56">
        <v>43724</v>
      </c>
      <c r="D86" s="56">
        <v>43725</v>
      </c>
      <c r="E86" s="45">
        <v>1</v>
      </c>
      <c r="F86" s="45">
        <v>1</v>
      </c>
      <c r="G86" s="57">
        <v>2700</v>
      </c>
      <c r="H86" s="58">
        <f t="shared" si="2"/>
        <v>2700</v>
      </c>
      <c r="I86" s="59"/>
      <c r="J86" s="70">
        <f t="shared" si="3"/>
        <v>-48100</v>
      </c>
      <c r="K86" s="79"/>
    </row>
    <row r="87" spans="2:11">
      <c r="B87" s="61">
        <v>1602010</v>
      </c>
      <c r="C87" s="56">
        <v>43722</v>
      </c>
      <c r="D87" s="56">
        <v>43725</v>
      </c>
      <c r="E87" s="45">
        <v>3</v>
      </c>
      <c r="F87" s="45">
        <v>3</v>
      </c>
      <c r="G87" s="57">
        <v>2700</v>
      </c>
      <c r="H87" s="58">
        <f t="shared" si="2"/>
        <v>24300</v>
      </c>
      <c r="I87" s="59"/>
      <c r="J87" s="70">
        <f t="shared" si="3"/>
        <v>-72400</v>
      </c>
      <c r="K87" s="79"/>
    </row>
    <row r="88" spans="2:11">
      <c r="B88" s="61">
        <v>1613359</v>
      </c>
      <c r="C88" s="56">
        <v>43724</v>
      </c>
      <c r="D88" s="56">
        <v>43725</v>
      </c>
      <c r="E88" s="45">
        <v>1</v>
      </c>
      <c r="F88" s="45">
        <v>1</v>
      </c>
      <c r="G88" s="57">
        <v>2700</v>
      </c>
      <c r="H88" s="58">
        <f t="shared" si="2"/>
        <v>2700</v>
      </c>
      <c r="I88" s="59"/>
      <c r="J88" s="70">
        <f t="shared" si="3"/>
        <v>-75100</v>
      </c>
      <c r="K88" s="79"/>
    </row>
    <row r="89" spans="2:11">
      <c r="B89" s="61">
        <v>1607806</v>
      </c>
      <c r="C89" s="56">
        <v>43724</v>
      </c>
      <c r="D89" s="56">
        <v>43725</v>
      </c>
      <c r="E89" s="45">
        <v>1</v>
      </c>
      <c r="F89" s="45">
        <v>1</v>
      </c>
      <c r="G89" s="57">
        <v>2700</v>
      </c>
      <c r="H89" s="58">
        <f t="shared" si="2"/>
        <v>2700</v>
      </c>
      <c r="I89" s="59"/>
      <c r="J89" s="70">
        <f t="shared" si="3"/>
        <v>-77800</v>
      </c>
      <c r="K89" s="79"/>
    </row>
    <row r="90" spans="2:11">
      <c r="B90" s="61">
        <v>1609593</v>
      </c>
      <c r="C90" s="56">
        <v>43724</v>
      </c>
      <c r="D90" s="56">
        <v>43725</v>
      </c>
      <c r="E90" s="45">
        <v>1</v>
      </c>
      <c r="F90" s="45">
        <v>1</v>
      </c>
      <c r="G90" s="57">
        <v>2700</v>
      </c>
      <c r="H90" s="58">
        <f t="shared" si="2"/>
        <v>2700</v>
      </c>
      <c r="I90" s="59"/>
      <c r="J90" s="70">
        <f t="shared" si="3"/>
        <v>-80500</v>
      </c>
      <c r="K90" s="79">
        <f>SUM(H83:H90)</f>
        <v>65400</v>
      </c>
    </row>
    <row r="91" spans="2:11">
      <c r="B91" s="61">
        <v>1595797</v>
      </c>
      <c r="C91" s="56">
        <v>43725</v>
      </c>
      <c r="D91" s="56">
        <v>43726</v>
      </c>
      <c r="E91" s="45">
        <v>1</v>
      </c>
      <c r="F91" s="45">
        <v>1</v>
      </c>
      <c r="G91" s="57">
        <v>3000</v>
      </c>
      <c r="H91" s="60">
        <f t="shared" si="2"/>
        <v>3000</v>
      </c>
      <c r="I91" s="59"/>
      <c r="J91" s="70">
        <f t="shared" si="3"/>
        <v>-83500</v>
      </c>
      <c r="K91" s="79"/>
    </row>
    <row r="92" spans="2:11">
      <c r="B92" s="61">
        <v>1595793</v>
      </c>
      <c r="C92" s="56">
        <v>43725</v>
      </c>
      <c r="D92" s="56">
        <v>43726</v>
      </c>
      <c r="E92" s="45">
        <v>1</v>
      </c>
      <c r="F92" s="45">
        <v>1</v>
      </c>
      <c r="G92" s="57">
        <v>3000</v>
      </c>
      <c r="H92" s="60">
        <f t="shared" si="2"/>
        <v>3000</v>
      </c>
      <c r="I92" s="59"/>
      <c r="J92" s="70">
        <f t="shared" si="3"/>
        <v>-86500</v>
      </c>
      <c r="K92" s="79"/>
    </row>
    <row r="93" spans="2:11">
      <c r="B93" s="61">
        <v>1598565</v>
      </c>
      <c r="C93" s="56">
        <v>43725</v>
      </c>
      <c r="D93" s="56">
        <v>43726</v>
      </c>
      <c r="E93" s="45">
        <v>1</v>
      </c>
      <c r="F93" s="45">
        <v>1</v>
      </c>
      <c r="G93" s="57">
        <v>3000</v>
      </c>
      <c r="H93" s="60">
        <f t="shared" si="2"/>
        <v>3000</v>
      </c>
      <c r="I93" s="59"/>
      <c r="J93" s="70">
        <f t="shared" si="3"/>
        <v>-89500</v>
      </c>
      <c r="K93" s="79"/>
    </row>
    <row r="94" spans="2:11">
      <c r="B94" s="61">
        <v>1597906</v>
      </c>
      <c r="C94" s="56">
        <v>43725</v>
      </c>
      <c r="D94" s="56">
        <v>43726</v>
      </c>
      <c r="E94" s="45">
        <v>1</v>
      </c>
      <c r="F94" s="45">
        <v>1</v>
      </c>
      <c r="G94" s="57">
        <v>3000</v>
      </c>
      <c r="H94" s="60">
        <f t="shared" si="2"/>
        <v>3000</v>
      </c>
      <c r="I94" s="59"/>
      <c r="J94" s="70">
        <f t="shared" si="3"/>
        <v>-92500</v>
      </c>
      <c r="K94" s="79"/>
    </row>
    <row r="95" spans="2:11">
      <c r="B95" s="61">
        <v>1598472</v>
      </c>
      <c r="C95" s="56">
        <v>43725</v>
      </c>
      <c r="D95" s="56">
        <v>43726</v>
      </c>
      <c r="E95" s="45">
        <v>1</v>
      </c>
      <c r="F95" s="45">
        <v>1</v>
      </c>
      <c r="G95" s="57">
        <v>3000</v>
      </c>
      <c r="H95" s="60">
        <f t="shared" si="2"/>
        <v>3000</v>
      </c>
      <c r="I95" s="59"/>
      <c r="J95" s="70">
        <f t="shared" si="3"/>
        <v>-95500</v>
      </c>
      <c r="K95" s="79"/>
    </row>
    <row r="96" spans="2:11">
      <c r="B96" s="61">
        <v>1600217</v>
      </c>
      <c r="C96" s="56">
        <v>43724</v>
      </c>
      <c r="D96" s="56">
        <v>43726</v>
      </c>
      <c r="E96" s="45">
        <v>2</v>
      </c>
      <c r="F96" s="45">
        <v>2</v>
      </c>
      <c r="G96" s="57">
        <v>2700</v>
      </c>
      <c r="H96" s="60">
        <f t="shared" si="2"/>
        <v>10800</v>
      </c>
      <c r="I96" s="59"/>
      <c r="J96" s="70">
        <f t="shared" si="3"/>
        <v>-106300</v>
      </c>
      <c r="K96" s="79"/>
    </row>
    <row r="97" spans="2:11">
      <c r="B97" s="61">
        <v>1599206</v>
      </c>
      <c r="C97" s="56">
        <v>43723</v>
      </c>
      <c r="D97" s="56">
        <v>43726</v>
      </c>
      <c r="E97" s="45">
        <v>1</v>
      </c>
      <c r="F97" s="45">
        <v>3</v>
      </c>
      <c r="G97" s="57">
        <v>2700</v>
      </c>
      <c r="H97" s="60">
        <f t="shared" si="2"/>
        <v>8100</v>
      </c>
      <c r="I97" s="59"/>
      <c r="J97" s="70">
        <f t="shared" si="3"/>
        <v>-114400</v>
      </c>
      <c r="K97" s="79"/>
    </row>
    <row r="98" spans="2:11">
      <c r="B98" s="61">
        <v>1598871</v>
      </c>
      <c r="C98" s="56">
        <v>43724</v>
      </c>
      <c r="D98" s="56">
        <v>43726</v>
      </c>
      <c r="E98" s="45">
        <v>2</v>
      </c>
      <c r="F98" s="45">
        <v>2</v>
      </c>
      <c r="G98" s="57">
        <v>3000</v>
      </c>
      <c r="H98" s="60">
        <f t="shared" si="2"/>
        <v>12000</v>
      </c>
      <c r="I98" s="59"/>
      <c r="J98" s="70">
        <f t="shared" si="3"/>
        <v>-126400</v>
      </c>
      <c r="K98" s="79"/>
    </row>
    <row r="99" spans="2:11">
      <c r="B99" s="61">
        <v>1613905</v>
      </c>
      <c r="C99" s="56">
        <v>43725</v>
      </c>
      <c r="D99" s="56">
        <v>43726</v>
      </c>
      <c r="E99" s="45">
        <v>1</v>
      </c>
      <c r="F99" s="45">
        <v>1</v>
      </c>
      <c r="G99" s="57">
        <v>2700</v>
      </c>
      <c r="H99" s="60">
        <f t="shared" si="2"/>
        <v>2700</v>
      </c>
      <c r="I99" s="59"/>
      <c r="J99" s="70">
        <f t="shared" si="3"/>
        <v>-129100</v>
      </c>
      <c r="K99" s="79"/>
    </row>
    <row r="100" spans="2:11">
      <c r="B100" s="61">
        <v>1612372</v>
      </c>
      <c r="C100" s="56">
        <v>43724</v>
      </c>
      <c r="D100" s="56">
        <v>43726</v>
      </c>
      <c r="E100" s="45">
        <v>1</v>
      </c>
      <c r="F100" s="45">
        <v>2</v>
      </c>
      <c r="G100" s="57">
        <v>2700</v>
      </c>
      <c r="H100" s="60">
        <f t="shared" si="2"/>
        <v>5400</v>
      </c>
      <c r="I100" s="59"/>
      <c r="J100" s="70">
        <f t="shared" si="3"/>
        <v>-134500</v>
      </c>
      <c r="K100" s="79">
        <f>SUM(H91:H100)</f>
        <v>54000</v>
      </c>
    </row>
    <row r="101" spans="2:11">
      <c r="B101" s="61">
        <v>1612894</v>
      </c>
      <c r="C101" s="56">
        <v>43724</v>
      </c>
      <c r="D101" s="56">
        <v>43727</v>
      </c>
      <c r="E101" s="45">
        <v>1</v>
      </c>
      <c r="F101" s="45">
        <v>3</v>
      </c>
      <c r="G101" s="57">
        <v>2700</v>
      </c>
      <c r="H101" s="58">
        <f t="shared" si="2"/>
        <v>8100</v>
      </c>
      <c r="I101" s="59"/>
      <c r="J101" s="70">
        <f t="shared" si="3"/>
        <v>-142600</v>
      </c>
      <c r="K101" s="79"/>
    </row>
    <row r="102" spans="2:11">
      <c r="B102" s="61">
        <v>1608721</v>
      </c>
      <c r="C102" s="56">
        <v>43723</v>
      </c>
      <c r="D102" s="56">
        <v>43727</v>
      </c>
      <c r="E102" s="45">
        <v>3</v>
      </c>
      <c r="F102" s="45">
        <v>4</v>
      </c>
      <c r="G102" s="57">
        <v>2700</v>
      </c>
      <c r="H102" s="58">
        <f t="shared" si="2"/>
        <v>32400</v>
      </c>
      <c r="I102" s="59"/>
      <c r="J102" s="70">
        <f t="shared" si="3"/>
        <v>-175000</v>
      </c>
      <c r="K102" s="79"/>
    </row>
    <row r="103" spans="2:11">
      <c r="B103" s="61">
        <v>1598239</v>
      </c>
      <c r="C103" s="56">
        <v>43725</v>
      </c>
      <c r="D103" s="56">
        <v>43727</v>
      </c>
      <c r="E103" s="45">
        <v>1</v>
      </c>
      <c r="F103" s="45">
        <v>2</v>
      </c>
      <c r="G103" s="57">
        <v>3000</v>
      </c>
      <c r="H103" s="58">
        <f t="shared" si="2"/>
        <v>6000</v>
      </c>
      <c r="I103" s="59"/>
      <c r="J103" s="70">
        <f t="shared" si="3"/>
        <v>-181000</v>
      </c>
      <c r="K103" s="79">
        <f>SUM(H101:H103)</f>
        <v>46500</v>
      </c>
    </row>
    <row r="104" spans="2:11">
      <c r="B104" s="61">
        <v>1602457</v>
      </c>
      <c r="C104" s="56">
        <v>43726</v>
      </c>
      <c r="D104" s="56">
        <v>43728</v>
      </c>
      <c r="E104" s="45">
        <v>1</v>
      </c>
      <c r="F104" s="45">
        <v>2</v>
      </c>
      <c r="G104" s="57">
        <v>3000</v>
      </c>
      <c r="H104" s="60">
        <f t="shared" si="2"/>
        <v>6000</v>
      </c>
      <c r="I104" s="59"/>
      <c r="J104" s="70">
        <f t="shared" si="3"/>
        <v>-187000</v>
      </c>
      <c r="K104" s="79"/>
    </row>
    <row r="105" spans="2:11">
      <c r="B105" s="61">
        <v>1614684</v>
      </c>
      <c r="C105" s="56">
        <v>43727</v>
      </c>
      <c r="D105" s="56">
        <v>43728</v>
      </c>
      <c r="E105" s="45">
        <v>1</v>
      </c>
      <c r="F105" s="45">
        <v>1</v>
      </c>
      <c r="G105" s="57">
        <v>2700</v>
      </c>
      <c r="H105" s="60">
        <f t="shared" si="2"/>
        <v>2700</v>
      </c>
      <c r="I105" s="59"/>
      <c r="J105" s="70">
        <f t="shared" si="3"/>
        <v>-189700</v>
      </c>
      <c r="K105" s="79"/>
    </row>
    <row r="106" spans="2:11">
      <c r="B106" s="61">
        <v>1605725</v>
      </c>
      <c r="C106" s="56">
        <v>43726</v>
      </c>
      <c r="D106" s="56">
        <v>43728</v>
      </c>
      <c r="E106" s="45">
        <v>1</v>
      </c>
      <c r="F106" s="45">
        <v>2</v>
      </c>
      <c r="G106" s="57">
        <v>2700</v>
      </c>
      <c r="H106" s="60">
        <f t="shared" si="2"/>
        <v>5400</v>
      </c>
      <c r="I106" s="59"/>
      <c r="J106" s="70">
        <f t="shared" si="3"/>
        <v>-195100</v>
      </c>
      <c r="K106" s="79"/>
    </row>
    <row r="107" spans="2:11">
      <c r="B107" s="61">
        <v>1615529</v>
      </c>
      <c r="C107" s="56">
        <v>43727</v>
      </c>
      <c r="D107" s="56">
        <v>43728</v>
      </c>
      <c r="E107" s="45">
        <v>1</v>
      </c>
      <c r="F107" s="45">
        <v>1</v>
      </c>
      <c r="G107" s="57">
        <v>2700</v>
      </c>
      <c r="H107" s="60">
        <f t="shared" si="2"/>
        <v>2700</v>
      </c>
      <c r="I107" s="59"/>
      <c r="J107" s="70">
        <f t="shared" si="3"/>
        <v>-197800</v>
      </c>
      <c r="K107" s="79">
        <f>SUM(H104:H107)</f>
        <v>16800</v>
      </c>
    </row>
    <row r="108" spans="2:11">
      <c r="B108" s="61">
        <v>1615040</v>
      </c>
      <c r="C108" s="56">
        <v>43728</v>
      </c>
      <c r="D108" s="56">
        <v>43729</v>
      </c>
      <c r="E108" s="45">
        <v>1</v>
      </c>
      <c r="F108" s="45">
        <v>1</v>
      </c>
      <c r="G108" s="57">
        <v>2700</v>
      </c>
      <c r="H108" s="58">
        <f t="shared" si="2"/>
        <v>2700</v>
      </c>
      <c r="I108" s="59"/>
      <c r="J108" s="70">
        <f t="shared" si="3"/>
        <v>-200500</v>
      </c>
      <c r="K108" s="79"/>
    </row>
    <row r="109" spans="2:11">
      <c r="B109" s="61">
        <v>1593214</v>
      </c>
      <c r="C109" s="56">
        <v>43728</v>
      </c>
      <c r="D109" s="56">
        <v>43729</v>
      </c>
      <c r="E109" s="45">
        <v>1</v>
      </c>
      <c r="F109" s="45">
        <v>1</v>
      </c>
      <c r="G109" s="57">
        <v>3000</v>
      </c>
      <c r="H109" s="58">
        <f t="shared" si="2"/>
        <v>3000</v>
      </c>
      <c r="I109" s="59"/>
      <c r="J109" s="70">
        <f t="shared" si="3"/>
        <v>-203500</v>
      </c>
      <c r="K109" s="79"/>
    </row>
    <row r="110" spans="2:11">
      <c r="B110" s="61">
        <v>1615001</v>
      </c>
      <c r="C110" s="56">
        <v>43727</v>
      </c>
      <c r="D110" s="56">
        <v>43729</v>
      </c>
      <c r="E110" s="45">
        <v>1</v>
      </c>
      <c r="F110" s="45">
        <v>2</v>
      </c>
      <c r="G110" s="57">
        <v>2700</v>
      </c>
      <c r="H110" s="58">
        <f t="shared" si="2"/>
        <v>5400</v>
      </c>
      <c r="I110" s="59"/>
      <c r="J110" s="70">
        <f t="shared" si="3"/>
        <v>-208900</v>
      </c>
      <c r="K110" s="79">
        <f>SUM(H108:H110)</f>
        <v>11100</v>
      </c>
    </row>
    <row r="111" spans="2:11">
      <c r="B111" s="61">
        <v>1585285</v>
      </c>
      <c r="C111" s="56">
        <v>43729</v>
      </c>
      <c r="D111" s="56">
        <v>43730</v>
      </c>
      <c r="E111" s="45">
        <v>2</v>
      </c>
      <c r="F111" s="45">
        <v>1</v>
      </c>
      <c r="G111" s="57">
        <v>3000</v>
      </c>
      <c r="H111" s="60">
        <f t="shared" si="2"/>
        <v>6000</v>
      </c>
      <c r="I111" s="59"/>
      <c r="J111" s="70">
        <f t="shared" si="3"/>
        <v>-214900</v>
      </c>
      <c r="K111" s="79"/>
    </row>
    <row r="112" spans="2:11">
      <c r="B112" s="61">
        <v>1602937</v>
      </c>
      <c r="C112" s="56">
        <v>43727</v>
      </c>
      <c r="D112" s="56">
        <v>43730</v>
      </c>
      <c r="E112" s="45">
        <v>1</v>
      </c>
      <c r="F112" s="45">
        <v>3</v>
      </c>
      <c r="G112" s="57">
        <v>2700</v>
      </c>
      <c r="H112" s="60">
        <f t="shared" si="2"/>
        <v>8100</v>
      </c>
      <c r="I112" s="59"/>
      <c r="J112" s="70">
        <f t="shared" si="3"/>
        <v>-223000</v>
      </c>
      <c r="K112" s="79"/>
    </row>
    <row r="113" spans="2:11">
      <c r="B113" s="61">
        <v>1607623</v>
      </c>
      <c r="C113" s="56">
        <v>43727</v>
      </c>
      <c r="D113" s="56">
        <v>43730</v>
      </c>
      <c r="E113" s="45">
        <v>1</v>
      </c>
      <c r="F113" s="45">
        <v>3</v>
      </c>
      <c r="G113" s="57">
        <v>2700</v>
      </c>
      <c r="H113" s="60">
        <f t="shared" si="2"/>
        <v>8100</v>
      </c>
      <c r="I113" s="59"/>
      <c r="J113" s="70">
        <f t="shared" si="3"/>
        <v>-231100</v>
      </c>
      <c r="K113" s="79"/>
    </row>
    <row r="114" spans="2:11">
      <c r="B114" s="61">
        <v>1596887</v>
      </c>
      <c r="C114" s="56">
        <v>43727</v>
      </c>
      <c r="D114" s="56">
        <v>43730</v>
      </c>
      <c r="E114" s="45">
        <v>1</v>
      </c>
      <c r="F114" s="45">
        <v>3</v>
      </c>
      <c r="G114" s="57">
        <v>2700</v>
      </c>
      <c r="H114" s="60">
        <f t="shared" si="2"/>
        <v>8100</v>
      </c>
      <c r="I114" s="59"/>
      <c r="J114" s="70">
        <f t="shared" si="3"/>
        <v>-239200</v>
      </c>
      <c r="K114" s="79"/>
    </row>
    <row r="115" spans="2:11">
      <c r="B115" s="61">
        <v>1595724</v>
      </c>
      <c r="C115" s="56">
        <v>43727</v>
      </c>
      <c r="D115" s="56">
        <v>43730</v>
      </c>
      <c r="E115" s="45">
        <v>2</v>
      </c>
      <c r="F115" s="45">
        <v>3</v>
      </c>
      <c r="G115" s="57">
        <v>2700</v>
      </c>
      <c r="H115" s="60">
        <f t="shared" si="2"/>
        <v>16200</v>
      </c>
      <c r="I115" s="59"/>
      <c r="J115" s="70">
        <f t="shared" si="3"/>
        <v>-255400</v>
      </c>
      <c r="K115" s="79"/>
    </row>
    <row r="116" spans="2:11">
      <c r="B116" s="61">
        <v>1599829</v>
      </c>
      <c r="C116" s="56">
        <v>43728</v>
      </c>
      <c r="D116" s="56">
        <v>43730</v>
      </c>
      <c r="E116" s="45">
        <v>1</v>
      </c>
      <c r="F116" s="45">
        <v>2</v>
      </c>
      <c r="G116" s="57">
        <v>3000</v>
      </c>
      <c r="H116" s="60">
        <f t="shared" si="2"/>
        <v>6000</v>
      </c>
      <c r="I116" s="59"/>
      <c r="J116" s="70">
        <f t="shared" si="3"/>
        <v>-261400</v>
      </c>
      <c r="K116" s="79"/>
    </row>
    <row r="117" spans="2:11">
      <c r="B117" s="61">
        <v>1599830</v>
      </c>
      <c r="C117" s="56">
        <v>43728</v>
      </c>
      <c r="D117" s="56">
        <v>43730</v>
      </c>
      <c r="E117" s="45">
        <v>1</v>
      </c>
      <c r="F117" s="45">
        <v>2</v>
      </c>
      <c r="G117" s="57">
        <v>3000</v>
      </c>
      <c r="H117" s="60">
        <f t="shared" si="2"/>
        <v>6000</v>
      </c>
      <c r="I117" s="59"/>
      <c r="J117" s="70">
        <f t="shared" si="3"/>
        <v>-267400</v>
      </c>
      <c r="K117" s="79"/>
    </row>
    <row r="118" spans="2:11">
      <c r="B118" s="61">
        <v>1600489</v>
      </c>
      <c r="C118" s="56">
        <v>43728</v>
      </c>
      <c r="D118" s="56">
        <v>43730</v>
      </c>
      <c r="E118" s="45">
        <v>1</v>
      </c>
      <c r="F118" s="45">
        <v>2</v>
      </c>
      <c r="G118" s="57">
        <v>3000</v>
      </c>
      <c r="H118" s="60">
        <f t="shared" si="2"/>
        <v>6000</v>
      </c>
      <c r="I118" s="59"/>
      <c r="J118" s="70">
        <f t="shared" si="3"/>
        <v>-273400</v>
      </c>
      <c r="K118" s="79"/>
    </row>
    <row r="119" spans="2:11">
      <c r="B119" s="61">
        <v>1599808</v>
      </c>
      <c r="C119" s="56">
        <v>43728</v>
      </c>
      <c r="D119" s="56">
        <v>43730</v>
      </c>
      <c r="E119" s="45">
        <v>1</v>
      </c>
      <c r="F119" s="45">
        <v>2</v>
      </c>
      <c r="G119" s="57">
        <v>2700</v>
      </c>
      <c r="H119" s="60">
        <f t="shared" si="2"/>
        <v>5400</v>
      </c>
      <c r="I119" s="59"/>
      <c r="J119" s="70">
        <f t="shared" si="3"/>
        <v>-278800</v>
      </c>
      <c r="K119" s="79"/>
    </row>
    <row r="120" spans="2:11">
      <c r="B120" s="61">
        <v>1610136</v>
      </c>
      <c r="C120" s="56">
        <v>43728</v>
      </c>
      <c r="D120" s="56">
        <v>43730</v>
      </c>
      <c r="E120" s="45">
        <v>1</v>
      </c>
      <c r="F120" s="45">
        <v>2</v>
      </c>
      <c r="G120" s="57">
        <v>2700</v>
      </c>
      <c r="H120" s="60">
        <f t="shared" si="2"/>
        <v>5400</v>
      </c>
      <c r="I120" s="59"/>
      <c r="J120" s="70">
        <f t="shared" si="3"/>
        <v>-284200</v>
      </c>
      <c r="K120" s="79"/>
    </row>
    <row r="121" spans="2:11">
      <c r="B121" s="61">
        <v>1600879</v>
      </c>
      <c r="C121" s="56">
        <v>43727</v>
      </c>
      <c r="D121" s="56">
        <v>43730</v>
      </c>
      <c r="E121" s="45">
        <v>1</v>
      </c>
      <c r="F121" s="45">
        <v>3</v>
      </c>
      <c r="G121" s="57">
        <v>2700</v>
      </c>
      <c r="H121" s="60">
        <f t="shared" si="2"/>
        <v>8100</v>
      </c>
      <c r="I121" s="59"/>
      <c r="J121" s="70">
        <f t="shared" si="3"/>
        <v>-292300</v>
      </c>
      <c r="K121" s="79"/>
    </row>
    <row r="122" spans="2:11">
      <c r="B122" s="61">
        <v>1600531</v>
      </c>
      <c r="C122" s="56">
        <v>43725</v>
      </c>
      <c r="D122" s="56">
        <v>43727</v>
      </c>
      <c r="E122" s="45">
        <v>1</v>
      </c>
      <c r="F122" s="45">
        <v>2</v>
      </c>
      <c r="G122" s="57">
        <v>3000</v>
      </c>
      <c r="H122" s="60">
        <f t="shared" si="2"/>
        <v>6000</v>
      </c>
      <c r="I122" s="59" t="s">
        <v>60</v>
      </c>
      <c r="J122" s="70">
        <f t="shared" si="3"/>
        <v>-298300</v>
      </c>
      <c r="K122" s="79">
        <f>SUM(H111:H122)</f>
        <v>89400</v>
      </c>
    </row>
    <row r="123" spans="2:11">
      <c r="B123" s="61">
        <v>1602102</v>
      </c>
      <c r="C123" s="56">
        <v>43728</v>
      </c>
      <c r="D123" s="56">
        <v>43731</v>
      </c>
      <c r="E123" s="45">
        <v>2</v>
      </c>
      <c r="F123" s="45">
        <v>3</v>
      </c>
      <c r="G123" s="57">
        <v>2700</v>
      </c>
      <c r="H123" s="58">
        <f t="shared" si="2"/>
        <v>16200</v>
      </c>
      <c r="I123" s="59"/>
      <c r="J123" s="70">
        <f t="shared" si="3"/>
        <v>-314500</v>
      </c>
      <c r="K123" s="79"/>
    </row>
    <row r="124" spans="2:11">
      <c r="B124" s="61">
        <v>1613345</v>
      </c>
      <c r="C124" s="56">
        <v>43726</v>
      </c>
      <c r="D124" s="56">
        <v>43731</v>
      </c>
      <c r="E124" s="45">
        <v>1</v>
      </c>
      <c r="F124" s="45">
        <v>5</v>
      </c>
      <c r="G124" s="57">
        <v>2700</v>
      </c>
      <c r="H124" s="58">
        <f t="shared" si="2"/>
        <v>13500</v>
      </c>
      <c r="I124" s="59"/>
      <c r="J124" s="70">
        <f t="shared" si="3"/>
        <v>-328000</v>
      </c>
      <c r="K124" s="79"/>
    </row>
    <row r="125" spans="2:11">
      <c r="B125" s="61">
        <v>1614852</v>
      </c>
      <c r="C125" s="56">
        <v>43729</v>
      </c>
      <c r="D125" s="56">
        <v>43731</v>
      </c>
      <c r="E125" s="45">
        <v>1</v>
      </c>
      <c r="F125" s="45">
        <v>2</v>
      </c>
      <c r="G125" s="57">
        <v>2700</v>
      </c>
      <c r="H125" s="58">
        <f t="shared" si="2"/>
        <v>5400</v>
      </c>
      <c r="I125" s="59"/>
      <c r="J125" s="70">
        <f t="shared" si="3"/>
        <v>-333400</v>
      </c>
      <c r="K125" s="79"/>
    </row>
    <row r="126" spans="2:11">
      <c r="B126" s="61">
        <v>1615789</v>
      </c>
      <c r="C126" s="56">
        <v>43728</v>
      </c>
      <c r="D126" s="56">
        <v>43731</v>
      </c>
      <c r="E126" s="45">
        <v>1</v>
      </c>
      <c r="F126" s="45">
        <v>3</v>
      </c>
      <c r="G126" s="57">
        <v>2700</v>
      </c>
      <c r="H126" s="58">
        <f t="shared" si="2"/>
        <v>8100</v>
      </c>
      <c r="I126" s="59"/>
      <c r="J126" s="70">
        <f t="shared" si="3"/>
        <v>-341500</v>
      </c>
      <c r="K126" s="79"/>
    </row>
    <row r="127" spans="2:11">
      <c r="B127" s="61">
        <v>1617452</v>
      </c>
      <c r="C127" s="56">
        <v>43730</v>
      </c>
      <c r="D127" s="56">
        <v>43731</v>
      </c>
      <c r="E127" s="45">
        <v>2</v>
      </c>
      <c r="F127" s="45">
        <v>1</v>
      </c>
      <c r="G127" s="57">
        <v>2700</v>
      </c>
      <c r="H127" s="58">
        <f t="shared" si="2"/>
        <v>5400</v>
      </c>
      <c r="I127" s="59"/>
      <c r="J127" s="70">
        <f t="shared" si="3"/>
        <v>-346900</v>
      </c>
      <c r="K127" s="79"/>
    </row>
    <row r="128" spans="2:11">
      <c r="B128" s="61">
        <v>1604454</v>
      </c>
      <c r="C128" s="56">
        <v>43730</v>
      </c>
      <c r="D128" s="56">
        <v>43731</v>
      </c>
      <c r="E128" s="45">
        <v>2</v>
      </c>
      <c r="F128" s="45">
        <v>1</v>
      </c>
      <c r="G128" s="57">
        <v>2700</v>
      </c>
      <c r="H128" s="58">
        <f t="shared" si="2"/>
        <v>5400</v>
      </c>
      <c r="I128" s="59"/>
      <c r="J128" s="70">
        <f t="shared" si="3"/>
        <v>-352300</v>
      </c>
      <c r="K128" s="79"/>
    </row>
    <row r="129" spans="2:11">
      <c r="B129" s="61">
        <v>1614178</v>
      </c>
      <c r="C129" s="56">
        <v>43726</v>
      </c>
      <c r="D129" s="56">
        <v>43731</v>
      </c>
      <c r="E129" s="45">
        <v>1</v>
      </c>
      <c r="F129" s="45">
        <v>5</v>
      </c>
      <c r="G129" s="57">
        <v>2700</v>
      </c>
      <c r="H129" s="58">
        <f t="shared" si="2"/>
        <v>13500</v>
      </c>
      <c r="I129" s="59"/>
      <c r="J129" s="70">
        <f t="shared" si="3"/>
        <v>-365800</v>
      </c>
      <c r="K129" s="79">
        <f>SUM(H123:H129)</f>
        <v>67500</v>
      </c>
    </row>
    <row r="130" spans="2:11">
      <c r="B130" s="61">
        <v>1619645</v>
      </c>
      <c r="C130" s="56">
        <v>43731</v>
      </c>
      <c r="D130" s="56">
        <v>43732</v>
      </c>
      <c r="E130" s="45">
        <v>6</v>
      </c>
      <c r="F130" s="45">
        <v>1</v>
      </c>
      <c r="G130" s="57">
        <v>2700</v>
      </c>
      <c r="H130" s="60">
        <f t="shared" si="2"/>
        <v>16200</v>
      </c>
      <c r="I130" s="59"/>
      <c r="J130" s="70">
        <f t="shared" si="3"/>
        <v>-382000</v>
      </c>
      <c r="K130" s="79"/>
    </row>
    <row r="131" spans="2:11">
      <c r="B131" s="61">
        <v>1540901</v>
      </c>
      <c r="C131" s="56">
        <v>43729</v>
      </c>
      <c r="D131" s="56">
        <v>43732</v>
      </c>
      <c r="E131" s="45">
        <v>1</v>
      </c>
      <c r="F131" s="45">
        <v>3</v>
      </c>
      <c r="G131" s="57">
        <v>2700</v>
      </c>
      <c r="H131" s="60">
        <f t="shared" si="2"/>
        <v>8100</v>
      </c>
      <c r="I131" s="59"/>
      <c r="J131" s="70">
        <f t="shared" si="3"/>
        <v>-390100</v>
      </c>
      <c r="K131" s="79"/>
    </row>
    <row r="132" spans="2:11">
      <c r="B132" s="61">
        <v>1614059</v>
      </c>
      <c r="C132" s="56">
        <v>43729</v>
      </c>
      <c r="D132" s="56">
        <v>43732</v>
      </c>
      <c r="E132" s="45">
        <v>1</v>
      </c>
      <c r="F132" s="45">
        <v>3</v>
      </c>
      <c r="G132" s="57">
        <v>2700</v>
      </c>
      <c r="H132" s="60">
        <f t="shared" si="2"/>
        <v>8100</v>
      </c>
      <c r="I132" s="59"/>
      <c r="J132" s="70">
        <f t="shared" si="3"/>
        <v>-398200</v>
      </c>
      <c r="K132" s="79"/>
    </row>
    <row r="133" spans="2:11">
      <c r="B133" s="61">
        <v>1619651</v>
      </c>
      <c r="C133" s="56">
        <v>43731</v>
      </c>
      <c r="D133" s="56">
        <v>43732</v>
      </c>
      <c r="E133" s="45">
        <v>2</v>
      </c>
      <c r="F133" s="45">
        <v>1</v>
      </c>
      <c r="G133" s="57">
        <v>2700</v>
      </c>
      <c r="H133" s="60">
        <f t="shared" si="2"/>
        <v>5400</v>
      </c>
      <c r="I133" s="59"/>
      <c r="J133" s="70">
        <f t="shared" si="3"/>
        <v>-403600</v>
      </c>
      <c r="K133" s="79">
        <f>SUM(H130:H133)</f>
        <v>37800</v>
      </c>
    </row>
    <row r="134" spans="2:11">
      <c r="B134" s="61">
        <v>1592704</v>
      </c>
      <c r="C134" s="56">
        <v>43730</v>
      </c>
      <c r="D134" s="56">
        <v>43733</v>
      </c>
      <c r="E134" s="45">
        <v>1</v>
      </c>
      <c r="F134" s="45">
        <v>3</v>
      </c>
      <c r="G134" s="57">
        <v>2700</v>
      </c>
      <c r="H134" s="58">
        <f t="shared" si="2"/>
        <v>8100</v>
      </c>
      <c r="I134" s="59"/>
      <c r="J134" s="70">
        <f t="shared" si="3"/>
        <v>-411700</v>
      </c>
      <c r="K134" s="79"/>
    </row>
    <row r="135" spans="2:11">
      <c r="B135" s="61">
        <v>1620145</v>
      </c>
      <c r="C135" s="56">
        <v>43732</v>
      </c>
      <c r="D135" s="56">
        <v>43733</v>
      </c>
      <c r="E135" s="45">
        <v>8</v>
      </c>
      <c r="F135" s="45">
        <v>1</v>
      </c>
      <c r="G135" s="57">
        <v>2400</v>
      </c>
      <c r="H135" s="58">
        <f t="shared" si="2"/>
        <v>19200</v>
      </c>
      <c r="I135" s="59"/>
      <c r="J135" s="70">
        <f t="shared" si="3"/>
        <v>-430900</v>
      </c>
      <c r="K135" s="79"/>
    </row>
    <row r="136" spans="2:11">
      <c r="B136" s="61">
        <v>1592701</v>
      </c>
      <c r="C136" s="56">
        <v>43730</v>
      </c>
      <c r="D136" s="56">
        <v>43733</v>
      </c>
      <c r="E136" s="45">
        <v>1</v>
      </c>
      <c r="F136" s="45">
        <v>3</v>
      </c>
      <c r="G136" s="57">
        <v>2700</v>
      </c>
      <c r="H136" s="58">
        <f t="shared" si="2"/>
        <v>8100</v>
      </c>
      <c r="I136" s="59"/>
      <c r="J136" s="70">
        <f t="shared" si="3"/>
        <v>-439000</v>
      </c>
      <c r="K136" s="79"/>
    </row>
    <row r="137" spans="2:11">
      <c r="B137" s="61">
        <v>1594842</v>
      </c>
      <c r="C137" s="56">
        <v>43732</v>
      </c>
      <c r="D137" s="56">
        <v>43733</v>
      </c>
      <c r="E137" s="45">
        <v>1</v>
      </c>
      <c r="F137" s="45">
        <v>1</v>
      </c>
      <c r="G137" s="57">
        <v>2700</v>
      </c>
      <c r="H137" s="58">
        <f t="shared" si="2"/>
        <v>2700</v>
      </c>
      <c r="I137" s="59"/>
      <c r="J137" s="70">
        <f t="shared" si="3"/>
        <v>-441700</v>
      </c>
      <c r="K137" s="79">
        <f>SUM(H134:H137)</f>
        <v>38100</v>
      </c>
    </row>
    <row r="138" spans="2:11">
      <c r="B138" s="61">
        <v>1614619</v>
      </c>
      <c r="C138" s="56">
        <v>43731</v>
      </c>
      <c r="D138" s="56">
        <v>43734</v>
      </c>
      <c r="E138" s="45">
        <v>1</v>
      </c>
      <c r="F138" s="45">
        <v>3</v>
      </c>
      <c r="G138" s="57">
        <v>2700</v>
      </c>
      <c r="H138" s="60">
        <f t="shared" si="2"/>
        <v>8100</v>
      </c>
      <c r="I138" s="59"/>
      <c r="J138" s="70">
        <f t="shared" si="3"/>
        <v>-449800</v>
      </c>
      <c r="K138" s="79"/>
    </row>
    <row r="139" spans="2:11">
      <c r="B139" s="61">
        <v>1581359</v>
      </c>
      <c r="C139" s="56">
        <v>43733</v>
      </c>
      <c r="D139" s="56">
        <v>43734</v>
      </c>
      <c r="E139" s="45">
        <v>2</v>
      </c>
      <c r="F139" s="45">
        <v>1</v>
      </c>
      <c r="G139" s="57">
        <v>3000</v>
      </c>
      <c r="H139" s="60">
        <f t="shared" si="2"/>
        <v>6000</v>
      </c>
      <c r="I139" s="59"/>
      <c r="J139" s="70">
        <f t="shared" si="3"/>
        <v>-455800</v>
      </c>
      <c r="K139" s="79"/>
    </row>
    <row r="140" spans="2:11">
      <c r="B140" s="61">
        <v>1615298</v>
      </c>
      <c r="C140" s="56">
        <v>43732</v>
      </c>
      <c r="D140" s="56">
        <v>43734</v>
      </c>
      <c r="E140" s="45">
        <v>2</v>
      </c>
      <c r="F140" s="45">
        <v>2</v>
      </c>
      <c r="G140" s="57">
        <v>2700</v>
      </c>
      <c r="H140" s="60">
        <f t="shared" si="2"/>
        <v>10800</v>
      </c>
      <c r="I140" s="59"/>
      <c r="J140" s="70">
        <f t="shared" si="3"/>
        <v>-466600</v>
      </c>
      <c r="K140" s="79"/>
    </row>
    <row r="141" spans="2:11">
      <c r="B141" s="61">
        <v>1605968</v>
      </c>
      <c r="C141" s="56">
        <v>43732</v>
      </c>
      <c r="D141" s="56">
        <v>43734</v>
      </c>
      <c r="E141" s="45">
        <v>1</v>
      </c>
      <c r="F141" s="45">
        <v>2</v>
      </c>
      <c r="G141" s="57">
        <v>2700</v>
      </c>
      <c r="H141" s="60">
        <f t="shared" si="2"/>
        <v>5400</v>
      </c>
      <c r="I141" s="59"/>
      <c r="J141" s="70">
        <f t="shared" si="3"/>
        <v>-472000</v>
      </c>
      <c r="K141" s="79">
        <f>SUM(H138:H141)</f>
        <v>30300</v>
      </c>
    </row>
    <row r="142" spans="2:11">
      <c r="B142" s="61">
        <v>1621914</v>
      </c>
      <c r="C142" s="56">
        <v>43734</v>
      </c>
      <c r="D142" s="56">
        <v>43735</v>
      </c>
      <c r="E142" s="45">
        <v>1</v>
      </c>
      <c r="F142" s="45">
        <v>1</v>
      </c>
      <c r="G142" s="57">
        <v>2700</v>
      </c>
      <c r="H142" s="58">
        <f t="shared" si="2"/>
        <v>2700</v>
      </c>
      <c r="I142" s="59"/>
      <c r="J142" s="70">
        <f t="shared" si="3"/>
        <v>-474700</v>
      </c>
      <c r="K142" s="79"/>
    </row>
    <row r="143" spans="2:11">
      <c r="B143" s="61">
        <v>1600721</v>
      </c>
      <c r="C143" s="56">
        <v>43730</v>
      </c>
      <c r="D143" s="56">
        <v>43735</v>
      </c>
      <c r="E143" s="45">
        <v>1</v>
      </c>
      <c r="F143" s="45">
        <v>5</v>
      </c>
      <c r="G143" s="57">
        <v>2700</v>
      </c>
      <c r="H143" s="58">
        <f t="shared" ref="H143:H160" si="4">E143*F143*G143</f>
        <v>13500</v>
      </c>
      <c r="I143" s="59"/>
      <c r="J143" s="70">
        <f t="shared" si="3"/>
        <v>-488200</v>
      </c>
      <c r="K143" s="79"/>
    </row>
    <row r="144" spans="2:11">
      <c r="B144" s="61">
        <v>1621089</v>
      </c>
      <c r="C144" s="56">
        <v>43734</v>
      </c>
      <c r="D144" s="56">
        <v>43735</v>
      </c>
      <c r="E144" s="45">
        <v>2</v>
      </c>
      <c r="F144" s="45">
        <v>1</v>
      </c>
      <c r="G144" s="57">
        <v>2700</v>
      </c>
      <c r="H144" s="58">
        <f t="shared" si="4"/>
        <v>5400</v>
      </c>
      <c r="I144" s="59"/>
      <c r="J144" s="70">
        <f t="shared" ref="J144:J160" si="5">J143-H144</f>
        <v>-493600</v>
      </c>
      <c r="K144" s="79"/>
    </row>
    <row r="145" spans="2:11">
      <c r="B145" s="61">
        <v>1609431</v>
      </c>
      <c r="C145" s="56">
        <v>43733</v>
      </c>
      <c r="D145" s="56">
        <v>43735</v>
      </c>
      <c r="E145" s="45">
        <v>1</v>
      </c>
      <c r="F145" s="45">
        <v>2</v>
      </c>
      <c r="G145" s="57">
        <v>2700</v>
      </c>
      <c r="H145" s="58">
        <f t="shared" si="4"/>
        <v>5400</v>
      </c>
      <c r="I145" s="59"/>
      <c r="J145" s="70">
        <f t="shared" si="5"/>
        <v>-499000</v>
      </c>
      <c r="K145" s="79"/>
    </row>
    <row r="146" spans="2:11">
      <c r="B146" s="61">
        <v>1608784</v>
      </c>
      <c r="C146" s="56">
        <v>43732</v>
      </c>
      <c r="D146" s="56">
        <v>43735</v>
      </c>
      <c r="E146" s="45">
        <v>2</v>
      </c>
      <c r="F146" s="45">
        <v>3</v>
      </c>
      <c r="G146" s="57">
        <v>2700</v>
      </c>
      <c r="H146" s="58">
        <f t="shared" si="4"/>
        <v>16200</v>
      </c>
      <c r="I146" s="59"/>
      <c r="J146" s="70">
        <f t="shared" si="5"/>
        <v>-515200</v>
      </c>
      <c r="K146" s="79"/>
    </row>
    <row r="147" spans="2:11">
      <c r="B147" s="61">
        <v>1602525</v>
      </c>
      <c r="C147" s="56">
        <v>43731</v>
      </c>
      <c r="D147" s="56">
        <v>43735</v>
      </c>
      <c r="E147" s="45">
        <v>1</v>
      </c>
      <c r="F147" s="45">
        <v>4</v>
      </c>
      <c r="G147" s="57">
        <v>3000</v>
      </c>
      <c r="H147" s="58">
        <f t="shared" si="4"/>
        <v>12000</v>
      </c>
      <c r="I147" s="59"/>
      <c r="J147" s="70">
        <f t="shared" si="5"/>
        <v>-527200</v>
      </c>
      <c r="K147" s="79"/>
    </row>
    <row r="148" spans="2:11">
      <c r="B148" s="61">
        <v>1613144</v>
      </c>
      <c r="C148" s="56">
        <v>43732</v>
      </c>
      <c r="D148" s="56">
        <v>43735</v>
      </c>
      <c r="E148" s="45">
        <v>1</v>
      </c>
      <c r="F148" s="45">
        <v>3</v>
      </c>
      <c r="G148" s="57">
        <v>2700</v>
      </c>
      <c r="H148" s="58">
        <f t="shared" si="4"/>
        <v>8100</v>
      </c>
      <c r="I148" s="59"/>
      <c r="J148" s="70">
        <f t="shared" si="5"/>
        <v>-535300</v>
      </c>
      <c r="K148" s="79">
        <f>SUM(H142:H148)</f>
        <v>63300</v>
      </c>
    </row>
    <row r="149" spans="2:11">
      <c r="B149" s="61">
        <v>1612382</v>
      </c>
      <c r="C149" s="56">
        <v>43734</v>
      </c>
      <c r="D149" s="56">
        <v>43736</v>
      </c>
      <c r="E149" s="45">
        <v>1</v>
      </c>
      <c r="F149" s="45">
        <v>2</v>
      </c>
      <c r="G149" s="57">
        <v>2700</v>
      </c>
      <c r="H149" s="60">
        <f t="shared" si="4"/>
        <v>5400</v>
      </c>
      <c r="I149" s="59"/>
      <c r="J149" s="70">
        <f t="shared" si="5"/>
        <v>-540700</v>
      </c>
      <c r="K149" s="79"/>
    </row>
    <row r="150" spans="2:11">
      <c r="B150" s="61">
        <v>1613217</v>
      </c>
      <c r="C150" s="56">
        <v>43733</v>
      </c>
      <c r="D150" s="56">
        <v>43736</v>
      </c>
      <c r="E150" s="45">
        <v>2</v>
      </c>
      <c r="F150" s="45">
        <v>3</v>
      </c>
      <c r="G150" s="57">
        <v>2700</v>
      </c>
      <c r="H150" s="60">
        <f t="shared" si="4"/>
        <v>16200</v>
      </c>
      <c r="I150" s="59"/>
      <c r="J150" s="70">
        <f t="shared" si="5"/>
        <v>-556900</v>
      </c>
      <c r="K150" s="79">
        <f>SUM(H149:H150)</f>
        <v>21600</v>
      </c>
    </row>
    <row r="151" spans="2:11">
      <c r="B151" s="61">
        <v>1622396</v>
      </c>
      <c r="C151" s="56">
        <v>43735</v>
      </c>
      <c r="D151" s="56">
        <v>43737</v>
      </c>
      <c r="E151" s="45">
        <v>1</v>
      </c>
      <c r="F151" s="45">
        <v>2</v>
      </c>
      <c r="G151" s="57">
        <v>2700</v>
      </c>
      <c r="H151" s="58">
        <f t="shared" si="4"/>
        <v>5400</v>
      </c>
      <c r="I151" s="59"/>
      <c r="J151" s="70">
        <f t="shared" si="5"/>
        <v>-562300</v>
      </c>
      <c r="K151" s="79"/>
    </row>
    <row r="152" spans="2:11">
      <c r="B152" s="61">
        <v>1618685</v>
      </c>
      <c r="C152" s="56">
        <v>43735</v>
      </c>
      <c r="D152" s="56">
        <v>43737</v>
      </c>
      <c r="E152" s="45">
        <v>1</v>
      </c>
      <c r="F152" s="45">
        <v>2</v>
      </c>
      <c r="G152" s="57">
        <v>2700</v>
      </c>
      <c r="H152" s="58">
        <f t="shared" si="4"/>
        <v>5400</v>
      </c>
      <c r="I152" s="59"/>
      <c r="J152" s="70">
        <f t="shared" si="5"/>
        <v>-567700</v>
      </c>
      <c r="K152" s="79"/>
    </row>
    <row r="153" spans="2:11">
      <c r="B153" s="61">
        <v>1610213</v>
      </c>
      <c r="C153" s="56">
        <v>43733</v>
      </c>
      <c r="D153" s="56">
        <v>43737</v>
      </c>
      <c r="E153" s="45">
        <v>1</v>
      </c>
      <c r="F153" s="45">
        <v>4</v>
      </c>
      <c r="G153" s="57">
        <v>2700</v>
      </c>
      <c r="H153" s="58">
        <f t="shared" si="4"/>
        <v>10800</v>
      </c>
      <c r="I153" s="59"/>
      <c r="J153" s="70">
        <f t="shared" si="5"/>
        <v>-578500</v>
      </c>
      <c r="K153" s="79"/>
    </row>
    <row r="154" spans="2:11">
      <c r="B154" s="61">
        <v>1619093</v>
      </c>
      <c r="C154" s="56">
        <v>43735</v>
      </c>
      <c r="D154" s="56">
        <v>43737</v>
      </c>
      <c r="E154" s="45">
        <v>1</v>
      </c>
      <c r="F154" s="45">
        <v>2</v>
      </c>
      <c r="G154" s="57">
        <v>2700</v>
      </c>
      <c r="H154" s="58">
        <f t="shared" si="4"/>
        <v>5400</v>
      </c>
      <c r="I154" s="59"/>
      <c r="J154" s="70">
        <f t="shared" si="5"/>
        <v>-583900</v>
      </c>
      <c r="K154" s="79">
        <f>SUM(H151:H154)</f>
        <v>27000</v>
      </c>
    </row>
    <row r="155" spans="2:11">
      <c r="B155" s="61">
        <v>1620125</v>
      </c>
      <c r="C155" s="56">
        <v>43736</v>
      </c>
      <c r="D155" s="56">
        <v>43738</v>
      </c>
      <c r="E155" s="45">
        <v>2</v>
      </c>
      <c r="F155" s="45">
        <v>2</v>
      </c>
      <c r="G155" s="57">
        <v>2700</v>
      </c>
      <c r="H155" s="60">
        <f t="shared" si="4"/>
        <v>10800</v>
      </c>
      <c r="I155" s="59"/>
      <c r="J155" s="70">
        <f t="shared" si="5"/>
        <v>-594700</v>
      </c>
      <c r="K155" s="79"/>
    </row>
    <row r="156" spans="2:11">
      <c r="B156" s="61">
        <v>1598731</v>
      </c>
      <c r="C156" s="56">
        <v>43737</v>
      </c>
      <c r="D156" s="56">
        <v>43738</v>
      </c>
      <c r="E156" s="45">
        <v>1</v>
      </c>
      <c r="F156" s="45">
        <v>1</v>
      </c>
      <c r="G156" s="57">
        <v>3000</v>
      </c>
      <c r="H156" s="60">
        <f t="shared" si="4"/>
        <v>3000</v>
      </c>
      <c r="I156" s="59"/>
      <c r="J156" s="70">
        <f t="shared" si="5"/>
        <v>-597700</v>
      </c>
      <c r="K156" s="79"/>
    </row>
    <row r="157" spans="2:11">
      <c r="B157" s="61">
        <v>1614206</v>
      </c>
      <c r="C157" s="56">
        <v>43737</v>
      </c>
      <c r="D157" s="56">
        <v>43738</v>
      </c>
      <c r="E157" s="45">
        <v>1</v>
      </c>
      <c r="F157" s="45">
        <v>1</v>
      </c>
      <c r="G157" s="57">
        <v>2700</v>
      </c>
      <c r="H157" s="60">
        <f t="shared" si="4"/>
        <v>2700</v>
      </c>
      <c r="I157" s="59"/>
      <c r="J157" s="70">
        <f t="shared" si="5"/>
        <v>-600400</v>
      </c>
      <c r="K157" s="79"/>
    </row>
    <row r="158" spans="2:11">
      <c r="B158" s="61">
        <v>1603909</v>
      </c>
      <c r="C158" s="56">
        <v>43734</v>
      </c>
      <c r="D158" s="56">
        <v>43738</v>
      </c>
      <c r="E158" s="45">
        <v>1</v>
      </c>
      <c r="F158" s="45">
        <v>4</v>
      </c>
      <c r="G158" s="57">
        <v>2700</v>
      </c>
      <c r="H158" s="60">
        <f t="shared" si="4"/>
        <v>10800</v>
      </c>
      <c r="I158" s="59"/>
      <c r="J158" s="70">
        <f t="shared" si="5"/>
        <v>-611200</v>
      </c>
      <c r="K158" s="79"/>
    </row>
    <row r="159" spans="2:11">
      <c r="B159" s="61">
        <v>1617577</v>
      </c>
      <c r="C159" s="56">
        <v>43737</v>
      </c>
      <c r="D159" s="56">
        <v>43738</v>
      </c>
      <c r="E159" s="45">
        <v>1</v>
      </c>
      <c r="F159" s="45">
        <v>1</v>
      </c>
      <c r="G159" s="57">
        <v>2700</v>
      </c>
      <c r="H159" s="60">
        <f t="shared" si="4"/>
        <v>2700</v>
      </c>
      <c r="I159" s="59"/>
      <c r="J159" s="70">
        <f t="shared" si="5"/>
        <v>-613900</v>
      </c>
      <c r="K159" s="79"/>
    </row>
    <row r="160" spans="2:11">
      <c r="B160" s="61">
        <v>1620188</v>
      </c>
      <c r="C160" s="56">
        <v>43737</v>
      </c>
      <c r="D160" s="56">
        <v>43738</v>
      </c>
      <c r="E160" s="45">
        <v>1</v>
      </c>
      <c r="F160" s="45">
        <v>1</v>
      </c>
      <c r="G160" s="57">
        <v>2700</v>
      </c>
      <c r="H160" s="60">
        <f t="shared" si="4"/>
        <v>2700</v>
      </c>
      <c r="I160" s="59"/>
      <c r="J160" s="70">
        <f t="shared" si="5"/>
        <v>-616600</v>
      </c>
      <c r="K160" s="79">
        <f>SUM(H155:H160)</f>
        <v>32700</v>
      </c>
    </row>
    <row r="161" spans="2:11">
      <c r="B161" s="61"/>
      <c r="C161" s="56"/>
      <c r="D161" s="56"/>
      <c r="G161" s="57"/>
      <c r="H161" s="59"/>
      <c r="I161" s="59"/>
      <c r="J161" s="70"/>
      <c r="K161" s="57"/>
    </row>
    <row r="162" ht="14.25" spans="2:11">
      <c r="B162" s="61"/>
      <c r="C162" s="56"/>
      <c r="D162" s="56"/>
      <c r="H162" s="96">
        <f>SUM(H79:H161)</f>
        <v>615600</v>
      </c>
      <c r="K162" s="85" t="s">
        <v>61</v>
      </c>
    </row>
    <row r="163" ht="14.25" spans="2:10">
      <c r="B163" s="61"/>
      <c r="C163" s="56"/>
      <c r="D163" s="56"/>
      <c r="J163" s="83">
        <f>J160</f>
        <v>-616600</v>
      </c>
    </row>
    <row r="164" ht="14.25" spans="2:10">
      <c r="B164" s="61"/>
      <c r="C164" s="56"/>
      <c r="D164" s="25"/>
      <c r="E164" s="26"/>
      <c r="F164" s="26"/>
      <c r="G164" s="27"/>
      <c r="H164" s="27"/>
      <c r="I164" s="16"/>
      <c r="J164" s="40"/>
    </row>
    <row r="165" ht="14.25" spans="2:10">
      <c r="B165" s="61"/>
      <c r="C165" s="56"/>
      <c r="D165" s="56"/>
      <c r="I165" s="41" t="s">
        <v>19</v>
      </c>
      <c r="J165" s="84">
        <f>SUM(J163:J164)</f>
        <v>-616600</v>
      </c>
    </row>
    <row r="166" customFormat="1"/>
    <row r="167" customFormat="1"/>
  </sheetData>
  <conditionalFormatting sqref="B8:B70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79"/>
  <sheetViews>
    <sheetView topLeftCell="A88" workbookViewId="0">
      <selection activeCell="B163" sqref="B163"/>
    </sheetView>
  </sheetViews>
  <sheetFormatPr defaultColWidth="9.14166666666667" defaultRowHeight="13.5"/>
  <cols>
    <col min="1" max="1" width="3.14166666666667" style="44" customWidth="1"/>
    <col min="2" max="2" width="12.1416666666667" style="43" customWidth="1"/>
    <col min="3" max="3" width="9.28333333333333" style="44" customWidth="1"/>
    <col min="4" max="4" width="10.7083333333333" style="44" customWidth="1"/>
    <col min="5" max="5" width="8.85833333333333" style="45" customWidth="1"/>
    <col min="6" max="6" width="5.70833333333333" style="45" customWidth="1"/>
    <col min="7" max="7" width="13.5666666666667" style="44" customWidth="1"/>
    <col min="8" max="8" width="11" style="44" customWidth="1"/>
    <col min="9" max="9" width="13.7083333333333" style="46" customWidth="1"/>
    <col min="10" max="10" width="15.5666666666667" style="44" customWidth="1"/>
    <col min="11" max="11" width="15" style="44" customWidth="1"/>
    <col min="12" max="12" width="9.14166666666667" style="44"/>
    <col min="13" max="13" width="11" style="44" customWidth="1"/>
    <col min="14" max="14" width="12.425" style="44" customWidth="1"/>
    <col min="15" max="16384" width="9.14166666666667" style="44"/>
  </cols>
  <sheetData>
    <row r="1" s="44" customFormat="1" spans="2:9">
      <c r="B1" s="43"/>
      <c r="E1" s="45"/>
      <c r="F1" s="45"/>
      <c r="I1" s="46"/>
    </row>
    <row r="2" s="44" customFormat="1" spans="2:9">
      <c r="B2" s="47" t="s">
        <v>0</v>
      </c>
      <c r="E2" s="45"/>
      <c r="F2" s="45"/>
      <c r="I2" s="46"/>
    </row>
    <row r="3" s="44" customFormat="1" spans="2:9">
      <c r="B3" s="47" t="s">
        <v>1</v>
      </c>
      <c r="E3" s="45"/>
      <c r="F3" s="45"/>
      <c r="I3" s="46"/>
    </row>
    <row r="4" s="44" customFormat="1" spans="2:9">
      <c r="B4" s="43"/>
      <c r="E4" s="45"/>
      <c r="F4" s="45"/>
      <c r="I4" s="46"/>
    </row>
    <row r="5" s="44" customFormat="1" ht="28.5" customHeight="1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="53" customFormat="1" spans="2:14">
      <c r="B6" s="51"/>
      <c r="C6" s="52"/>
      <c r="E6" s="54"/>
      <c r="F6" s="54"/>
      <c r="G6" s="16" t="s">
        <v>15</v>
      </c>
      <c r="H6" s="16"/>
      <c r="I6" s="16">
        <v>-616600</v>
      </c>
      <c r="J6" s="69">
        <f>I6</f>
        <v>-616600</v>
      </c>
      <c r="M6" s="53" t="s">
        <v>62</v>
      </c>
      <c r="N6" s="89">
        <v>700000</v>
      </c>
    </row>
    <row r="7" s="44" customFormat="1" ht="18" customHeight="1" spans="2:14">
      <c r="B7" s="61"/>
      <c r="C7" s="56"/>
      <c r="E7" s="45"/>
      <c r="F7" s="45"/>
      <c r="G7" s="15" t="s">
        <v>56</v>
      </c>
      <c r="H7" s="16"/>
      <c r="I7" s="32">
        <v>2000000</v>
      </c>
      <c r="J7" s="70">
        <f>+J6+I7</f>
        <v>1383400</v>
      </c>
      <c r="K7" s="78" t="s">
        <v>63</v>
      </c>
      <c r="L7" s="78"/>
      <c r="M7" s="53" t="s">
        <v>64</v>
      </c>
      <c r="N7" s="57">
        <v>800000</v>
      </c>
    </row>
    <row r="8" s="44" customFormat="1" spans="2:14">
      <c r="B8" s="61">
        <v>1613773</v>
      </c>
      <c r="C8" s="56">
        <v>43736</v>
      </c>
      <c r="D8" s="56">
        <v>43739</v>
      </c>
      <c r="E8" s="45">
        <v>2</v>
      </c>
      <c r="F8" s="45">
        <v>3</v>
      </c>
      <c r="G8" s="57">
        <v>2700</v>
      </c>
      <c r="H8" s="58">
        <f t="shared" ref="H8:H71" si="0">E8*F8*G8</f>
        <v>16200</v>
      </c>
      <c r="I8" s="59"/>
      <c r="J8" s="70">
        <f t="shared" ref="J8:J71" si="1">J7-H8</f>
        <v>1367200</v>
      </c>
      <c r="K8" s="76"/>
      <c r="M8" s="53" t="s">
        <v>65</v>
      </c>
      <c r="N8" s="57">
        <v>500000</v>
      </c>
    </row>
    <row r="9" s="44" customFormat="1" ht="14.25" spans="2:14">
      <c r="B9" s="61">
        <v>1625012</v>
      </c>
      <c r="C9" s="56">
        <v>43738</v>
      </c>
      <c r="D9" s="56">
        <v>43739</v>
      </c>
      <c r="E9" s="45">
        <v>1</v>
      </c>
      <c r="F9" s="45">
        <v>1</v>
      </c>
      <c r="G9" s="57">
        <v>2700</v>
      </c>
      <c r="H9" s="58">
        <f t="shared" si="0"/>
        <v>2700</v>
      </c>
      <c r="I9" s="59"/>
      <c r="J9" s="70">
        <f t="shared" si="1"/>
        <v>1364500</v>
      </c>
      <c r="K9" s="74"/>
      <c r="N9" s="90">
        <f>SUM(N6:N8)</f>
        <v>2000000</v>
      </c>
    </row>
    <row r="10" s="44" customFormat="1" ht="14.25" spans="2:11">
      <c r="B10" s="55">
        <v>1598053</v>
      </c>
      <c r="C10" s="62">
        <v>43736</v>
      </c>
      <c r="D10" s="62">
        <v>43739</v>
      </c>
      <c r="E10" s="63">
        <v>1</v>
      </c>
      <c r="F10" s="63">
        <v>3</v>
      </c>
      <c r="G10" s="59">
        <v>2700</v>
      </c>
      <c r="H10" s="58">
        <f t="shared" si="0"/>
        <v>8100</v>
      </c>
      <c r="I10" s="59"/>
      <c r="J10" s="70">
        <f t="shared" si="1"/>
        <v>1356400</v>
      </c>
      <c r="K10" s="74"/>
    </row>
    <row r="11" s="44" customFormat="1" spans="2:11">
      <c r="B11" s="55">
        <v>1613696</v>
      </c>
      <c r="C11" s="62">
        <v>43736</v>
      </c>
      <c r="D11" s="62">
        <v>43739</v>
      </c>
      <c r="E11" s="63">
        <v>1</v>
      </c>
      <c r="F11" s="63">
        <v>3</v>
      </c>
      <c r="G11" s="59">
        <v>2700</v>
      </c>
      <c r="H11" s="58">
        <f t="shared" si="0"/>
        <v>8100</v>
      </c>
      <c r="I11" s="59"/>
      <c r="J11" s="70">
        <f t="shared" si="1"/>
        <v>1348300</v>
      </c>
      <c r="K11" s="74"/>
    </row>
    <row r="12" s="44" customFormat="1" spans="2:11">
      <c r="B12" s="61">
        <v>1597653</v>
      </c>
      <c r="C12" s="56">
        <v>43737</v>
      </c>
      <c r="D12" s="56">
        <v>43739</v>
      </c>
      <c r="E12" s="45">
        <v>1</v>
      </c>
      <c r="F12" s="45">
        <v>2</v>
      </c>
      <c r="G12" s="57">
        <v>2700</v>
      </c>
      <c r="H12" s="58">
        <f t="shared" si="0"/>
        <v>5400</v>
      </c>
      <c r="I12" s="59"/>
      <c r="J12" s="70">
        <f t="shared" si="1"/>
        <v>1342900</v>
      </c>
      <c r="K12" s="76"/>
    </row>
    <row r="13" s="44" customFormat="1" spans="2:11">
      <c r="B13" s="61">
        <v>1611734</v>
      </c>
      <c r="C13" s="56">
        <v>43737</v>
      </c>
      <c r="D13" s="56">
        <v>43739</v>
      </c>
      <c r="E13" s="45">
        <v>4</v>
      </c>
      <c r="F13" s="45">
        <v>2</v>
      </c>
      <c r="G13" s="57">
        <v>2700</v>
      </c>
      <c r="H13" s="58">
        <f t="shared" si="0"/>
        <v>21600</v>
      </c>
      <c r="I13" s="59"/>
      <c r="J13" s="70">
        <f t="shared" si="1"/>
        <v>1321300</v>
      </c>
      <c r="K13" s="76"/>
    </row>
    <row r="14" s="44" customFormat="1" spans="2:11">
      <c r="B14" s="61">
        <v>1614596</v>
      </c>
      <c r="C14" s="56">
        <v>43736</v>
      </c>
      <c r="D14" s="56">
        <v>43739</v>
      </c>
      <c r="E14" s="45">
        <v>1</v>
      </c>
      <c r="F14" s="45">
        <v>3</v>
      </c>
      <c r="G14" s="57">
        <v>2700</v>
      </c>
      <c r="H14" s="58">
        <f t="shared" si="0"/>
        <v>8100</v>
      </c>
      <c r="I14" s="59"/>
      <c r="J14" s="70">
        <f t="shared" si="1"/>
        <v>1313200</v>
      </c>
      <c r="K14" s="74"/>
    </row>
    <row r="15" s="44" customFormat="1" spans="2:11">
      <c r="B15" s="61">
        <v>1622817</v>
      </c>
      <c r="C15" s="56">
        <v>43737</v>
      </c>
      <c r="D15" s="56">
        <v>43739</v>
      </c>
      <c r="E15" s="45">
        <v>1</v>
      </c>
      <c r="F15" s="45">
        <v>2</v>
      </c>
      <c r="G15" s="57">
        <v>2700</v>
      </c>
      <c r="H15" s="58">
        <f t="shared" si="0"/>
        <v>5400</v>
      </c>
      <c r="I15" s="59"/>
      <c r="J15" s="70">
        <f t="shared" si="1"/>
        <v>1307800</v>
      </c>
      <c r="K15" s="74">
        <f>SUM(H8:H15)</f>
        <v>75600</v>
      </c>
    </row>
    <row r="16" s="44" customFormat="1" spans="2:11">
      <c r="B16" s="61">
        <v>1625008</v>
      </c>
      <c r="C16" s="56">
        <v>43737</v>
      </c>
      <c r="D16" s="56">
        <v>43740</v>
      </c>
      <c r="E16" s="45">
        <v>1</v>
      </c>
      <c r="F16" s="45">
        <v>3</v>
      </c>
      <c r="G16" s="57">
        <v>2700</v>
      </c>
      <c r="H16" s="60">
        <f t="shared" si="0"/>
        <v>8100</v>
      </c>
      <c r="I16" s="59"/>
      <c r="J16" s="70">
        <f t="shared" si="1"/>
        <v>1299700</v>
      </c>
      <c r="K16" s="74"/>
    </row>
    <row r="17" s="44" customFormat="1" spans="2:11">
      <c r="B17" s="61">
        <v>1594480</v>
      </c>
      <c r="C17" s="56">
        <v>43739</v>
      </c>
      <c r="D17" s="56">
        <v>43740</v>
      </c>
      <c r="E17" s="45">
        <v>1</v>
      </c>
      <c r="F17" s="45">
        <v>1</v>
      </c>
      <c r="G17" s="57">
        <v>3000</v>
      </c>
      <c r="H17" s="60">
        <f t="shared" si="0"/>
        <v>3000</v>
      </c>
      <c r="I17" s="59"/>
      <c r="J17" s="70">
        <f t="shared" si="1"/>
        <v>1296700</v>
      </c>
      <c r="K17" s="76"/>
    </row>
    <row r="18" s="44" customFormat="1" spans="2:11">
      <c r="B18" s="61">
        <v>1606303</v>
      </c>
      <c r="C18" s="56">
        <v>43738</v>
      </c>
      <c r="D18" s="56">
        <v>43740</v>
      </c>
      <c r="E18" s="45">
        <v>1</v>
      </c>
      <c r="F18" s="45">
        <v>2</v>
      </c>
      <c r="G18" s="57">
        <v>2700</v>
      </c>
      <c r="H18" s="60">
        <f t="shared" si="0"/>
        <v>5400</v>
      </c>
      <c r="I18" s="59"/>
      <c r="J18" s="70">
        <f t="shared" si="1"/>
        <v>1291300</v>
      </c>
      <c r="K18" s="76"/>
    </row>
    <row r="19" s="44" customFormat="1" spans="2:11">
      <c r="B19" s="61">
        <v>1609031</v>
      </c>
      <c r="C19" s="56">
        <v>43738</v>
      </c>
      <c r="D19" s="56">
        <v>43740</v>
      </c>
      <c r="E19" s="45">
        <v>1</v>
      </c>
      <c r="F19" s="45">
        <v>2</v>
      </c>
      <c r="G19" s="57">
        <v>2700</v>
      </c>
      <c r="H19" s="60">
        <f t="shared" si="0"/>
        <v>5400</v>
      </c>
      <c r="I19" s="59"/>
      <c r="J19" s="70">
        <f t="shared" si="1"/>
        <v>1285900</v>
      </c>
      <c r="K19" s="74"/>
    </row>
    <row r="20" s="44" customFormat="1" spans="2:11">
      <c r="B20" s="61">
        <v>1626641</v>
      </c>
      <c r="C20" s="56">
        <v>43739</v>
      </c>
      <c r="D20" s="56">
        <v>43740</v>
      </c>
      <c r="E20" s="45">
        <v>1</v>
      </c>
      <c r="F20" s="45">
        <v>1</v>
      </c>
      <c r="G20" s="57">
        <v>2700</v>
      </c>
      <c r="H20" s="60">
        <f t="shared" si="0"/>
        <v>2700</v>
      </c>
      <c r="I20" s="59"/>
      <c r="J20" s="70">
        <f t="shared" si="1"/>
        <v>1283200</v>
      </c>
      <c r="K20" s="76"/>
    </row>
    <row r="21" s="44" customFormat="1" spans="2:13">
      <c r="B21" s="61">
        <v>1626498</v>
      </c>
      <c r="C21" s="56">
        <v>43739</v>
      </c>
      <c r="D21" s="56">
        <v>43740</v>
      </c>
      <c r="E21" s="45">
        <v>1</v>
      </c>
      <c r="F21" s="45">
        <v>1</v>
      </c>
      <c r="G21" s="57">
        <v>2700</v>
      </c>
      <c r="H21" s="60">
        <f t="shared" si="0"/>
        <v>2700</v>
      </c>
      <c r="I21" s="59"/>
      <c r="J21" s="70">
        <f t="shared" si="1"/>
        <v>1280500</v>
      </c>
      <c r="K21" s="74"/>
      <c r="M21" s="78"/>
    </row>
    <row r="22" s="86" customFormat="1" spans="2:15">
      <c r="B22" s="61">
        <v>1627428</v>
      </c>
      <c r="C22" s="65">
        <v>43739</v>
      </c>
      <c r="D22" s="65">
        <v>43740</v>
      </c>
      <c r="E22" s="61">
        <v>1</v>
      </c>
      <c r="F22" s="61">
        <v>1</v>
      </c>
      <c r="G22" s="66">
        <v>2700</v>
      </c>
      <c r="H22" s="64">
        <f t="shared" si="0"/>
        <v>2700</v>
      </c>
      <c r="I22" s="67"/>
      <c r="J22" s="70">
        <f t="shared" si="1"/>
        <v>1277800</v>
      </c>
      <c r="K22" s="79"/>
      <c r="L22" s="80"/>
      <c r="M22" s="80"/>
      <c r="N22" s="80"/>
      <c r="O22" s="80"/>
    </row>
    <row r="23" s="44" customFormat="1" spans="2:15">
      <c r="B23" s="61">
        <v>1623908</v>
      </c>
      <c r="C23" s="56">
        <v>43737</v>
      </c>
      <c r="D23" s="56">
        <v>43740</v>
      </c>
      <c r="E23" s="45">
        <v>1</v>
      </c>
      <c r="F23" s="45">
        <v>3</v>
      </c>
      <c r="G23" s="57">
        <v>2700</v>
      </c>
      <c r="H23" s="64">
        <f t="shared" si="0"/>
        <v>8100</v>
      </c>
      <c r="I23" s="59"/>
      <c r="J23" s="70">
        <f t="shared" si="1"/>
        <v>1269700</v>
      </c>
      <c r="K23" s="79">
        <f>SUM(H16:H23)</f>
        <v>38100</v>
      </c>
      <c r="L23" s="57"/>
      <c r="M23" s="57"/>
      <c r="N23" s="57"/>
      <c r="O23" s="57"/>
    </row>
    <row r="24" s="44" customFormat="1" spans="2:15">
      <c r="B24" s="61">
        <v>1626508</v>
      </c>
      <c r="C24" s="56">
        <v>43740</v>
      </c>
      <c r="D24" s="56">
        <v>43741</v>
      </c>
      <c r="E24" s="45">
        <v>1</v>
      </c>
      <c r="F24" s="45">
        <v>1</v>
      </c>
      <c r="G24" s="57">
        <v>2700</v>
      </c>
      <c r="H24" s="58">
        <f t="shared" si="0"/>
        <v>2700</v>
      </c>
      <c r="I24" s="59"/>
      <c r="J24" s="70">
        <f t="shared" si="1"/>
        <v>1267000</v>
      </c>
      <c r="K24" s="79"/>
      <c r="L24" s="57"/>
      <c r="M24" s="57"/>
      <c r="N24" s="57"/>
      <c r="O24" s="57"/>
    </row>
    <row r="25" s="44" customFormat="1" spans="2:15">
      <c r="B25" s="61">
        <v>1616910</v>
      </c>
      <c r="C25" s="56">
        <v>43738</v>
      </c>
      <c r="D25" s="56">
        <v>43741</v>
      </c>
      <c r="E25" s="45">
        <v>1</v>
      </c>
      <c r="F25" s="45">
        <v>3</v>
      </c>
      <c r="G25" s="57">
        <v>2700</v>
      </c>
      <c r="H25" s="58">
        <f t="shared" si="0"/>
        <v>8100</v>
      </c>
      <c r="I25" s="59"/>
      <c r="J25" s="70">
        <f t="shared" si="1"/>
        <v>1258900</v>
      </c>
      <c r="K25" s="79"/>
      <c r="L25" s="57"/>
      <c r="M25" s="57"/>
      <c r="N25" s="57"/>
      <c r="O25" s="57"/>
    </row>
    <row r="26" s="44" customFormat="1" spans="2:15">
      <c r="B26" s="61">
        <v>1587967</v>
      </c>
      <c r="C26" s="56">
        <v>43738</v>
      </c>
      <c r="D26" s="56">
        <v>43741</v>
      </c>
      <c r="E26" s="45">
        <v>1</v>
      </c>
      <c r="F26" s="45">
        <v>3</v>
      </c>
      <c r="G26" s="57">
        <v>2700</v>
      </c>
      <c r="H26" s="58">
        <f t="shared" si="0"/>
        <v>8100</v>
      </c>
      <c r="I26" s="59"/>
      <c r="J26" s="70">
        <f t="shared" si="1"/>
        <v>1250800</v>
      </c>
      <c r="K26" s="79"/>
      <c r="L26" s="57"/>
      <c r="M26" s="57"/>
      <c r="N26" s="57"/>
      <c r="O26" s="57"/>
    </row>
    <row r="27" s="44" customFormat="1" spans="2:15">
      <c r="B27" s="61">
        <v>1628112</v>
      </c>
      <c r="C27" s="56">
        <v>43740</v>
      </c>
      <c r="D27" s="56">
        <v>43741</v>
      </c>
      <c r="E27" s="45">
        <v>2</v>
      </c>
      <c r="F27" s="45">
        <v>1</v>
      </c>
      <c r="G27" s="57">
        <v>2700</v>
      </c>
      <c r="H27" s="58">
        <f t="shared" si="0"/>
        <v>5400</v>
      </c>
      <c r="I27" s="59"/>
      <c r="J27" s="70">
        <f t="shared" si="1"/>
        <v>1245400</v>
      </c>
      <c r="K27" s="79"/>
      <c r="L27" s="57"/>
      <c r="M27" s="57"/>
      <c r="N27" s="57"/>
      <c r="O27" s="57"/>
    </row>
    <row r="28" s="44" customFormat="1" spans="2:15">
      <c r="B28" s="61">
        <v>1613612</v>
      </c>
      <c r="C28" s="56">
        <v>43739</v>
      </c>
      <c r="D28" s="56">
        <v>43741</v>
      </c>
      <c r="E28" s="45">
        <v>2</v>
      </c>
      <c r="F28" s="45">
        <v>2</v>
      </c>
      <c r="G28" s="57">
        <v>2700</v>
      </c>
      <c r="H28" s="58">
        <f t="shared" si="0"/>
        <v>10800</v>
      </c>
      <c r="I28" s="59"/>
      <c r="J28" s="70">
        <f t="shared" si="1"/>
        <v>1234600</v>
      </c>
      <c r="K28" s="79"/>
      <c r="L28" s="57"/>
      <c r="M28" s="60">
        <f>+K15+K23+K32+K49</f>
        <v>317400</v>
      </c>
      <c r="N28" s="57"/>
      <c r="O28" s="57"/>
    </row>
    <row r="29" s="44" customFormat="1" spans="2:15">
      <c r="B29" s="61">
        <v>1627251</v>
      </c>
      <c r="C29" s="56">
        <v>43739</v>
      </c>
      <c r="D29" s="56">
        <v>43741</v>
      </c>
      <c r="E29" s="45">
        <v>2</v>
      </c>
      <c r="F29" s="45">
        <v>2</v>
      </c>
      <c r="G29" s="57">
        <v>2700</v>
      </c>
      <c r="H29" s="58">
        <f t="shared" si="0"/>
        <v>10800</v>
      </c>
      <c r="I29" s="59"/>
      <c r="J29" s="70">
        <f t="shared" si="1"/>
        <v>1223800</v>
      </c>
      <c r="K29" s="79"/>
      <c r="L29" s="57"/>
      <c r="M29" s="57"/>
      <c r="N29" s="57"/>
      <c r="O29" s="57"/>
    </row>
    <row r="30" s="44" customFormat="1" spans="2:15">
      <c r="B30" s="61">
        <v>1618439</v>
      </c>
      <c r="C30" s="56">
        <v>43738</v>
      </c>
      <c r="D30" s="56">
        <v>43741</v>
      </c>
      <c r="E30" s="45">
        <v>2</v>
      </c>
      <c r="F30" s="45">
        <v>3</v>
      </c>
      <c r="G30" s="57">
        <v>2700</v>
      </c>
      <c r="H30" s="58">
        <f t="shared" si="0"/>
        <v>16200</v>
      </c>
      <c r="I30" s="59"/>
      <c r="J30" s="70">
        <f t="shared" si="1"/>
        <v>1207600</v>
      </c>
      <c r="K30" s="79"/>
      <c r="L30" s="57"/>
      <c r="M30" s="57"/>
      <c r="N30" s="57"/>
      <c r="O30" s="57"/>
    </row>
    <row r="31" s="44" customFormat="1" spans="2:15">
      <c r="B31" s="61">
        <v>1596619</v>
      </c>
      <c r="C31" s="56">
        <v>43740</v>
      </c>
      <c r="D31" s="56">
        <v>43741</v>
      </c>
      <c r="E31" s="45">
        <v>1</v>
      </c>
      <c r="F31" s="45">
        <v>1</v>
      </c>
      <c r="G31" s="57">
        <v>3000</v>
      </c>
      <c r="H31" s="58">
        <f t="shared" si="0"/>
        <v>3000</v>
      </c>
      <c r="I31" s="59"/>
      <c r="J31" s="70">
        <f t="shared" si="1"/>
        <v>1204600</v>
      </c>
      <c r="K31" s="79"/>
      <c r="L31" s="57"/>
      <c r="M31" s="57"/>
      <c r="N31" s="57"/>
      <c r="O31" s="57"/>
    </row>
    <row r="32" s="44" customFormat="1" spans="2:15">
      <c r="B32" s="61">
        <v>1596620</v>
      </c>
      <c r="C32" s="56">
        <v>43740</v>
      </c>
      <c r="D32" s="56">
        <v>43741</v>
      </c>
      <c r="E32" s="45">
        <v>1</v>
      </c>
      <c r="F32" s="45">
        <v>1</v>
      </c>
      <c r="G32" s="57">
        <v>3000</v>
      </c>
      <c r="H32" s="58">
        <f t="shared" si="0"/>
        <v>3000</v>
      </c>
      <c r="I32" s="59"/>
      <c r="J32" s="70">
        <f t="shared" si="1"/>
        <v>1201600</v>
      </c>
      <c r="K32" s="79">
        <f>SUM(H24:H32)</f>
        <v>68100</v>
      </c>
      <c r="L32" s="57"/>
      <c r="M32" s="57"/>
      <c r="N32" s="57"/>
      <c r="O32" s="57"/>
    </row>
    <row r="33" s="44" customFormat="1" spans="2:15">
      <c r="B33" s="61">
        <v>1620098</v>
      </c>
      <c r="C33" s="56">
        <v>43737</v>
      </c>
      <c r="D33" s="56">
        <v>43742</v>
      </c>
      <c r="E33" s="45">
        <v>1</v>
      </c>
      <c r="F33" s="45">
        <v>5</v>
      </c>
      <c r="G33" s="57">
        <v>2700</v>
      </c>
      <c r="H33" s="60">
        <f t="shared" si="0"/>
        <v>13500</v>
      </c>
      <c r="I33" s="59"/>
      <c r="J33" s="70">
        <f t="shared" si="1"/>
        <v>1188100</v>
      </c>
      <c r="K33" s="79"/>
      <c r="L33" s="57"/>
      <c r="M33" s="57"/>
      <c r="N33" s="57"/>
      <c r="O33" s="57"/>
    </row>
    <row r="34" s="44" customFormat="1" spans="2:15">
      <c r="B34" s="61">
        <v>1605739</v>
      </c>
      <c r="C34" s="56">
        <v>43740</v>
      </c>
      <c r="D34" s="56">
        <v>43742</v>
      </c>
      <c r="E34" s="45">
        <v>1</v>
      </c>
      <c r="F34" s="45">
        <v>2</v>
      </c>
      <c r="G34" s="57">
        <v>2700</v>
      </c>
      <c r="H34" s="60">
        <f t="shared" si="0"/>
        <v>5400</v>
      </c>
      <c r="I34" s="59"/>
      <c r="J34" s="70">
        <f t="shared" si="1"/>
        <v>1182700</v>
      </c>
      <c r="K34" s="79"/>
      <c r="L34" s="57"/>
      <c r="M34" s="57"/>
      <c r="N34" s="57"/>
      <c r="O34" s="57"/>
    </row>
    <row r="35" s="44" customFormat="1" spans="2:15">
      <c r="B35" s="61">
        <v>1613147</v>
      </c>
      <c r="C35" s="56">
        <v>43738</v>
      </c>
      <c r="D35" s="56">
        <v>43742</v>
      </c>
      <c r="E35" s="45">
        <v>1</v>
      </c>
      <c r="F35" s="45">
        <v>4</v>
      </c>
      <c r="G35" s="57">
        <v>2700</v>
      </c>
      <c r="H35" s="60">
        <f t="shared" si="0"/>
        <v>10800</v>
      </c>
      <c r="I35" s="59"/>
      <c r="J35" s="70">
        <f t="shared" si="1"/>
        <v>1171900</v>
      </c>
      <c r="K35" s="57"/>
      <c r="L35" s="57"/>
      <c r="M35" s="57"/>
      <c r="N35" s="57"/>
      <c r="O35" s="57"/>
    </row>
    <row r="36" s="87" customFormat="1" spans="2:15">
      <c r="B36" s="61">
        <v>1609545</v>
      </c>
      <c r="C36" s="56">
        <v>43740</v>
      </c>
      <c r="D36" s="56">
        <v>43742</v>
      </c>
      <c r="E36" s="45">
        <v>1</v>
      </c>
      <c r="F36" s="45">
        <v>2</v>
      </c>
      <c r="G36" s="57">
        <v>2700</v>
      </c>
      <c r="H36" s="60">
        <f t="shared" si="0"/>
        <v>5400</v>
      </c>
      <c r="I36" s="67"/>
      <c r="J36" s="70">
        <f t="shared" si="1"/>
        <v>1166500</v>
      </c>
      <c r="K36" s="79"/>
      <c r="L36" s="82"/>
      <c r="M36" s="82"/>
      <c r="N36" s="82"/>
      <c r="O36" s="82"/>
    </row>
    <row r="37" s="44" customFormat="1" spans="2:15">
      <c r="B37" s="61">
        <v>1624882</v>
      </c>
      <c r="C37" s="65">
        <v>43741</v>
      </c>
      <c r="D37" s="65">
        <v>43742</v>
      </c>
      <c r="E37" s="61">
        <v>1</v>
      </c>
      <c r="F37" s="61">
        <v>1</v>
      </c>
      <c r="G37" s="66">
        <v>2700</v>
      </c>
      <c r="H37" s="60">
        <f t="shared" si="0"/>
        <v>2700</v>
      </c>
      <c r="I37" s="59"/>
      <c r="J37" s="70">
        <f t="shared" si="1"/>
        <v>1163800</v>
      </c>
      <c r="K37" s="79"/>
      <c r="L37" s="57"/>
      <c r="M37" s="57"/>
      <c r="N37" s="57"/>
      <c r="O37" s="57"/>
    </row>
    <row r="38" s="43" customFormat="1" spans="2:15">
      <c r="B38" s="61">
        <v>1622476</v>
      </c>
      <c r="C38" s="65">
        <v>43740</v>
      </c>
      <c r="D38" s="65">
        <v>43742</v>
      </c>
      <c r="E38" s="61">
        <v>1</v>
      </c>
      <c r="F38" s="61">
        <v>2</v>
      </c>
      <c r="G38" s="66">
        <v>2700</v>
      </c>
      <c r="H38" s="64">
        <f t="shared" si="0"/>
        <v>5400</v>
      </c>
      <c r="I38" s="67"/>
      <c r="J38" s="70">
        <f t="shared" si="1"/>
        <v>1158400</v>
      </c>
      <c r="K38" s="79"/>
      <c r="L38" s="66"/>
      <c r="M38" s="66"/>
      <c r="N38" s="66"/>
      <c r="O38" s="66"/>
    </row>
    <row r="39" s="44" customFormat="1" spans="2:15">
      <c r="B39" s="61">
        <v>1623280</v>
      </c>
      <c r="C39" s="56">
        <v>43741</v>
      </c>
      <c r="D39" s="56">
        <v>43742</v>
      </c>
      <c r="E39" s="45">
        <v>1</v>
      </c>
      <c r="F39" s="45">
        <v>1</v>
      </c>
      <c r="G39" s="57">
        <v>2700</v>
      </c>
      <c r="H39" s="60">
        <f t="shared" si="0"/>
        <v>2700</v>
      </c>
      <c r="I39" s="59"/>
      <c r="J39" s="70">
        <f t="shared" si="1"/>
        <v>1155700</v>
      </c>
      <c r="K39" s="79"/>
      <c r="L39" s="57"/>
      <c r="M39" s="57"/>
      <c r="N39" s="57"/>
      <c r="O39" s="57"/>
    </row>
    <row r="40" s="44" customFormat="1" spans="2:15">
      <c r="B40" s="61">
        <v>1617712</v>
      </c>
      <c r="C40" s="56">
        <v>43740</v>
      </c>
      <c r="D40" s="56">
        <v>43742</v>
      </c>
      <c r="E40" s="45">
        <v>2</v>
      </c>
      <c r="F40" s="45">
        <v>2</v>
      </c>
      <c r="G40" s="57">
        <v>2700</v>
      </c>
      <c r="H40" s="60">
        <f t="shared" si="0"/>
        <v>10800</v>
      </c>
      <c r="I40" s="59"/>
      <c r="J40" s="70">
        <f t="shared" si="1"/>
        <v>1144900</v>
      </c>
      <c r="K40" s="79"/>
      <c r="L40" s="57"/>
      <c r="M40" s="57"/>
      <c r="N40" s="57"/>
      <c r="O40" s="57"/>
    </row>
    <row r="41" s="87" customFormat="1" spans="2:15">
      <c r="B41" s="61">
        <v>1612791</v>
      </c>
      <c r="C41" s="56">
        <v>43740</v>
      </c>
      <c r="D41" s="56">
        <v>43742</v>
      </c>
      <c r="E41" s="45">
        <v>1</v>
      </c>
      <c r="F41" s="45">
        <v>2</v>
      </c>
      <c r="G41" s="57">
        <v>2700</v>
      </c>
      <c r="H41" s="60">
        <f t="shared" si="0"/>
        <v>5400</v>
      </c>
      <c r="I41" s="67"/>
      <c r="J41" s="70">
        <f t="shared" si="1"/>
        <v>1139500</v>
      </c>
      <c r="K41" s="79"/>
      <c r="L41" s="82"/>
      <c r="M41" s="82"/>
      <c r="N41" s="82"/>
      <c r="O41" s="82"/>
    </row>
    <row r="42" s="44" customFormat="1" spans="2:15">
      <c r="B42" s="61">
        <v>1609483</v>
      </c>
      <c r="C42" s="56">
        <v>43739</v>
      </c>
      <c r="D42" s="56">
        <v>43742</v>
      </c>
      <c r="E42" s="45">
        <v>1</v>
      </c>
      <c r="F42" s="45">
        <v>3</v>
      </c>
      <c r="G42" s="57">
        <v>2700</v>
      </c>
      <c r="H42" s="60">
        <f t="shared" si="0"/>
        <v>8100</v>
      </c>
      <c r="I42" s="59"/>
      <c r="J42" s="70">
        <f t="shared" si="1"/>
        <v>1131400</v>
      </c>
      <c r="K42" s="79"/>
      <c r="L42" s="57"/>
      <c r="M42" s="57"/>
      <c r="N42" s="57"/>
      <c r="O42" s="57"/>
    </row>
    <row r="43" s="44" customFormat="1" spans="2:15">
      <c r="B43" s="61">
        <v>1544950</v>
      </c>
      <c r="C43" s="65">
        <v>43740</v>
      </c>
      <c r="D43" s="65">
        <v>43742</v>
      </c>
      <c r="E43" s="61">
        <v>2</v>
      </c>
      <c r="F43" s="61">
        <v>2</v>
      </c>
      <c r="G43" s="66">
        <v>2700</v>
      </c>
      <c r="H43" s="60">
        <f t="shared" si="0"/>
        <v>10800</v>
      </c>
      <c r="I43" s="59"/>
      <c r="J43" s="70">
        <f t="shared" si="1"/>
        <v>1120600</v>
      </c>
      <c r="K43" s="79"/>
      <c r="L43" s="57"/>
      <c r="M43" s="57"/>
      <c r="N43" s="57"/>
      <c r="O43" s="57"/>
    </row>
    <row r="44" s="44" customFormat="1" spans="2:15">
      <c r="B44" s="61">
        <v>1610885</v>
      </c>
      <c r="C44" s="56">
        <v>43739</v>
      </c>
      <c r="D44" s="56">
        <v>43742</v>
      </c>
      <c r="E44" s="45">
        <v>2</v>
      </c>
      <c r="F44" s="45">
        <v>3</v>
      </c>
      <c r="G44" s="57">
        <v>2700</v>
      </c>
      <c r="H44" s="60">
        <f t="shared" si="0"/>
        <v>16200</v>
      </c>
      <c r="I44" s="59"/>
      <c r="J44" s="70">
        <f t="shared" si="1"/>
        <v>1104400</v>
      </c>
      <c r="K44" s="79"/>
      <c r="L44" s="57"/>
      <c r="M44" s="57"/>
      <c r="N44" s="57"/>
      <c r="O44" s="57"/>
    </row>
    <row r="45" s="44" customFormat="1" spans="2:15">
      <c r="B45" s="61">
        <v>1598093</v>
      </c>
      <c r="C45" s="56">
        <v>43741</v>
      </c>
      <c r="D45" s="56">
        <v>43742</v>
      </c>
      <c r="E45" s="45">
        <v>2</v>
      </c>
      <c r="F45" s="45">
        <v>1</v>
      </c>
      <c r="G45" s="57">
        <v>3000</v>
      </c>
      <c r="H45" s="60">
        <f t="shared" si="0"/>
        <v>6000</v>
      </c>
      <c r="I45" s="59"/>
      <c r="J45" s="70">
        <f t="shared" si="1"/>
        <v>1098400</v>
      </c>
      <c r="K45" s="79"/>
      <c r="L45" s="57"/>
      <c r="M45" s="57"/>
      <c r="N45" s="57"/>
      <c r="O45" s="57"/>
    </row>
    <row r="46" s="44" customFormat="1" spans="2:15">
      <c r="B46" s="61">
        <v>1605778</v>
      </c>
      <c r="C46" s="56">
        <v>43740</v>
      </c>
      <c r="D46" s="56">
        <v>43742</v>
      </c>
      <c r="E46" s="45">
        <v>1</v>
      </c>
      <c r="F46" s="45">
        <v>2</v>
      </c>
      <c r="G46" s="57">
        <v>2700</v>
      </c>
      <c r="H46" s="60">
        <f t="shared" si="0"/>
        <v>5400</v>
      </c>
      <c r="I46" s="59"/>
      <c r="J46" s="70">
        <f t="shared" si="1"/>
        <v>1093000</v>
      </c>
      <c r="K46" s="79"/>
      <c r="L46" s="57"/>
      <c r="M46" s="57"/>
      <c r="N46" s="57"/>
      <c r="O46" s="57"/>
    </row>
    <row r="47" s="44" customFormat="1" spans="2:15">
      <c r="B47" s="61">
        <v>1612047</v>
      </c>
      <c r="C47" s="56">
        <v>43740</v>
      </c>
      <c r="D47" s="56">
        <v>43742</v>
      </c>
      <c r="E47" s="45">
        <v>2</v>
      </c>
      <c r="F47" s="45">
        <v>2</v>
      </c>
      <c r="G47" s="57">
        <v>2700</v>
      </c>
      <c r="H47" s="60">
        <f t="shared" si="0"/>
        <v>10800</v>
      </c>
      <c r="I47" s="59"/>
      <c r="J47" s="70">
        <f t="shared" si="1"/>
        <v>1082200</v>
      </c>
      <c r="K47" s="79"/>
      <c r="L47" s="57"/>
      <c r="M47" s="57"/>
      <c r="N47" s="57"/>
      <c r="O47" s="57"/>
    </row>
    <row r="48" s="44" customFormat="1" spans="2:15">
      <c r="B48" s="61">
        <v>1600570</v>
      </c>
      <c r="C48" s="56">
        <v>43739</v>
      </c>
      <c r="D48" s="56">
        <v>43742</v>
      </c>
      <c r="E48" s="45">
        <v>1</v>
      </c>
      <c r="F48" s="45">
        <v>3</v>
      </c>
      <c r="G48" s="57">
        <v>2700</v>
      </c>
      <c r="H48" s="60">
        <f t="shared" si="0"/>
        <v>8100</v>
      </c>
      <c r="I48" s="59"/>
      <c r="J48" s="70">
        <f t="shared" si="1"/>
        <v>1074100</v>
      </c>
      <c r="K48" s="79"/>
      <c r="L48" s="57"/>
      <c r="M48" s="57"/>
      <c r="N48" s="57"/>
      <c r="O48" s="57"/>
    </row>
    <row r="49" s="44" customFormat="1" spans="2:15">
      <c r="B49" s="61">
        <v>1609733</v>
      </c>
      <c r="C49" s="56">
        <v>43739</v>
      </c>
      <c r="D49" s="56">
        <v>43742</v>
      </c>
      <c r="E49" s="45">
        <v>1</v>
      </c>
      <c r="F49" s="45">
        <v>3</v>
      </c>
      <c r="G49" s="57">
        <v>2700</v>
      </c>
      <c r="H49" s="60">
        <f t="shared" si="0"/>
        <v>8100</v>
      </c>
      <c r="I49" s="59"/>
      <c r="J49" s="70">
        <f t="shared" si="1"/>
        <v>1066000</v>
      </c>
      <c r="K49" s="79">
        <f>SUM(H33:H49)</f>
        <v>135600</v>
      </c>
      <c r="L49" s="57"/>
      <c r="M49" s="57"/>
      <c r="N49" s="57"/>
      <c r="O49" s="57"/>
    </row>
    <row r="50" s="44" customFormat="1" spans="2:15">
      <c r="B50" s="61">
        <v>1627988</v>
      </c>
      <c r="C50" s="56">
        <v>43742</v>
      </c>
      <c r="D50" s="56">
        <v>43743</v>
      </c>
      <c r="E50" s="45">
        <v>1</v>
      </c>
      <c r="F50" s="45">
        <v>1</v>
      </c>
      <c r="G50" s="57">
        <v>2700</v>
      </c>
      <c r="H50" s="58">
        <f t="shared" si="0"/>
        <v>2700</v>
      </c>
      <c r="I50" s="59"/>
      <c r="J50" s="70">
        <f t="shared" si="1"/>
        <v>1063300</v>
      </c>
      <c r="K50" s="79"/>
      <c r="L50" s="57"/>
      <c r="M50" s="57"/>
      <c r="N50" s="57"/>
      <c r="O50" s="57"/>
    </row>
    <row r="51" s="44" customFormat="1" spans="2:15">
      <c r="B51" s="61">
        <v>1628616</v>
      </c>
      <c r="C51" s="56">
        <v>43742</v>
      </c>
      <c r="D51" s="56">
        <v>43743</v>
      </c>
      <c r="E51" s="45">
        <v>1</v>
      </c>
      <c r="F51" s="45">
        <v>1</v>
      </c>
      <c r="G51" s="57">
        <v>2700</v>
      </c>
      <c r="H51" s="58">
        <f t="shared" si="0"/>
        <v>2700</v>
      </c>
      <c r="I51" s="59"/>
      <c r="J51" s="70">
        <f t="shared" si="1"/>
        <v>1060600</v>
      </c>
      <c r="K51" s="79"/>
      <c r="L51" s="57"/>
      <c r="M51" s="57"/>
      <c r="N51" s="57"/>
      <c r="O51" s="57"/>
    </row>
    <row r="52" s="44" customFormat="1" spans="2:15">
      <c r="B52" s="61">
        <v>1628408</v>
      </c>
      <c r="C52" s="56">
        <v>43742</v>
      </c>
      <c r="D52" s="56">
        <v>43743</v>
      </c>
      <c r="E52" s="45">
        <v>1</v>
      </c>
      <c r="F52" s="45">
        <v>1</v>
      </c>
      <c r="G52" s="57">
        <v>2700</v>
      </c>
      <c r="H52" s="58">
        <f t="shared" si="0"/>
        <v>2700</v>
      </c>
      <c r="I52" s="59"/>
      <c r="J52" s="70">
        <f t="shared" si="1"/>
        <v>1057900</v>
      </c>
      <c r="K52" s="79"/>
      <c r="L52" s="57"/>
      <c r="M52" s="57"/>
      <c r="N52" s="57"/>
      <c r="O52" s="57"/>
    </row>
    <row r="53" s="44" customFormat="1" spans="2:15">
      <c r="B53" s="61">
        <v>1612381</v>
      </c>
      <c r="C53" s="56">
        <v>43740</v>
      </c>
      <c r="D53" s="56">
        <v>43743</v>
      </c>
      <c r="E53" s="45">
        <v>1</v>
      </c>
      <c r="F53" s="45">
        <v>3</v>
      </c>
      <c r="G53" s="57">
        <v>2700</v>
      </c>
      <c r="H53" s="58">
        <f t="shared" si="0"/>
        <v>8100</v>
      </c>
      <c r="I53" s="59"/>
      <c r="J53" s="70">
        <f t="shared" si="1"/>
        <v>1049800</v>
      </c>
      <c r="K53" s="79"/>
      <c r="L53" s="57"/>
      <c r="M53" s="57"/>
      <c r="N53" s="57"/>
      <c r="O53" s="57"/>
    </row>
    <row r="54" s="44" customFormat="1" spans="2:15">
      <c r="B54" s="61">
        <v>1620851</v>
      </c>
      <c r="C54" s="56">
        <v>43741</v>
      </c>
      <c r="D54" s="56">
        <v>43743</v>
      </c>
      <c r="E54" s="45">
        <v>2</v>
      </c>
      <c r="F54" s="45">
        <v>2</v>
      </c>
      <c r="G54" s="57">
        <v>2700</v>
      </c>
      <c r="H54" s="58">
        <f t="shared" si="0"/>
        <v>10800</v>
      </c>
      <c r="I54" s="59"/>
      <c r="J54" s="70">
        <f t="shared" si="1"/>
        <v>1039000</v>
      </c>
      <c r="K54" s="79"/>
      <c r="L54" s="57"/>
      <c r="M54" s="57"/>
      <c r="N54" s="57"/>
      <c r="O54" s="57"/>
    </row>
    <row r="55" s="44" customFormat="1" spans="2:15">
      <c r="B55" s="61">
        <v>1616337</v>
      </c>
      <c r="C55" s="56">
        <v>43741</v>
      </c>
      <c r="D55" s="56">
        <v>43743</v>
      </c>
      <c r="E55" s="45">
        <v>1</v>
      </c>
      <c r="F55" s="45">
        <v>2</v>
      </c>
      <c r="G55" s="57">
        <v>2700</v>
      </c>
      <c r="H55" s="58">
        <f t="shared" si="0"/>
        <v>5400</v>
      </c>
      <c r="I55" s="59"/>
      <c r="J55" s="70">
        <f t="shared" si="1"/>
        <v>1033600</v>
      </c>
      <c r="K55" s="79"/>
      <c r="L55" s="57"/>
      <c r="M55" s="57"/>
      <c r="N55" s="57"/>
      <c r="O55" s="57"/>
    </row>
    <row r="56" s="44" customFormat="1" spans="2:15">
      <c r="B56" s="61">
        <v>1624252</v>
      </c>
      <c r="C56" s="56">
        <v>43741</v>
      </c>
      <c r="D56" s="56">
        <v>43743</v>
      </c>
      <c r="E56" s="45">
        <v>1</v>
      </c>
      <c r="F56" s="45">
        <v>2</v>
      </c>
      <c r="G56" s="57">
        <v>2700</v>
      </c>
      <c r="H56" s="58">
        <f t="shared" si="0"/>
        <v>5400</v>
      </c>
      <c r="I56" s="59"/>
      <c r="J56" s="70">
        <f t="shared" si="1"/>
        <v>1028200</v>
      </c>
      <c r="K56" s="79"/>
      <c r="L56" s="57"/>
      <c r="M56" s="57"/>
      <c r="N56" s="57"/>
      <c r="O56" s="57"/>
    </row>
    <row r="57" s="44" customFormat="1" spans="2:15">
      <c r="B57" s="61">
        <v>1622781</v>
      </c>
      <c r="C57" s="56">
        <v>43741</v>
      </c>
      <c r="D57" s="56">
        <v>43743</v>
      </c>
      <c r="E57" s="45">
        <v>1</v>
      </c>
      <c r="F57" s="45">
        <v>2</v>
      </c>
      <c r="G57" s="57">
        <v>2700</v>
      </c>
      <c r="H57" s="58">
        <f t="shared" si="0"/>
        <v>5400</v>
      </c>
      <c r="I57" s="59"/>
      <c r="J57" s="70">
        <f t="shared" si="1"/>
        <v>1022800</v>
      </c>
      <c r="K57" s="79"/>
      <c r="L57" s="57"/>
      <c r="M57" s="57"/>
      <c r="N57" s="57"/>
      <c r="O57" s="57"/>
    </row>
    <row r="58" s="44" customFormat="1" spans="2:15">
      <c r="B58" s="61">
        <v>1623227</v>
      </c>
      <c r="C58" s="56">
        <v>43741</v>
      </c>
      <c r="D58" s="56">
        <v>43743</v>
      </c>
      <c r="E58" s="45">
        <v>1</v>
      </c>
      <c r="F58" s="45">
        <v>2</v>
      </c>
      <c r="G58" s="57">
        <v>2700</v>
      </c>
      <c r="H58" s="58">
        <f t="shared" si="0"/>
        <v>5400</v>
      </c>
      <c r="I58" s="59"/>
      <c r="J58" s="70">
        <f t="shared" si="1"/>
        <v>1017400</v>
      </c>
      <c r="K58" s="79"/>
      <c r="L58" s="57"/>
      <c r="M58" s="57"/>
      <c r="N58" s="57"/>
      <c r="O58" s="57"/>
    </row>
    <row r="59" s="44" customFormat="1" spans="2:15">
      <c r="B59" s="61">
        <v>1625223</v>
      </c>
      <c r="C59" s="56">
        <v>43740</v>
      </c>
      <c r="D59" s="56">
        <v>43743</v>
      </c>
      <c r="E59" s="45">
        <v>1</v>
      </c>
      <c r="F59" s="45">
        <v>3</v>
      </c>
      <c r="G59" s="57">
        <v>2700</v>
      </c>
      <c r="H59" s="58">
        <f t="shared" si="0"/>
        <v>8100</v>
      </c>
      <c r="I59" s="59"/>
      <c r="J59" s="70">
        <f t="shared" si="1"/>
        <v>1009300</v>
      </c>
      <c r="K59" s="79"/>
      <c r="L59" s="57"/>
      <c r="M59" s="57"/>
      <c r="N59" s="57"/>
      <c r="O59" s="57"/>
    </row>
    <row r="60" s="44" customFormat="1" spans="2:15">
      <c r="B60" s="61">
        <v>1595552</v>
      </c>
      <c r="C60" s="56">
        <v>43740</v>
      </c>
      <c r="D60" s="56">
        <v>43743</v>
      </c>
      <c r="E60" s="45">
        <v>1</v>
      </c>
      <c r="F60" s="45">
        <v>3</v>
      </c>
      <c r="G60" s="57">
        <v>2700</v>
      </c>
      <c r="H60" s="58">
        <f t="shared" si="0"/>
        <v>8100</v>
      </c>
      <c r="I60" s="59"/>
      <c r="J60" s="70">
        <f t="shared" si="1"/>
        <v>1001200</v>
      </c>
      <c r="K60" s="79"/>
      <c r="L60" s="57"/>
      <c r="M60" s="57"/>
      <c r="N60" s="57"/>
      <c r="O60" s="57"/>
    </row>
    <row r="61" s="44" customFormat="1" spans="2:15">
      <c r="B61" s="61">
        <v>1617836</v>
      </c>
      <c r="C61" s="56">
        <v>43741</v>
      </c>
      <c r="D61" s="56">
        <v>43743</v>
      </c>
      <c r="E61" s="45">
        <v>1</v>
      </c>
      <c r="F61" s="45">
        <v>2</v>
      </c>
      <c r="G61" s="57">
        <v>2700</v>
      </c>
      <c r="H61" s="58">
        <f t="shared" si="0"/>
        <v>5400</v>
      </c>
      <c r="I61" s="59"/>
      <c r="J61" s="70">
        <f t="shared" si="1"/>
        <v>995800</v>
      </c>
      <c r="K61" s="79"/>
      <c r="L61" s="57"/>
      <c r="M61" s="57"/>
      <c r="N61" s="57"/>
      <c r="O61" s="57"/>
    </row>
    <row r="62" s="44" customFormat="1" spans="2:15">
      <c r="B62" s="61">
        <v>1622960</v>
      </c>
      <c r="C62" s="56">
        <v>43741</v>
      </c>
      <c r="D62" s="56">
        <v>43743</v>
      </c>
      <c r="E62" s="45">
        <v>2</v>
      </c>
      <c r="F62" s="45">
        <v>2</v>
      </c>
      <c r="G62" s="57">
        <v>2700</v>
      </c>
      <c r="H62" s="58">
        <f t="shared" si="0"/>
        <v>10800</v>
      </c>
      <c r="I62" s="59"/>
      <c r="J62" s="70">
        <f t="shared" si="1"/>
        <v>985000</v>
      </c>
      <c r="K62" s="79"/>
      <c r="L62" s="57"/>
      <c r="M62" s="57"/>
      <c r="N62" s="57"/>
      <c r="O62" s="57"/>
    </row>
    <row r="63" s="44" customFormat="1" spans="2:15">
      <c r="B63" s="61">
        <v>1623011</v>
      </c>
      <c r="C63" s="56">
        <v>43740</v>
      </c>
      <c r="D63" s="56">
        <v>43743</v>
      </c>
      <c r="E63" s="45">
        <v>1</v>
      </c>
      <c r="F63" s="45">
        <v>3</v>
      </c>
      <c r="G63" s="57">
        <v>2700</v>
      </c>
      <c r="H63" s="58">
        <f t="shared" si="0"/>
        <v>8100</v>
      </c>
      <c r="I63" s="59"/>
      <c r="J63" s="70">
        <f t="shared" si="1"/>
        <v>976900</v>
      </c>
      <c r="K63" s="79">
        <f>SUM(H50:H63)</f>
        <v>89100</v>
      </c>
      <c r="L63" s="57"/>
      <c r="M63" s="60">
        <f>K63+K76</f>
        <v>220500</v>
      </c>
      <c r="N63" s="57"/>
      <c r="O63" s="57"/>
    </row>
    <row r="64" s="44" customFormat="1" spans="2:15">
      <c r="B64" s="61">
        <v>1606440</v>
      </c>
      <c r="C64" s="56">
        <v>43739</v>
      </c>
      <c r="D64" s="56">
        <v>43744</v>
      </c>
      <c r="E64" s="45">
        <v>2</v>
      </c>
      <c r="F64" s="45">
        <v>5</v>
      </c>
      <c r="G64" s="57">
        <v>4200</v>
      </c>
      <c r="H64" s="60">
        <f t="shared" si="0"/>
        <v>42000</v>
      </c>
      <c r="I64" s="59"/>
      <c r="J64" s="70">
        <f t="shared" si="1"/>
        <v>934900</v>
      </c>
      <c r="K64" s="79"/>
      <c r="L64" s="57"/>
      <c r="M64" s="57"/>
      <c r="N64" s="57"/>
      <c r="O64" s="57"/>
    </row>
    <row r="65" s="44" customFormat="1" spans="2:15">
      <c r="B65" s="61">
        <v>1603766</v>
      </c>
      <c r="C65" s="56">
        <v>43743</v>
      </c>
      <c r="D65" s="56">
        <v>43744</v>
      </c>
      <c r="E65" s="45">
        <v>1</v>
      </c>
      <c r="F65" s="45">
        <v>1</v>
      </c>
      <c r="G65" s="57">
        <v>3000</v>
      </c>
      <c r="H65" s="60">
        <f t="shared" si="0"/>
        <v>3000</v>
      </c>
      <c r="I65" s="59"/>
      <c r="J65" s="70">
        <f t="shared" si="1"/>
        <v>931900</v>
      </c>
      <c r="K65" s="79"/>
      <c r="L65" s="57"/>
      <c r="M65" s="57"/>
      <c r="N65" s="57"/>
      <c r="O65" s="57"/>
    </row>
    <row r="66" s="44" customFormat="1" spans="2:15">
      <c r="B66" s="61">
        <v>1618812</v>
      </c>
      <c r="C66" s="56">
        <v>43740</v>
      </c>
      <c r="D66" s="56">
        <v>43744</v>
      </c>
      <c r="E66" s="45">
        <v>2</v>
      </c>
      <c r="F66" s="45">
        <v>4</v>
      </c>
      <c r="G66" s="57">
        <v>2700</v>
      </c>
      <c r="H66" s="60">
        <f t="shared" si="0"/>
        <v>21600</v>
      </c>
      <c r="I66" s="59"/>
      <c r="J66" s="70">
        <f t="shared" si="1"/>
        <v>910300</v>
      </c>
      <c r="K66" s="79"/>
      <c r="L66" s="57"/>
      <c r="M66" s="57"/>
      <c r="N66" s="57"/>
      <c r="O66" s="57"/>
    </row>
    <row r="67" s="44" customFormat="1" spans="2:15">
      <c r="B67" s="61">
        <v>1628539</v>
      </c>
      <c r="C67" s="56">
        <v>43742</v>
      </c>
      <c r="D67" s="56">
        <v>43744</v>
      </c>
      <c r="E67" s="45">
        <v>1</v>
      </c>
      <c r="F67" s="45">
        <v>2</v>
      </c>
      <c r="G67" s="57">
        <v>2700</v>
      </c>
      <c r="H67" s="60">
        <f t="shared" si="0"/>
        <v>5400</v>
      </c>
      <c r="I67" s="59"/>
      <c r="J67" s="70">
        <f t="shared" si="1"/>
        <v>904900</v>
      </c>
      <c r="K67" s="79"/>
      <c r="L67" s="57"/>
      <c r="M67" s="57"/>
      <c r="N67" s="57"/>
      <c r="O67" s="57"/>
    </row>
    <row r="68" s="44" customFormat="1" spans="2:15">
      <c r="B68" s="61">
        <v>1621598</v>
      </c>
      <c r="C68" s="56">
        <v>43742</v>
      </c>
      <c r="D68" s="56">
        <v>43744</v>
      </c>
      <c r="E68" s="45">
        <v>1</v>
      </c>
      <c r="F68" s="45">
        <v>2</v>
      </c>
      <c r="G68" s="57">
        <v>2700</v>
      </c>
      <c r="H68" s="60">
        <f t="shared" si="0"/>
        <v>5400</v>
      </c>
      <c r="I68" s="59"/>
      <c r="J68" s="70">
        <f t="shared" si="1"/>
        <v>899500</v>
      </c>
      <c r="K68" s="79"/>
      <c r="L68" s="57"/>
      <c r="M68" s="57"/>
      <c r="N68" s="57"/>
      <c r="O68" s="57"/>
    </row>
    <row r="69" s="44" customFormat="1" spans="2:15">
      <c r="B69" s="61">
        <v>1616478</v>
      </c>
      <c r="C69" s="56">
        <v>43742</v>
      </c>
      <c r="D69" s="56">
        <v>43744</v>
      </c>
      <c r="E69" s="45">
        <v>1</v>
      </c>
      <c r="F69" s="45">
        <v>2</v>
      </c>
      <c r="G69" s="57">
        <v>2700</v>
      </c>
      <c r="H69" s="60">
        <f t="shared" si="0"/>
        <v>5400</v>
      </c>
      <c r="I69" s="59"/>
      <c r="J69" s="70">
        <f t="shared" si="1"/>
        <v>894100</v>
      </c>
      <c r="K69" s="79"/>
      <c r="L69" s="57"/>
      <c r="N69" s="57"/>
      <c r="O69" s="57"/>
    </row>
    <row r="70" s="44" customFormat="1" spans="2:15">
      <c r="B70" s="61">
        <v>1624033</v>
      </c>
      <c r="C70" s="56">
        <v>43742</v>
      </c>
      <c r="D70" s="56">
        <v>43744</v>
      </c>
      <c r="E70" s="45">
        <v>1</v>
      </c>
      <c r="F70" s="45">
        <v>2</v>
      </c>
      <c r="G70" s="57">
        <v>2700</v>
      </c>
      <c r="H70" s="60">
        <f t="shared" si="0"/>
        <v>5400</v>
      </c>
      <c r="I70" s="59"/>
      <c r="J70" s="70">
        <f t="shared" si="1"/>
        <v>888700</v>
      </c>
      <c r="K70" s="79"/>
      <c r="L70" s="57"/>
      <c r="M70" s="57"/>
      <c r="N70" s="57"/>
      <c r="O70" s="57"/>
    </row>
    <row r="71" s="44" customFormat="1" spans="2:15">
      <c r="B71" s="61">
        <v>1610078</v>
      </c>
      <c r="C71" s="56">
        <v>43742</v>
      </c>
      <c r="D71" s="56">
        <v>43744</v>
      </c>
      <c r="E71" s="45">
        <v>1</v>
      </c>
      <c r="F71" s="45">
        <v>2</v>
      </c>
      <c r="G71" s="57">
        <v>2700</v>
      </c>
      <c r="H71" s="60">
        <f t="shared" si="0"/>
        <v>5400</v>
      </c>
      <c r="I71" s="59"/>
      <c r="J71" s="70">
        <f t="shared" si="1"/>
        <v>883300</v>
      </c>
      <c r="K71" s="79"/>
      <c r="L71" s="57"/>
      <c r="M71" s="57"/>
      <c r="N71" s="57"/>
      <c r="O71" s="57"/>
    </row>
    <row r="72" s="44" customFormat="1" spans="2:15">
      <c r="B72" s="61">
        <v>1613112</v>
      </c>
      <c r="C72" s="56">
        <v>43740</v>
      </c>
      <c r="D72" s="56">
        <v>43744</v>
      </c>
      <c r="E72" s="45">
        <v>1</v>
      </c>
      <c r="F72" s="45">
        <v>4</v>
      </c>
      <c r="G72" s="57">
        <v>2700</v>
      </c>
      <c r="H72" s="60">
        <f t="shared" ref="H72:H135" si="2">E72*F72*G72</f>
        <v>10800</v>
      </c>
      <c r="I72" s="59"/>
      <c r="J72" s="70">
        <f t="shared" ref="J72:J135" si="3">J71-H72</f>
        <v>872500</v>
      </c>
      <c r="K72" s="79"/>
      <c r="L72" s="57"/>
      <c r="M72" s="57"/>
      <c r="N72" s="57"/>
      <c r="O72" s="57"/>
    </row>
    <row r="73" s="44" customFormat="1" spans="2:15">
      <c r="B73" s="61">
        <v>1619203</v>
      </c>
      <c r="C73" s="56">
        <v>43741</v>
      </c>
      <c r="D73" s="56">
        <v>43744</v>
      </c>
      <c r="E73" s="45">
        <v>1</v>
      </c>
      <c r="F73" s="45">
        <v>3</v>
      </c>
      <c r="G73" s="57">
        <v>2700</v>
      </c>
      <c r="H73" s="60">
        <f t="shared" si="2"/>
        <v>8100</v>
      </c>
      <c r="I73" s="59"/>
      <c r="J73" s="70">
        <f t="shared" si="3"/>
        <v>864400</v>
      </c>
      <c r="K73" s="79"/>
      <c r="L73" s="57"/>
      <c r="M73" s="57"/>
      <c r="N73" s="57"/>
      <c r="O73" s="57"/>
    </row>
    <row r="74" s="44" customFormat="1" spans="2:15">
      <c r="B74" s="61">
        <v>1612579</v>
      </c>
      <c r="C74" s="56">
        <v>43741</v>
      </c>
      <c r="D74" s="56">
        <v>43744</v>
      </c>
      <c r="E74" s="45">
        <v>1</v>
      </c>
      <c r="F74" s="45">
        <v>3</v>
      </c>
      <c r="G74" s="57">
        <v>2700</v>
      </c>
      <c r="H74" s="60">
        <f t="shared" si="2"/>
        <v>8100</v>
      </c>
      <c r="I74" s="59"/>
      <c r="J74" s="70">
        <f t="shared" si="3"/>
        <v>856300</v>
      </c>
      <c r="K74" s="79"/>
      <c r="L74" s="57"/>
      <c r="M74" s="57"/>
      <c r="N74" s="57"/>
      <c r="O74" s="57"/>
    </row>
    <row r="75" s="44" customFormat="1" spans="2:15">
      <c r="B75" s="61">
        <v>1617040</v>
      </c>
      <c r="C75" s="56">
        <v>43741</v>
      </c>
      <c r="D75" s="56">
        <v>43744</v>
      </c>
      <c r="E75" s="45">
        <v>1</v>
      </c>
      <c r="F75" s="45">
        <v>3</v>
      </c>
      <c r="G75" s="57">
        <v>2700</v>
      </c>
      <c r="H75" s="60">
        <f t="shared" si="2"/>
        <v>8100</v>
      </c>
      <c r="I75" s="59"/>
      <c r="J75" s="70">
        <f t="shared" si="3"/>
        <v>848200</v>
      </c>
      <c r="K75" s="79"/>
      <c r="L75" s="57"/>
      <c r="M75" s="57"/>
      <c r="N75" s="57"/>
      <c r="O75" s="57"/>
    </row>
    <row r="76" s="86" customFormat="1" spans="2:15">
      <c r="B76" s="91">
        <v>1613284</v>
      </c>
      <c r="C76" s="92">
        <v>43739</v>
      </c>
      <c r="D76" s="92">
        <v>43741</v>
      </c>
      <c r="E76" s="91">
        <v>1</v>
      </c>
      <c r="F76" s="91">
        <v>1</v>
      </c>
      <c r="G76" s="80">
        <v>2700</v>
      </c>
      <c r="H76" s="93">
        <f t="shared" si="2"/>
        <v>2700</v>
      </c>
      <c r="I76" s="94" t="s">
        <v>60</v>
      </c>
      <c r="J76" s="95">
        <f t="shared" si="3"/>
        <v>845500</v>
      </c>
      <c r="K76" s="80">
        <f>SUM(H64:H76)</f>
        <v>131400</v>
      </c>
      <c r="L76" s="80" t="s">
        <v>66</v>
      </c>
      <c r="M76" s="80"/>
      <c r="N76" s="80" t="s">
        <v>67</v>
      </c>
      <c r="O76" s="80"/>
    </row>
    <row r="77" s="44" customFormat="1" spans="2:15">
      <c r="B77" s="61">
        <v>1616253</v>
      </c>
      <c r="C77" s="56">
        <v>43743</v>
      </c>
      <c r="D77" s="56">
        <v>43745</v>
      </c>
      <c r="E77" s="45">
        <v>1</v>
      </c>
      <c r="F77" s="45">
        <v>2</v>
      </c>
      <c r="G77" s="57">
        <v>2700</v>
      </c>
      <c r="H77" s="58">
        <f t="shared" si="2"/>
        <v>5400</v>
      </c>
      <c r="I77" s="59"/>
      <c r="J77" s="70">
        <f t="shared" si="3"/>
        <v>840100</v>
      </c>
      <c r="K77" s="79"/>
      <c r="L77" s="57"/>
      <c r="M77" s="57"/>
      <c r="N77" s="57"/>
      <c r="O77" s="57"/>
    </row>
    <row r="78" s="44" customFormat="1" spans="2:15">
      <c r="B78" s="61">
        <v>1627225</v>
      </c>
      <c r="C78" s="56">
        <v>43743</v>
      </c>
      <c r="D78" s="56">
        <v>43745</v>
      </c>
      <c r="E78" s="45">
        <v>1</v>
      </c>
      <c r="F78" s="45">
        <v>2</v>
      </c>
      <c r="G78" s="57">
        <v>2700</v>
      </c>
      <c r="H78" s="58">
        <f t="shared" si="2"/>
        <v>5400</v>
      </c>
      <c r="I78" s="59"/>
      <c r="J78" s="70">
        <f t="shared" si="3"/>
        <v>834700</v>
      </c>
      <c r="K78" s="79"/>
      <c r="L78" s="57"/>
      <c r="M78" s="57"/>
      <c r="N78" s="57"/>
      <c r="O78" s="57"/>
    </row>
    <row r="79" s="44" customFormat="1" spans="2:15">
      <c r="B79" s="61">
        <v>1626285</v>
      </c>
      <c r="C79" s="56">
        <v>43743</v>
      </c>
      <c r="D79" s="56">
        <v>43745</v>
      </c>
      <c r="E79" s="45">
        <v>1</v>
      </c>
      <c r="F79" s="45">
        <v>2</v>
      </c>
      <c r="G79" s="57">
        <v>2700</v>
      </c>
      <c r="H79" s="58">
        <f t="shared" si="2"/>
        <v>5400</v>
      </c>
      <c r="I79" s="59"/>
      <c r="J79" s="70">
        <f t="shared" si="3"/>
        <v>829300</v>
      </c>
      <c r="K79" s="79"/>
      <c r="L79" s="57"/>
      <c r="M79" s="57"/>
      <c r="N79" s="57"/>
      <c r="O79" s="57"/>
    </row>
    <row r="80" s="44" customFormat="1" spans="2:15">
      <c r="B80" s="61">
        <v>1601966</v>
      </c>
      <c r="C80" s="56">
        <v>43743</v>
      </c>
      <c r="D80" s="56">
        <v>43745</v>
      </c>
      <c r="E80" s="45">
        <v>1</v>
      </c>
      <c r="F80" s="45">
        <v>2</v>
      </c>
      <c r="G80" s="57">
        <v>2700</v>
      </c>
      <c r="H80" s="58">
        <f t="shared" si="2"/>
        <v>5400</v>
      </c>
      <c r="I80" s="59"/>
      <c r="J80" s="70">
        <f t="shared" si="3"/>
        <v>823900</v>
      </c>
      <c r="K80" s="79"/>
      <c r="L80" s="57"/>
      <c r="M80" s="57"/>
      <c r="N80" s="57"/>
      <c r="O80" s="57"/>
    </row>
    <row r="81" s="44" customFormat="1" spans="2:15">
      <c r="B81" s="61">
        <v>1607792</v>
      </c>
      <c r="C81" s="56">
        <v>43743</v>
      </c>
      <c r="D81" s="56">
        <v>43745</v>
      </c>
      <c r="E81" s="45">
        <v>1</v>
      </c>
      <c r="F81" s="45">
        <v>2</v>
      </c>
      <c r="G81" s="57">
        <v>2700</v>
      </c>
      <c r="H81" s="58">
        <f t="shared" si="2"/>
        <v>5400</v>
      </c>
      <c r="I81" s="59"/>
      <c r="J81" s="70">
        <f t="shared" si="3"/>
        <v>818500</v>
      </c>
      <c r="K81" s="79"/>
      <c r="L81" s="57"/>
      <c r="M81" s="57"/>
      <c r="N81" s="57"/>
      <c r="O81" s="57"/>
    </row>
    <row r="82" s="44" customFormat="1" spans="2:15">
      <c r="B82" s="61">
        <v>1596142</v>
      </c>
      <c r="C82" s="56">
        <v>43742</v>
      </c>
      <c r="D82" s="56">
        <v>43745</v>
      </c>
      <c r="E82" s="45">
        <v>1</v>
      </c>
      <c r="F82" s="45">
        <v>3</v>
      </c>
      <c r="G82" s="57">
        <v>2700</v>
      </c>
      <c r="H82" s="58">
        <f t="shared" si="2"/>
        <v>8100</v>
      </c>
      <c r="I82" s="59"/>
      <c r="J82" s="70">
        <f t="shared" si="3"/>
        <v>810400</v>
      </c>
      <c r="K82" s="79"/>
      <c r="L82" s="57"/>
      <c r="M82" s="57"/>
      <c r="N82" s="57"/>
      <c r="O82" s="57"/>
    </row>
    <row r="83" s="44" customFormat="1" spans="2:15">
      <c r="B83" s="61">
        <v>1626278</v>
      </c>
      <c r="C83" s="56">
        <v>43743</v>
      </c>
      <c r="D83" s="56">
        <v>43745</v>
      </c>
      <c r="E83" s="45">
        <v>1</v>
      </c>
      <c r="F83" s="45">
        <v>2</v>
      </c>
      <c r="G83" s="57">
        <v>2700</v>
      </c>
      <c r="H83" s="58">
        <f t="shared" si="2"/>
        <v>5400</v>
      </c>
      <c r="I83" s="59"/>
      <c r="J83" s="70">
        <f t="shared" si="3"/>
        <v>805000</v>
      </c>
      <c r="K83" s="79"/>
      <c r="L83" s="57"/>
      <c r="M83" s="57"/>
      <c r="N83" s="57"/>
      <c r="O83" s="57"/>
    </row>
    <row r="84" s="44" customFormat="1" spans="2:15">
      <c r="B84" s="61">
        <v>1597368</v>
      </c>
      <c r="C84" s="56">
        <v>43743</v>
      </c>
      <c r="D84" s="56">
        <v>43745</v>
      </c>
      <c r="E84" s="45">
        <v>2</v>
      </c>
      <c r="F84" s="45">
        <v>2</v>
      </c>
      <c r="G84" s="57">
        <v>2700</v>
      </c>
      <c r="H84" s="58">
        <f t="shared" si="2"/>
        <v>10800</v>
      </c>
      <c r="I84" s="59"/>
      <c r="J84" s="70">
        <f t="shared" si="3"/>
        <v>794200</v>
      </c>
      <c r="K84" s="79"/>
      <c r="L84" s="57"/>
      <c r="M84" s="57"/>
      <c r="N84" s="57"/>
      <c r="O84" s="57"/>
    </row>
    <row r="85" s="44" customFormat="1" spans="2:15">
      <c r="B85" s="61">
        <v>1629554</v>
      </c>
      <c r="C85" s="56">
        <v>43744</v>
      </c>
      <c r="D85" s="56">
        <v>43745</v>
      </c>
      <c r="E85" s="45">
        <v>1</v>
      </c>
      <c r="F85" s="45">
        <v>1</v>
      </c>
      <c r="G85" s="57">
        <v>2700</v>
      </c>
      <c r="H85" s="58">
        <f t="shared" si="2"/>
        <v>2700</v>
      </c>
      <c r="I85" s="59"/>
      <c r="J85" s="70">
        <f t="shared" si="3"/>
        <v>791500</v>
      </c>
      <c r="K85" s="79"/>
      <c r="L85" s="57"/>
      <c r="M85" s="57"/>
      <c r="N85" s="57"/>
      <c r="O85" s="57"/>
    </row>
    <row r="86" s="44" customFormat="1" spans="2:15">
      <c r="B86" s="61">
        <v>1624433</v>
      </c>
      <c r="C86" s="56">
        <v>43740</v>
      </c>
      <c r="D86" s="56">
        <v>43745</v>
      </c>
      <c r="E86" s="45">
        <v>1</v>
      </c>
      <c r="F86" s="45">
        <v>5</v>
      </c>
      <c r="G86" s="57">
        <v>2700</v>
      </c>
      <c r="H86" s="58">
        <f t="shared" si="2"/>
        <v>13500</v>
      </c>
      <c r="I86" s="59"/>
      <c r="J86" s="70">
        <f t="shared" si="3"/>
        <v>778000</v>
      </c>
      <c r="K86" s="79"/>
      <c r="L86" s="57"/>
      <c r="M86" s="57"/>
      <c r="N86" s="57"/>
      <c r="O86" s="57"/>
    </row>
    <row r="87" s="44" customFormat="1" spans="2:15">
      <c r="B87" s="61">
        <v>1622743</v>
      </c>
      <c r="C87" s="56">
        <v>43742</v>
      </c>
      <c r="D87" s="56">
        <v>43745</v>
      </c>
      <c r="E87" s="45">
        <v>1</v>
      </c>
      <c r="F87" s="45">
        <v>3</v>
      </c>
      <c r="G87" s="57">
        <v>2700</v>
      </c>
      <c r="H87" s="58">
        <f t="shared" si="2"/>
        <v>8100</v>
      </c>
      <c r="I87" s="59" t="s">
        <v>60</v>
      </c>
      <c r="J87" s="70">
        <f t="shared" si="3"/>
        <v>769900</v>
      </c>
      <c r="K87" s="79"/>
      <c r="L87" s="57"/>
      <c r="M87" s="57"/>
      <c r="N87" s="57"/>
      <c r="O87" s="57"/>
    </row>
    <row r="88" s="44" customFormat="1" spans="2:15">
      <c r="B88" s="61">
        <v>1612375</v>
      </c>
      <c r="C88" s="56">
        <v>43743</v>
      </c>
      <c r="D88" s="56">
        <v>43745</v>
      </c>
      <c r="E88" s="45">
        <v>1</v>
      </c>
      <c r="F88" s="45">
        <v>2</v>
      </c>
      <c r="G88" s="57">
        <v>2700</v>
      </c>
      <c r="H88" s="58">
        <f t="shared" si="2"/>
        <v>5400</v>
      </c>
      <c r="I88" s="59"/>
      <c r="J88" s="70">
        <f t="shared" si="3"/>
        <v>764500</v>
      </c>
      <c r="K88" s="79"/>
      <c r="L88" s="57"/>
      <c r="M88" s="57"/>
      <c r="N88" s="57"/>
      <c r="O88" s="57"/>
    </row>
    <row r="89" s="44" customFormat="1" spans="2:15">
      <c r="B89" s="61">
        <v>1622745</v>
      </c>
      <c r="C89" s="56">
        <v>43740</v>
      </c>
      <c r="D89" s="56">
        <v>43745</v>
      </c>
      <c r="E89" s="45">
        <v>1</v>
      </c>
      <c r="F89" s="45">
        <v>5</v>
      </c>
      <c r="G89" s="57">
        <v>2700</v>
      </c>
      <c r="H89" s="58">
        <f t="shared" si="2"/>
        <v>13500</v>
      </c>
      <c r="I89" s="59"/>
      <c r="J89" s="70">
        <f t="shared" si="3"/>
        <v>751000</v>
      </c>
      <c r="K89" s="79"/>
      <c r="L89" s="57"/>
      <c r="M89" s="57"/>
      <c r="N89" s="57"/>
      <c r="O89" s="57"/>
    </row>
    <row r="90" s="44" customFormat="1" spans="2:15">
      <c r="B90" s="61">
        <v>1621599</v>
      </c>
      <c r="C90" s="56">
        <v>43741</v>
      </c>
      <c r="D90" s="56">
        <v>43745</v>
      </c>
      <c r="E90" s="45">
        <v>2</v>
      </c>
      <c r="F90" s="45">
        <v>4</v>
      </c>
      <c r="G90" s="57">
        <v>2700</v>
      </c>
      <c r="H90" s="58">
        <f t="shared" si="2"/>
        <v>21600</v>
      </c>
      <c r="I90" s="59"/>
      <c r="J90" s="70">
        <f t="shared" si="3"/>
        <v>729400</v>
      </c>
      <c r="K90" s="79"/>
      <c r="L90" s="57"/>
      <c r="M90" s="57"/>
      <c r="N90" s="57"/>
      <c r="O90" s="57"/>
    </row>
    <row r="91" s="44" customFormat="1" spans="2:15">
      <c r="B91" s="61">
        <v>1603142</v>
      </c>
      <c r="C91" s="56">
        <v>43743</v>
      </c>
      <c r="D91" s="56">
        <v>43745</v>
      </c>
      <c r="E91" s="45">
        <v>1</v>
      </c>
      <c r="F91" s="45">
        <v>2</v>
      </c>
      <c r="G91" s="57">
        <v>2700</v>
      </c>
      <c r="H91" s="58">
        <f t="shared" si="2"/>
        <v>5400</v>
      </c>
      <c r="I91" s="59"/>
      <c r="J91" s="70">
        <f t="shared" si="3"/>
        <v>724000</v>
      </c>
      <c r="K91" s="79">
        <f>SUM(H77:H91)</f>
        <v>121500</v>
      </c>
      <c r="L91" s="57"/>
      <c r="M91" s="60">
        <f>+K91+K99+K102+K106</f>
        <v>213300</v>
      </c>
      <c r="N91" s="57"/>
      <c r="O91" s="57"/>
    </row>
    <row r="92" s="44" customFormat="1" spans="2:15">
      <c r="B92" s="61">
        <v>1620076</v>
      </c>
      <c r="C92" s="56">
        <v>43743</v>
      </c>
      <c r="D92" s="56">
        <v>43746</v>
      </c>
      <c r="E92" s="45">
        <v>1</v>
      </c>
      <c r="F92" s="45">
        <v>3</v>
      </c>
      <c r="G92" s="57">
        <v>2700</v>
      </c>
      <c r="H92" s="60">
        <f t="shared" si="2"/>
        <v>8100</v>
      </c>
      <c r="I92" s="59"/>
      <c r="J92" s="70">
        <f t="shared" si="3"/>
        <v>715900</v>
      </c>
      <c r="K92" s="79"/>
      <c r="L92" s="57"/>
      <c r="M92" s="57"/>
      <c r="N92" s="57"/>
      <c r="O92" s="57"/>
    </row>
    <row r="93" s="44" customFormat="1" spans="2:15">
      <c r="B93" s="61">
        <v>1628611</v>
      </c>
      <c r="C93" s="56">
        <v>43745</v>
      </c>
      <c r="D93" s="56">
        <v>43746</v>
      </c>
      <c r="E93" s="45">
        <v>1</v>
      </c>
      <c r="F93" s="45">
        <v>1</v>
      </c>
      <c r="G93" s="57">
        <v>2700</v>
      </c>
      <c r="H93" s="60">
        <f t="shared" si="2"/>
        <v>2700</v>
      </c>
      <c r="I93" s="59"/>
      <c r="J93" s="70">
        <f t="shared" si="3"/>
        <v>713200</v>
      </c>
      <c r="K93" s="79"/>
      <c r="L93" s="57"/>
      <c r="M93" s="57"/>
      <c r="N93" s="57"/>
      <c r="O93" s="57"/>
    </row>
    <row r="94" s="44" customFormat="1" spans="2:15">
      <c r="B94" s="61">
        <v>1624253</v>
      </c>
      <c r="C94" s="56">
        <v>43743</v>
      </c>
      <c r="D94" s="56">
        <v>43746</v>
      </c>
      <c r="E94" s="45">
        <v>1</v>
      </c>
      <c r="F94" s="45">
        <v>3</v>
      </c>
      <c r="G94" s="57">
        <v>2700</v>
      </c>
      <c r="H94" s="60">
        <f t="shared" si="2"/>
        <v>8100</v>
      </c>
      <c r="I94" s="59"/>
      <c r="J94" s="70">
        <f t="shared" si="3"/>
        <v>705100</v>
      </c>
      <c r="K94" s="79"/>
      <c r="L94" s="57"/>
      <c r="M94" s="57"/>
      <c r="N94" s="57"/>
      <c r="O94" s="57"/>
    </row>
    <row r="95" s="44" customFormat="1" spans="2:15">
      <c r="B95" s="61">
        <v>1623457</v>
      </c>
      <c r="C95" s="56">
        <v>43744</v>
      </c>
      <c r="D95" s="56">
        <v>43746</v>
      </c>
      <c r="E95" s="45">
        <v>1</v>
      </c>
      <c r="F95" s="45">
        <v>2</v>
      </c>
      <c r="G95" s="57">
        <v>2700</v>
      </c>
      <c r="H95" s="60">
        <f t="shared" si="2"/>
        <v>5400</v>
      </c>
      <c r="I95" s="59"/>
      <c r="J95" s="70">
        <f t="shared" si="3"/>
        <v>699700</v>
      </c>
      <c r="K95" s="79"/>
      <c r="L95" s="57"/>
      <c r="M95" s="57"/>
      <c r="N95" s="57"/>
      <c r="O95" s="57"/>
    </row>
    <row r="96" s="44" customFormat="1" spans="2:15">
      <c r="B96" s="61">
        <v>1619499</v>
      </c>
      <c r="C96" s="56">
        <v>43743</v>
      </c>
      <c r="D96" s="56">
        <v>43746</v>
      </c>
      <c r="E96" s="45">
        <v>1</v>
      </c>
      <c r="F96" s="45">
        <v>3</v>
      </c>
      <c r="G96" s="57">
        <v>2700</v>
      </c>
      <c r="H96" s="60">
        <f t="shared" si="2"/>
        <v>8100</v>
      </c>
      <c r="I96" s="59"/>
      <c r="J96" s="70">
        <f t="shared" si="3"/>
        <v>691600</v>
      </c>
      <c r="K96" s="79"/>
      <c r="L96" s="57"/>
      <c r="M96" s="57"/>
      <c r="N96" s="57"/>
      <c r="O96" s="57"/>
    </row>
    <row r="97" s="44" customFormat="1" spans="2:15">
      <c r="B97" s="61">
        <v>1625292</v>
      </c>
      <c r="C97" s="56">
        <v>43744</v>
      </c>
      <c r="D97" s="56">
        <v>43746</v>
      </c>
      <c r="E97" s="45">
        <v>2</v>
      </c>
      <c r="F97" s="45">
        <v>2</v>
      </c>
      <c r="G97" s="57">
        <v>2700</v>
      </c>
      <c r="H97" s="60">
        <f t="shared" si="2"/>
        <v>10800</v>
      </c>
      <c r="I97" s="59"/>
      <c r="J97" s="70">
        <f t="shared" si="3"/>
        <v>680800</v>
      </c>
      <c r="K97" s="79"/>
      <c r="L97" s="57"/>
      <c r="M97" s="59"/>
      <c r="N97" s="57"/>
      <c r="O97" s="57"/>
    </row>
    <row r="98" s="44" customFormat="1" spans="2:15">
      <c r="B98" s="61">
        <v>1631045</v>
      </c>
      <c r="C98" s="56">
        <v>43745</v>
      </c>
      <c r="D98" s="56">
        <v>43746</v>
      </c>
      <c r="E98" s="45">
        <v>1</v>
      </c>
      <c r="F98" s="45">
        <v>1</v>
      </c>
      <c r="G98" s="57">
        <v>2700</v>
      </c>
      <c r="H98" s="60">
        <f t="shared" si="2"/>
        <v>2700</v>
      </c>
      <c r="I98" s="59"/>
      <c r="J98" s="70">
        <f t="shared" si="3"/>
        <v>678100</v>
      </c>
      <c r="K98" s="79"/>
      <c r="L98" s="57"/>
      <c r="N98" s="57"/>
      <c r="O98" s="57"/>
    </row>
    <row r="99" s="44" customFormat="1" spans="2:15">
      <c r="B99" s="61">
        <v>1630499</v>
      </c>
      <c r="C99" s="56">
        <v>43744</v>
      </c>
      <c r="D99" s="56">
        <v>43746</v>
      </c>
      <c r="E99" s="45">
        <v>1</v>
      </c>
      <c r="F99" s="45">
        <v>2</v>
      </c>
      <c r="G99" s="57">
        <v>2700</v>
      </c>
      <c r="H99" s="60">
        <f t="shared" si="2"/>
        <v>5400</v>
      </c>
      <c r="I99" s="59"/>
      <c r="J99" s="70">
        <f t="shared" si="3"/>
        <v>672700</v>
      </c>
      <c r="K99" s="79">
        <f>SUM(H92:H99)</f>
        <v>51300</v>
      </c>
      <c r="L99" s="57"/>
      <c r="M99" s="57"/>
      <c r="N99" s="57"/>
      <c r="O99" s="57"/>
    </row>
    <row r="100" s="44" customFormat="1" spans="2:15">
      <c r="B100" s="61">
        <v>1632137</v>
      </c>
      <c r="C100" s="56">
        <v>43746</v>
      </c>
      <c r="D100" s="56">
        <v>43747</v>
      </c>
      <c r="E100" s="45">
        <v>1</v>
      </c>
      <c r="F100" s="45">
        <v>1</v>
      </c>
      <c r="G100" s="57">
        <v>2700</v>
      </c>
      <c r="H100" s="58">
        <f t="shared" si="2"/>
        <v>2700</v>
      </c>
      <c r="I100" s="59"/>
      <c r="J100" s="70">
        <f t="shared" si="3"/>
        <v>670000</v>
      </c>
      <c r="K100" s="79"/>
      <c r="L100" s="57"/>
      <c r="M100" s="57"/>
      <c r="N100" s="57"/>
      <c r="O100" s="57"/>
    </row>
    <row r="101" s="44" customFormat="1" spans="2:15">
      <c r="B101" s="61">
        <v>1613990</v>
      </c>
      <c r="C101" s="56">
        <v>43744</v>
      </c>
      <c r="D101" s="56">
        <v>43747</v>
      </c>
      <c r="E101" s="45">
        <v>1</v>
      </c>
      <c r="F101" s="45">
        <v>3</v>
      </c>
      <c r="G101" s="57">
        <v>2700</v>
      </c>
      <c r="H101" s="58">
        <f t="shared" si="2"/>
        <v>8100</v>
      </c>
      <c r="I101" s="59"/>
      <c r="J101" s="70">
        <f t="shared" si="3"/>
        <v>661900</v>
      </c>
      <c r="K101" s="79"/>
      <c r="L101" s="57"/>
      <c r="M101" s="57"/>
      <c r="N101" s="57"/>
      <c r="O101" s="57"/>
    </row>
    <row r="102" s="44" customFormat="1" spans="2:15">
      <c r="B102" s="61">
        <v>1618373</v>
      </c>
      <c r="C102" s="56">
        <v>43745</v>
      </c>
      <c r="D102" s="56">
        <v>43747</v>
      </c>
      <c r="E102" s="45">
        <v>1</v>
      </c>
      <c r="F102" s="45">
        <v>2</v>
      </c>
      <c r="G102" s="57">
        <v>2700</v>
      </c>
      <c r="H102" s="58">
        <f t="shared" si="2"/>
        <v>5400</v>
      </c>
      <c r="I102" s="59"/>
      <c r="J102" s="70">
        <f t="shared" si="3"/>
        <v>656500</v>
      </c>
      <c r="K102" s="79">
        <f>SUM(H100:H102)</f>
        <v>16200</v>
      </c>
      <c r="L102" s="57"/>
      <c r="M102" s="57"/>
      <c r="N102" s="57"/>
      <c r="O102" s="57"/>
    </row>
    <row r="103" s="44" customFormat="1" spans="2:15">
      <c r="B103" s="61">
        <v>1630495</v>
      </c>
      <c r="C103" s="56">
        <v>43746</v>
      </c>
      <c r="D103" s="56">
        <v>43748</v>
      </c>
      <c r="E103" s="45">
        <v>1</v>
      </c>
      <c r="F103" s="45">
        <v>2</v>
      </c>
      <c r="G103" s="57">
        <v>2700</v>
      </c>
      <c r="H103" s="60">
        <f t="shared" si="2"/>
        <v>5400</v>
      </c>
      <c r="I103" s="59"/>
      <c r="J103" s="70">
        <f t="shared" si="3"/>
        <v>651100</v>
      </c>
      <c r="K103" s="79"/>
      <c r="L103" s="57"/>
      <c r="M103" s="57"/>
      <c r="N103" s="57"/>
      <c r="O103" s="57"/>
    </row>
    <row r="104" s="44" customFormat="1" spans="2:15">
      <c r="B104" s="61">
        <v>1624026</v>
      </c>
      <c r="C104" s="56">
        <v>43745</v>
      </c>
      <c r="D104" s="56">
        <v>43748</v>
      </c>
      <c r="E104" s="45">
        <v>1</v>
      </c>
      <c r="F104" s="45">
        <v>3</v>
      </c>
      <c r="G104" s="57">
        <v>2700</v>
      </c>
      <c r="H104" s="60">
        <f t="shared" si="2"/>
        <v>8100</v>
      </c>
      <c r="I104" s="59"/>
      <c r="J104" s="70">
        <f t="shared" si="3"/>
        <v>643000</v>
      </c>
      <c r="K104" s="79"/>
      <c r="L104" s="57"/>
      <c r="M104" s="57"/>
      <c r="N104" s="57"/>
      <c r="O104" s="57"/>
    </row>
    <row r="105" s="44" customFormat="1" spans="2:15">
      <c r="B105" s="61">
        <v>1631824</v>
      </c>
      <c r="C105" s="56">
        <v>43746</v>
      </c>
      <c r="D105" s="56">
        <v>43748</v>
      </c>
      <c r="E105" s="45">
        <v>1</v>
      </c>
      <c r="F105" s="45">
        <v>2</v>
      </c>
      <c r="G105" s="57">
        <v>2700</v>
      </c>
      <c r="H105" s="60">
        <f t="shared" si="2"/>
        <v>5400</v>
      </c>
      <c r="I105" s="59"/>
      <c r="J105" s="70">
        <f t="shared" si="3"/>
        <v>637600</v>
      </c>
      <c r="K105" s="79"/>
      <c r="L105" s="57"/>
      <c r="M105" s="57"/>
      <c r="N105" s="57"/>
      <c r="O105" s="57"/>
    </row>
    <row r="106" s="44" customFormat="1" spans="2:15">
      <c r="B106" s="61">
        <v>1614611</v>
      </c>
      <c r="C106" s="56">
        <v>43746</v>
      </c>
      <c r="D106" s="56">
        <v>43748</v>
      </c>
      <c r="E106" s="45">
        <v>1</v>
      </c>
      <c r="F106" s="45">
        <v>2</v>
      </c>
      <c r="G106" s="57">
        <v>2700</v>
      </c>
      <c r="H106" s="60">
        <f t="shared" si="2"/>
        <v>5400</v>
      </c>
      <c r="I106" s="59"/>
      <c r="J106" s="70">
        <f t="shared" si="3"/>
        <v>632200</v>
      </c>
      <c r="K106" s="79">
        <f>SUM(H103:H106)</f>
        <v>24300</v>
      </c>
      <c r="L106" s="57"/>
      <c r="M106" s="57"/>
      <c r="N106" s="57"/>
      <c r="O106" s="57"/>
    </row>
    <row r="107" s="44" customFormat="1" spans="2:15">
      <c r="B107" s="61">
        <v>1630502</v>
      </c>
      <c r="C107" s="56">
        <v>43748</v>
      </c>
      <c r="D107" s="56">
        <v>43749</v>
      </c>
      <c r="E107" s="45">
        <v>1</v>
      </c>
      <c r="F107" s="45">
        <v>1</v>
      </c>
      <c r="G107" s="57">
        <v>2700</v>
      </c>
      <c r="H107" s="58">
        <f t="shared" si="2"/>
        <v>2700</v>
      </c>
      <c r="I107" s="59"/>
      <c r="J107" s="70">
        <f t="shared" si="3"/>
        <v>629500</v>
      </c>
      <c r="K107" s="79"/>
      <c r="L107" s="57"/>
      <c r="M107" s="57"/>
      <c r="N107" s="57"/>
      <c r="O107" s="57"/>
    </row>
    <row r="108" s="44" customFormat="1" spans="2:15">
      <c r="B108" s="61">
        <v>1632633</v>
      </c>
      <c r="C108" s="56">
        <v>43748</v>
      </c>
      <c r="D108" s="56">
        <v>43749</v>
      </c>
      <c r="E108" s="45">
        <v>1</v>
      </c>
      <c r="F108" s="45">
        <v>1</v>
      </c>
      <c r="G108" s="57">
        <v>2700</v>
      </c>
      <c r="H108" s="58">
        <f t="shared" si="2"/>
        <v>2700</v>
      </c>
      <c r="I108" s="59"/>
      <c r="J108" s="70">
        <f t="shared" si="3"/>
        <v>626800</v>
      </c>
      <c r="K108" s="79"/>
      <c r="L108" s="57"/>
      <c r="M108" s="57"/>
      <c r="N108" s="57"/>
      <c r="O108" s="57"/>
    </row>
    <row r="109" s="44" customFormat="1" spans="2:15">
      <c r="B109" s="61">
        <v>1604626</v>
      </c>
      <c r="C109" s="56">
        <v>43747</v>
      </c>
      <c r="D109" s="56">
        <v>43749</v>
      </c>
      <c r="E109" s="45">
        <v>1</v>
      </c>
      <c r="F109" s="45">
        <v>2</v>
      </c>
      <c r="G109" s="57">
        <v>2700</v>
      </c>
      <c r="H109" s="58">
        <f t="shared" si="2"/>
        <v>5400</v>
      </c>
      <c r="I109" s="59"/>
      <c r="J109" s="70">
        <f t="shared" si="3"/>
        <v>621400</v>
      </c>
      <c r="K109" s="79"/>
      <c r="L109" s="57"/>
      <c r="M109" s="57"/>
      <c r="N109" s="57"/>
      <c r="O109" s="57"/>
    </row>
    <row r="110" s="44" customFormat="1" spans="2:15">
      <c r="B110" s="61">
        <v>1605024</v>
      </c>
      <c r="C110" s="56">
        <v>43747</v>
      </c>
      <c r="D110" s="56">
        <v>43749</v>
      </c>
      <c r="E110" s="45">
        <v>2</v>
      </c>
      <c r="F110" s="45">
        <v>2</v>
      </c>
      <c r="G110" s="57">
        <v>2700</v>
      </c>
      <c r="H110" s="58">
        <f t="shared" si="2"/>
        <v>10800</v>
      </c>
      <c r="I110" s="59"/>
      <c r="J110" s="70">
        <f t="shared" si="3"/>
        <v>610600</v>
      </c>
      <c r="K110" s="79"/>
      <c r="L110" s="57"/>
      <c r="M110" s="57"/>
      <c r="N110" s="57"/>
      <c r="O110" s="57"/>
    </row>
    <row r="111" s="44" customFormat="1" spans="2:15">
      <c r="B111" s="61">
        <v>1631732</v>
      </c>
      <c r="C111" s="56">
        <v>43747</v>
      </c>
      <c r="D111" s="56">
        <v>43749</v>
      </c>
      <c r="E111" s="45">
        <v>1</v>
      </c>
      <c r="F111" s="45">
        <v>2</v>
      </c>
      <c r="G111" s="57">
        <v>2700</v>
      </c>
      <c r="H111" s="58">
        <f t="shared" si="2"/>
        <v>5400</v>
      </c>
      <c r="I111" s="59"/>
      <c r="J111" s="70">
        <f t="shared" si="3"/>
        <v>605200</v>
      </c>
      <c r="K111" s="79"/>
      <c r="L111" s="57"/>
      <c r="M111" s="57"/>
      <c r="N111" s="57"/>
      <c r="O111" s="57"/>
    </row>
    <row r="112" s="44" customFormat="1" spans="2:15">
      <c r="B112" s="61">
        <v>1616221</v>
      </c>
      <c r="C112" s="56">
        <v>43747</v>
      </c>
      <c r="D112" s="56">
        <v>43749</v>
      </c>
      <c r="E112" s="45">
        <v>1</v>
      </c>
      <c r="F112" s="45">
        <v>2</v>
      </c>
      <c r="G112" s="57">
        <v>2700</v>
      </c>
      <c r="H112" s="58">
        <f t="shared" si="2"/>
        <v>5400</v>
      </c>
      <c r="I112" s="59"/>
      <c r="J112" s="70">
        <f t="shared" si="3"/>
        <v>599800</v>
      </c>
      <c r="K112" s="79"/>
      <c r="L112" s="57"/>
      <c r="M112" s="57"/>
      <c r="N112" s="57"/>
      <c r="O112" s="57"/>
    </row>
    <row r="113" s="44" customFormat="1" spans="2:15">
      <c r="B113" s="61">
        <v>1631815</v>
      </c>
      <c r="C113" s="56">
        <v>43747</v>
      </c>
      <c r="D113" s="56">
        <v>43749</v>
      </c>
      <c r="E113" s="45">
        <v>2</v>
      </c>
      <c r="F113" s="45">
        <v>2</v>
      </c>
      <c r="G113" s="57">
        <v>2700</v>
      </c>
      <c r="H113" s="58">
        <f t="shared" si="2"/>
        <v>10800</v>
      </c>
      <c r="I113" s="59"/>
      <c r="J113" s="70">
        <f t="shared" si="3"/>
        <v>589000</v>
      </c>
      <c r="K113" s="79">
        <f>SUM(H107:H113)</f>
        <v>43200</v>
      </c>
      <c r="L113" s="57"/>
      <c r="M113" s="57"/>
      <c r="N113" s="57"/>
      <c r="O113" s="57"/>
    </row>
    <row r="114" s="44" customFormat="1" spans="2:15">
      <c r="B114" s="61">
        <v>1621262</v>
      </c>
      <c r="C114" s="56">
        <v>43749</v>
      </c>
      <c r="D114" s="56">
        <v>43750</v>
      </c>
      <c r="E114" s="45">
        <v>1</v>
      </c>
      <c r="F114" s="45">
        <v>1</v>
      </c>
      <c r="G114" s="57">
        <v>2700</v>
      </c>
      <c r="H114" s="60">
        <f t="shared" si="2"/>
        <v>2700</v>
      </c>
      <c r="I114" s="59"/>
      <c r="J114" s="70">
        <f t="shared" si="3"/>
        <v>586300</v>
      </c>
      <c r="K114" s="79"/>
      <c r="L114" s="57"/>
      <c r="M114" s="57"/>
      <c r="N114" s="57"/>
      <c r="O114" s="57"/>
    </row>
    <row r="115" s="44" customFormat="1" spans="2:15">
      <c r="B115" s="61">
        <v>1615192</v>
      </c>
      <c r="C115" s="56">
        <v>43747</v>
      </c>
      <c r="D115" s="56">
        <v>43750</v>
      </c>
      <c r="E115" s="45">
        <v>1</v>
      </c>
      <c r="F115" s="45">
        <v>3</v>
      </c>
      <c r="G115" s="57">
        <v>2700</v>
      </c>
      <c r="H115" s="60">
        <f t="shared" si="2"/>
        <v>8100</v>
      </c>
      <c r="I115" s="59"/>
      <c r="J115" s="70">
        <f t="shared" si="3"/>
        <v>578200</v>
      </c>
      <c r="K115" s="79"/>
      <c r="L115" s="57"/>
      <c r="M115" s="57"/>
      <c r="N115" s="57"/>
      <c r="O115" s="57"/>
    </row>
    <row r="116" s="44" customFormat="1" spans="2:15">
      <c r="B116" s="61">
        <v>1614364</v>
      </c>
      <c r="C116" s="56">
        <v>43748</v>
      </c>
      <c r="D116" s="56">
        <v>43750</v>
      </c>
      <c r="E116" s="45">
        <v>1</v>
      </c>
      <c r="F116" s="45">
        <v>2</v>
      </c>
      <c r="G116" s="57">
        <v>2700</v>
      </c>
      <c r="H116" s="60">
        <f t="shared" si="2"/>
        <v>5400</v>
      </c>
      <c r="I116" s="59"/>
      <c r="J116" s="70">
        <f t="shared" si="3"/>
        <v>572800</v>
      </c>
      <c r="K116" s="79"/>
      <c r="L116" s="57"/>
      <c r="M116" s="57"/>
      <c r="N116" s="57"/>
      <c r="O116" s="57"/>
    </row>
    <row r="117" s="44" customFormat="1" spans="2:15">
      <c r="B117" s="61">
        <v>1597542</v>
      </c>
      <c r="C117" s="56">
        <v>43748</v>
      </c>
      <c r="D117" s="56">
        <v>43750</v>
      </c>
      <c r="E117" s="45">
        <v>2</v>
      </c>
      <c r="F117" s="45">
        <v>2</v>
      </c>
      <c r="G117" s="57">
        <v>2700</v>
      </c>
      <c r="H117" s="60">
        <f t="shared" si="2"/>
        <v>10800</v>
      </c>
      <c r="I117" s="59"/>
      <c r="J117" s="70">
        <f t="shared" si="3"/>
        <v>562000</v>
      </c>
      <c r="K117" s="79">
        <f>SUM(H114:H117)</f>
        <v>27000</v>
      </c>
      <c r="L117" s="57"/>
      <c r="M117" s="57"/>
      <c r="N117" s="57"/>
      <c r="O117" s="57"/>
    </row>
    <row r="118" s="44" customFormat="1" spans="2:15">
      <c r="B118" s="61">
        <v>1618271</v>
      </c>
      <c r="C118" s="56">
        <v>43748</v>
      </c>
      <c r="D118" s="56">
        <v>43751</v>
      </c>
      <c r="E118" s="45">
        <v>1</v>
      </c>
      <c r="F118" s="45">
        <v>3</v>
      </c>
      <c r="G118" s="57">
        <v>2700</v>
      </c>
      <c r="H118" s="58">
        <f t="shared" si="2"/>
        <v>8100</v>
      </c>
      <c r="I118" s="59"/>
      <c r="J118" s="70">
        <f t="shared" si="3"/>
        <v>553900</v>
      </c>
      <c r="K118" s="79"/>
      <c r="L118" s="57"/>
      <c r="M118" s="57"/>
      <c r="N118" s="57"/>
      <c r="O118" s="57"/>
    </row>
    <row r="119" s="44" customFormat="1" spans="2:15">
      <c r="B119" s="61">
        <v>1634163</v>
      </c>
      <c r="C119" s="56">
        <v>43750</v>
      </c>
      <c r="D119" s="56">
        <v>43751</v>
      </c>
      <c r="E119" s="45">
        <v>1</v>
      </c>
      <c r="F119" s="45">
        <v>1</v>
      </c>
      <c r="G119" s="57">
        <v>2700</v>
      </c>
      <c r="H119" s="58">
        <f t="shared" si="2"/>
        <v>2700</v>
      </c>
      <c r="I119" s="59"/>
      <c r="J119" s="70">
        <f t="shared" si="3"/>
        <v>551200</v>
      </c>
      <c r="K119" s="79"/>
      <c r="L119" s="57"/>
      <c r="M119" s="57"/>
      <c r="N119" s="57"/>
      <c r="O119" s="57"/>
    </row>
    <row r="120" s="44" customFormat="1" spans="2:15">
      <c r="B120" s="61">
        <v>1635000</v>
      </c>
      <c r="C120" s="56">
        <v>43750</v>
      </c>
      <c r="D120" s="56">
        <v>43751</v>
      </c>
      <c r="E120" s="45">
        <v>1</v>
      </c>
      <c r="F120" s="45">
        <v>1</v>
      </c>
      <c r="G120" s="57">
        <v>2700</v>
      </c>
      <c r="H120" s="58">
        <f t="shared" si="2"/>
        <v>2700</v>
      </c>
      <c r="I120" s="59"/>
      <c r="J120" s="70">
        <f t="shared" si="3"/>
        <v>548500</v>
      </c>
      <c r="K120" s="79"/>
      <c r="L120" s="57"/>
      <c r="M120" s="57"/>
      <c r="N120" s="57"/>
      <c r="O120" s="57"/>
    </row>
    <row r="121" s="44" customFormat="1" spans="2:15">
      <c r="B121" s="61">
        <v>1634858</v>
      </c>
      <c r="C121" s="56">
        <v>43750</v>
      </c>
      <c r="D121" s="56">
        <v>43751</v>
      </c>
      <c r="E121" s="45">
        <v>1</v>
      </c>
      <c r="F121" s="45">
        <v>1</v>
      </c>
      <c r="G121" s="57">
        <v>2700</v>
      </c>
      <c r="H121" s="58">
        <f t="shared" si="2"/>
        <v>2700</v>
      </c>
      <c r="I121" s="59"/>
      <c r="J121" s="70">
        <f t="shared" si="3"/>
        <v>545800</v>
      </c>
      <c r="K121" s="79"/>
      <c r="L121" s="57"/>
      <c r="M121" s="60">
        <f>+K113+K117+K123+K126+K136</f>
        <v>197100</v>
      </c>
      <c r="N121" s="57"/>
      <c r="O121" s="57"/>
    </row>
    <row r="122" s="44" customFormat="1" spans="2:15">
      <c r="B122" s="61">
        <v>1635305</v>
      </c>
      <c r="C122" s="56">
        <v>43750</v>
      </c>
      <c r="D122" s="56">
        <v>43751</v>
      </c>
      <c r="E122" s="45">
        <v>1</v>
      </c>
      <c r="F122" s="45">
        <v>1</v>
      </c>
      <c r="G122" s="57">
        <v>2700</v>
      </c>
      <c r="H122" s="58">
        <f t="shared" si="2"/>
        <v>2700</v>
      </c>
      <c r="I122" s="59"/>
      <c r="J122" s="70">
        <f t="shared" si="3"/>
        <v>543100</v>
      </c>
      <c r="K122" s="79"/>
      <c r="L122" s="57"/>
      <c r="M122" s="57"/>
      <c r="N122" s="57"/>
      <c r="O122" s="57"/>
    </row>
    <row r="123" s="44" customFormat="1" spans="2:15">
      <c r="B123" s="61">
        <v>1617839</v>
      </c>
      <c r="C123" s="56">
        <v>43748</v>
      </c>
      <c r="D123" s="56">
        <v>43751</v>
      </c>
      <c r="E123" s="45">
        <v>1</v>
      </c>
      <c r="F123" s="45">
        <v>3</v>
      </c>
      <c r="G123" s="57">
        <v>2700</v>
      </c>
      <c r="H123" s="58">
        <f t="shared" si="2"/>
        <v>8100</v>
      </c>
      <c r="I123" s="59"/>
      <c r="J123" s="70">
        <f t="shared" si="3"/>
        <v>535000</v>
      </c>
      <c r="K123" s="79">
        <f>SUM(H118:H123)</f>
        <v>27000</v>
      </c>
      <c r="L123" s="57"/>
      <c r="M123" s="57"/>
      <c r="N123" s="57"/>
      <c r="O123" s="57"/>
    </row>
    <row r="124" s="44" customFormat="1" spans="2:15">
      <c r="B124" s="61">
        <v>1626860</v>
      </c>
      <c r="C124" s="56">
        <v>43749</v>
      </c>
      <c r="D124" s="56">
        <v>43752</v>
      </c>
      <c r="E124" s="45">
        <v>1</v>
      </c>
      <c r="F124" s="45">
        <v>3</v>
      </c>
      <c r="G124" s="57">
        <v>2700</v>
      </c>
      <c r="H124" s="60">
        <f t="shared" si="2"/>
        <v>8100</v>
      </c>
      <c r="I124" s="59"/>
      <c r="J124" s="70">
        <f t="shared" si="3"/>
        <v>526900</v>
      </c>
      <c r="K124" s="79"/>
      <c r="L124" s="57"/>
      <c r="M124" s="57"/>
      <c r="N124" s="57"/>
      <c r="O124" s="57"/>
    </row>
    <row r="125" s="44" customFormat="1" spans="2:15">
      <c r="B125" s="61">
        <v>1636167</v>
      </c>
      <c r="C125" s="56">
        <v>43751</v>
      </c>
      <c r="D125" s="56">
        <v>43752</v>
      </c>
      <c r="E125" s="45">
        <v>1</v>
      </c>
      <c r="F125" s="45">
        <v>1</v>
      </c>
      <c r="G125" s="57">
        <v>2700</v>
      </c>
      <c r="H125" s="60">
        <f t="shared" si="2"/>
        <v>2700</v>
      </c>
      <c r="I125" s="59"/>
      <c r="J125" s="70">
        <f t="shared" si="3"/>
        <v>524200</v>
      </c>
      <c r="K125" s="79"/>
      <c r="L125" s="57"/>
      <c r="M125" s="57"/>
      <c r="N125" s="57"/>
      <c r="O125" s="57"/>
    </row>
    <row r="126" s="44" customFormat="1" spans="2:15">
      <c r="B126" s="61">
        <v>1635848</v>
      </c>
      <c r="C126" s="56">
        <v>43751</v>
      </c>
      <c r="D126" s="56">
        <v>43752</v>
      </c>
      <c r="E126" s="45">
        <v>1</v>
      </c>
      <c r="F126" s="45">
        <v>1</v>
      </c>
      <c r="G126" s="57">
        <v>2700</v>
      </c>
      <c r="H126" s="60">
        <f t="shared" si="2"/>
        <v>2700</v>
      </c>
      <c r="I126" s="59"/>
      <c r="J126" s="70">
        <f t="shared" si="3"/>
        <v>521500</v>
      </c>
      <c r="K126" s="79">
        <f>SUM(H124:H126)</f>
        <v>13500</v>
      </c>
      <c r="L126" s="57"/>
      <c r="M126" s="57"/>
      <c r="N126" s="57"/>
      <c r="O126" s="57"/>
    </row>
    <row r="127" s="44" customFormat="1" spans="2:15">
      <c r="B127" s="61">
        <v>1627175</v>
      </c>
      <c r="C127" s="56">
        <v>43750</v>
      </c>
      <c r="D127" s="56">
        <v>43753</v>
      </c>
      <c r="E127" s="45">
        <v>2</v>
      </c>
      <c r="F127" s="45">
        <v>3</v>
      </c>
      <c r="G127" s="57">
        <v>2700</v>
      </c>
      <c r="H127" s="58">
        <f t="shared" si="2"/>
        <v>16200</v>
      </c>
      <c r="I127" s="59"/>
      <c r="J127" s="70">
        <f t="shared" si="3"/>
        <v>505300</v>
      </c>
      <c r="K127" s="79"/>
      <c r="L127" s="57"/>
      <c r="M127" s="57"/>
      <c r="N127" s="57"/>
      <c r="O127" s="57"/>
    </row>
    <row r="128" s="44" customFormat="1" spans="2:15">
      <c r="B128" s="61">
        <v>1622425</v>
      </c>
      <c r="C128" s="56">
        <v>43751</v>
      </c>
      <c r="D128" s="56">
        <v>43753</v>
      </c>
      <c r="E128" s="45">
        <v>1</v>
      </c>
      <c r="F128" s="45">
        <v>2</v>
      </c>
      <c r="G128" s="57">
        <v>2700</v>
      </c>
      <c r="H128" s="58">
        <f t="shared" si="2"/>
        <v>5400</v>
      </c>
      <c r="I128" s="59"/>
      <c r="J128" s="70">
        <f t="shared" si="3"/>
        <v>499900</v>
      </c>
      <c r="K128" s="79"/>
      <c r="L128" s="57"/>
      <c r="M128" s="57"/>
      <c r="N128" s="57"/>
      <c r="O128" s="57"/>
    </row>
    <row r="129" s="44" customFormat="1" spans="2:15">
      <c r="B129" s="61">
        <v>1593656</v>
      </c>
      <c r="C129" s="56">
        <v>43751</v>
      </c>
      <c r="D129" s="56">
        <v>43753</v>
      </c>
      <c r="E129" s="45">
        <v>1</v>
      </c>
      <c r="F129" s="45">
        <v>2</v>
      </c>
      <c r="G129" s="57">
        <v>2700</v>
      </c>
      <c r="H129" s="58">
        <f t="shared" si="2"/>
        <v>5400</v>
      </c>
      <c r="I129" s="59"/>
      <c r="J129" s="70">
        <f t="shared" si="3"/>
        <v>494500</v>
      </c>
      <c r="K129" s="79"/>
      <c r="L129" s="57"/>
      <c r="M129" s="57"/>
      <c r="N129" s="57"/>
      <c r="O129" s="57"/>
    </row>
    <row r="130" s="44" customFormat="1" spans="2:15">
      <c r="B130" s="61">
        <v>1635849</v>
      </c>
      <c r="C130" s="56">
        <v>43752</v>
      </c>
      <c r="D130" s="56">
        <v>43753</v>
      </c>
      <c r="E130" s="45">
        <v>1</v>
      </c>
      <c r="F130" s="45">
        <v>1</v>
      </c>
      <c r="G130" s="57">
        <v>2700</v>
      </c>
      <c r="H130" s="58">
        <f t="shared" si="2"/>
        <v>2700</v>
      </c>
      <c r="I130" s="59"/>
      <c r="J130" s="70">
        <f t="shared" si="3"/>
        <v>491800</v>
      </c>
      <c r="K130" s="79"/>
      <c r="L130" s="57"/>
      <c r="M130" s="57"/>
      <c r="N130" s="57"/>
      <c r="O130" s="57"/>
    </row>
    <row r="131" s="44" customFormat="1" spans="2:15">
      <c r="B131" s="61">
        <v>1636009</v>
      </c>
      <c r="C131" s="56">
        <v>43751</v>
      </c>
      <c r="D131" s="56">
        <v>43753</v>
      </c>
      <c r="E131" s="45">
        <v>1</v>
      </c>
      <c r="F131" s="45">
        <v>2</v>
      </c>
      <c r="G131" s="57">
        <v>2700</v>
      </c>
      <c r="H131" s="58">
        <f t="shared" si="2"/>
        <v>5400</v>
      </c>
      <c r="I131" s="59"/>
      <c r="J131" s="70">
        <f t="shared" si="3"/>
        <v>486400</v>
      </c>
      <c r="K131" s="79"/>
      <c r="L131" s="57"/>
      <c r="M131" s="57"/>
      <c r="N131" s="57"/>
      <c r="O131" s="57"/>
    </row>
    <row r="132" s="44" customFormat="1" spans="2:15">
      <c r="B132" s="61">
        <v>1616552</v>
      </c>
      <c r="C132" s="56">
        <v>43749</v>
      </c>
      <c r="D132" s="56">
        <v>43753</v>
      </c>
      <c r="E132" s="45">
        <v>1</v>
      </c>
      <c r="F132" s="45">
        <v>4</v>
      </c>
      <c r="G132" s="57">
        <v>2700</v>
      </c>
      <c r="H132" s="58">
        <f t="shared" si="2"/>
        <v>10800</v>
      </c>
      <c r="I132" s="59"/>
      <c r="J132" s="70">
        <f t="shared" si="3"/>
        <v>475600</v>
      </c>
      <c r="K132" s="79"/>
      <c r="L132" s="57"/>
      <c r="M132" s="57"/>
      <c r="N132" s="57"/>
      <c r="O132" s="57"/>
    </row>
    <row r="133" s="44" customFormat="1" spans="2:15">
      <c r="B133" s="61">
        <v>1627768</v>
      </c>
      <c r="C133" s="56">
        <v>43749</v>
      </c>
      <c r="D133" s="56">
        <v>43753</v>
      </c>
      <c r="E133" s="45">
        <v>1</v>
      </c>
      <c r="F133" s="45">
        <v>4</v>
      </c>
      <c r="G133" s="57">
        <v>2700</v>
      </c>
      <c r="H133" s="58">
        <f t="shared" si="2"/>
        <v>10800</v>
      </c>
      <c r="I133" s="59"/>
      <c r="J133" s="70">
        <f t="shared" si="3"/>
        <v>464800</v>
      </c>
      <c r="K133" s="79"/>
      <c r="L133" s="57"/>
      <c r="M133" s="57"/>
      <c r="N133" s="57"/>
      <c r="O133" s="57"/>
    </row>
    <row r="134" s="44" customFormat="1" spans="2:15">
      <c r="B134" s="61">
        <v>1627186</v>
      </c>
      <c r="C134" s="56">
        <v>43749</v>
      </c>
      <c r="D134" s="56">
        <v>43753</v>
      </c>
      <c r="E134" s="45">
        <v>1</v>
      </c>
      <c r="F134" s="45">
        <v>4</v>
      </c>
      <c r="G134" s="57">
        <v>2700</v>
      </c>
      <c r="H134" s="58">
        <f t="shared" si="2"/>
        <v>10800</v>
      </c>
      <c r="I134" s="59"/>
      <c r="J134" s="70">
        <f t="shared" si="3"/>
        <v>454000</v>
      </c>
      <c r="K134" s="79"/>
      <c r="L134" s="57"/>
      <c r="M134" s="57"/>
      <c r="N134" s="57"/>
      <c r="O134" s="57"/>
    </row>
    <row r="135" s="44" customFormat="1" spans="2:15">
      <c r="B135" s="61">
        <v>1635945</v>
      </c>
      <c r="C135" s="56">
        <v>43751</v>
      </c>
      <c r="D135" s="56">
        <v>43753</v>
      </c>
      <c r="E135" s="45">
        <v>3</v>
      </c>
      <c r="F135" s="45">
        <v>2</v>
      </c>
      <c r="G135" s="57">
        <v>2700</v>
      </c>
      <c r="H135" s="58">
        <f t="shared" si="2"/>
        <v>16200</v>
      </c>
      <c r="I135" s="59"/>
      <c r="J135" s="70">
        <f t="shared" si="3"/>
        <v>437800</v>
      </c>
      <c r="K135" s="79"/>
      <c r="L135" s="57"/>
      <c r="M135" s="57"/>
      <c r="N135" s="57"/>
      <c r="O135" s="57"/>
    </row>
    <row r="136" s="44" customFormat="1" spans="2:15">
      <c r="B136" s="61">
        <v>1634918</v>
      </c>
      <c r="C136" s="56">
        <v>43752</v>
      </c>
      <c r="D136" s="56">
        <v>43753</v>
      </c>
      <c r="E136" s="45">
        <v>1</v>
      </c>
      <c r="F136" s="45">
        <v>1</v>
      </c>
      <c r="G136" s="57">
        <v>2700</v>
      </c>
      <c r="H136" s="58">
        <f t="shared" ref="H136:H163" si="4">E136*F136*G136</f>
        <v>2700</v>
      </c>
      <c r="I136" s="59"/>
      <c r="J136" s="70">
        <f t="shared" ref="J136:J163" si="5">J135-H136</f>
        <v>435100</v>
      </c>
      <c r="K136" s="79">
        <f>SUM(H127:H136)</f>
        <v>86400</v>
      </c>
      <c r="L136" s="57"/>
      <c r="M136" s="57"/>
      <c r="N136" s="57"/>
      <c r="O136" s="57"/>
    </row>
    <row r="137" s="44" customFormat="1" spans="2:15">
      <c r="B137" s="61">
        <v>1589620</v>
      </c>
      <c r="C137" s="56">
        <v>43753</v>
      </c>
      <c r="D137" s="56">
        <v>43756</v>
      </c>
      <c r="E137" s="45">
        <v>3</v>
      </c>
      <c r="F137" s="45">
        <v>3</v>
      </c>
      <c r="G137" s="57">
        <v>2700</v>
      </c>
      <c r="H137" s="60">
        <f t="shared" si="4"/>
        <v>24300</v>
      </c>
      <c r="I137" s="59"/>
      <c r="J137" s="70">
        <f t="shared" si="5"/>
        <v>410800</v>
      </c>
      <c r="K137" s="79"/>
      <c r="L137" s="57"/>
      <c r="M137" s="57"/>
      <c r="N137" s="57"/>
      <c r="O137" s="57"/>
    </row>
    <row r="138" s="44" customFormat="1" spans="2:15">
      <c r="B138" s="61">
        <v>161364</v>
      </c>
      <c r="C138" s="56">
        <v>43751</v>
      </c>
      <c r="D138" s="56">
        <v>43756</v>
      </c>
      <c r="E138" s="45">
        <v>9</v>
      </c>
      <c r="F138" s="45">
        <v>5</v>
      </c>
      <c r="G138" s="57">
        <v>2500</v>
      </c>
      <c r="H138" s="60">
        <f t="shared" si="4"/>
        <v>112500</v>
      </c>
      <c r="I138" s="59"/>
      <c r="J138" s="70">
        <f t="shared" si="5"/>
        <v>298300</v>
      </c>
      <c r="K138" s="79">
        <f t="shared" ref="K138:K143" si="6">SUM(H137:H138)</f>
        <v>136800</v>
      </c>
      <c r="L138" s="57"/>
      <c r="M138" s="57"/>
      <c r="N138" s="57"/>
      <c r="O138" s="57"/>
    </row>
    <row r="139" s="44" customFormat="1" spans="2:15">
      <c r="B139" s="61">
        <v>1637693</v>
      </c>
      <c r="C139" s="56">
        <v>43757</v>
      </c>
      <c r="D139" s="56">
        <v>43758</v>
      </c>
      <c r="E139" s="45">
        <v>1</v>
      </c>
      <c r="F139" s="45">
        <v>1</v>
      </c>
      <c r="G139" s="57">
        <v>2700</v>
      </c>
      <c r="H139" s="58">
        <f t="shared" si="4"/>
        <v>2700</v>
      </c>
      <c r="I139" s="59"/>
      <c r="J139" s="70">
        <f t="shared" si="5"/>
        <v>295600</v>
      </c>
      <c r="K139" s="79">
        <f>SUM(H139)</f>
        <v>2700</v>
      </c>
      <c r="L139" s="57"/>
      <c r="M139" s="57"/>
      <c r="N139" s="57"/>
      <c r="O139" s="57"/>
    </row>
    <row r="140" s="44" customFormat="1" spans="2:15">
      <c r="B140" s="61">
        <v>1617330</v>
      </c>
      <c r="C140" s="56">
        <v>43756</v>
      </c>
      <c r="D140" s="56">
        <v>43759</v>
      </c>
      <c r="E140" s="45">
        <v>1</v>
      </c>
      <c r="F140" s="45">
        <v>3</v>
      </c>
      <c r="G140" s="57">
        <v>2700</v>
      </c>
      <c r="H140" s="60">
        <f t="shared" si="4"/>
        <v>8100</v>
      </c>
      <c r="I140" s="59"/>
      <c r="J140" s="70">
        <f t="shared" si="5"/>
        <v>287500</v>
      </c>
      <c r="K140" s="79"/>
      <c r="L140" s="57"/>
      <c r="M140" s="57"/>
      <c r="N140" s="57"/>
      <c r="O140" s="57"/>
    </row>
    <row r="141" s="44" customFormat="1" spans="2:15">
      <c r="B141" s="61">
        <v>1638563</v>
      </c>
      <c r="C141" s="56">
        <v>43757</v>
      </c>
      <c r="D141" s="56">
        <v>43759</v>
      </c>
      <c r="E141" s="45">
        <v>1</v>
      </c>
      <c r="F141" s="45">
        <v>2</v>
      </c>
      <c r="G141" s="57">
        <v>2700</v>
      </c>
      <c r="H141" s="60">
        <f t="shared" si="4"/>
        <v>5400</v>
      </c>
      <c r="I141" s="59"/>
      <c r="J141" s="70">
        <f t="shared" si="5"/>
        <v>282100</v>
      </c>
      <c r="K141" s="79">
        <f t="shared" si="6"/>
        <v>13500</v>
      </c>
      <c r="L141" s="57"/>
      <c r="M141" s="57"/>
      <c r="N141" s="57"/>
      <c r="O141" s="57"/>
    </row>
    <row r="142" s="44" customFormat="1" spans="2:15">
      <c r="B142" s="61">
        <v>1636428</v>
      </c>
      <c r="C142" s="56">
        <v>43757</v>
      </c>
      <c r="D142" s="56">
        <v>43760</v>
      </c>
      <c r="E142" s="45">
        <v>1</v>
      </c>
      <c r="F142" s="45">
        <v>3</v>
      </c>
      <c r="G142" s="57">
        <v>2700</v>
      </c>
      <c r="H142" s="58">
        <f t="shared" si="4"/>
        <v>8100</v>
      </c>
      <c r="I142" s="59"/>
      <c r="J142" s="70">
        <f t="shared" si="5"/>
        <v>274000</v>
      </c>
      <c r="K142" s="79"/>
      <c r="L142" s="57"/>
      <c r="M142" s="57"/>
      <c r="N142" s="57"/>
      <c r="O142" s="57"/>
    </row>
    <row r="143" s="44" customFormat="1" spans="2:15">
      <c r="B143" s="61">
        <v>1640510</v>
      </c>
      <c r="C143" s="56">
        <v>43758</v>
      </c>
      <c r="D143" s="56">
        <v>43760</v>
      </c>
      <c r="E143" s="45">
        <v>1</v>
      </c>
      <c r="F143" s="45">
        <v>2</v>
      </c>
      <c r="G143" s="57">
        <v>2700</v>
      </c>
      <c r="H143" s="58">
        <f t="shared" si="4"/>
        <v>5400</v>
      </c>
      <c r="I143" s="59"/>
      <c r="J143" s="70">
        <f t="shared" si="5"/>
        <v>268600</v>
      </c>
      <c r="K143" s="79">
        <f t="shared" si="6"/>
        <v>13500</v>
      </c>
      <c r="L143" s="57"/>
      <c r="M143" s="57"/>
      <c r="N143" s="57"/>
      <c r="O143" s="57"/>
    </row>
    <row r="144" s="44" customFormat="1" spans="2:15">
      <c r="B144" s="61">
        <v>1618142</v>
      </c>
      <c r="C144" s="56">
        <v>43759</v>
      </c>
      <c r="D144" s="56">
        <v>43762</v>
      </c>
      <c r="E144" s="45">
        <v>1</v>
      </c>
      <c r="F144" s="45">
        <v>3</v>
      </c>
      <c r="G144" s="57">
        <v>2700</v>
      </c>
      <c r="H144" s="60">
        <f t="shared" si="4"/>
        <v>8100</v>
      </c>
      <c r="I144" s="59"/>
      <c r="J144" s="70">
        <f t="shared" si="5"/>
        <v>260500</v>
      </c>
      <c r="K144" s="79"/>
      <c r="L144" s="57"/>
      <c r="M144" s="57"/>
      <c r="N144" s="57"/>
      <c r="O144" s="57"/>
    </row>
    <row r="145" s="44" customFormat="1" spans="2:15">
      <c r="B145" s="61">
        <v>1618135</v>
      </c>
      <c r="C145" s="56">
        <v>43759</v>
      </c>
      <c r="D145" s="56">
        <v>43762</v>
      </c>
      <c r="E145" s="45">
        <v>1</v>
      </c>
      <c r="F145" s="45">
        <v>3</v>
      </c>
      <c r="G145" s="57">
        <v>2700</v>
      </c>
      <c r="H145" s="60">
        <f t="shared" si="4"/>
        <v>8100</v>
      </c>
      <c r="I145" s="59"/>
      <c r="J145" s="70">
        <f t="shared" si="5"/>
        <v>252400</v>
      </c>
      <c r="K145" s="79"/>
      <c r="L145" s="57"/>
      <c r="M145" s="57"/>
      <c r="N145" s="57"/>
      <c r="O145" s="57"/>
    </row>
    <row r="146" s="44" customFormat="1" spans="2:15">
      <c r="B146" s="61">
        <v>1630040</v>
      </c>
      <c r="C146" s="56">
        <v>43760</v>
      </c>
      <c r="D146" s="56">
        <v>43762</v>
      </c>
      <c r="E146" s="45">
        <v>1</v>
      </c>
      <c r="F146" s="45">
        <v>2</v>
      </c>
      <c r="G146" s="57">
        <v>2700</v>
      </c>
      <c r="H146" s="60">
        <f t="shared" si="4"/>
        <v>5400</v>
      </c>
      <c r="I146" s="59"/>
      <c r="J146" s="70">
        <f t="shared" si="5"/>
        <v>247000</v>
      </c>
      <c r="K146" s="79"/>
      <c r="L146" s="57"/>
      <c r="M146" s="60">
        <f>+K138+K139+K141+K143+K147+K153+K155</f>
        <v>245700</v>
      </c>
      <c r="N146" s="57"/>
      <c r="O146" s="57"/>
    </row>
    <row r="147" s="44" customFormat="1" spans="2:15">
      <c r="B147" s="61">
        <v>1643447</v>
      </c>
      <c r="C147" s="56">
        <v>43760</v>
      </c>
      <c r="D147" s="56">
        <v>43762</v>
      </c>
      <c r="E147" s="45">
        <v>1</v>
      </c>
      <c r="F147" s="45">
        <v>2</v>
      </c>
      <c r="G147" s="57">
        <v>2700</v>
      </c>
      <c r="H147" s="60">
        <f t="shared" si="4"/>
        <v>5400</v>
      </c>
      <c r="I147" s="59"/>
      <c r="J147" s="70">
        <f t="shared" si="5"/>
        <v>241600</v>
      </c>
      <c r="K147" s="79">
        <f>SUM(H144:H147)</f>
        <v>27000</v>
      </c>
      <c r="L147" s="57"/>
      <c r="M147" s="57"/>
      <c r="N147" s="57"/>
      <c r="O147" s="57"/>
    </row>
    <row r="148" s="44" customFormat="1" spans="2:15">
      <c r="B148" s="61">
        <v>1603772</v>
      </c>
      <c r="C148" s="56">
        <v>43762</v>
      </c>
      <c r="D148" s="56">
        <v>43763</v>
      </c>
      <c r="E148" s="45">
        <v>1</v>
      </c>
      <c r="F148" s="45">
        <v>1</v>
      </c>
      <c r="G148" s="57">
        <v>3000</v>
      </c>
      <c r="H148" s="58">
        <f t="shared" si="4"/>
        <v>3000</v>
      </c>
      <c r="I148" s="59"/>
      <c r="J148" s="70">
        <f t="shared" si="5"/>
        <v>238600</v>
      </c>
      <c r="K148" s="79"/>
      <c r="L148" s="57"/>
      <c r="M148" s="57"/>
      <c r="N148" s="57"/>
      <c r="O148" s="57"/>
    </row>
    <row r="149" s="44" customFormat="1" spans="2:15">
      <c r="B149" s="61">
        <v>1640985</v>
      </c>
      <c r="C149" s="56">
        <v>43760</v>
      </c>
      <c r="D149" s="56">
        <v>43763</v>
      </c>
      <c r="E149" s="45">
        <v>2</v>
      </c>
      <c r="F149" s="45">
        <v>3</v>
      </c>
      <c r="G149" s="57">
        <v>2700</v>
      </c>
      <c r="H149" s="58">
        <f t="shared" si="4"/>
        <v>16200</v>
      </c>
      <c r="I149" s="59"/>
      <c r="J149" s="70">
        <f t="shared" si="5"/>
        <v>222400</v>
      </c>
      <c r="K149" s="79"/>
      <c r="L149" s="57"/>
      <c r="M149" s="57"/>
      <c r="N149" s="57"/>
      <c r="O149" s="57"/>
    </row>
    <row r="150" s="44" customFormat="1" spans="2:15">
      <c r="B150" s="61">
        <v>1643478</v>
      </c>
      <c r="C150" s="56">
        <v>43761</v>
      </c>
      <c r="D150" s="56">
        <v>43763</v>
      </c>
      <c r="E150" s="45">
        <v>1</v>
      </c>
      <c r="F150" s="45">
        <v>2</v>
      </c>
      <c r="G150" s="57">
        <v>2700</v>
      </c>
      <c r="H150" s="58">
        <f t="shared" si="4"/>
        <v>5400</v>
      </c>
      <c r="I150" s="59"/>
      <c r="J150" s="70">
        <f t="shared" si="5"/>
        <v>217000</v>
      </c>
      <c r="K150" s="79"/>
      <c r="L150" s="57"/>
      <c r="M150" s="57"/>
      <c r="N150" s="57"/>
      <c r="O150" s="57"/>
    </row>
    <row r="151" s="44" customFormat="1" spans="2:15">
      <c r="B151" s="61">
        <v>1610220</v>
      </c>
      <c r="C151" s="56">
        <v>43761</v>
      </c>
      <c r="D151" s="56">
        <v>43763</v>
      </c>
      <c r="E151" s="45">
        <v>1</v>
      </c>
      <c r="F151" s="45">
        <v>2</v>
      </c>
      <c r="G151" s="57">
        <v>2700</v>
      </c>
      <c r="H151" s="58">
        <f t="shared" si="4"/>
        <v>5400</v>
      </c>
      <c r="I151" s="59"/>
      <c r="J151" s="70">
        <f t="shared" si="5"/>
        <v>211600</v>
      </c>
      <c r="K151" s="79"/>
      <c r="L151" s="57"/>
      <c r="M151" s="57"/>
      <c r="N151" s="57"/>
      <c r="O151" s="57"/>
    </row>
    <row r="152" s="44" customFormat="1" spans="2:15">
      <c r="B152" s="61">
        <v>1624678</v>
      </c>
      <c r="C152" s="56">
        <v>43761</v>
      </c>
      <c r="D152" s="56">
        <v>43763</v>
      </c>
      <c r="E152" s="45">
        <v>1</v>
      </c>
      <c r="F152" s="45">
        <v>2</v>
      </c>
      <c r="G152" s="57">
        <v>2700</v>
      </c>
      <c r="H152" s="58">
        <f t="shared" si="4"/>
        <v>5400</v>
      </c>
      <c r="I152" s="59"/>
      <c r="J152" s="70">
        <f t="shared" si="5"/>
        <v>206200</v>
      </c>
      <c r="K152" s="79"/>
      <c r="L152" s="57"/>
      <c r="M152" s="57"/>
      <c r="N152" s="57"/>
      <c r="O152" s="57"/>
    </row>
    <row r="153" s="44" customFormat="1" spans="2:15">
      <c r="B153" s="61">
        <v>1631657</v>
      </c>
      <c r="C153" s="56">
        <v>43760</v>
      </c>
      <c r="D153" s="56">
        <v>43763</v>
      </c>
      <c r="E153" s="45">
        <v>1</v>
      </c>
      <c r="F153" s="45">
        <v>3</v>
      </c>
      <c r="G153" s="57">
        <v>2700</v>
      </c>
      <c r="H153" s="58">
        <f t="shared" si="4"/>
        <v>8100</v>
      </c>
      <c r="I153" s="59"/>
      <c r="J153" s="70">
        <f t="shared" si="5"/>
        <v>198100</v>
      </c>
      <c r="K153" s="79">
        <f>SUM(H148:H153)</f>
        <v>43500</v>
      </c>
      <c r="L153" s="57"/>
      <c r="M153" s="57"/>
      <c r="N153" s="57"/>
      <c r="O153" s="57"/>
    </row>
    <row r="154" s="44" customFormat="1" spans="2:15">
      <c r="B154" s="61">
        <v>1643481</v>
      </c>
      <c r="C154" s="56">
        <v>43763</v>
      </c>
      <c r="D154" s="56">
        <v>43764</v>
      </c>
      <c r="E154" s="45">
        <v>1</v>
      </c>
      <c r="F154" s="45">
        <v>1</v>
      </c>
      <c r="G154" s="57">
        <v>2700</v>
      </c>
      <c r="H154" s="60">
        <f t="shared" si="4"/>
        <v>2700</v>
      </c>
      <c r="I154" s="59"/>
      <c r="J154" s="70">
        <f t="shared" si="5"/>
        <v>195400</v>
      </c>
      <c r="K154" s="79"/>
      <c r="L154" s="57"/>
      <c r="M154" s="57"/>
      <c r="N154" s="57"/>
      <c r="O154" s="57"/>
    </row>
    <row r="155" s="44" customFormat="1" spans="2:15">
      <c r="B155" s="61">
        <v>1635297</v>
      </c>
      <c r="C155" s="56">
        <v>43763</v>
      </c>
      <c r="D155" s="56">
        <v>43764</v>
      </c>
      <c r="E155" s="45">
        <v>1</v>
      </c>
      <c r="F155" s="45">
        <v>1</v>
      </c>
      <c r="G155" s="57">
        <v>6000</v>
      </c>
      <c r="H155" s="60">
        <f t="shared" si="4"/>
        <v>6000</v>
      </c>
      <c r="I155" s="59"/>
      <c r="J155" s="70">
        <f t="shared" si="5"/>
        <v>189400</v>
      </c>
      <c r="K155" s="79">
        <f>SUM(H154:H155)</f>
        <v>8700</v>
      </c>
      <c r="L155" s="57"/>
      <c r="M155" s="57"/>
      <c r="N155" s="57"/>
      <c r="O155" s="57"/>
    </row>
    <row r="156" s="44" customFormat="1" spans="2:15">
      <c r="B156" s="61">
        <v>1600702</v>
      </c>
      <c r="C156" s="56">
        <v>43762</v>
      </c>
      <c r="D156" s="56">
        <v>43767</v>
      </c>
      <c r="E156" s="45">
        <v>1</v>
      </c>
      <c r="F156" s="45">
        <v>5</v>
      </c>
      <c r="G156" s="57">
        <v>2700</v>
      </c>
      <c r="H156" s="58">
        <f t="shared" si="4"/>
        <v>13500</v>
      </c>
      <c r="I156" s="59"/>
      <c r="J156" s="70">
        <f t="shared" si="5"/>
        <v>175900</v>
      </c>
      <c r="K156" s="79"/>
      <c r="L156" s="57"/>
      <c r="M156" s="57"/>
      <c r="N156" s="57"/>
      <c r="O156" s="57"/>
    </row>
    <row r="157" s="44" customFormat="1" spans="2:15">
      <c r="B157" s="61">
        <v>1639092</v>
      </c>
      <c r="C157" s="56">
        <v>43765</v>
      </c>
      <c r="D157" s="56">
        <v>43767</v>
      </c>
      <c r="E157" s="45">
        <v>2</v>
      </c>
      <c r="F157" s="45">
        <v>2</v>
      </c>
      <c r="G157" s="57">
        <v>2700</v>
      </c>
      <c r="H157" s="58">
        <f t="shared" si="4"/>
        <v>10800</v>
      </c>
      <c r="I157" s="59"/>
      <c r="J157" s="70">
        <f t="shared" si="5"/>
        <v>165100</v>
      </c>
      <c r="K157" s="79"/>
      <c r="L157" s="57"/>
      <c r="M157" s="57"/>
      <c r="N157" s="57"/>
      <c r="O157" s="57"/>
    </row>
    <row r="158" s="44" customFormat="1" spans="2:15">
      <c r="B158" s="61">
        <v>1641188</v>
      </c>
      <c r="C158" s="56">
        <v>43766</v>
      </c>
      <c r="D158" s="56">
        <v>43767</v>
      </c>
      <c r="E158" s="45">
        <v>1</v>
      </c>
      <c r="F158" s="45">
        <v>1</v>
      </c>
      <c r="G158" s="57">
        <v>2700</v>
      </c>
      <c r="H158" s="58">
        <f t="shared" si="4"/>
        <v>2700</v>
      </c>
      <c r="I158" s="59"/>
      <c r="J158" s="70">
        <f t="shared" si="5"/>
        <v>162400</v>
      </c>
      <c r="K158" s="79">
        <f>SUM(H156:H158)</f>
        <v>27000</v>
      </c>
      <c r="L158" s="57"/>
      <c r="M158" s="57"/>
      <c r="N158" s="57"/>
      <c r="O158" s="57"/>
    </row>
    <row r="159" s="44" customFormat="1" spans="2:15">
      <c r="B159" s="61">
        <v>1642134</v>
      </c>
      <c r="C159" s="56">
        <v>43764</v>
      </c>
      <c r="D159" s="56">
        <v>43768</v>
      </c>
      <c r="E159" s="45">
        <v>2</v>
      </c>
      <c r="F159" s="45">
        <v>4</v>
      </c>
      <c r="G159" s="57">
        <v>2700</v>
      </c>
      <c r="H159" s="60">
        <f t="shared" si="4"/>
        <v>21600</v>
      </c>
      <c r="I159" s="59"/>
      <c r="J159" s="70">
        <f t="shared" si="5"/>
        <v>140800</v>
      </c>
      <c r="K159" s="79"/>
      <c r="L159" s="57"/>
      <c r="M159" s="57"/>
      <c r="N159" s="57"/>
      <c r="O159" s="57"/>
    </row>
    <row r="160" s="44" customFormat="1" spans="2:15">
      <c r="B160" s="61">
        <v>1593452</v>
      </c>
      <c r="C160" s="56">
        <v>43765</v>
      </c>
      <c r="D160" s="56">
        <v>43768</v>
      </c>
      <c r="E160" s="45">
        <v>1</v>
      </c>
      <c r="F160" s="45">
        <v>3</v>
      </c>
      <c r="G160" s="57">
        <v>2700</v>
      </c>
      <c r="H160" s="60">
        <f t="shared" si="4"/>
        <v>8100</v>
      </c>
      <c r="I160" s="59"/>
      <c r="J160" s="70">
        <f t="shared" si="5"/>
        <v>132700</v>
      </c>
      <c r="K160" s="79"/>
      <c r="L160" s="57"/>
      <c r="M160" s="57"/>
      <c r="N160" s="57"/>
      <c r="O160" s="57"/>
    </row>
    <row r="161" s="44" customFormat="1" spans="2:15">
      <c r="B161" s="61">
        <v>1641815</v>
      </c>
      <c r="C161" s="56">
        <v>43767</v>
      </c>
      <c r="D161" s="56">
        <v>43768</v>
      </c>
      <c r="E161" s="45">
        <v>1</v>
      </c>
      <c r="F161" s="45">
        <v>1</v>
      </c>
      <c r="G161" s="57">
        <v>2700</v>
      </c>
      <c r="H161" s="60">
        <f t="shared" si="4"/>
        <v>2700</v>
      </c>
      <c r="I161" s="59"/>
      <c r="J161" s="70">
        <f t="shared" si="5"/>
        <v>130000</v>
      </c>
      <c r="K161" s="79">
        <f>SUM(H159:H161)</f>
        <v>32400</v>
      </c>
      <c r="L161" s="57"/>
      <c r="M161" s="57"/>
      <c r="N161" s="57"/>
      <c r="O161" s="57"/>
    </row>
    <row r="162" s="44" customFormat="1" spans="2:15">
      <c r="B162" s="61">
        <v>1640471</v>
      </c>
      <c r="C162" s="56">
        <v>43766</v>
      </c>
      <c r="D162" s="56">
        <v>43769</v>
      </c>
      <c r="E162" s="45">
        <v>1</v>
      </c>
      <c r="F162" s="45">
        <v>3</v>
      </c>
      <c r="G162" s="57">
        <v>2700</v>
      </c>
      <c r="H162" s="58">
        <f t="shared" si="4"/>
        <v>8100</v>
      </c>
      <c r="I162" s="59"/>
      <c r="J162" s="70">
        <f t="shared" si="5"/>
        <v>121900</v>
      </c>
      <c r="K162" s="79"/>
      <c r="L162" s="57"/>
      <c r="M162" s="57"/>
      <c r="N162" s="57"/>
      <c r="O162" s="57"/>
    </row>
    <row r="163" s="44" customFormat="1" spans="2:15">
      <c r="B163" s="61">
        <v>1645660</v>
      </c>
      <c r="C163" s="56">
        <v>43766</v>
      </c>
      <c r="D163" s="56">
        <v>43769</v>
      </c>
      <c r="E163" s="45">
        <v>2</v>
      </c>
      <c r="F163" s="45">
        <v>3</v>
      </c>
      <c r="G163" s="57">
        <v>2700</v>
      </c>
      <c r="H163" s="58">
        <f t="shared" si="4"/>
        <v>16200</v>
      </c>
      <c r="I163" s="59"/>
      <c r="J163" s="70">
        <f t="shared" si="5"/>
        <v>105700</v>
      </c>
      <c r="K163" s="79">
        <f>SUM(H162:H163)</f>
        <v>24300</v>
      </c>
      <c r="L163" s="57"/>
      <c r="M163" s="57"/>
      <c r="N163" s="57"/>
      <c r="O163" s="57"/>
    </row>
    <row r="164" s="44" customFormat="1" ht="14.25" spans="2:9">
      <c r="B164" s="61"/>
      <c r="C164" s="56"/>
      <c r="D164" s="56"/>
      <c r="E164" s="45"/>
      <c r="F164" s="45"/>
      <c r="H164" s="96">
        <f>SUM(H8:H163)</f>
        <v>1277700</v>
      </c>
      <c r="I164" s="46"/>
    </row>
    <row r="165" s="44" customFormat="1" ht="14.25" spans="2:10">
      <c r="B165" s="61"/>
      <c r="C165" s="56"/>
      <c r="D165" s="56"/>
      <c r="E165" s="45"/>
      <c r="F165" s="45"/>
      <c r="H165" s="85" t="s">
        <v>68</v>
      </c>
      <c r="I165" s="46"/>
      <c r="J165" s="83">
        <f>J163</f>
        <v>105700</v>
      </c>
    </row>
    <row r="166" s="44" customFormat="1" ht="14.25" customHeight="1" spans="2:10">
      <c r="B166" s="61"/>
      <c r="C166" s="56"/>
      <c r="D166" s="25"/>
      <c r="E166" s="26"/>
      <c r="F166" s="26"/>
      <c r="G166" s="27"/>
      <c r="H166" s="27"/>
      <c r="I166" s="16"/>
      <c r="J166" s="40"/>
    </row>
    <row r="167" s="44" customFormat="1" ht="14.25" spans="2:10">
      <c r="B167" s="61"/>
      <c r="C167" s="56"/>
      <c r="D167" s="56"/>
      <c r="E167" s="45"/>
      <c r="F167" s="45"/>
      <c r="I167" s="41" t="s">
        <v>19</v>
      </c>
      <c r="J167" s="84">
        <f>SUM(J165:J166)</f>
        <v>105700</v>
      </c>
    </row>
    <row r="168" s="44" customFormat="1" spans="2:9">
      <c r="B168" s="61"/>
      <c r="C168" s="56"/>
      <c r="D168" s="56"/>
      <c r="E168" s="45"/>
      <c r="F168" s="45"/>
      <c r="I168" s="46"/>
    </row>
    <row r="169" s="44" customFormat="1" spans="2:9">
      <c r="B169" s="61"/>
      <c r="C169" s="56"/>
      <c r="D169" s="56"/>
      <c r="E169" s="45"/>
      <c r="F169" s="45"/>
      <c r="I169" s="46"/>
    </row>
    <row r="170" s="44" customFormat="1" spans="2:9">
      <c r="B170" s="61"/>
      <c r="C170" s="56"/>
      <c r="D170" s="56"/>
      <c r="E170" s="45"/>
      <c r="F170" s="45"/>
      <c r="I170" s="46"/>
    </row>
    <row r="171" s="44" customFormat="1" spans="2:9">
      <c r="B171" s="61"/>
      <c r="C171" s="56"/>
      <c r="D171" s="56"/>
      <c r="E171" s="45"/>
      <c r="F171" s="45"/>
      <c r="I171" s="46"/>
    </row>
    <row r="172" s="44" customFormat="1" spans="2:9">
      <c r="B172" s="61"/>
      <c r="C172" s="56"/>
      <c r="D172" s="56"/>
      <c r="E172" s="45"/>
      <c r="F172" s="45"/>
      <c r="I172" s="46"/>
    </row>
    <row r="173" s="44" customFormat="1" spans="2:9">
      <c r="B173" s="61"/>
      <c r="C173" s="56"/>
      <c r="D173" s="56"/>
      <c r="E173" s="45"/>
      <c r="F173" s="45"/>
      <c r="I173" s="46"/>
    </row>
    <row r="174" s="44" customFormat="1" spans="2:9">
      <c r="B174" s="61"/>
      <c r="C174" s="56"/>
      <c r="D174" s="56"/>
      <c r="E174" s="45"/>
      <c r="F174" s="45"/>
      <c r="I174" s="46"/>
    </row>
    <row r="175" s="44" customFormat="1" spans="2:9">
      <c r="B175" s="61"/>
      <c r="C175" s="56"/>
      <c r="D175" s="56"/>
      <c r="E175" s="45"/>
      <c r="F175" s="45"/>
      <c r="I175" s="46"/>
    </row>
    <row r="176" s="44" customFormat="1" spans="2:9">
      <c r="B176" s="61"/>
      <c r="E176" s="45"/>
      <c r="F176" s="45"/>
      <c r="I176" s="46"/>
    </row>
    <row r="177" s="44" customFormat="1" spans="2:9">
      <c r="B177" s="61"/>
      <c r="E177" s="45"/>
      <c r="F177" s="45"/>
      <c r="I177" s="46"/>
    </row>
    <row r="178" s="44" customFormat="1" spans="2:9">
      <c r="B178" s="61"/>
      <c r="E178" s="45"/>
      <c r="F178" s="45"/>
      <c r="I178" s="46"/>
    </row>
    <row r="179" s="44" customFormat="1" spans="2:9">
      <c r="B179" s="61"/>
      <c r="E179" s="45"/>
      <c r="F179" s="45"/>
      <c r="I179" s="46"/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4"/>
  <sheetViews>
    <sheetView topLeftCell="A34" workbookViewId="0">
      <selection activeCell="M71" sqref="M71"/>
    </sheetView>
  </sheetViews>
  <sheetFormatPr defaultColWidth="9" defaultRowHeight="13.5"/>
  <cols>
    <col min="1" max="1" width="3.14166666666667" style="44" customWidth="1"/>
    <col min="2" max="2" width="10" style="43" customWidth="1"/>
    <col min="3" max="4" width="9.14166666666667" style="44" customWidth="1"/>
    <col min="5" max="5" width="6" style="45" customWidth="1"/>
    <col min="6" max="6" width="5.70833333333333" style="45" customWidth="1"/>
    <col min="7" max="7" width="11.2833333333333" style="44" customWidth="1"/>
    <col min="8" max="8" width="11" style="44" customWidth="1"/>
    <col min="9" max="9" width="13.7083333333333" style="46" customWidth="1"/>
    <col min="10" max="10" width="14.2833333333333" style="44" customWidth="1"/>
    <col min="11" max="11" width="13.425" style="44" customWidth="1"/>
    <col min="12" max="12" width="9.14166666666667" style="44"/>
    <col min="13" max="13" width="11" style="44" customWidth="1"/>
    <col min="14" max="14" width="12.425" style="44" customWidth="1"/>
  </cols>
  <sheetData>
    <row r="2" spans="2:2">
      <c r="B2" s="47" t="s">
        <v>0</v>
      </c>
    </row>
    <row r="3" spans="2:2">
      <c r="B3" s="47" t="s">
        <v>1</v>
      </c>
    </row>
    <row r="5" ht="27.75" spans="2:11">
      <c r="B5" s="48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50" t="s">
        <v>9</v>
      </c>
      <c r="J5" s="68" t="s">
        <v>10</v>
      </c>
      <c r="K5" s="49" t="s">
        <v>11</v>
      </c>
    </row>
    <row r="6" spans="1:14">
      <c r="A6" s="53"/>
      <c r="B6" s="51"/>
      <c r="C6" s="52"/>
      <c r="D6" s="53"/>
      <c r="E6" s="54"/>
      <c r="F6" s="54"/>
      <c r="G6" s="16" t="s">
        <v>15</v>
      </c>
      <c r="H6" s="16"/>
      <c r="I6" s="16">
        <v>105700</v>
      </c>
      <c r="J6" s="69">
        <f>I6</f>
        <v>105700</v>
      </c>
      <c r="K6" s="53"/>
      <c r="L6" s="53"/>
      <c r="M6" s="53"/>
      <c r="N6" s="53"/>
    </row>
    <row r="7" spans="2:14">
      <c r="B7" s="61"/>
      <c r="C7" s="56"/>
      <c r="G7" s="15" t="s">
        <v>56</v>
      </c>
      <c r="H7" s="16"/>
      <c r="I7" s="32">
        <v>1000000</v>
      </c>
      <c r="J7" s="70">
        <f>+J6+I7</f>
        <v>1105700</v>
      </c>
      <c r="K7" s="71" t="s">
        <v>69</v>
      </c>
      <c r="L7" s="71">
        <v>43787</v>
      </c>
      <c r="M7" s="200" t="s">
        <v>70</v>
      </c>
      <c r="N7" s="73">
        <v>500000</v>
      </c>
    </row>
    <row r="8" spans="2:14">
      <c r="B8" s="61">
        <v>1629178</v>
      </c>
      <c r="C8" s="56">
        <v>43768</v>
      </c>
      <c r="D8" s="56">
        <v>43770</v>
      </c>
      <c r="E8" s="45">
        <v>1</v>
      </c>
      <c r="F8" s="45">
        <v>2</v>
      </c>
      <c r="G8" s="57">
        <v>2700</v>
      </c>
      <c r="H8" s="58">
        <f t="shared" ref="H8:H67" si="0">E8*F8*G8</f>
        <v>5400</v>
      </c>
      <c r="I8" s="59"/>
      <c r="J8" s="70">
        <f t="shared" ref="J8:J67" si="1">J7-H8</f>
        <v>1100300</v>
      </c>
      <c r="K8" s="76"/>
      <c r="L8" s="72"/>
      <c r="M8" s="200" t="s">
        <v>71</v>
      </c>
      <c r="N8" s="73">
        <v>300000</v>
      </c>
    </row>
    <row r="9" spans="2:14">
      <c r="B9" s="61">
        <v>1629178</v>
      </c>
      <c r="C9" s="56">
        <v>43770</v>
      </c>
      <c r="D9" s="56">
        <v>43771</v>
      </c>
      <c r="E9" s="45">
        <v>1</v>
      </c>
      <c r="F9" s="45">
        <v>1</v>
      </c>
      <c r="G9" s="57">
        <v>3600</v>
      </c>
      <c r="H9" s="58">
        <f t="shared" si="0"/>
        <v>3600</v>
      </c>
      <c r="I9" s="59"/>
      <c r="J9" s="70">
        <f t="shared" si="1"/>
        <v>1096700</v>
      </c>
      <c r="K9" s="74"/>
      <c r="L9" s="72"/>
      <c r="M9" s="200" t="s">
        <v>72</v>
      </c>
      <c r="N9" s="73">
        <v>200000</v>
      </c>
    </row>
    <row r="10" ht="14.25" spans="2:14">
      <c r="B10" s="55">
        <v>1641288</v>
      </c>
      <c r="C10" s="62">
        <v>43770</v>
      </c>
      <c r="D10" s="62">
        <v>43771</v>
      </c>
      <c r="E10" s="63">
        <v>1</v>
      </c>
      <c r="F10" s="63">
        <v>1</v>
      </c>
      <c r="G10" s="59">
        <v>3200</v>
      </c>
      <c r="H10" s="58">
        <f t="shared" si="0"/>
        <v>3200</v>
      </c>
      <c r="I10" s="59"/>
      <c r="J10" s="70">
        <f t="shared" si="1"/>
        <v>1093500</v>
      </c>
      <c r="K10" s="74">
        <f>SUM(H8:H10)</f>
        <v>12200</v>
      </c>
      <c r="L10" s="72"/>
      <c r="M10" s="72"/>
      <c r="N10" s="75">
        <f>SUM(N7:N9)</f>
        <v>1000000</v>
      </c>
    </row>
    <row r="11" ht="14.25" spans="2:11">
      <c r="B11" s="55">
        <v>1652614</v>
      </c>
      <c r="C11" s="62">
        <v>43771</v>
      </c>
      <c r="D11" s="62">
        <v>43772</v>
      </c>
      <c r="E11" s="63">
        <v>1</v>
      </c>
      <c r="F11" s="63">
        <v>1</v>
      </c>
      <c r="G11" s="59">
        <v>3200</v>
      </c>
      <c r="H11" s="60">
        <f t="shared" si="0"/>
        <v>3200</v>
      </c>
      <c r="I11" s="59"/>
      <c r="J11" s="70">
        <f t="shared" si="1"/>
        <v>1090300</v>
      </c>
      <c r="K11" s="74">
        <f>SUM(H11)</f>
        <v>3200</v>
      </c>
    </row>
    <row r="12" spans="2:11">
      <c r="B12" s="61">
        <v>1641395</v>
      </c>
      <c r="C12" s="56">
        <v>43771</v>
      </c>
      <c r="D12" s="56">
        <v>43773</v>
      </c>
      <c r="E12" s="45">
        <v>2</v>
      </c>
      <c r="F12" s="45">
        <v>2</v>
      </c>
      <c r="G12" s="57">
        <v>3200</v>
      </c>
      <c r="H12" s="58">
        <f t="shared" si="0"/>
        <v>12800</v>
      </c>
      <c r="I12" s="59"/>
      <c r="J12" s="70">
        <f t="shared" si="1"/>
        <v>1077500</v>
      </c>
      <c r="K12" s="76"/>
    </row>
    <row r="13" spans="2:11">
      <c r="B13" s="61">
        <v>1638023</v>
      </c>
      <c r="C13" s="56">
        <v>43771</v>
      </c>
      <c r="D13" s="56">
        <v>43773</v>
      </c>
      <c r="E13" s="45">
        <v>1</v>
      </c>
      <c r="F13" s="45">
        <v>2</v>
      </c>
      <c r="G13" s="57">
        <v>3200</v>
      </c>
      <c r="H13" s="58">
        <f t="shared" si="0"/>
        <v>6400</v>
      </c>
      <c r="I13" s="59"/>
      <c r="J13" s="70">
        <f t="shared" si="1"/>
        <v>1071100</v>
      </c>
      <c r="K13" s="76"/>
    </row>
    <row r="14" spans="2:11">
      <c r="B14" s="61">
        <v>1626714</v>
      </c>
      <c r="C14" s="56">
        <v>43771</v>
      </c>
      <c r="D14" s="56">
        <v>43773</v>
      </c>
      <c r="E14" s="45">
        <v>1</v>
      </c>
      <c r="F14" s="45">
        <v>2</v>
      </c>
      <c r="G14" s="57">
        <v>3200</v>
      </c>
      <c r="H14" s="58">
        <f t="shared" si="0"/>
        <v>6400</v>
      </c>
      <c r="I14" s="59"/>
      <c r="J14" s="70">
        <f t="shared" si="1"/>
        <v>1064700</v>
      </c>
      <c r="K14" s="74">
        <f>SUM(H12:H14)</f>
        <v>25600</v>
      </c>
    </row>
    <row r="15" spans="2:11">
      <c r="B15" s="61">
        <v>1657716</v>
      </c>
      <c r="C15" s="56">
        <v>43773</v>
      </c>
      <c r="D15" s="56">
        <v>43774</v>
      </c>
      <c r="E15" s="45">
        <v>1</v>
      </c>
      <c r="F15" s="45">
        <v>1</v>
      </c>
      <c r="G15" s="57">
        <v>3200</v>
      </c>
      <c r="H15" s="60">
        <f t="shared" si="0"/>
        <v>3200</v>
      </c>
      <c r="I15" s="59"/>
      <c r="J15" s="70">
        <f t="shared" si="1"/>
        <v>1061500</v>
      </c>
      <c r="K15" s="74"/>
    </row>
    <row r="16" spans="2:11">
      <c r="B16" s="61">
        <v>1650193</v>
      </c>
      <c r="C16" s="56">
        <v>43772</v>
      </c>
      <c r="D16" s="56">
        <v>43774</v>
      </c>
      <c r="E16" s="45">
        <v>1</v>
      </c>
      <c r="F16" s="45">
        <v>2</v>
      </c>
      <c r="G16" s="57">
        <v>3200</v>
      </c>
      <c r="H16" s="60">
        <f t="shared" si="0"/>
        <v>6400</v>
      </c>
      <c r="I16" s="59"/>
      <c r="J16" s="70">
        <f t="shared" si="1"/>
        <v>1055100</v>
      </c>
      <c r="K16" s="74"/>
    </row>
    <row r="17" spans="2:11">
      <c r="B17" s="61">
        <v>1647300</v>
      </c>
      <c r="C17" s="56">
        <v>43770</v>
      </c>
      <c r="D17" s="56">
        <v>43774</v>
      </c>
      <c r="E17" s="45">
        <v>2</v>
      </c>
      <c r="F17" s="45">
        <v>4</v>
      </c>
      <c r="G17" s="57">
        <v>3200</v>
      </c>
      <c r="H17" s="60">
        <f t="shared" si="0"/>
        <v>25600</v>
      </c>
      <c r="I17" s="59"/>
      <c r="J17" s="70">
        <f t="shared" si="1"/>
        <v>1029500</v>
      </c>
      <c r="K17" s="74">
        <f>SUM(H15:H17)</f>
        <v>35200</v>
      </c>
    </row>
    <row r="18" spans="2:11">
      <c r="B18" s="61">
        <v>1637578</v>
      </c>
      <c r="C18" s="56">
        <v>43772</v>
      </c>
      <c r="D18" s="56">
        <v>43776</v>
      </c>
      <c r="E18" s="45">
        <v>1</v>
      </c>
      <c r="F18" s="45">
        <v>4</v>
      </c>
      <c r="G18" s="57">
        <v>3200</v>
      </c>
      <c r="H18" s="58">
        <f t="shared" si="0"/>
        <v>12800</v>
      </c>
      <c r="I18" s="59"/>
      <c r="J18" s="70">
        <f t="shared" si="1"/>
        <v>1016700</v>
      </c>
      <c r="K18" s="74">
        <f t="shared" ref="K18:K22" si="2">SUM(H18)</f>
        <v>12800</v>
      </c>
    </row>
    <row r="19" spans="2:11">
      <c r="B19" s="61">
        <v>1658628</v>
      </c>
      <c r="C19" s="56">
        <v>43774</v>
      </c>
      <c r="D19" s="56">
        <v>43777</v>
      </c>
      <c r="E19" s="45">
        <v>1</v>
      </c>
      <c r="F19" s="45">
        <v>3</v>
      </c>
      <c r="G19" s="57">
        <v>3200</v>
      </c>
      <c r="H19" s="60">
        <f t="shared" si="0"/>
        <v>9600</v>
      </c>
      <c r="I19" s="59"/>
      <c r="J19" s="70">
        <f t="shared" si="1"/>
        <v>1007100</v>
      </c>
      <c r="K19" s="74">
        <f t="shared" si="2"/>
        <v>9600</v>
      </c>
    </row>
    <row r="20" spans="2:11">
      <c r="B20" s="61">
        <v>1655377</v>
      </c>
      <c r="C20" s="56">
        <v>43772</v>
      </c>
      <c r="D20" s="56">
        <v>43778</v>
      </c>
      <c r="E20" s="45">
        <v>1</v>
      </c>
      <c r="F20" s="45">
        <v>6</v>
      </c>
      <c r="G20" s="57">
        <v>3200</v>
      </c>
      <c r="H20" s="58">
        <f t="shared" si="0"/>
        <v>19200</v>
      </c>
      <c r="I20" s="59"/>
      <c r="J20" s="70">
        <f t="shared" si="1"/>
        <v>987900</v>
      </c>
      <c r="K20" s="76"/>
    </row>
    <row r="21" spans="2:13">
      <c r="B21" s="61">
        <v>1644007</v>
      </c>
      <c r="C21" s="56">
        <v>43472</v>
      </c>
      <c r="D21" s="56">
        <v>43778</v>
      </c>
      <c r="E21" s="45">
        <v>4</v>
      </c>
      <c r="F21" s="45">
        <v>2</v>
      </c>
      <c r="G21" s="57">
        <v>3200</v>
      </c>
      <c r="H21" s="58">
        <f t="shared" si="0"/>
        <v>25600</v>
      </c>
      <c r="I21" s="59"/>
      <c r="J21" s="70">
        <f t="shared" si="1"/>
        <v>962300</v>
      </c>
      <c r="K21" s="74">
        <f t="shared" ref="K21:K26" si="3">SUM(H20:H21)</f>
        <v>44800</v>
      </c>
      <c r="M21" s="78"/>
    </row>
    <row r="22" spans="1:14">
      <c r="A22" s="86"/>
      <c r="B22" s="61">
        <v>1659707</v>
      </c>
      <c r="C22" s="65">
        <v>43775</v>
      </c>
      <c r="D22" s="65">
        <v>43780</v>
      </c>
      <c r="E22" s="61">
        <v>1</v>
      </c>
      <c r="F22" s="61">
        <v>5</v>
      </c>
      <c r="G22" s="66">
        <v>3200</v>
      </c>
      <c r="H22" s="64">
        <f t="shared" si="0"/>
        <v>16000</v>
      </c>
      <c r="I22" s="67"/>
      <c r="J22" s="70">
        <f t="shared" si="1"/>
        <v>946300</v>
      </c>
      <c r="K22" s="79">
        <f t="shared" si="2"/>
        <v>16000</v>
      </c>
      <c r="L22" s="80"/>
      <c r="M22" s="80"/>
      <c r="N22" s="80"/>
    </row>
    <row r="23" spans="2:14">
      <c r="B23" s="61">
        <v>1661544</v>
      </c>
      <c r="C23" s="56">
        <v>43777</v>
      </c>
      <c r="D23" s="56">
        <v>43781</v>
      </c>
      <c r="E23" s="45">
        <v>1</v>
      </c>
      <c r="F23" s="45">
        <v>4</v>
      </c>
      <c r="G23" s="57">
        <v>3200</v>
      </c>
      <c r="H23" s="58">
        <f t="shared" si="0"/>
        <v>12800</v>
      </c>
      <c r="I23" s="59"/>
      <c r="J23" s="70">
        <f t="shared" si="1"/>
        <v>933500</v>
      </c>
      <c r="K23" s="79"/>
      <c r="L23" s="57"/>
      <c r="M23" s="57"/>
      <c r="N23" s="57"/>
    </row>
    <row r="24" spans="2:14">
      <c r="B24" s="61">
        <v>1660104</v>
      </c>
      <c r="C24" s="56">
        <v>43778</v>
      </c>
      <c r="D24" s="56">
        <v>43781</v>
      </c>
      <c r="E24" s="45">
        <v>1</v>
      </c>
      <c r="F24" s="45">
        <v>3</v>
      </c>
      <c r="G24" s="57">
        <v>3200</v>
      </c>
      <c r="H24" s="58">
        <f t="shared" si="0"/>
        <v>9600</v>
      </c>
      <c r="I24" s="59"/>
      <c r="J24" s="70">
        <f t="shared" si="1"/>
        <v>923900</v>
      </c>
      <c r="K24" s="79">
        <f t="shared" si="3"/>
        <v>22400</v>
      </c>
      <c r="L24" s="57"/>
      <c r="M24" s="59">
        <f>SUM(K10:K41)</f>
        <v>332200</v>
      </c>
      <c r="N24" s="59"/>
    </row>
    <row r="25" spans="2:14">
      <c r="B25" s="61">
        <v>1628462</v>
      </c>
      <c r="C25" s="56">
        <v>43781</v>
      </c>
      <c r="D25" s="56">
        <v>43783</v>
      </c>
      <c r="E25" s="45">
        <v>1</v>
      </c>
      <c r="F25" s="45">
        <v>2</v>
      </c>
      <c r="G25" s="57">
        <v>3200</v>
      </c>
      <c r="H25" s="60">
        <f t="shared" si="0"/>
        <v>6400</v>
      </c>
      <c r="I25" s="59"/>
      <c r="J25" s="70">
        <f t="shared" si="1"/>
        <v>917500</v>
      </c>
      <c r="K25" s="79"/>
      <c r="L25" s="57"/>
      <c r="M25" s="57"/>
      <c r="N25" s="57"/>
    </row>
    <row r="26" spans="2:14">
      <c r="B26" s="61">
        <v>1658144</v>
      </c>
      <c r="C26" s="56">
        <v>43781</v>
      </c>
      <c r="D26" s="56">
        <v>43783</v>
      </c>
      <c r="E26" s="45">
        <v>1</v>
      </c>
      <c r="F26" s="45">
        <v>2</v>
      </c>
      <c r="G26" s="57">
        <v>3200</v>
      </c>
      <c r="H26" s="60">
        <f t="shared" si="0"/>
        <v>6400</v>
      </c>
      <c r="I26" s="59"/>
      <c r="J26" s="70">
        <f t="shared" si="1"/>
        <v>911100</v>
      </c>
      <c r="K26" s="79">
        <f t="shared" si="3"/>
        <v>12800</v>
      </c>
      <c r="L26" s="57"/>
      <c r="M26" s="57"/>
      <c r="N26" s="57"/>
    </row>
    <row r="27" spans="2:14">
      <c r="B27" s="61">
        <v>1656959</v>
      </c>
      <c r="C27" s="56">
        <v>43782</v>
      </c>
      <c r="D27" s="56">
        <v>43784</v>
      </c>
      <c r="E27" s="45">
        <v>1</v>
      </c>
      <c r="F27" s="45">
        <v>2</v>
      </c>
      <c r="G27" s="57">
        <v>3200</v>
      </c>
      <c r="H27" s="58">
        <f t="shared" si="0"/>
        <v>6400</v>
      </c>
      <c r="I27" s="59"/>
      <c r="J27" s="70">
        <f t="shared" si="1"/>
        <v>904700</v>
      </c>
      <c r="K27" s="79"/>
      <c r="L27" s="57"/>
      <c r="M27" s="57"/>
      <c r="N27" s="57"/>
    </row>
    <row r="28" spans="2:14">
      <c r="B28" s="61">
        <v>1657237</v>
      </c>
      <c r="C28" s="56">
        <v>43782</v>
      </c>
      <c r="D28" s="56">
        <v>43784</v>
      </c>
      <c r="E28" s="45">
        <v>1</v>
      </c>
      <c r="F28" s="45">
        <v>2</v>
      </c>
      <c r="G28" s="57">
        <v>3200</v>
      </c>
      <c r="H28" s="58">
        <f t="shared" si="0"/>
        <v>6400</v>
      </c>
      <c r="I28" s="59"/>
      <c r="J28" s="70">
        <f t="shared" si="1"/>
        <v>898300</v>
      </c>
      <c r="K28" s="79"/>
      <c r="L28" s="57"/>
      <c r="M28" s="59"/>
      <c r="N28" s="81"/>
    </row>
    <row r="29" spans="2:14">
      <c r="B29" s="61">
        <v>1621456</v>
      </c>
      <c r="C29" s="56">
        <v>43780</v>
      </c>
      <c r="D29" s="56">
        <v>43784</v>
      </c>
      <c r="E29" s="45">
        <v>1</v>
      </c>
      <c r="F29" s="45">
        <v>4</v>
      </c>
      <c r="G29" s="57">
        <v>3200</v>
      </c>
      <c r="H29" s="58">
        <f t="shared" si="0"/>
        <v>12800</v>
      </c>
      <c r="I29" s="59"/>
      <c r="J29" s="70">
        <f t="shared" si="1"/>
        <v>885500</v>
      </c>
      <c r="K29" s="79"/>
      <c r="L29" s="57"/>
      <c r="M29" s="57"/>
      <c r="N29" s="57"/>
    </row>
    <row r="30" spans="2:14">
      <c r="B30" s="61">
        <v>1628675</v>
      </c>
      <c r="C30" s="56">
        <v>43782</v>
      </c>
      <c r="D30" s="56">
        <v>43784</v>
      </c>
      <c r="E30" s="45">
        <v>1</v>
      </c>
      <c r="F30" s="45">
        <v>2</v>
      </c>
      <c r="G30" s="57">
        <v>3200</v>
      </c>
      <c r="H30" s="58">
        <f t="shared" si="0"/>
        <v>6400</v>
      </c>
      <c r="I30" s="59"/>
      <c r="J30" s="70">
        <f t="shared" si="1"/>
        <v>879100</v>
      </c>
      <c r="K30" s="79"/>
      <c r="L30" s="57"/>
      <c r="M30" s="57"/>
      <c r="N30" s="57"/>
    </row>
    <row r="31" spans="2:14">
      <c r="B31" s="61">
        <v>1655769</v>
      </c>
      <c r="C31" s="56">
        <v>43783</v>
      </c>
      <c r="D31" s="56">
        <v>43784</v>
      </c>
      <c r="E31" s="45">
        <v>1</v>
      </c>
      <c r="F31" s="45">
        <v>1</v>
      </c>
      <c r="G31" s="57">
        <v>3200</v>
      </c>
      <c r="H31" s="58">
        <f t="shared" si="0"/>
        <v>3200</v>
      </c>
      <c r="I31" s="59"/>
      <c r="J31" s="70">
        <f t="shared" si="1"/>
        <v>875900</v>
      </c>
      <c r="K31" s="79">
        <f>SUM(H27:H31)</f>
        <v>35200</v>
      </c>
      <c r="L31" s="57"/>
      <c r="M31" s="57"/>
      <c r="N31" s="57"/>
    </row>
    <row r="32" spans="2:14">
      <c r="B32" s="61">
        <v>1648957</v>
      </c>
      <c r="C32" s="56">
        <v>43782</v>
      </c>
      <c r="D32" s="56">
        <v>43785</v>
      </c>
      <c r="E32" s="45">
        <v>2</v>
      </c>
      <c r="F32" s="45">
        <v>3</v>
      </c>
      <c r="G32" s="57">
        <v>3200</v>
      </c>
      <c r="H32" s="60">
        <f t="shared" si="0"/>
        <v>19200</v>
      </c>
      <c r="I32" s="59"/>
      <c r="J32" s="70">
        <f t="shared" si="1"/>
        <v>856700</v>
      </c>
      <c r="K32" s="79"/>
      <c r="L32" s="57"/>
      <c r="M32" s="57"/>
      <c r="N32" s="57"/>
    </row>
    <row r="33" spans="2:14">
      <c r="B33" s="61">
        <v>1653884</v>
      </c>
      <c r="C33" s="56">
        <v>43782</v>
      </c>
      <c r="D33" s="56">
        <v>43785</v>
      </c>
      <c r="E33" s="45">
        <v>1</v>
      </c>
      <c r="F33" s="45">
        <v>3</v>
      </c>
      <c r="G33" s="57">
        <v>3200</v>
      </c>
      <c r="H33" s="60">
        <f t="shared" si="0"/>
        <v>9600</v>
      </c>
      <c r="I33" s="59"/>
      <c r="J33" s="70">
        <f t="shared" si="1"/>
        <v>847100</v>
      </c>
      <c r="K33" s="79"/>
      <c r="L33" s="57"/>
      <c r="M33" s="57"/>
      <c r="N33" s="57"/>
    </row>
    <row r="34" spans="2:14">
      <c r="B34" s="61">
        <v>1653890</v>
      </c>
      <c r="C34" s="56">
        <v>43782</v>
      </c>
      <c r="D34" s="56">
        <v>43785</v>
      </c>
      <c r="E34" s="45">
        <v>1</v>
      </c>
      <c r="F34" s="45">
        <v>3</v>
      </c>
      <c r="G34" s="57">
        <v>3200</v>
      </c>
      <c r="H34" s="60">
        <f t="shared" si="0"/>
        <v>9600</v>
      </c>
      <c r="I34" s="59"/>
      <c r="J34" s="70">
        <f t="shared" si="1"/>
        <v>837500</v>
      </c>
      <c r="K34" s="79"/>
      <c r="L34" s="57"/>
      <c r="M34" s="57"/>
      <c r="N34" s="57"/>
    </row>
    <row r="35" spans="2:14">
      <c r="B35" s="61">
        <v>1657040</v>
      </c>
      <c r="C35" s="56">
        <v>43784</v>
      </c>
      <c r="D35" s="56">
        <v>43785</v>
      </c>
      <c r="E35" s="45">
        <v>1</v>
      </c>
      <c r="F35" s="45">
        <v>1</v>
      </c>
      <c r="G35" s="57">
        <v>3200</v>
      </c>
      <c r="H35" s="60">
        <f t="shared" si="0"/>
        <v>3200</v>
      </c>
      <c r="I35" s="59"/>
      <c r="J35" s="70">
        <f t="shared" si="1"/>
        <v>834300</v>
      </c>
      <c r="K35" s="57"/>
      <c r="L35" s="57"/>
      <c r="M35" s="57"/>
      <c r="N35" s="57"/>
    </row>
    <row r="36" spans="1:14">
      <c r="A36" s="87"/>
      <c r="B36" s="61">
        <v>1654907</v>
      </c>
      <c r="C36" s="56">
        <v>43784</v>
      </c>
      <c r="D36" s="56">
        <v>43785</v>
      </c>
      <c r="E36" s="45">
        <v>2</v>
      </c>
      <c r="F36" s="45">
        <v>1</v>
      </c>
      <c r="G36" s="57">
        <v>3200</v>
      </c>
      <c r="H36" s="60">
        <f t="shared" si="0"/>
        <v>6400</v>
      </c>
      <c r="I36" s="67"/>
      <c r="J36" s="70">
        <f t="shared" si="1"/>
        <v>827900</v>
      </c>
      <c r="K36" s="79">
        <f>SUM(H32:H36)</f>
        <v>48000</v>
      </c>
      <c r="L36" s="82"/>
      <c r="M36" s="82"/>
      <c r="N36" s="82"/>
    </row>
    <row r="37" spans="2:14">
      <c r="B37" s="61">
        <v>1664009</v>
      </c>
      <c r="C37" s="65">
        <v>43784</v>
      </c>
      <c r="D37" s="65">
        <v>43787</v>
      </c>
      <c r="E37" s="61">
        <v>1</v>
      </c>
      <c r="F37" s="61">
        <v>3</v>
      </c>
      <c r="G37" s="66">
        <v>3200</v>
      </c>
      <c r="H37" s="58">
        <f t="shared" si="0"/>
        <v>9600</v>
      </c>
      <c r="I37" s="59"/>
      <c r="J37" s="70">
        <f t="shared" si="1"/>
        <v>818300</v>
      </c>
      <c r="K37" s="79"/>
      <c r="L37" s="57"/>
      <c r="M37" s="57"/>
      <c r="N37" s="57"/>
    </row>
    <row r="38" spans="1:14">
      <c r="A38" s="43"/>
      <c r="B38" s="61">
        <v>1656421</v>
      </c>
      <c r="C38" s="65">
        <v>43783</v>
      </c>
      <c r="D38" s="65">
        <v>43787</v>
      </c>
      <c r="E38" s="61">
        <v>1</v>
      </c>
      <c r="F38" s="61">
        <v>4</v>
      </c>
      <c r="G38" s="66">
        <v>3200</v>
      </c>
      <c r="H38" s="58">
        <f t="shared" si="0"/>
        <v>12800</v>
      </c>
      <c r="I38" s="67"/>
      <c r="J38" s="70">
        <f t="shared" si="1"/>
        <v>805500</v>
      </c>
      <c r="K38" s="79">
        <f>SUM(H37:H38)</f>
        <v>22400</v>
      </c>
      <c r="L38" s="66"/>
      <c r="M38" s="66"/>
      <c r="N38" s="66"/>
    </row>
    <row r="39" spans="2:14">
      <c r="B39" s="61">
        <v>1635082</v>
      </c>
      <c r="C39" s="56">
        <v>43785</v>
      </c>
      <c r="D39" s="56">
        <v>43788</v>
      </c>
      <c r="E39" s="45">
        <v>2</v>
      </c>
      <c r="F39" s="45">
        <v>3</v>
      </c>
      <c r="G39" s="57">
        <v>3200</v>
      </c>
      <c r="H39" s="60">
        <f t="shared" si="0"/>
        <v>19200</v>
      </c>
      <c r="I39" s="59"/>
      <c r="J39" s="70">
        <f t="shared" si="1"/>
        <v>786300</v>
      </c>
      <c r="K39" s="79">
        <f>SUM(H39)</f>
        <v>19200</v>
      </c>
      <c r="L39" s="57"/>
      <c r="M39" s="57"/>
      <c r="N39" s="57"/>
    </row>
    <row r="40" spans="2:14">
      <c r="B40" s="61">
        <v>1670665</v>
      </c>
      <c r="C40" s="56">
        <v>43787</v>
      </c>
      <c r="D40" s="56">
        <v>43789</v>
      </c>
      <c r="E40" s="45">
        <v>1</v>
      </c>
      <c r="F40" s="45">
        <v>2</v>
      </c>
      <c r="G40" s="57">
        <v>3200</v>
      </c>
      <c r="H40" s="58">
        <f t="shared" si="0"/>
        <v>6400</v>
      </c>
      <c r="I40" s="59"/>
      <c r="J40" s="70">
        <f t="shared" si="1"/>
        <v>779900</v>
      </c>
      <c r="K40" s="79"/>
      <c r="L40" s="57"/>
      <c r="M40" s="57"/>
      <c r="N40" s="57"/>
    </row>
    <row r="41" spans="1:14">
      <c r="A41" s="87"/>
      <c r="B41" s="61">
        <v>1670687</v>
      </c>
      <c r="C41" s="56">
        <v>43787</v>
      </c>
      <c r="D41" s="56">
        <v>43789</v>
      </c>
      <c r="E41" s="45">
        <v>1</v>
      </c>
      <c r="F41" s="45">
        <v>2</v>
      </c>
      <c r="G41" s="57">
        <v>3200</v>
      </c>
      <c r="H41" s="58">
        <f t="shared" si="0"/>
        <v>6400</v>
      </c>
      <c r="I41" s="67"/>
      <c r="J41" s="70">
        <f t="shared" si="1"/>
        <v>773500</v>
      </c>
      <c r="K41" s="79">
        <f>SUM(H40:H41)</f>
        <v>12800</v>
      </c>
      <c r="L41" s="82"/>
      <c r="M41" s="82"/>
      <c r="N41" s="82"/>
    </row>
    <row r="42" spans="2:14">
      <c r="B42" s="61">
        <v>1660123</v>
      </c>
      <c r="C42" s="56">
        <v>43785</v>
      </c>
      <c r="D42" s="56">
        <v>43790</v>
      </c>
      <c r="E42" s="45">
        <v>1</v>
      </c>
      <c r="F42" s="45">
        <v>5</v>
      </c>
      <c r="G42" s="57">
        <v>3200</v>
      </c>
      <c r="H42" s="60">
        <f t="shared" si="0"/>
        <v>16000</v>
      </c>
      <c r="I42" s="59"/>
      <c r="J42" s="70">
        <f t="shared" si="1"/>
        <v>757500</v>
      </c>
      <c r="K42" s="80">
        <f>+H42</f>
        <v>16000</v>
      </c>
      <c r="L42" s="57"/>
      <c r="M42" s="57"/>
      <c r="N42" s="57"/>
    </row>
    <row r="43" spans="2:14">
      <c r="B43" s="61">
        <v>1637181</v>
      </c>
      <c r="C43" s="65">
        <v>43790</v>
      </c>
      <c r="D43" s="65">
        <v>43791</v>
      </c>
      <c r="E43" s="61">
        <v>1</v>
      </c>
      <c r="F43" s="61">
        <v>1</v>
      </c>
      <c r="G43" s="66">
        <v>3200</v>
      </c>
      <c r="H43" s="58">
        <f t="shared" si="0"/>
        <v>3200</v>
      </c>
      <c r="I43" s="59"/>
      <c r="J43" s="70">
        <f t="shared" si="1"/>
        <v>754300</v>
      </c>
      <c r="K43" s="79"/>
      <c r="L43" s="57"/>
      <c r="M43" s="57"/>
      <c r="N43" s="57"/>
    </row>
    <row r="44" spans="2:14">
      <c r="B44" s="61">
        <v>1668602</v>
      </c>
      <c r="C44" s="56">
        <v>43789</v>
      </c>
      <c r="D44" s="56">
        <v>43791</v>
      </c>
      <c r="E44" s="45">
        <v>1</v>
      </c>
      <c r="F44" s="45">
        <v>2</v>
      </c>
      <c r="G44" s="57">
        <v>3200</v>
      </c>
      <c r="H44" s="58">
        <f t="shared" si="0"/>
        <v>6400</v>
      </c>
      <c r="I44" s="59"/>
      <c r="J44" s="70">
        <f t="shared" si="1"/>
        <v>747900</v>
      </c>
      <c r="K44" s="79"/>
      <c r="L44" s="57"/>
      <c r="M44" s="57"/>
      <c r="N44" s="57"/>
    </row>
    <row r="45" spans="2:14">
      <c r="B45" s="61">
        <v>1657085</v>
      </c>
      <c r="C45" s="56">
        <v>43789</v>
      </c>
      <c r="D45" s="56">
        <v>43790</v>
      </c>
      <c r="E45" s="45">
        <v>2</v>
      </c>
      <c r="F45" s="45">
        <v>2</v>
      </c>
      <c r="G45" s="57">
        <v>3200</v>
      </c>
      <c r="H45" s="58">
        <f t="shared" si="0"/>
        <v>12800</v>
      </c>
      <c r="I45" s="59"/>
      <c r="J45" s="70">
        <f t="shared" si="1"/>
        <v>735100</v>
      </c>
      <c r="K45" s="79"/>
      <c r="L45" s="57"/>
      <c r="M45" s="57"/>
      <c r="N45" s="57"/>
    </row>
    <row r="46" spans="2:14">
      <c r="B46" s="61">
        <v>1674817</v>
      </c>
      <c r="C46" s="56">
        <v>43788</v>
      </c>
      <c r="D46" s="56">
        <v>43791</v>
      </c>
      <c r="E46" s="45">
        <v>2</v>
      </c>
      <c r="F46" s="45">
        <v>3</v>
      </c>
      <c r="G46" s="57">
        <v>3000</v>
      </c>
      <c r="H46" s="58">
        <f t="shared" si="0"/>
        <v>18000</v>
      </c>
      <c r="I46" s="59"/>
      <c r="J46" s="70">
        <f t="shared" si="1"/>
        <v>717100</v>
      </c>
      <c r="K46" s="79"/>
      <c r="L46" s="57"/>
      <c r="M46" s="57"/>
      <c r="N46" s="57"/>
    </row>
    <row r="47" spans="2:14">
      <c r="B47" s="61">
        <v>1674421</v>
      </c>
      <c r="C47" s="56">
        <v>43790</v>
      </c>
      <c r="D47" s="56">
        <v>43791</v>
      </c>
      <c r="E47" s="45">
        <v>1</v>
      </c>
      <c r="F47" s="45">
        <v>1</v>
      </c>
      <c r="G47" s="57">
        <v>3200</v>
      </c>
      <c r="H47" s="58">
        <f t="shared" si="0"/>
        <v>3200</v>
      </c>
      <c r="I47" s="59"/>
      <c r="J47" s="70">
        <f t="shared" si="1"/>
        <v>713900</v>
      </c>
      <c r="K47" s="79"/>
      <c r="L47" s="57"/>
      <c r="M47" s="57"/>
      <c r="N47" s="57"/>
    </row>
    <row r="48" spans="2:14">
      <c r="B48" s="61">
        <v>1657083</v>
      </c>
      <c r="C48" s="56">
        <v>43789</v>
      </c>
      <c r="D48" s="56">
        <v>43791</v>
      </c>
      <c r="E48" s="45">
        <v>1</v>
      </c>
      <c r="F48" s="45">
        <v>2</v>
      </c>
      <c r="G48" s="57">
        <v>3200</v>
      </c>
      <c r="H48" s="58">
        <f t="shared" si="0"/>
        <v>6400</v>
      </c>
      <c r="I48" s="59"/>
      <c r="J48" s="70">
        <f t="shared" si="1"/>
        <v>707500</v>
      </c>
      <c r="K48" s="79"/>
      <c r="L48" s="57"/>
      <c r="M48" s="57"/>
      <c r="N48" s="57"/>
    </row>
    <row r="49" spans="2:14">
      <c r="B49" s="61">
        <v>1657094</v>
      </c>
      <c r="C49" s="56">
        <v>43789</v>
      </c>
      <c r="D49" s="56">
        <v>43791</v>
      </c>
      <c r="E49" s="45">
        <v>1</v>
      </c>
      <c r="F49" s="45">
        <v>2</v>
      </c>
      <c r="G49" s="57">
        <v>3200</v>
      </c>
      <c r="H49" s="58">
        <f t="shared" si="0"/>
        <v>6400</v>
      </c>
      <c r="I49" s="59"/>
      <c r="J49" s="70">
        <f t="shared" si="1"/>
        <v>701100</v>
      </c>
      <c r="K49" s="79"/>
      <c r="L49" s="57"/>
      <c r="M49" s="57">
        <f>SUM(K42:K57)</f>
        <v>123600</v>
      </c>
      <c r="N49" s="57"/>
    </row>
    <row r="50" spans="2:14">
      <c r="B50" s="61">
        <v>1680434</v>
      </c>
      <c r="C50" s="56">
        <v>43790</v>
      </c>
      <c r="D50" s="56">
        <v>43791</v>
      </c>
      <c r="E50" s="45">
        <v>1</v>
      </c>
      <c r="F50" s="45">
        <v>1</v>
      </c>
      <c r="G50" s="57">
        <v>3200</v>
      </c>
      <c r="H50" s="58">
        <f t="shared" si="0"/>
        <v>3200</v>
      </c>
      <c r="I50" s="59"/>
      <c r="J50" s="70">
        <f t="shared" si="1"/>
        <v>697900</v>
      </c>
      <c r="K50" s="80">
        <f>SUM(H43:H50)</f>
        <v>59600</v>
      </c>
      <c r="L50" s="57"/>
      <c r="M50" s="57"/>
      <c r="N50" s="57"/>
    </row>
    <row r="51" spans="2:14">
      <c r="B51" s="61">
        <v>1664061</v>
      </c>
      <c r="C51" s="56">
        <v>43791</v>
      </c>
      <c r="D51" s="56">
        <v>43792</v>
      </c>
      <c r="E51" s="45">
        <v>2</v>
      </c>
      <c r="F51" s="45">
        <v>1</v>
      </c>
      <c r="G51" s="57">
        <v>3200</v>
      </c>
      <c r="H51" s="60">
        <f t="shared" si="0"/>
        <v>6400</v>
      </c>
      <c r="I51" s="59"/>
      <c r="J51" s="70">
        <f t="shared" si="1"/>
        <v>691500</v>
      </c>
      <c r="K51" s="79"/>
      <c r="L51" s="57"/>
      <c r="M51" s="57"/>
      <c r="N51" s="57"/>
    </row>
    <row r="52" spans="2:14">
      <c r="B52" s="61">
        <v>1682506</v>
      </c>
      <c r="C52" s="56">
        <v>43791</v>
      </c>
      <c r="D52" s="56">
        <v>43792</v>
      </c>
      <c r="E52" s="45">
        <v>1</v>
      </c>
      <c r="F52" s="45">
        <v>1</v>
      </c>
      <c r="G52" s="57">
        <v>3200</v>
      </c>
      <c r="H52" s="60">
        <f t="shared" si="0"/>
        <v>3200</v>
      </c>
      <c r="I52" s="59"/>
      <c r="J52" s="70">
        <f t="shared" si="1"/>
        <v>688300</v>
      </c>
      <c r="K52" s="79"/>
      <c r="L52" s="57"/>
      <c r="M52" s="57"/>
      <c r="N52" s="57"/>
    </row>
    <row r="53" spans="2:14">
      <c r="B53" s="61">
        <v>1663973</v>
      </c>
      <c r="C53" s="56">
        <v>43791</v>
      </c>
      <c r="D53" s="56">
        <v>43792</v>
      </c>
      <c r="E53" s="45">
        <v>1</v>
      </c>
      <c r="F53" s="45">
        <v>1</v>
      </c>
      <c r="G53" s="57">
        <v>3200</v>
      </c>
      <c r="H53" s="60">
        <f t="shared" si="0"/>
        <v>3200</v>
      </c>
      <c r="I53" s="59"/>
      <c r="J53" s="70">
        <f t="shared" si="1"/>
        <v>685100</v>
      </c>
      <c r="K53" s="79"/>
      <c r="L53" s="57"/>
      <c r="M53" s="57"/>
      <c r="N53" s="57"/>
    </row>
    <row r="54" spans="2:14">
      <c r="B54" s="61">
        <v>1663978</v>
      </c>
      <c r="C54" s="56">
        <v>43791</v>
      </c>
      <c r="D54" s="56">
        <v>43792</v>
      </c>
      <c r="E54" s="45">
        <v>1</v>
      </c>
      <c r="F54" s="45">
        <v>1</v>
      </c>
      <c r="G54" s="57">
        <v>3200</v>
      </c>
      <c r="H54" s="60">
        <f t="shared" si="0"/>
        <v>3200</v>
      </c>
      <c r="I54" s="59"/>
      <c r="J54" s="70">
        <f t="shared" si="1"/>
        <v>681900</v>
      </c>
      <c r="K54" s="80">
        <f>SUM(H51:H54)</f>
        <v>16000</v>
      </c>
      <c r="L54" s="57"/>
      <c r="M54" s="57"/>
      <c r="N54" s="57"/>
    </row>
    <row r="55" spans="2:14">
      <c r="B55" s="61">
        <v>1672752</v>
      </c>
      <c r="C55" s="56">
        <v>43789</v>
      </c>
      <c r="D55" s="56">
        <v>43794</v>
      </c>
      <c r="E55" s="45">
        <v>1</v>
      </c>
      <c r="F55" s="45">
        <v>5</v>
      </c>
      <c r="G55" s="57">
        <v>3200</v>
      </c>
      <c r="H55" s="58">
        <f t="shared" si="0"/>
        <v>16000</v>
      </c>
      <c r="I55" s="59"/>
      <c r="J55" s="70">
        <f t="shared" si="1"/>
        <v>665900</v>
      </c>
      <c r="K55" s="80">
        <f>H55</f>
        <v>16000</v>
      </c>
      <c r="L55" s="57"/>
      <c r="M55" s="57"/>
      <c r="N55" s="57"/>
    </row>
    <row r="56" spans="2:14">
      <c r="B56" s="61">
        <v>1676013</v>
      </c>
      <c r="C56" s="56">
        <v>43794</v>
      </c>
      <c r="D56" s="56">
        <v>43795</v>
      </c>
      <c r="E56" s="45">
        <v>1</v>
      </c>
      <c r="F56" s="45">
        <v>1</v>
      </c>
      <c r="G56" s="57">
        <v>3200</v>
      </c>
      <c r="H56" s="60">
        <f t="shared" si="0"/>
        <v>3200</v>
      </c>
      <c r="I56" s="59"/>
      <c r="J56" s="70">
        <f t="shared" si="1"/>
        <v>662700</v>
      </c>
      <c r="K56" s="79"/>
      <c r="L56" s="57"/>
      <c r="M56" s="57"/>
      <c r="N56" s="57"/>
    </row>
    <row r="57" spans="2:14">
      <c r="B57" s="61">
        <v>1610845</v>
      </c>
      <c r="C57" s="56">
        <v>43791</v>
      </c>
      <c r="D57" s="56">
        <v>43795</v>
      </c>
      <c r="E57" s="45">
        <v>1</v>
      </c>
      <c r="F57" s="45">
        <v>4</v>
      </c>
      <c r="G57" s="57">
        <v>3200</v>
      </c>
      <c r="H57" s="60">
        <f t="shared" si="0"/>
        <v>12800</v>
      </c>
      <c r="I57" s="59"/>
      <c r="J57" s="70">
        <f t="shared" si="1"/>
        <v>649900</v>
      </c>
      <c r="K57" s="80">
        <f>SUM(H56:H57)</f>
        <v>16000</v>
      </c>
      <c r="L57" s="57"/>
      <c r="M57" s="57"/>
      <c r="N57" s="57"/>
    </row>
    <row r="58" spans="2:14">
      <c r="B58" s="61">
        <v>1674363</v>
      </c>
      <c r="C58" s="56">
        <v>43793</v>
      </c>
      <c r="D58" s="56">
        <v>43796</v>
      </c>
      <c r="E58" s="45">
        <v>2</v>
      </c>
      <c r="F58" s="45">
        <v>3</v>
      </c>
      <c r="G58" s="57">
        <v>3200</v>
      </c>
      <c r="H58" s="58">
        <f t="shared" si="0"/>
        <v>19200</v>
      </c>
      <c r="I58" s="59"/>
      <c r="J58" s="70">
        <f t="shared" si="1"/>
        <v>630700</v>
      </c>
      <c r="K58" s="79"/>
      <c r="L58" s="57"/>
      <c r="M58" s="57"/>
      <c r="N58" s="57"/>
    </row>
    <row r="59" spans="2:14">
      <c r="B59" s="61">
        <v>1633414</v>
      </c>
      <c r="C59" s="56">
        <v>43794</v>
      </c>
      <c r="D59" s="56">
        <v>43796</v>
      </c>
      <c r="E59" s="45">
        <v>1</v>
      </c>
      <c r="F59" s="45">
        <v>2</v>
      </c>
      <c r="G59" s="57">
        <v>3200</v>
      </c>
      <c r="H59" s="58">
        <f t="shared" si="0"/>
        <v>6400</v>
      </c>
      <c r="I59" s="59"/>
      <c r="J59" s="70">
        <f t="shared" si="1"/>
        <v>624300</v>
      </c>
      <c r="K59" s="79"/>
      <c r="L59" s="57"/>
      <c r="M59" s="57"/>
      <c r="N59" s="57"/>
    </row>
    <row r="60" spans="2:14">
      <c r="B60" s="61">
        <v>1668421</v>
      </c>
      <c r="C60" s="56">
        <v>43795</v>
      </c>
      <c r="D60" s="56">
        <v>43796</v>
      </c>
      <c r="E60" s="45">
        <v>1</v>
      </c>
      <c r="F60" s="45">
        <v>1</v>
      </c>
      <c r="G60" s="57">
        <v>3200</v>
      </c>
      <c r="H60" s="58">
        <f t="shared" si="0"/>
        <v>3200</v>
      </c>
      <c r="I60" s="59"/>
      <c r="J60" s="70">
        <f t="shared" si="1"/>
        <v>621100</v>
      </c>
      <c r="K60" s="79"/>
      <c r="L60" s="57"/>
      <c r="M60" s="57"/>
      <c r="N60" s="57"/>
    </row>
    <row r="61" spans="2:14">
      <c r="B61" s="61">
        <v>1661724</v>
      </c>
      <c r="C61" s="56">
        <v>43795</v>
      </c>
      <c r="D61" s="56">
        <v>43796</v>
      </c>
      <c r="E61" s="45">
        <v>8</v>
      </c>
      <c r="F61" s="45">
        <v>1</v>
      </c>
      <c r="G61" s="57">
        <v>3000</v>
      </c>
      <c r="H61" s="58">
        <f t="shared" si="0"/>
        <v>24000</v>
      </c>
      <c r="I61" s="59"/>
      <c r="J61" s="70">
        <f t="shared" si="1"/>
        <v>597100</v>
      </c>
      <c r="K61" s="79">
        <f>SUM(H58:H61)</f>
        <v>52800</v>
      </c>
      <c r="L61" s="57"/>
      <c r="M61" s="57">
        <f>SUM(K58:K64)</f>
        <v>78400</v>
      </c>
      <c r="N61" s="57"/>
    </row>
    <row r="62" spans="2:14">
      <c r="B62" s="61">
        <v>1663745</v>
      </c>
      <c r="C62" s="56">
        <v>43795</v>
      </c>
      <c r="D62" s="56">
        <v>43797</v>
      </c>
      <c r="E62" s="45">
        <v>2</v>
      </c>
      <c r="F62" s="45">
        <v>2</v>
      </c>
      <c r="G62" s="57">
        <v>3200</v>
      </c>
      <c r="H62" s="60">
        <f t="shared" si="0"/>
        <v>12800</v>
      </c>
      <c r="I62" s="59"/>
      <c r="J62" s="70">
        <f t="shared" si="1"/>
        <v>584300</v>
      </c>
      <c r="K62" s="79"/>
      <c r="L62" s="57"/>
      <c r="M62" s="57"/>
      <c r="N62" s="57"/>
    </row>
    <row r="63" spans="2:14">
      <c r="B63" s="61">
        <v>1685542</v>
      </c>
      <c r="C63" s="56">
        <v>43795</v>
      </c>
      <c r="D63" s="56">
        <v>43797</v>
      </c>
      <c r="E63" s="45">
        <v>1</v>
      </c>
      <c r="F63" s="45">
        <v>2</v>
      </c>
      <c r="G63" s="57">
        <v>3200</v>
      </c>
      <c r="H63" s="60">
        <f t="shared" si="0"/>
        <v>6400</v>
      </c>
      <c r="I63" s="59"/>
      <c r="J63" s="70">
        <f t="shared" si="1"/>
        <v>577900</v>
      </c>
      <c r="K63" s="79"/>
      <c r="L63" s="57"/>
      <c r="M63" s="59"/>
      <c r="N63" s="81"/>
    </row>
    <row r="64" spans="2:14">
      <c r="B64" s="61">
        <v>1662154</v>
      </c>
      <c r="C64" s="56">
        <v>43795</v>
      </c>
      <c r="D64" s="56">
        <v>43797</v>
      </c>
      <c r="E64" s="45">
        <v>1</v>
      </c>
      <c r="F64" s="45">
        <v>2</v>
      </c>
      <c r="G64" s="57">
        <v>3200</v>
      </c>
      <c r="H64" s="60">
        <f t="shared" si="0"/>
        <v>6400</v>
      </c>
      <c r="I64" s="59"/>
      <c r="J64" s="70">
        <f t="shared" si="1"/>
        <v>571500</v>
      </c>
      <c r="K64" s="79">
        <f>SUM(H62:H64)</f>
        <v>25600</v>
      </c>
      <c r="L64" s="57"/>
      <c r="M64" s="57"/>
      <c r="N64" s="57"/>
    </row>
    <row r="65" spans="2:14">
      <c r="B65" s="61">
        <v>1671296</v>
      </c>
      <c r="C65" s="56">
        <v>43796</v>
      </c>
      <c r="D65" s="56">
        <v>43798</v>
      </c>
      <c r="E65" s="45">
        <v>1</v>
      </c>
      <c r="F65" s="45">
        <v>2</v>
      </c>
      <c r="G65" s="57">
        <v>3200</v>
      </c>
      <c r="H65" s="58">
        <f t="shared" si="0"/>
        <v>6400</v>
      </c>
      <c r="I65" s="59"/>
      <c r="J65" s="70">
        <f t="shared" si="1"/>
        <v>565100</v>
      </c>
      <c r="K65" s="79"/>
      <c r="L65" s="57"/>
      <c r="M65" s="57"/>
      <c r="N65" s="57"/>
    </row>
    <row r="66" spans="2:14">
      <c r="B66" s="61">
        <v>1658905</v>
      </c>
      <c r="C66" s="56">
        <v>43796</v>
      </c>
      <c r="D66" s="56">
        <v>43798</v>
      </c>
      <c r="E66" s="45">
        <v>2</v>
      </c>
      <c r="F66" s="45">
        <v>2</v>
      </c>
      <c r="G66" s="57">
        <v>3200</v>
      </c>
      <c r="H66" s="58">
        <f t="shared" si="0"/>
        <v>12800</v>
      </c>
      <c r="I66" s="59"/>
      <c r="J66" s="70">
        <f t="shared" si="1"/>
        <v>552300</v>
      </c>
      <c r="K66" s="79"/>
      <c r="L66" s="57"/>
      <c r="M66" s="57">
        <f>SUM(K67)</f>
        <v>32000</v>
      </c>
      <c r="N66" s="57"/>
    </row>
    <row r="67" spans="2:14">
      <c r="B67" s="61">
        <v>1666817</v>
      </c>
      <c r="C67" s="56">
        <v>43796</v>
      </c>
      <c r="D67" s="56">
        <v>43798</v>
      </c>
      <c r="E67" s="45">
        <v>2</v>
      </c>
      <c r="F67" s="45">
        <v>2</v>
      </c>
      <c r="G67" s="57">
        <v>3200</v>
      </c>
      <c r="H67" s="58">
        <f t="shared" si="0"/>
        <v>12800</v>
      </c>
      <c r="I67" s="59"/>
      <c r="J67" s="70">
        <f t="shared" si="1"/>
        <v>539500</v>
      </c>
      <c r="K67" s="79">
        <f>SUM(H65:H67)</f>
        <v>32000</v>
      </c>
      <c r="L67" s="57"/>
      <c r="M67" s="57"/>
      <c r="N67" s="57"/>
    </row>
    <row r="68" spans="2:14">
      <c r="B68" s="61"/>
      <c r="C68" s="56"/>
      <c r="D68" s="56"/>
      <c r="G68" s="57"/>
      <c r="H68" s="60">
        <f>SUM(H8:H67)</f>
        <v>566200</v>
      </c>
      <c r="I68" s="59"/>
      <c r="J68" s="70"/>
      <c r="K68" s="79"/>
      <c r="L68" s="57"/>
      <c r="M68" s="57"/>
      <c r="N68" s="57"/>
    </row>
    <row r="69" ht="14.25" spans="2:14">
      <c r="B69" s="61"/>
      <c r="C69" s="56"/>
      <c r="D69" s="56"/>
      <c r="G69" s="57"/>
      <c r="H69" s="88" t="s">
        <v>73</v>
      </c>
      <c r="I69" s="59"/>
      <c r="J69" s="70"/>
      <c r="K69" s="79"/>
      <c r="L69" s="57"/>
      <c r="M69" s="57"/>
      <c r="N69" s="57"/>
    </row>
    <row r="70" ht="14.25" spans="2:10">
      <c r="B70" s="61"/>
      <c r="C70" s="56"/>
      <c r="D70" s="56"/>
      <c r="J70" s="83">
        <f>J67</f>
        <v>539500</v>
      </c>
    </row>
    <row r="71" ht="14.25" spans="2:10">
      <c r="B71" s="61"/>
      <c r="C71" s="56"/>
      <c r="D71" s="25"/>
      <c r="E71" s="26"/>
      <c r="F71" s="26"/>
      <c r="G71" s="27"/>
      <c r="H71" s="27"/>
      <c r="I71" s="16"/>
      <c r="J71" s="40"/>
    </row>
    <row r="72" ht="14.25" spans="2:10">
      <c r="B72" s="61"/>
      <c r="C72" s="56"/>
      <c r="D72" s="56"/>
      <c r="I72" s="41" t="s">
        <v>19</v>
      </c>
      <c r="J72" s="84">
        <f>SUM(J70:J71)</f>
        <v>539500</v>
      </c>
    </row>
    <row r="73" spans="2:4">
      <c r="B73" s="61"/>
      <c r="C73" s="56"/>
      <c r="D73" s="56"/>
    </row>
    <row r="74" spans="2:4">
      <c r="B74" s="61"/>
      <c r="C74" s="56"/>
      <c r="D74" s="56"/>
    </row>
    <row r="75" spans="2:4">
      <c r="B75" s="61"/>
      <c r="C75" s="56"/>
      <c r="D75" s="56"/>
    </row>
    <row r="76" spans="2:4">
      <c r="B76" s="61"/>
      <c r="C76" s="56"/>
      <c r="D76" s="56"/>
    </row>
    <row r="77" spans="2:4">
      <c r="B77" s="61"/>
      <c r="C77" s="56"/>
      <c r="D77" s="56"/>
    </row>
    <row r="78" spans="2:4">
      <c r="B78" s="61"/>
      <c r="C78" s="56"/>
      <c r="D78" s="56"/>
    </row>
    <row r="79" spans="2:4">
      <c r="B79" s="61"/>
      <c r="C79" s="56"/>
      <c r="D79" s="56"/>
    </row>
    <row r="80" spans="2:4">
      <c r="B80" s="61"/>
      <c r="C80" s="56"/>
      <c r="D80" s="56"/>
    </row>
    <row r="81" spans="2:2">
      <c r="B81" s="61"/>
    </row>
    <row r="82" spans="2:2">
      <c r="B82" s="61"/>
    </row>
    <row r="83" spans="2:2">
      <c r="B83" s="61"/>
    </row>
    <row r="84" spans="2:2">
      <c r="B84" s="61"/>
    </row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CIT-DEPOSIT-MAR-19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2020-02-06T10:47:54Z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