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Invoice!$A$5:$H$71</definedName>
    <definedName name="_xlnm.Print_Area" localSheetId="0">Invoice!$A$1:$H$75</definedName>
  </definedNames>
  <calcPr calcId="144525"/>
</workbook>
</file>

<file path=xl/sharedStrings.xml><?xml version="1.0" encoding="utf-8"?>
<sst xmlns="http://schemas.openxmlformats.org/spreadsheetml/2006/main" count="84" uniqueCount="79">
  <si>
    <t xml:space="preserve">CIT (Thailand) Co.,Ltd                                                                                                                                                                                      </t>
  </si>
  <si>
    <t xml:space="preserve">103, Onnut 17 Lane, Junction 9, Suan Luang, </t>
  </si>
  <si>
    <t>Suan Luang Sub-district, Suan Luang District, Bangkok 10250</t>
  </si>
  <si>
    <r>
      <rPr>
        <sz val="12"/>
        <color theme="1"/>
        <rFont val="宋体"/>
        <charset val="134"/>
        <scheme val="minor"/>
      </rPr>
      <t xml:space="preserve">Tax ID : 0105559036233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宋体"/>
        <charset val="134"/>
        <scheme val="minor"/>
      </rPr>
      <t>Invoice no.0220/1799</t>
    </r>
  </si>
  <si>
    <t>Booking order number</t>
  </si>
  <si>
    <t xml:space="preserve">Follio no </t>
  </si>
  <si>
    <t>CRS no</t>
  </si>
  <si>
    <t>Guest</t>
  </si>
  <si>
    <t>Check-In</t>
  </si>
  <si>
    <t>Check-Out</t>
  </si>
  <si>
    <t>Night</t>
  </si>
  <si>
    <t>Requested Total</t>
  </si>
  <si>
    <t>，</t>
  </si>
  <si>
    <t>Yu Ran</t>
  </si>
  <si>
    <t>Xie Xiangxiang</t>
  </si>
  <si>
    <t>Zhou Chonghai</t>
  </si>
  <si>
    <t>Zhu Weiwei</t>
  </si>
  <si>
    <t>Kanjanacheeva Apissara</t>
  </si>
  <si>
    <t>Zhu Li</t>
  </si>
  <si>
    <t>Ennis Aaron Christopher</t>
  </si>
  <si>
    <t>Peng Xing</t>
  </si>
  <si>
    <t>Qiu Yunyi</t>
  </si>
  <si>
    <t>Chen Jing</t>
  </si>
  <si>
    <t>Cai Zhiming</t>
  </si>
  <si>
    <t>Ling Simin</t>
  </si>
  <si>
    <t>Liu Taiying</t>
  </si>
  <si>
    <t>Cheng Lei</t>
  </si>
  <si>
    <t>Xu Huijun</t>
  </si>
  <si>
    <t>Zheng Xiaoting</t>
  </si>
  <si>
    <t>Zhu LI</t>
  </si>
  <si>
    <t>Zhang Ying</t>
  </si>
  <si>
    <t>Lu Chao</t>
  </si>
  <si>
    <t>Li Xin</t>
  </si>
  <si>
    <t>Keung Weng I</t>
  </si>
  <si>
    <t>Qi Jia</t>
  </si>
  <si>
    <t>Lin Xueqin</t>
  </si>
  <si>
    <t>You Xun</t>
  </si>
  <si>
    <t>Chu Mengnan</t>
  </si>
  <si>
    <t>Zhang Lingou</t>
  </si>
  <si>
    <t>Zhao Nian</t>
  </si>
  <si>
    <t>Zhang Jie</t>
  </si>
  <si>
    <t>Xing Qian</t>
  </si>
  <si>
    <t>Shi Miaoling</t>
  </si>
  <si>
    <t>Gu Jie</t>
  </si>
  <si>
    <t>Li Jiaman</t>
  </si>
  <si>
    <t>Huang Beijun</t>
  </si>
  <si>
    <t>Ji Lyuwei</t>
  </si>
  <si>
    <t>Xu Hong Sheng</t>
  </si>
  <si>
    <t>Li Shidan</t>
  </si>
  <si>
    <t>Cheung Ronita Suk Fun</t>
  </si>
  <si>
    <t>Li Long</t>
  </si>
  <si>
    <t>Xiong Fawang</t>
  </si>
  <si>
    <t>Shen Yiyi</t>
  </si>
  <si>
    <t>Liu Kang</t>
  </si>
  <si>
    <t>Gong He</t>
  </si>
  <si>
    <t>Ge Jian</t>
  </si>
  <si>
    <t>Liu Juan</t>
  </si>
  <si>
    <t>Wang Jiabin</t>
  </si>
  <si>
    <t>Luan Xuefeng</t>
  </si>
  <si>
    <t xml:space="preserve">Please make payment to "Courtyard by Marriott Bangkok" or </t>
  </si>
  <si>
    <t>transfer money to our bank as per the following detail:</t>
  </si>
  <si>
    <t>P200213140756589</t>
  </si>
  <si>
    <t>A/C Name : ERAWAN RAJDAMRI CO., LTD. (COURTYARD BY MARRIOTT BANGKOK)</t>
  </si>
  <si>
    <t>A/C No. : 000-0-134-333 (Saving A/C)</t>
  </si>
  <si>
    <t xml:space="preserve">Bank  : Krung Thai Bank Public Company Limited </t>
  </si>
  <si>
    <t>Bank Address : 35 Sukhumvit Road, Klongtoey, Bangkok 10110 Thailand</t>
  </si>
  <si>
    <t>Swift Address  : KRTHTHBK</t>
  </si>
  <si>
    <t xml:space="preserve">Please Note : All bank transfers must be received in THB. </t>
  </si>
  <si>
    <t>All associated fees for transfer (bank charges, currency conversion fees) shall be paid by payer (paying party).</t>
  </si>
  <si>
    <t>Question concerning this Invoice?</t>
  </si>
  <si>
    <t>Tel : +66(0)2 6901706</t>
  </si>
  <si>
    <t>Fax : +66(0)2 6901711</t>
  </si>
  <si>
    <t>PREPARED  BY :  Sasithorn Kidpeng</t>
  </si>
  <si>
    <t xml:space="preserve">e-mail : cy.bkkcy.ar2@courtyard.com </t>
  </si>
  <si>
    <t>Account receivable</t>
  </si>
  <si>
    <t>e-mail : sasithorn.k@courtyard.com</t>
  </si>
  <si>
    <t>Erawan Rajdamri Company Limited</t>
  </si>
  <si>
    <t>155/1 Soi Mahalekluang 1, Rajdamri Road, Lumpini, Pathumwan, Bangkok 10330, Thailand</t>
  </si>
  <si>
    <t>TEL: (66) 02-6901888, FAX (66) 02-6901711 TAX ID. NO. 0105526049077  BRANCH NO. 00001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</si>
</sst>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m/d/yyyy;@"/>
    <numFmt numFmtId="177" formatCode="_(* #,##0.00_);_(* \(#,##0.00\);_(* &quot;-&quot;??_);_(@_)"/>
    <numFmt numFmtId="178" formatCode="_(&quot;$&quot;* #,##0.00_);_(&quot;$&quot;* \(#,##0.00\);_(&quot;$&quot;* &quot;-&quot;??_);_(@_)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i/>
      <sz val="9"/>
      <name val="宋体"/>
      <charset val="134"/>
      <scheme val="minor"/>
    </font>
    <font>
      <sz val="7"/>
      <name val="宋体"/>
      <charset val="134"/>
      <scheme val="minor"/>
    </font>
    <font>
      <b/>
      <sz val="11"/>
      <color rgb="FF616161"/>
      <name val="宋体"/>
      <charset val="134"/>
      <scheme val="minor"/>
    </font>
    <font>
      <u val="singleAccounting"/>
      <sz val="11"/>
      <name val="宋体"/>
      <charset val="134"/>
      <scheme val="minor"/>
    </font>
    <font>
      <sz val="9"/>
      <name val="宋体"/>
      <charset val="134"/>
      <scheme val="minor"/>
    </font>
    <font>
      <sz val="10.5"/>
      <color rgb="FF333333"/>
      <name val="Helvetica"/>
      <charset val="134"/>
    </font>
    <font>
      <sz val="8"/>
      <name val="宋体"/>
      <charset val="134"/>
      <scheme val="minor"/>
    </font>
    <font>
      <u/>
      <sz val="9"/>
      <name val="宋体"/>
      <charset val="134"/>
      <scheme val="minor"/>
    </font>
    <font>
      <u/>
      <sz val="8"/>
      <name val="宋体"/>
      <charset val="134"/>
      <scheme val="minor"/>
    </font>
    <font>
      <b/>
      <u/>
      <sz val="9"/>
      <name val="宋体"/>
      <charset val="134"/>
      <scheme val="minor"/>
    </font>
    <font>
      <b/>
      <u/>
      <sz val="8"/>
      <name val="宋体"/>
      <charset val="134"/>
      <scheme val="minor"/>
    </font>
    <font>
      <b/>
      <sz val="10"/>
      <name val="宋体"/>
      <charset val="134"/>
      <scheme val="minor"/>
    </font>
    <font>
      <sz val="8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4"/>
      <name val="Angsana New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19" fillId="0" borderId="0"/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5" borderId="6" applyNumberFormat="0" applyAlignment="0" applyProtection="0">
      <alignment vertical="center"/>
    </xf>
    <xf numFmtId="178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8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1" fillId="24" borderId="10" applyNumberFormat="0" applyAlignment="0" applyProtection="0">
      <alignment vertical="center"/>
    </xf>
    <xf numFmtId="0" fontId="32" fillId="24" borderId="6" applyNumberFormat="0" applyAlignment="0" applyProtection="0">
      <alignment vertical="center"/>
    </xf>
    <xf numFmtId="0" fontId="33" fillId="25" borderId="11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  <xf numFmtId="0" fontId="2" fillId="3" borderId="0" xfId="1" applyFont="1" applyFill="1"/>
    <xf numFmtId="0" fontId="3" fillId="3" borderId="0" xfId="1" applyFont="1" applyFill="1"/>
    <xf numFmtId="0" fontId="4" fillId="3" borderId="0" xfId="1" applyFont="1" applyFill="1"/>
    <xf numFmtId="0" fontId="5" fillId="3" borderId="0" xfId="1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6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176" fontId="2" fillId="2" borderId="2" xfId="0" applyNumberFormat="1" applyFont="1" applyFill="1" applyBorder="1"/>
    <xf numFmtId="0" fontId="2" fillId="2" borderId="2" xfId="5" applyNumberFormat="1" applyFont="1" applyFill="1" applyBorder="1" applyAlignment="1">
      <alignment horizontal="center"/>
    </xf>
    <xf numFmtId="177" fontId="2" fillId="2" borderId="2" xfId="9" applyFont="1" applyFill="1" applyBorder="1"/>
    <xf numFmtId="0" fontId="2" fillId="0" borderId="3" xfId="0" applyFont="1" applyBorder="1" applyAlignment="1">
      <alignment horizontal="center"/>
    </xf>
    <xf numFmtId="177" fontId="7" fillId="0" borderId="2" xfId="0" applyNumberFormat="1" applyFont="1" applyBorder="1"/>
    <xf numFmtId="0" fontId="8" fillId="3" borderId="0" xfId="1" applyFont="1" applyFill="1" applyBorder="1" applyAlignment="1">
      <alignment horizontal="left"/>
    </xf>
    <xf numFmtId="0" fontId="0" fillId="5" borderId="4" xfId="0" applyFill="1" applyBorder="1"/>
    <xf numFmtId="0" fontId="8" fillId="3" borderId="0" xfId="1" applyFont="1" applyFill="1"/>
    <xf numFmtId="0" fontId="3" fillId="3" borderId="0" xfId="1" applyFont="1" applyFill="1" applyBorder="1"/>
    <xf numFmtId="0" fontId="9" fillId="5" borderId="5" xfId="0" applyFont="1" applyFill="1" applyBorder="1" applyAlignment="1">
      <alignment vertical="center" wrapText="1"/>
    </xf>
    <xf numFmtId="0" fontId="10" fillId="3" borderId="0" xfId="1" applyFont="1" applyFill="1"/>
    <xf numFmtId="0" fontId="11" fillId="3" borderId="0" xfId="1" applyFont="1" applyFill="1"/>
    <xf numFmtId="0" fontId="12" fillId="3" borderId="0" xfId="1" applyFont="1" applyFill="1"/>
    <xf numFmtId="0" fontId="13" fillId="3" borderId="0" xfId="1" applyFont="1" applyFill="1"/>
    <xf numFmtId="0" fontId="14" fillId="3" borderId="0" xfId="1" applyFont="1" applyFill="1"/>
    <xf numFmtId="0" fontId="15" fillId="3" borderId="0" xfId="1" applyFont="1" applyFill="1"/>
    <xf numFmtId="0" fontId="3" fillId="3" borderId="1" xfId="1" applyFont="1" applyFill="1" applyBorder="1" applyAlignment="1">
      <alignment horizontal="center"/>
    </xf>
    <xf numFmtId="0" fontId="16" fillId="3" borderId="1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/>
    </xf>
    <xf numFmtId="0" fontId="10" fillId="3" borderId="0" xfId="1" applyFont="1" applyFill="1" applyAlignment="1">
      <alignment horizontal="center"/>
    </xf>
  </cellXfs>
  <cellStyles count="50">
    <cellStyle name="常规" xfId="0" builtinId="0"/>
    <cellStyle name="Normal_1.Invoice 200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20021115184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1773973</v>
          </cell>
          <cell r="B2" t="str">
            <v>曼谷万怡酒店</v>
          </cell>
          <cell r="C2" t="str">
            <v/>
          </cell>
          <cell r="D2" t="str">
            <v>71160940.</v>
          </cell>
          <cell r="E2" t="str">
            <v/>
          </cell>
          <cell r="F2" t="str">
            <v>851.55</v>
          </cell>
          <cell r="G2" t="str">
            <v>RMB</v>
          </cell>
          <cell r="H2" t="str">
            <v>1</v>
          </cell>
          <cell r="I2" t="str">
            <v>3650</v>
          </cell>
        </row>
        <row r="3">
          <cell r="A3">
            <v>1782704</v>
          </cell>
          <cell r="B3" t="str">
            <v>曼谷万怡酒店</v>
          </cell>
          <cell r="C3" t="str">
            <v/>
          </cell>
          <cell r="D3" t="str">
            <v>80419859</v>
          </cell>
          <cell r="E3" t="str">
            <v/>
          </cell>
          <cell r="F3" t="str">
            <v>1213.16</v>
          </cell>
          <cell r="G3" t="str">
            <v>RMB</v>
          </cell>
          <cell r="H3" t="str">
            <v>1</v>
          </cell>
          <cell r="I3" t="str">
            <v>5200</v>
          </cell>
        </row>
        <row r="4">
          <cell r="A4">
            <v>1781433</v>
          </cell>
          <cell r="B4" t="str">
            <v>曼谷万怡酒店</v>
          </cell>
          <cell r="C4" t="str">
            <v/>
          </cell>
          <cell r="D4" t="str">
            <v>74583082</v>
          </cell>
          <cell r="E4" t="str">
            <v/>
          </cell>
          <cell r="F4" t="str">
            <v>2426.32</v>
          </cell>
          <cell r="G4" t="str">
            <v>RMB</v>
          </cell>
          <cell r="H4" t="str">
            <v>1</v>
          </cell>
          <cell r="I4" t="str">
            <v>10400</v>
          </cell>
        </row>
        <row r="5">
          <cell r="A5">
            <v>1778611</v>
          </cell>
          <cell r="B5" t="str">
            <v>曼谷万怡酒店</v>
          </cell>
          <cell r="C5" t="str">
            <v/>
          </cell>
          <cell r="D5" t="str">
            <v>98765989.</v>
          </cell>
          <cell r="E5" t="str">
            <v/>
          </cell>
          <cell r="F5" t="str">
            <v>606.58</v>
          </cell>
          <cell r="G5" t="str">
            <v>RMB</v>
          </cell>
          <cell r="H5" t="str">
            <v>1</v>
          </cell>
          <cell r="I5" t="str">
            <v>2600</v>
          </cell>
        </row>
        <row r="6">
          <cell r="A6">
            <v>1778969</v>
          </cell>
          <cell r="B6" t="str">
            <v>曼谷万怡酒店</v>
          </cell>
          <cell r="C6" t="str">
            <v/>
          </cell>
          <cell r="D6" t="str">
            <v>98769454</v>
          </cell>
          <cell r="E6" t="str">
            <v/>
          </cell>
          <cell r="F6" t="str">
            <v>606.58</v>
          </cell>
          <cell r="G6" t="str">
            <v>RMB</v>
          </cell>
          <cell r="H6" t="str">
            <v>1</v>
          </cell>
          <cell r="I6" t="str">
            <v>2600</v>
          </cell>
        </row>
        <row r="7">
          <cell r="A7">
            <v>1777515</v>
          </cell>
          <cell r="B7" t="str">
            <v>曼谷万怡酒店</v>
          </cell>
          <cell r="C7" t="str">
            <v/>
          </cell>
          <cell r="D7" t="str">
            <v>98741923.</v>
          </cell>
          <cell r="E7" t="str">
            <v/>
          </cell>
          <cell r="F7" t="str">
            <v>1213.16</v>
          </cell>
          <cell r="G7" t="str">
            <v>RMB</v>
          </cell>
          <cell r="H7" t="str">
            <v>1</v>
          </cell>
          <cell r="I7" t="str">
            <v>5200</v>
          </cell>
        </row>
        <row r="8">
          <cell r="A8">
            <v>1780655</v>
          </cell>
          <cell r="B8" t="str">
            <v>曼谷万怡酒店</v>
          </cell>
          <cell r="C8" t="str">
            <v/>
          </cell>
          <cell r="D8" t="str">
            <v>72910745.</v>
          </cell>
          <cell r="E8" t="str">
            <v/>
          </cell>
          <cell r="F8" t="str">
            <v>606.58</v>
          </cell>
          <cell r="G8" t="str">
            <v>RMB</v>
          </cell>
          <cell r="H8" t="str">
            <v>1</v>
          </cell>
          <cell r="I8" t="str">
            <v>2600</v>
          </cell>
        </row>
        <row r="9">
          <cell r="A9">
            <v>1783114</v>
          </cell>
          <cell r="B9" t="str">
            <v>曼谷万怡酒店</v>
          </cell>
          <cell r="C9" t="str">
            <v/>
          </cell>
          <cell r="D9" t="str">
            <v>81336918.</v>
          </cell>
          <cell r="E9" t="str">
            <v/>
          </cell>
          <cell r="F9" t="str">
            <v>1213.16</v>
          </cell>
          <cell r="G9" t="str">
            <v>RMB</v>
          </cell>
          <cell r="H9" t="str">
            <v>1</v>
          </cell>
          <cell r="I9" t="str">
            <v>5200</v>
          </cell>
        </row>
        <row r="10">
          <cell r="A10">
            <v>1781886</v>
          </cell>
          <cell r="B10" t="str">
            <v>曼谷万怡酒店</v>
          </cell>
          <cell r="C10" t="str">
            <v/>
          </cell>
          <cell r="D10" t="str">
            <v>76247625</v>
          </cell>
          <cell r="E10" t="str">
            <v/>
          </cell>
          <cell r="F10" t="str">
            <v>606.58</v>
          </cell>
          <cell r="G10" t="str">
            <v>RMB</v>
          </cell>
          <cell r="H10" t="str">
            <v>1</v>
          </cell>
          <cell r="I10" t="str">
            <v>2600</v>
          </cell>
        </row>
        <row r="11">
          <cell r="A11">
            <v>1782865</v>
          </cell>
          <cell r="B11" t="str">
            <v>曼谷万怡酒店</v>
          </cell>
          <cell r="C11" t="str">
            <v/>
          </cell>
          <cell r="D11" t="str">
            <v>81321089</v>
          </cell>
          <cell r="E11" t="str">
            <v/>
          </cell>
          <cell r="F11" t="str">
            <v>1819.74</v>
          </cell>
          <cell r="G11" t="str">
            <v>RMB</v>
          </cell>
          <cell r="H11" t="str">
            <v>1</v>
          </cell>
          <cell r="I11" t="str">
            <v>7800</v>
          </cell>
        </row>
        <row r="12">
          <cell r="A12">
            <v>1784173</v>
          </cell>
          <cell r="B12" t="str">
            <v>曼谷万怡酒店</v>
          </cell>
          <cell r="C12" t="str">
            <v/>
          </cell>
          <cell r="D12" t="str">
            <v>84791136</v>
          </cell>
          <cell r="E12" t="str">
            <v/>
          </cell>
          <cell r="F12" t="str">
            <v>606.58</v>
          </cell>
          <cell r="G12" t="str">
            <v>RMB</v>
          </cell>
          <cell r="H12" t="str">
            <v>1</v>
          </cell>
          <cell r="I12" t="str">
            <v>2600</v>
          </cell>
        </row>
        <row r="13">
          <cell r="A13">
            <v>1781952</v>
          </cell>
          <cell r="B13" t="str">
            <v>曼谷万怡酒店</v>
          </cell>
          <cell r="C13" t="str">
            <v/>
          </cell>
          <cell r="D13" t="str">
            <v>76224180</v>
          </cell>
          <cell r="E13" t="str">
            <v/>
          </cell>
          <cell r="F13" t="str">
            <v>606.58</v>
          </cell>
          <cell r="G13" t="str">
            <v>RMB</v>
          </cell>
          <cell r="H13" t="str">
            <v>1</v>
          </cell>
          <cell r="I13" t="str">
            <v>2600</v>
          </cell>
        </row>
        <row r="14">
          <cell r="A14">
            <v>1774982</v>
          </cell>
          <cell r="B14" t="str">
            <v>曼谷万怡酒店</v>
          </cell>
          <cell r="C14" t="str">
            <v/>
          </cell>
          <cell r="D14" t="str">
            <v>95024053</v>
          </cell>
          <cell r="E14" t="str">
            <v/>
          </cell>
          <cell r="F14" t="str">
            <v>1213.16</v>
          </cell>
          <cell r="G14" t="str">
            <v>RMB</v>
          </cell>
          <cell r="H14" t="str">
            <v>1</v>
          </cell>
          <cell r="I14" t="str">
            <v>5200</v>
          </cell>
        </row>
        <row r="15">
          <cell r="A15">
            <v>1782688</v>
          </cell>
          <cell r="B15" t="str">
            <v>曼谷万怡酒店</v>
          </cell>
          <cell r="C15" t="str">
            <v/>
          </cell>
          <cell r="D15" t="str">
            <v>80153219</v>
          </cell>
          <cell r="E15" t="str">
            <v/>
          </cell>
          <cell r="F15" t="str">
            <v>1213.16</v>
          </cell>
          <cell r="G15" t="str">
            <v>RMB</v>
          </cell>
          <cell r="H15" t="str">
            <v>1</v>
          </cell>
          <cell r="I15" t="str">
            <v>5200</v>
          </cell>
        </row>
        <row r="16">
          <cell r="A16">
            <v>1782101</v>
          </cell>
          <cell r="B16" t="str">
            <v>曼谷万怡酒店</v>
          </cell>
          <cell r="C16" t="str">
            <v/>
          </cell>
          <cell r="D16" t="str">
            <v>76217958</v>
          </cell>
          <cell r="E16" t="str">
            <v/>
          </cell>
          <cell r="F16" t="str">
            <v>2426.32</v>
          </cell>
          <cell r="G16" t="str">
            <v>RMB</v>
          </cell>
          <cell r="H16" t="str">
            <v>1</v>
          </cell>
          <cell r="I16" t="str">
            <v>10400</v>
          </cell>
        </row>
        <row r="17">
          <cell r="A17">
            <v>1781008</v>
          </cell>
          <cell r="B17" t="str">
            <v>曼谷万怡酒店</v>
          </cell>
          <cell r="C17" t="str">
            <v/>
          </cell>
          <cell r="D17" t="str">
            <v>74462501</v>
          </cell>
          <cell r="E17" t="str">
            <v/>
          </cell>
          <cell r="F17" t="str">
            <v>2099.7</v>
          </cell>
          <cell r="G17" t="str">
            <v>RMB</v>
          </cell>
          <cell r="H17" t="str">
            <v>1</v>
          </cell>
          <cell r="I17" t="str">
            <v>9000</v>
          </cell>
        </row>
        <row r="18">
          <cell r="A18">
            <v>1784334</v>
          </cell>
          <cell r="B18" t="str">
            <v>曼谷万怡酒店</v>
          </cell>
          <cell r="C18" t="str">
            <v/>
          </cell>
          <cell r="D18" t="str">
            <v>84781882</v>
          </cell>
          <cell r="E18" t="str">
            <v/>
          </cell>
          <cell r="F18" t="str">
            <v>1399.8</v>
          </cell>
          <cell r="G18" t="str">
            <v>RMB</v>
          </cell>
          <cell r="H18" t="str">
            <v>1</v>
          </cell>
          <cell r="I18" t="str">
            <v>6000</v>
          </cell>
        </row>
        <row r="19">
          <cell r="A19">
            <v>1777639</v>
          </cell>
          <cell r="B19" t="str">
            <v>曼谷万怡酒店</v>
          </cell>
          <cell r="C19" t="str">
            <v/>
          </cell>
          <cell r="D19" t="str">
            <v>98745590</v>
          </cell>
          <cell r="E19" t="str">
            <v/>
          </cell>
          <cell r="F19" t="str">
            <v>699.9</v>
          </cell>
          <cell r="G19" t="str">
            <v>RMB</v>
          </cell>
          <cell r="H19" t="str">
            <v>1</v>
          </cell>
          <cell r="I19" t="str">
            <v>3000</v>
          </cell>
        </row>
        <row r="20">
          <cell r="A20">
            <v>1766587</v>
          </cell>
          <cell r="B20" t="str">
            <v>曼谷万怡酒店</v>
          </cell>
          <cell r="C20" t="str">
            <v/>
          </cell>
          <cell r="D20" t="str">
            <v>88166990</v>
          </cell>
          <cell r="E20" t="str">
            <v/>
          </cell>
          <cell r="F20" t="str">
            <v>4199.4</v>
          </cell>
          <cell r="G20" t="str">
            <v>RMB</v>
          </cell>
          <cell r="H20" t="str">
            <v>1</v>
          </cell>
          <cell r="I20" t="str">
            <v>18000</v>
          </cell>
        </row>
        <row r="21">
          <cell r="A21">
            <v>1781878</v>
          </cell>
          <cell r="B21" t="str">
            <v>曼谷万怡酒店</v>
          </cell>
          <cell r="C21" t="str">
            <v/>
          </cell>
          <cell r="D21" t="str">
            <v>76245600</v>
          </cell>
          <cell r="E21" t="str">
            <v/>
          </cell>
          <cell r="F21" t="str">
            <v>606.58</v>
          </cell>
          <cell r="G21" t="str">
            <v>RMB</v>
          </cell>
          <cell r="H21" t="str">
            <v>1</v>
          </cell>
          <cell r="I21" t="str">
            <v>2600</v>
          </cell>
        </row>
        <row r="22">
          <cell r="A22">
            <v>1775767</v>
          </cell>
          <cell r="B22" t="str">
            <v>曼谷万怡酒店</v>
          </cell>
          <cell r="C22" t="str">
            <v/>
          </cell>
          <cell r="D22" t="str">
            <v>94981876</v>
          </cell>
          <cell r="E22" t="str">
            <v/>
          </cell>
          <cell r="F22" t="str">
            <v>2204.69</v>
          </cell>
          <cell r="G22" t="str">
            <v>RMB</v>
          </cell>
          <cell r="H22" t="str">
            <v>1</v>
          </cell>
          <cell r="I22" t="str">
            <v>9450</v>
          </cell>
        </row>
        <row r="23">
          <cell r="A23">
            <v>1778043</v>
          </cell>
          <cell r="B23" t="str">
            <v>曼谷万怡酒店</v>
          </cell>
          <cell r="C23" t="str">
            <v/>
          </cell>
          <cell r="D23" t="str">
            <v>98764558.</v>
          </cell>
          <cell r="E23" t="str">
            <v/>
          </cell>
          <cell r="F23" t="str">
            <v>2099.7</v>
          </cell>
          <cell r="G23" t="str">
            <v>RMB</v>
          </cell>
          <cell r="H23" t="str">
            <v>1</v>
          </cell>
          <cell r="I23" t="str">
            <v>9000</v>
          </cell>
        </row>
        <row r="24">
          <cell r="A24">
            <v>1780851</v>
          </cell>
          <cell r="B24" t="str">
            <v>曼谷万怡酒店</v>
          </cell>
          <cell r="C24" t="str">
            <v/>
          </cell>
          <cell r="D24" t="str">
            <v>72914302</v>
          </cell>
          <cell r="E24" t="str">
            <v/>
          </cell>
          <cell r="F24" t="str">
            <v>606.58</v>
          </cell>
          <cell r="G24" t="str">
            <v>RMB</v>
          </cell>
          <cell r="H24" t="str">
            <v>1</v>
          </cell>
          <cell r="I24" t="str">
            <v>2600</v>
          </cell>
        </row>
        <row r="25">
          <cell r="A25">
            <v>1780565</v>
          </cell>
          <cell r="B25" t="str">
            <v>曼谷万怡酒店</v>
          </cell>
          <cell r="C25" t="str">
            <v/>
          </cell>
          <cell r="D25" t="str">
            <v>72724803.</v>
          </cell>
          <cell r="E25" t="str">
            <v/>
          </cell>
          <cell r="F25" t="str">
            <v>606.58</v>
          </cell>
          <cell r="G25" t="str">
            <v>RMB</v>
          </cell>
          <cell r="H25" t="str">
            <v>1</v>
          </cell>
          <cell r="I25" t="str">
            <v>2600</v>
          </cell>
        </row>
        <row r="26">
          <cell r="A26">
            <v>1779503</v>
          </cell>
          <cell r="B26" t="str">
            <v>曼谷万怡酒店</v>
          </cell>
          <cell r="C26" t="str">
            <v/>
          </cell>
          <cell r="D26" t="str">
            <v>70758919.</v>
          </cell>
          <cell r="E26" t="str">
            <v/>
          </cell>
          <cell r="F26" t="str">
            <v>1399.8</v>
          </cell>
          <cell r="G26" t="str">
            <v>RMB</v>
          </cell>
          <cell r="H26" t="str">
            <v>1</v>
          </cell>
          <cell r="I26" t="str">
            <v>6000</v>
          </cell>
        </row>
        <row r="27">
          <cell r="A27">
            <v>1780007</v>
          </cell>
          <cell r="B27" t="str">
            <v>曼谷万怡酒店</v>
          </cell>
          <cell r="C27" t="str">
            <v/>
          </cell>
          <cell r="D27" t="str">
            <v>71146191</v>
          </cell>
          <cell r="E27" t="str">
            <v/>
          </cell>
          <cell r="F27" t="str">
            <v>699.9</v>
          </cell>
          <cell r="G27" t="str">
            <v>RMB</v>
          </cell>
          <cell r="H27" t="str">
            <v>1</v>
          </cell>
          <cell r="I27" t="str">
            <v>3000</v>
          </cell>
        </row>
        <row r="28">
          <cell r="A28">
            <v>1783591</v>
          </cell>
          <cell r="B28" t="str">
            <v>曼谷万怡酒店</v>
          </cell>
          <cell r="C28" t="str">
            <v/>
          </cell>
          <cell r="D28" t="str">
            <v>82460066,82460695</v>
          </cell>
          <cell r="E28" t="str">
            <v/>
          </cell>
          <cell r="F28" t="str">
            <v>1539.78</v>
          </cell>
          <cell r="G28" t="str">
            <v>RMB</v>
          </cell>
          <cell r="H28" t="str">
            <v>1</v>
          </cell>
          <cell r="I28" t="str">
            <v>6600</v>
          </cell>
        </row>
        <row r="29">
          <cell r="A29">
            <v>1780949</v>
          </cell>
          <cell r="B29" t="str">
            <v>曼谷万怡酒店</v>
          </cell>
          <cell r="C29" t="str">
            <v/>
          </cell>
          <cell r="D29" t="str">
            <v>74457177</v>
          </cell>
          <cell r="E29" t="str">
            <v/>
          </cell>
          <cell r="F29" t="str">
            <v>1819.74</v>
          </cell>
          <cell r="G29" t="str">
            <v>RMB</v>
          </cell>
          <cell r="H29" t="str">
            <v>1</v>
          </cell>
          <cell r="I29" t="str">
            <v>7800</v>
          </cell>
        </row>
        <row r="30">
          <cell r="A30">
            <v>1780560</v>
          </cell>
          <cell r="B30" t="str">
            <v>曼谷万怡酒店</v>
          </cell>
          <cell r="C30" t="str">
            <v/>
          </cell>
          <cell r="D30" t="str">
            <v>72726686 , 72727773</v>
          </cell>
          <cell r="E30" t="str">
            <v/>
          </cell>
          <cell r="F30" t="str">
            <v>1213.16</v>
          </cell>
          <cell r="G30" t="str">
            <v>RMB</v>
          </cell>
          <cell r="H30" t="str">
            <v>1</v>
          </cell>
          <cell r="I30" t="str">
            <v>5200</v>
          </cell>
        </row>
        <row r="31">
          <cell r="A31">
            <v>1780059</v>
          </cell>
          <cell r="B31" t="str">
            <v>曼谷万怡酒店</v>
          </cell>
          <cell r="C31" t="str">
            <v/>
          </cell>
          <cell r="D31" t="str">
            <v>71143275</v>
          </cell>
          <cell r="E31" t="str">
            <v/>
          </cell>
          <cell r="F31" t="str">
            <v>606.58</v>
          </cell>
          <cell r="G31" t="str">
            <v>RMB</v>
          </cell>
          <cell r="H31" t="str">
            <v>1</v>
          </cell>
          <cell r="I31" t="str">
            <v>2600</v>
          </cell>
        </row>
        <row r="32">
          <cell r="A32">
            <v>1778044</v>
          </cell>
          <cell r="B32" t="str">
            <v>曼谷万怡酒店</v>
          </cell>
          <cell r="C32" t="str">
            <v/>
          </cell>
          <cell r="D32" t="str">
            <v>98753295.</v>
          </cell>
          <cell r="E32" t="str">
            <v/>
          </cell>
          <cell r="F32" t="str">
            <v>4479.36</v>
          </cell>
          <cell r="G32" t="str">
            <v>RMB</v>
          </cell>
          <cell r="H32" t="str">
            <v>1</v>
          </cell>
          <cell r="I32" t="str">
            <v>19200</v>
          </cell>
        </row>
        <row r="33">
          <cell r="A33">
            <v>1782701</v>
          </cell>
          <cell r="B33" t="str">
            <v>曼谷万怡酒店</v>
          </cell>
          <cell r="C33" t="str">
            <v/>
          </cell>
          <cell r="D33" t="str">
            <v>80156749.</v>
          </cell>
          <cell r="E33" t="str">
            <v/>
          </cell>
          <cell r="F33" t="str">
            <v>606.58</v>
          </cell>
          <cell r="G33" t="str">
            <v>RMB</v>
          </cell>
          <cell r="H33" t="str">
            <v>1</v>
          </cell>
          <cell r="I33" t="str">
            <v>2600</v>
          </cell>
        </row>
        <row r="34">
          <cell r="A34">
            <v>1779493</v>
          </cell>
          <cell r="B34" t="str">
            <v>曼谷万怡酒店</v>
          </cell>
          <cell r="C34" t="str">
            <v/>
          </cell>
          <cell r="D34" t="str">
            <v>81438029</v>
          </cell>
          <cell r="E34" t="str">
            <v/>
          </cell>
          <cell r="F34" t="str">
            <v>769.89</v>
          </cell>
          <cell r="G34" t="str">
            <v>RMB</v>
          </cell>
          <cell r="H34" t="str">
            <v>1</v>
          </cell>
          <cell r="I34" t="str">
            <v>3300</v>
          </cell>
        </row>
        <row r="35">
          <cell r="A35">
            <v>1777384</v>
          </cell>
          <cell r="B35" t="str">
            <v>曼谷万怡酒店</v>
          </cell>
          <cell r="C35" t="str">
            <v/>
          </cell>
          <cell r="D35" t="str">
            <v>98738549</v>
          </cell>
          <cell r="E35" t="str">
            <v/>
          </cell>
          <cell r="F35" t="str">
            <v>1213.16</v>
          </cell>
          <cell r="G35" t="str">
            <v>RMB</v>
          </cell>
          <cell r="H35" t="str">
            <v>1</v>
          </cell>
          <cell r="I35" t="str">
            <v>5200</v>
          </cell>
        </row>
        <row r="36">
          <cell r="A36">
            <v>1784423</v>
          </cell>
          <cell r="B36" t="str">
            <v>曼谷万怡酒店</v>
          </cell>
          <cell r="C36" t="str">
            <v/>
          </cell>
          <cell r="D36" t="str">
            <v>85148561</v>
          </cell>
          <cell r="E36" t="str">
            <v/>
          </cell>
          <cell r="F36" t="str">
            <v>769.89</v>
          </cell>
          <cell r="G36" t="str">
            <v>RMB</v>
          </cell>
          <cell r="H36" t="str">
            <v>1</v>
          </cell>
          <cell r="I36" t="str">
            <v>3300</v>
          </cell>
        </row>
        <row r="37">
          <cell r="A37">
            <v>1775641</v>
          </cell>
          <cell r="B37" t="str">
            <v>曼谷万怡酒店</v>
          </cell>
          <cell r="C37" t="str">
            <v/>
          </cell>
          <cell r="D37" t="str">
            <v>94966195,94967784</v>
          </cell>
          <cell r="E37" t="str">
            <v/>
          </cell>
          <cell r="F37" t="str">
            <v>2706.28</v>
          </cell>
          <cell r="G37" t="str">
            <v>RMB</v>
          </cell>
          <cell r="H37" t="str">
            <v>1</v>
          </cell>
          <cell r="I37" t="str">
            <v>11600</v>
          </cell>
        </row>
        <row r="38">
          <cell r="A38">
            <v>1772747</v>
          </cell>
          <cell r="B38" t="str">
            <v>曼谷万怡酒店</v>
          </cell>
          <cell r="C38" t="str">
            <v/>
          </cell>
          <cell r="D38" t="str">
            <v>93227530</v>
          </cell>
          <cell r="E38" t="str">
            <v/>
          </cell>
          <cell r="F38" t="str">
            <v>2402.99</v>
          </cell>
          <cell r="G38" t="str">
            <v>RMB</v>
          </cell>
          <cell r="H38" t="str">
            <v>1</v>
          </cell>
          <cell r="I38" t="str">
            <v>10300</v>
          </cell>
        </row>
        <row r="39">
          <cell r="A39">
            <v>1777745</v>
          </cell>
          <cell r="B39" t="str">
            <v>曼谷万怡酒店</v>
          </cell>
          <cell r="C39" t="str">
            <v/>
          </cell>
          <cell r="D39" t="str">
            <v>98750089</v>
          </cell>
          <cell r="E39" t="str">
            <v/>
          </cell>
          <cell r="F39" t="str">
            <v>606.58</v>
          </cell>
          <cell r="G39" t="str">
            <v>RMB</v>
          </cell>
          <cell r="H39" t="str">
            <v>1</v>
          </cell>
          <cell r="I39" t="str">
            <v>2600</v>
          </cell>
        </row>
        <row r="40">
          <cell r="A40">
            <v>1783911</v>
          </cell>
          <cell r="B40" t="str">
            <v>曼谷万怡酒店</v>
          </cell>
          <cell r="C40" t="str">
            <v/>
          </cell>
          <cell r="D40" t="str">
            <v>82562680</v>
          </cell>
          <cell r="E40" t="str">
            <v/>
          </cell>
          <cell r="F40" t="str">
            <v>769.89</v>
          </cell>
          <cell r="G40" t="str">
            <v>RMB</v>
          </cell>
          <cell r="H40" t="str">
            <v>1</v>
          </cell>
          <cell r="I40" t="str">
            <v>3300</v>
          </cell>
        </row>
        <row r="41">
          <cell r="A41">
            <v>1754657</v>
          </cell>
          <cell r="B41" t="str">
            <v>曼谷万怡酒店</v>
          </cell>
          <cell r="C41" t="str">
            <v/>
          </cell>
          <cell r="D41" t="str">
            <v>82424747</v>
          </cell>
          <cell r="E41" t="str">
            <v/>
          </cell>
          <cell r="F41" t="str">
            <v>746.56</v>
          </cell>
          <cell r="G41" t="str">
            <v>RMB</v>
          </cell>
          <cell r="H41" t="str">
            <v>1</v>
          </cell>
          <cell r="I41" t="str">
            <v>3200</v>
          </cell>
        </row>
        <row r="42">
          <cell r="A42">
            <v>1771760</v>
          </cell>
          <cell r="B42" t="str">
            <v>曼谷万怡酒店</v>
          </cell>
          <cell r="C42" t="str">
            <v/>
          </cell>
          <cell r="D42" t="str">
            <v>89771546</v>
          </cell>
          <cell r="E42" t="str">
            <v/>
          </cell>
          <cell r="F42" t="str">
            <v>1213.16</v>
          </cell>
          <cell r="G42" t="str">
            <v>RMB</v>
          </cell>
          <cell r="H42" t="str">
            <v>1</v>
          </cell>
          <cell r="I42" t="str">
            <v>5200</v>
          </cell>
        </row>
        <row r="43">
          <cell r="A43">
            <v>1776861</v>
          </cell>
          <cell r="B43" t="str">
            <v>曼谷万怡酒店</v>
          </cell>
          <cell r="C43" t="str">
            <v/>
          </cell>
          <cell r="D43" t="str">
            <v>95137063</v>
          </cell>
          <cell r="E43" t="str">
            <v/>
          </cell>
          <cell r="F43" t="str">
            <v>606.58</v>
          </cell>
          <cell r="G43" t="str">
            <v>RMB</v>
          </cell>
          <cell r="H43" t="str">
            <v>1</v>
          </cell>
          <cell r="I43" t="str">
            <v>2600</v>
          </cell>
        </row>
        <row r="44">
          <cell r="A44">
            <v>1780711</v>
          </cell>
          <cell r="B44" t="str">
            <v>曼谷万怡酒店</v>
          </cell>
          <cell r="C44" t="str">
            <v/>
          </cell>
          <cell r="D44" t="str">
            <v>72913222</v>
          </cell>
          <cell r="E44" t="str">
            <v/>
          </cell>
          <cell r="F44" t="str">
            <v>2309.67</v>
          </cell>
          <cell r="G44" t="str">
            <v>RMB</v>
          </cell>
          <cell r="H44" t="str">
            <v>1</v>
          </cell>
          <cell r="I44" t="str">
            <v>9900</v>
          </cell>
        </row>
        <row r="45">
          <cell r="A45">
            <v>1781198</v>
          </cell>
          <cell r="B45" t="str">
            <v>曼谷万怡酒店</v>
          </cell>
          <cell r="C45" t="str">
            <v/>
          </cell>
          <cell r="D45" t="str">
            <v>74461179</v>
          </cell>
          <cell r="E45" t="str">
            <v/>
          </cell>
          <cell r="F45" t="str">
            <v>606.58</v>
          </cell>
          <cell r="G45" t="str">
            <v>RMB</v>
          </cell>
          <cell r="H45" t="str">
            <v>1</v>
          </cell>
          <cell r="I45" t="str">
            <v>2600</v>
          </cell>
        </row>
        <row r="46">
          <cell r="A46">
            <v>1781381</v>
          </cell>
          <cell r="B46" t="str">
            <v>曼谷万怡酒店</v>
          </cell>
          <cell r="C46" t="str">
            <v/>
          </cell>
          <cell r="D46" t="str">
            <v>74544858</v>
          </cell>
          <cell r="E46" t="str">
            <v/>
          </cell>
          <cell r="F46" t="str">
            <v>1213.16</v>
          </cell>
          <cell r="G46" t="str">
            <v>RMB</v>
          </cell>
          <cell r="H46" t="str">
            <v>1</v>
          </cell>
          <cell r="I46" t="str">
            <v>5200</v>
          </cell>
        </row>
        <row r="47">
          <cell r="A47">
            <v>1781464</v>
          </cell>
          <cell r="B47" t="str">
            <v>曼谷万怡酒店</v>
          </cell>
          <cell r="C47" t="str">
            <v/>
          </cell>
          <cell r="D47" t="str">
            <v>74725669</v>
          </cell>
          <cell r="E47" t="str">
            <v/>
          </cell>
          <cell r="F47" t="str">
            <v>1399.8</v>
          </cell>
          <cell r="G47" t="str">
            <v>RMB</v>
          </cell>
          <cell r="H47" t="str">
            <v>1</v>
          </cell>
          <cell r="I47" t="str">
            <v>6000</v>
          </cell>
        </row>
        <row r="48">
          <cell r="A48">
            <v>1781656</v>
          </cell>
          <cell r="B48" t="str">
            <v>曼谷万怡酒店</v>
          </cell>
          <cell r="C48" t="str">
            <v/>
          </cell>
          <cell r="D48" t="str">
            <v>74727790</v>
          </cell>
          <cell r="E48" t="str">
            <v/>
          </cell>
          <cell r="F48" t="str">
            <v>1399.8</v>
          </cell>
          <cell r="G48" t="str">
            <v>RMB</v>
          </cell>
          <cell r="H48" t="str">
            <v>1</v>
          </cell>
          <cell r="I48" t="str">
            <v>6000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5"/>
  <sheetViews>
    <sheetView tabSelected="1" topLeftCell="A22" workbookViewId="0">
      <selection activeCell="P57" sqref="P57"/>
    </sheetView>
  </sheetViews>
  <sheetFormatPr defaultColWidth="9" defaultRowHeight="13.5"/>
  <cols>
    <col min="1" max="1" width="23.8583333333333" customWidth="1"/>
    <col min="2" max="2" width="15" customWidth="1"/>
    <col min="3" max="3" width="15.2833333333333" customWidth="1"/>
    <col min="4" max="4" width="38.2833333333333" customWidth="1"/>
    <col min="5" max="5" width="11.7083333333333" customWidth="1"/>
    <col min="6" max="6" width="12.7083333333333" customWidth="1"/>
    <col min="7" max="7" width="12.7083333333333" style="8" customWidth="1"/>
    <col min="8" max="8" width="17.5666666666667" customWidth="1"/>
    <col min="9" max="11" width="9" hidden="1" customWidth="1"/>
  </cols>
  <sheetData>
    <row r="1" s="1" customFormat="1" ht="14.25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14.25" spans="1:8">
      <c r="A2" s="9" t="s">
        <v>1</v>
      </c>
      <c r="B2" s="9"/>
      <c r="C2" s="9"/>
      <c r="D2" s="9"/>
      <c r="E2" s="9"/>
      <c r="F2" s="9"/>
      <c r="G2" s="9"/>
      <c r="H2" s="9"/>
    </row>
    <row r="3" s="1" customFormat="1" ht="14.25" spans="1:8">
      <c r="A3" s="9" t="s">
        <v>2</v>
      </c>
      <c r="B3" s="9"/>
      <c r="C3" s="9"/>
      <c r="D3" s="9"/>
      <c r="E3" s="9"/>
      <c r="F3" s="9"/>
      <c r="G3" s="9"/>
      <c r="H3" s="9"/>
    </row>
    <row r="4" s="1" customFormat="1" ht="14.25" spans="1:8">
      <c r="A4" s="10" t="s">
        <v>3</v>
      </c>
      <c r="B4" s="10"/>
      <c r="C4" s="10"/>
      <c r="D4" s="10"/>
      <c r="E4" s="10"/>
      <c r="F4" s="10"/>
      <c r="G4" s="10"/>
      <c r="H4" s="10"/>
    </row>
    <row r="5" ht="45.75" customHeight="1" spans="1:9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t="s">
        <v>12</v>
      </c>
    </row>
    <row r="6" s="2" customFormat="1" spans="1:11">
      <c r="A6" s="12">
        <v>1781198</v>
      </c>
      <c r="B6" s="12">
        <v>706206</v>
      </c>
      <c r="C6" s="12">
        <v>74461179</v>
      </c>
      <c r="D6" s="13" t="s">
        <v>13</v>
      </c>
      <c r="E6" s="14">
        <v>43860</v>
      </c>
      <c r="F6" s="14">
        <v>43861</v>
      </c>
      <c r="G6" s="15">
        <f>F6-E6</f>
        <v>1</v>
      </c>
      <c r="H6" s="16">
        <v>2600</v>
      </c>
      <c r="I6" s="2" t="str">
        <f>$I$5&amp;A6</f>
        <v>，1781198</v>
      </c>
      <c r="J6" s="2" t="str">
        <f>VLOOKUP(A6,[1]应付款管理!$A$1:$I$48,9,0)</f>
        <v>2600</v>
      </c>
      <c r="K6" s="2">
        <f>J6-H6</f>
        <v>0</v>
      </c>
    </row>
    <row r="7" s="2" customFormat="1" spans="1:11">
      <c r="A7" s="12">
        <v>1775641</v>
      </c>
      <c r="B7" s="12">
        <v>706207</v>
      </c>
      <c r="C7" s="12">
        <v>94966195</v>
      </c>
      <c r="D7" s="13" t="s">
        <v>14</v>
      </c>
      <c r="E7" s="14">
        <v>43859</v>
      </c>
      <c r="F7" s="14">
        <v>43861</v>
      </c>
      <c r="G7" s="15">
        <f t="shared" ref="G7:G56" si="0">F7-E7</f>
        <v>2</v>
      </c>
      <c r="H7" s="16">
        <v>5800</v>
      </c>
      <c r="I7" s="2" t="str">
        <f t="shared" ref="I7:I38" si="1">$I$5&amp;A7</f>
        <v>，1775641</v>
      </c>
      <c r="J7" s="2" t="str">
        <f>VLOOKUP(A7,[1]应付款管理!$A$1:$I$48,9,0)</f>
        <v>11600</v>
      </c>
      <c r="K7" s="2">
        <f t="shared" ref="K7:K38" si="2">J7-H7</f>
        <v>5800</v>
      </c>
    </row>
    <row r="8" s="2" customFormat="1" spans="1:11">
      <c r="A8" s="12">
        <v>1780851</v>
      </c>
      <c r="B8" s="12">
        <v>706209</v>
      </c>
      <c r="C8" s="12">
        <v>72914302</v>
      </c>
      <c r="D8" s="13" t="s">
        <v>15</v>
      </c>
      <c r="E8" s="14">
        <v>43860</v>
      </c>
      <c r="F8" s="14">
        <v>43861</v>
      </c>
      <c r="G8" s="15">
        <f t="shared" si="0"/>
        <v>1</v>
      </c>
      <c r="H8" s="16">
        <v>2600</v>
      </c>
      <c r="I8" s="2" t="str">
        <f t="shared" si="1"/>
        <v>，1780851</v>
      </c>
      <c r="J8" s="2" t="str">
        <f>VLOOKUP(A8,[1]应付款管理!$A$1:$I$48,9,0)</f>
        <v>2600</v>
      </c>
      <c r="K8" s="2">
        <f t="shared" si="2"/>
        <v>0</v>
      </c>
    </row>
    <row r="9" s="2" customFormat="1" spans="1:11">
      <c r="A9" s="12">
        <v>1775637</v>
      </c>
      <c r="B9" s="12">
        <v>706210</v>
      </c>
      <c r="C9" s="12">
        <v>94963466</v>
      </c>
      <c r="D9" s="13" t="s">
        <v>16</v>
      </c>
      <c r="E9" s="14">
        <v>43859</v>
      </c>
      <c r="F9" s="14">
        <v>43861</v>
      </c>
      <c r="G9" s="15">
        <f t="shared" si="0"/>
        <v>2</v>
      </c>
      <c r="H9" s="16">
        <v>5200</v>
      </c>
      <c r="I9" s="2" t="str">
        <f t="shared" si="1"/>
        <v>，1775637</v>
      </c>
      <c r="J9" s="2" t="e">
        <f>VLOOKUP(A9,[1]应付款管理!$A$1:$I$48,9,0)</f>
        <v>#N/A</v>
      </c>
      <c r="K9" s="2" t="e">
        <f t="shared" si="2"/>
        <v>#N/A</v>
      </c>
    </row>
    <row r="10" s="2" customFormat="1" spans="1:11">
      <c r="A10" s="12">
        <v>1773973</v>
      </c>
      <c r="B10" s="12">
        <v>706211</v>
      </c>
      <c r="C10" s="12">
        <v>71160940</v>
      </c>
      <c r="D10" s="13" t="s">
        <v>17</v>
      </c>
      <c r="E10" s="14">
        <v>43860</v>
      </c>
      <c r="F10" s="14">
        <v>43861</v>
      </c>
      <c r="G10" s="15">
        <f t="shared" si="0"/>
        <v>1</v>
      </c>
      <c r="H10" s="16">
        <v>3650</v>
      </c>
      <c r="I10" s="2" t="str">
        <f t="shared" si="1"/>
        <v>，1773973</v>
      </c>
      <c r="J10" s="2" t="str">
        <f>VLOOKUP(A10,[1]应付款管理!$A$1:$I$48,9,0)</f>
        <v>3650</v>
      </c>
      <c r="K10" s="2">
        <f t="shared" si="2"/>
        <v>0</v>
      </c>
    </row>
    <row r="11" s="2" customFormat="1" spans="1:11">
      <c r="A11" s="12">
        <v>1776861</v>
      </c>
      <c r="B11" s="12">
        <v>706212</v>
      </c>
      <c r="C11" s="12">
        <v>95137063</v>
      </c>
      <c r="D11" s="13" t="s">
        <v>18</v>
      </c>
      <c r="E11" s="14">
        <v>43860</v>
      </c>
      <c r="F11" s="14">
        <v>43861</v>
      </c>
      <c r="G11" s="15">
        <f t="shared" si="0"/>
        <v>1</v>
      </c>
      <c r="H11" s="16">
        <v>2600</v>
      </c>
      <c r="I11" s="2" t="str">
        <f t="shared" si="1"/>
        <v>，1776861</v>
      </c>
      <c r="J11" s="2" t="str">
        <f>VLOOKUP(A11,[1]应付款管理!$A$1:$I$48,9,0)</f>
        <v>2600</v>
      </c>
      <c r="K11" s="2">
        <f t="shared" si="2"/>
        <v>0</v>
      </c>
    </row>
    <row r="12" s="2" customFormat="1" spans="1:11">
      <c r="A12" s="12">
        <v>1777745</v>
      </c>
      <c r="B12" s="12">
        <v>706213</v>
      </c>
      <c r="C12" s="12">
        <v>98750089</v>
      </c>
      <c r="D12" s="13" t="s">
        <v>19</v>
      </c>
      <c r="E12" s="14">
        <v>43860</v>
      </c>
      <c r="F12" s="14">
        <v>43861</v>
      </c>
      <c r="G12" s="15">
        <f t="shared" si="0"/>
        <v>1</v>
      </c>
      <c r="H12" s="16">
        <v>2600</v>
      </c>
      <c r="I12" s="2" t="str">
        <f t="shared" si="1"/>
        <v>，1777745</v>
      </c>
      <c r="J12" s="2" t="str">
        <f>VLOOKUP(A12,[1]应付款管理!$A$1:$I$48,9,0)</f>
        <v>2600</v>
      </c>
      <c r="K12" s="2">
        <f t="shared" si="2"/>
        <v>0</v>
      </c>
    </row>
    <row r="13" s="2" customFormat="1" spans="1:11">
      <c r="A13" s="12">
        <v>1777384</v>
      </c>
      <c r="B13" s="12">
        <v>706214</v>
      </c>
      <c r="C13" s="12">
        <v>98738549</v>
      </c>
      <c r="D13" s="13" t="s">
        <v>20</v>
      </c>
      <c r="E13" s="14">
        <v>43859</v>
      </c>
      <c r="F13" s="14">
        <v>43861</v>
      </c>
      <c r="G13" s="15">
        <f t="shared" si="0"/>
        <v>2</v>
      </c>
      <c r="H13" s="16">
        <v>5200</v>
      </c>
      <c r="I13" s="2" t="str">
        <f t="shared" si="1"/>
        <v>，1777384</v>
      </c>
      <c r="J13" s="2" t="str">
        <f>VLOOKUP(A13,[1]应付款管理!$A$1:$I$48,9,0)</f>
        <v>5200</v>
      </c>
      <c r="K13" s="2">
        <f t="shared" si="2"/>
        <v>0</v>
      </c>
    </row>
    <row r="14" s="2" customFormat="1" spans="1:11">
      <c r="A14" s="12">
        <v>1780565</v>
      </c>
      <c r="B14" s="12">
        <v>706216</v>
      </c>
      <c r="C14" s="12">
        <v>72724803</v>
      </c>
      <c r="D14" s="13" t="s">
        <v>21</v>
      </c>
      <c r="E14" s="14">
        <v>43860</v>
      </c>
      <c r="F14" s="14">
        <v>43861</v>
      </c>
      <c r="G14" s="15">
        <f t="shared" si="0"/>
        <v>1</v>
      </c>
      <c r="H14" s="16">
        <v>2600</v>
      </c>
      <c r="I14" s="2" t="str">
        <f t="shared" si="1"/>
        <v>，1780565</v>
      </c>
      <c r="J14" s="2" t="str">
        <f>VLOOKUP(A14,[1]应付款管理!$A$1:$I$48,9,0)</f>
        <v>2600</v>
      </c>
      <c r="K14" s="2">
        <f t="shared" si="2"/>
        <v>0</v>
      </c>
    </row>
    <row r="15" s="2" customFormat="1" spans="1:11">
      <c r="A15" s="12">
        <v>1780655</v>
      </c>
      <c r="B15" s="12">
        <v>706217</v>
      </c>
      <c r="C15" s="12">
        <v>72910745</v>
      </c>
      <c r="D15" s="13" t="s">
        <v>22</v>
      </c>
      <c r="E15" s="14">
        <v>43860</v>
      </c>
      <c r="F15" s="14">
        <v>43861</v>
      </c>
      <c r="G15" s="15">
        <f t="shared" si="0"/>
        <v>1</v>
      </c>
      <c r="H15" s="16">
        <v>2600</v>
      </c>
      <c r="I15" s="2" t="str">
        <f t="shared" si="1"/>
        <v>，1780655</v>
      </c>
      <c r="J15" s="2" t="str">
        <f>VLOOKUP(A15,[1]应付款管理!$A$1:$I$48,9,0)</f>
        <v>2600</v>
      </c>
      <c r="K15" s="2">
        <f t="shared" si="2"/>
        <v>0</v>
      </c>
    </row>
    <row r="16" s="2" customFormat="1" spans="1:11">
      <c r="A16" s="12">
        <v>1779503</v>
      </c>
      <c r="B16" s="12">
        <v>706222</v>
      </c>
      <c r="C16" s="12">
        <v>70758919</v>
      </c>
      <c r="D16" s="13" t="s">
        <v>23</v>
      </c>
      <c r="E16" s="14">
        <v>43859</v>
      </c>
      <c r="F16" s="14">
        <v>43861</v>
      </c>
      <c r="G16" s="15">
        <f t="shared" si="0"/>
        <v>2</v>
      </c>
      <c r="H16" s="16">
        <v>6000</v>
      </c>
      <c r="I16" s="2" t="str">
        <f t="shared" si="1"/>
        <v>，1779503</v>
      </c>
      <c r="J16" s="2" t="str">
        <f>VLOOKUP(A16,[1]应付款管理!$A$1:$I$48,9,0)</f>
        <v>6000</v>
      </c>
      <c r="K16" s="2">
        <f t="shared" si="2"/>
        <v>0</v>
      </c>
    </row>
    <row r="17" s="2" customFormat="1" spans="1:11">
      <c r="A17" s="12">
        <v>1772747</v>
      </c>
      <c r="B17" s="12">
        <v>706223</v>
      </c>
      <c r="C17" s="12">
        <v>93227530</v>
      </c>
      <c r="D17" s="13" t="s">
        <v>24</v>
      </c>
      <c r="E17" s="14">
        <v>43858</v>
      </c>
      <c r="F17" s="14">
        <v>43861</v>
      </c>
      <c r="G17" s="15">
        <f t="shared" si="0"/>
        <v>3</v>
      </c>
      <c r="H17" s="16">
        <v>10300</v>
      </c>
      <c r="I17" s="2" t="str">
        <f t="shared" si="1"/>
        <v>，1772747</v>
      </c>
      <c r="J17" s="2" t="str">
        <f>VLOOKUP(A17,[1]应付款管理!$A$1:$I$48,9,0)</f>
        <v>10300</v>
      </c>
      <c r="K17" s="2">
        <f t="shared" si="2"/>
        <v>0</v>
      </c>
    </row>
    <row r="18" s="2" customFormat="1" spans="1:11">
      <c r="A18" s="12">
        <v>1777639</v>
      </c>
      <c r="B18" s="12">
        <v>706224</v>
      </c>
      <c r="C18" s="12">
        <v>98745590</v>
      </c>
      <c r="D18" s="13" t="s">
        <v>25</v>
      </c>
      <c r="E18" s="14">
        <v>43860</v>
      </c>
      <c r="F18" s="14">
        <v>43861</v>
      </c>
      <c r="G18" s="15">
        <f t="shared" si="0"/>
        <v>1</v>
      </c>
      <c r="H18" s="16">
        <v>3000</v>
      </c>
      <c r="I18" s="2" t="str">
        <f t="shared" si="1"/>
        <v>，1777639</v>
      </c>
      <c r="J18" s="2" t="str">
        <f>VLOOKUP(A18,[1]应付款管理!$A$1:$I$48,9,0)</f>
        <v>3000</v>
      </c>
      <c r="K18" s="2">
        <f t="shared" si="2"/>
        <v>0</v>
      </c>
    </row>
    <row r="19" s="2" customFormat="1" spans="1:11">
      <c r="A19" s="12">
        <v>1780007</v>
      </c>
      <c r="B19" s="12">
        <v>706225</v>
      </c>
      <c r="C19" s="12">
        <v>71146191</v>
      </c>
      <c r="D19" s="13" t="s">
        <v>26</v>
      </c>
      <c r="E19" s="14">
        <v>43860</v>
      </c>
      <c r="F19" s="14">
        <v>43861</v>
      </c>
      <c r="G19" s="15">
        <f t="shared" si="0"/>
        <v>1</v>
      </c>
      <c r="H19" s="16">
        <v>3000</v>
      </c>
      <c r="I19" s="2" t="str">
        <f t="shared" si="1"/>
        <v>，1780007</v>
      </c>
      <c r="J19" s="2" t="str">
        <f>VLOOKUP(A19,[1]应付款管理!$A$1:$I$48,9,0)</f>
        <v>3000</v>
      </c>
      <c r="K19" s="2">
        <f t="shared" si="2"/>
        <v>0</v>
      </c>
    </row>
    <row r="20" s="2" customFormat="1" spans="1:11">
      <c r="A20" s="12">
        <v>1778043</v>
      </c>
      <c r="B20" s="12">
        <v>706378</v>
      </c>
      <c r="C20" s="12">
        <v>98764558</v>
      </c>
      <c r="D20" s="13" t="s">
        <v>27</v>
      </c>
      <c r="E20" s="14">
        <v>43859</v>
      </c>
      <c r="F20" s="14">
        <v>43862</v>
      </c>
      <c r="G20" s="15">
        <f t="shared" si="0"/>
        <v>3</v>
      </c>
      <c r="H20" s="16">
        <v>9000</v>
      </c>
      <c r="I20" s="2" t="str">
        <f t="shared" si="1"/>
        <v>，1778043</v>
      </c>
      <c r="J20" s="2" t="str">
        <f>VLOOKUP(A20,[1]应付款管理!$A$1:$I$48,9,0)</f>
        <v>9000</v>
      </c>
      <c r="K20" s="2">
        <f t="shared" si="2"/>
        <v>0</v>
      </c>
    </row>
    <row r="21" s="2" customFormat="1" spans="1:11">
      <c r="A21" s="12">
        <v>1781381</v>
      </c>
      <c r="B21" s="12">
        <v>706380</v>
      </c>
      <c r="C21" s="12">
        <v>74544858</v>
      </c>
      <c r="D21" s="13" t="s">
        <v>28</v>
      </c>
      <c r="E21" s="14">
        <v>43860</v>
      </c>
      <c r="F21" s="14">
        <v>43862</v>
      </c>
      <c r="G21" s="15">
        <f t="shared" si="0"/>
        <v>2</v>
      </c>
      <c r="H21" s="16">
        <v>5200</v>
      </c>
      <c r="I21" s="2" t="str">
        <f t="shared" si="1"/>
        <v>，1781381</v>
      </c>
      <c r="J21" s="2" t="str">
        <f>VLOOKUP(A21,[1]应付款管理!$A$1:$I$48,9,0)</f>
        <v>5200</v>
      </c>
      <c r="K21" s="2">
        <f t="shared" si="2"/>
        <v>0</v>
      </c>
    </row>
    <row r="22" s="2" customFormat="1" spans="1:11">
      <c r="A22" s="12">
        <v>1780059</v>
      </c>
      <c r="B22" s="12">
        <v>706388</v>
      </c>
      <c r="C22" s="12">
        <v>71143275</v>
      </c>
      <c r="D22" s="13" t="s">
        <v>29</v>
      </c>
      <c r="E22" s="14">
        <v>43861</v>
      </c>
      <c r="F22" s="14">
        <v>43862</v>
      </c>
      <c r="G22" s="15">
        <f t="shared" si="0"/>
        <v>1</v>
      </c>
      <c r="H22" s="16">
        <v>2600</v>
      </c>
      <c r="I22" s="2" t="str">
        <f t="shared" si="1"/>
        <v>，1780059</v>
      </c>
      <c r="J22" s="2" t="str">
        <f>VLOOKUP(A22,[1]应付款管理!$A$1:$I$48,9,0)</f>
        <v>2600</v>
      </c>
      <c r="K22" s="2">
        <f t="shared" si="2"/>
        <v>0</v>
      </c>
    </row>
    <row r="23" s="2" customFormat="1" spans="1:11">
      <c r="A23" s="12">
        <v>1778611</v>
      </c>
      <c r="B23" s="12">
        <v>706389</v>
      </c>
      <c r="C23" s="12">
        <v>98765989</v>
      </c>
      <c r="D23" s="13" t="s">
        <v>19</v>
      </c>
      <c r="E23" s="14">
        <v>43861</v>
      </c>
      <c r="F23" s="14">
        <v>43862</v>
      </c>
      <c r="G23" s="15">
        <f t="shared" si="0"/>
        <v>1</v>
      </c>
      <c r="H23" s="16">
        <v>2600</v>
      </c>
      <c r="I23" s="2" t="str">
        <f t="shared" si="1"/>
        <v>，1778611</v>
      </c>
      <c r="J23" s="2" t="str">
        <f>VLOOKUP(A23,[1]应付款管理!$A$1:$I$48,9,0)</f>
        <v>2600</v>
      </c>
      <c r="K23" s="2">
        <f t="shared" si="2"/>
        <v>0</v>
      </c>
    </row>
    <row r="24" s="2" customFormat="1" spans="1:11">
      <c r="A24" s="12">
        <v>1781878</v>
      </c>
      <c r="B24" s="12">
        <v>706390</v>
      </c>
      <c r="C24" s="12">
        <v>76245600</v>
      </c>
      <c r="D24" s="13" t="s">
        <v>30</v>
      </c>
      <c r="E24" s="14">
        <v>43861</v>
      </c>
      <c r="F24" s="14">
        <v>43862</v>
      </c>
      <c r="G24" s="15">
        <f t="shared" si="0"/>
        <v>1</v>
      </c>
      <c r="H24" s="16">
        <v>2600</v>
      </c>
      <c r="I24" s="2" t="str">
        <f t="shared" si="1"/>
        <v>，1781878</v>
      </c>
      <c r="J24" s="2" t="str">
        <f>VLOOKUP(A24,[1]应付款管理!$A$1:$I$48,9,0)</f>
        <v>2600</v>
      </c>
      <c r="K24" s="2">
        <f t="shared" si="2"/>
        <v>0</v>
      </c>
    </row>
    <row r="25" s="2" customFormat="1" spans="1:11">
      <c r="A25" s="12">
        <v>1771760</v>
      </c>
      <c r="B25" s="12">
        <v>706394</v>
      </c>
      <c r="C25" s="12">
        <v>89771546</v>
      </c>
      <c r="D25" s="13" t="s">
        <v>31</v>
      </c>
      <c r="E25" s="14">
        <v>43861</v>
      </c>
      <c r="F25" s="14">
        <v>43862</v>
      </c>
      <c r="G25" s="15">
        <f t="shared" si="0"/>
        <v>1</v>
      </c>
      <c r="H25" s="16">
        <v>5200</v>
      </c>
      <c r="I25" s="2" t="str">
        <f t="shared" si="1"/>
        <v>，1771760</v>
      </c>
      <c r="J25" s="2" t="str">
        <f>VLOOKUP(A25,[1]应付款管理!$A$1:$I$48,9,0)</f>
        <v>5200</v>
      </c>
      <c r="K25" s="2">
        <f t="shared" si="2"/>
        <v>0</v>
      </c>
    </row>
    <row r="26" s="2" customFormat="1" spans="1:11">
      <c r="A26" s="12">
        <v>1781952</v>
      </c>
      <c r="B26" s="12">
        <v>706395</v>
      </c>
      <c r="C26" s="12">
        <v>76224180</v>
      </c>
      <c r="D26" s="13" t="s">
        <v>32</v>
      </c>
      <c r="E26" s="14">
        <v>43861</v>
      </c>
      <c r="F26" s="14">
        <v>43862</v>
      </c>
      <c r="G26" s="15">
        <f t="shared" si="0"/>
        <v>1</v>
      </c>
      <c r="H26" s="16">
        <v>2600</v>
      </c>
      <c r="I26" s="2" t="str">
        <f t="shared" si="1"/>
        <v>，1781952</v>
      </c>
      <c r="J26" s="2" t="str">
        <f>VLOOKUP(A26,[1]应付款管理!$A$1:$I$48,9,0)</f>
        <v>2600</v>
      </c>
      <c r="K26" s="2">
        <f t="shared" si="2"/>
        <v>0</v>
      </c>
    </row>
    <row r="27" s="2" customFormat="1" spans="1:11">
      <c r="A27" s="12">
        <v>1775767</v>
      </c>
      <c r="B27" s="12">
        <v>706399</v>
      </c>
      <c r="C27" s="12">
        <v>94981876</v>
      </c>
      <c r="D27" s="13" t="s">
        <v>33</v>
      </c>
      <c r="E27" s="14">
        <v>43859</v>
      </c>
      <c r="F27" s="14">
        <v>43862</v>
      </c>
      <c r="G27" s="15">
        <f t="shared" si="0"/>
        <v>3</v>
      </c>
      <c r="H27" s="16">
        <v>9450</v>
      </c>
      <c r="I27" s="2" t="str">
        <f t="shared" si="1"/>
        <v>，1775767</v>
      </c>
      <c r="J27" s="2" t="str">
        <f>VLOOKUP(A27,[1]应付款管理!$A$1:$I$48,9,0)</f>
        <v>9450</v>
      </c>
      <c r="K27" s="2">
        <f t="shared" si="2"/>
        <v>0</v>
      </c>
    </row>
    <row r="28" s="2" customFormat="1" spans="1:11">
      <c r="A28" s="12">
        <v>1778969</v>
      </c>
      <c r="B28" s="12">
        <v>706400</v>
      </c>
      <c r="C28" s="12">
        <v>98769454</v>
      </c>
      <c r="D28" s="13" t="s">
        <v>34</v>
      </c>
      <c r="E28" s="14">
        <v>43861</v>
      </c>
      <c r="F28" s="14">
        <v>43862</v>
      </c>
      <c r="G28" s="15">
        <f t="shared" si="0"/>
        <v>1</v>
      </c>
      <c r="H28" s="16">
        <v>2600</v>
      </c>
      <c r="I28" s="2" t="str">
        <f t="shared" si="1"/>
        <v>，1778969</v>
      </c>
      <c r="J28" s="2" t="str">
        <f>VLOOKUP(A28,[1]应付款管理!$A$1:$I$48,9,0)</f>
        <v>2600</v>
      </c>
      <c r="K28" s="2">
        <f t="shared" si="2"/>
        <v>0</v>
      </c>
    </row>
    <row r="29" s="2" customFormat="1" spans="1:11">
      <c r="A29" s="12">
        <v>1780949</v>
      </c>
      <c r="B29" s="12">
        <v>706526</v>
      </c>
      <c r="C29" s="12">
        <v>74457177</v>
      </c>
      <c r="D29" s="13" t="s">
        <v>35</v>
      </c>
      <c r="E29" s="14">
        <v>43860</v>
      </c>
      <c r="F29" s="14">
        <v>43863</v>
      </c>
      <c r="G29" s="15">
        <f t="shared" si="0"/>
        <v>3</v>
      </c>
      <c r="H29" s="16">
        <v>7800</v>
      </c>
      <c r="I29" s="2" t="str">
        <f t="shared" si="1"/>
        <v>，1780949</v>
      </c>
      <c r="J29" s="2" t="str">
        <f>VLOOKUP(A29,[1]应付款管理!$A$1:$I$48,9,0)</f>
        <v>7800</v>
      </c>
      <c r="K29" s="2">
        <f t="shared" si="2"/>
        <v>0</v>
      </c>
    </row>
    <row r="30" s="2" customFormat="1" spans="1:11">
      <c r="A30" s="12">
        <v>1781008</v>
      </c>
      <c r="B30" s="12">
        <v>706529</v>
      </c>
      <c r="C30" s="12">
        <v>74462501</v>
      </c>
      <c r="D30" s="13" t="s">
        <v>36</v>
      </c>
      <c r="E30" s="14">
        <v>43860</v>
      </c>
      <c r="F30" s="14">
        <v>43863</v>
      </c>
      <c r="G30" s="15">
        <f t="shared" si="0"/>
        <v>3</v>
      </c>
      <c r="H30" s="16">
        <v>9000</v>
      </c>
      <c r="I30" s="2" t="str">
        <f t="shared" si="1"/>
        <v>，1781008</v>
      </c>
      <c r="J30" s="2" t="str">
        <f>VLOOKUP(A30,[1]应付款管理!$A$1:$I$48,9,0)</f>
        <v>9000</v>
      </c>
      <c r="K30" s="2">
        <f t="shared" si="2"/>
        <v>0</v>
      </c>
    </row>
    <row r="31" s="2" customFormat="1" spans="1:11">
      <c r="A31" s="12">
        <v>1777515</v>
      </c>
      <c r="B31" s="12">
        <v>706535</v>
      </c>
      <c r="C31" s="12">
        <v>98741923</v>
      </c>
      <c r="D31" s="13" t="s">
        <v>37</v>
      </c>
      <c r="E31" s="14">
        <v>43861</v>
      </c>
      <c r="F31" s="14">
        <v>43863</v>
      </c>
      <c r="G31" s="15">
        <f t="shared" si="0"/>
        <v>2</v>
      </c>
      <c r="H31" s="16">
        <v>5200</v>
      </c>
      <c r="I31" s="2" t="str">
        <f t="shared" si="1"/>
        <v>，1777515</v>
      </c>
      <c r="J31" s="2" t="str">
        <f>VLOOKUP(A31,[1]应付款管理!$A$1:$I$48,9,0)</f>
        <v>5200</v>
      </c>
      <c r="K31" s="2">
        <f t="shared" si="2"/>
        <v>0</v>
      </c>
    </row>
    <row r="32" s="2" customFormat="1" spans="1:11">
      <c r="A32" s="12">
        <v>1781656</v>
      </c>
      <c r="B32" s="12">
        <v>706540</v>
      </c>
      <c r="C32" s="12">
        <v>74727790</v>
      </c>
      <c r="D32" s="13" t="s">
        <v>38</v>
      </c>
      <c r="E32" s="14">
        <v>43861</v>
      </c>
      <c r="F32" s="14">
        <v>43863</v>
      </c>
      <c r="G32" s="15">
        <f t="shared" si="0"/>
        <v>2</v>
      </c>
      <c r="H32" s="16">
        <v>6000</v>
      </c>
      <c r="I32" s="2" t="str">
        <f t="shared" si="1"/>
        <v>，1781656</v>
      </c>
      <c r="J32" s="2" t="str">
        <f>VLOOKUP(A32,[1]应付款管理!$A$1:$I$48,9,0)</f>
        <v>6000</v>
      </c>
      <c r="K32" s="2">
        <f t="shared" si="2"/>
        <v>0</v>
      </c>
    </row>
    <row r="33" s="2" customFormat="1" spans="1:11">
      <c r="A33" s="12">
        <v>1780560</v>
      </c>
      <c r="B33" s="12">
        <v>706541</v>
      </c>
      <c r="C33" s="12">
        <v>72727773</v>
      </c>
      <c r="D33" s="13" t="s">
        <v>39</v>
      </c>
      <c r="E33" s="14">
        <v>43862</v>
      </c>
      <c r="F33" s="14">
        <v>43863</v>
      </c>
      <c r="G33" s="15">
        <f t="shared" si="0"/>
        <v>1</v>
      </c>
      <c r="H33" s="16">
        <v>2600</v>
      </c>
      <c r="I33" s="2" t="str">
        <f t="shared" si="1"/>
        <v>，1780560</v>
      </c>
      <c r="J33" s="2" t="str">
        <f>VLOOKUP(A33,[1]应付款管理!$A$1:$I$48,9,0)</f>
        <v>5200</v>
      </c>
      <c r="K33" s="2">
        <f t="shared" si="2"/>
        <v>2600</v>
      </c>
    </row>
    <row r="34" s="2" customFormat="1" spans="1:11">
      <c r="A34" s="12">
        <v>1780560</v>
      </c>
      <c r="B34" s="12">
        <v>706542</v>
      </c>
      <c r="C34" s="12">
        <v>72726686</v>
      </c>
      <c r="D34" s="13" t="s">
        <v>40</v>
      </c>
      <c r="E34" s="14">
        <v>43862</v>
      </c>
      <c r="F34" s="14">
        <v>43863</v>
      </c>
      <c r="G34" s="15">
        <f t="shared" si="0"/>
        <v>1</v>
      </c>
      <c r="H34" s="16">
        <v>2600</v>
      </c>
      <c r="I34" s="2" t="str">
        <f t="shared" si="1"/>
        <v>，1780560</v>
      </c>
      <c r="J34" s="2" t="str">
        <f>VLOOKUP(A34,[1]应付款管理!$A$1:$I$48,9,0)</f>
        <v>5200</v>
      </c>
      <c r="K34" s="2">
        <f t="shared" si="2"/>
        <v>2600</v>
      </c>
    </row>
    <row r="35" s="2" customFormat="1" spans="1:11">
      <c r="A35" s="12">
        <v>1781464</v>
      </c>
      <c r="B35" s="12">
        <v>706543</v>
      </c>
      <c r="C35" s="12">
        <v>74725669</v>
      </c>
      <c r="D35" s="13" t="s">
        <v>41</v>
      </c>
      <c r="E35" s="14">
        <v>43861</v>
      </c>
      <c r="F35" s="14">
        <v>43863</v>
      </c>
      <c r="G35" s="15">
        <f t="shared" si="0"/>
        <v>2</v>
      </c>
      <c r="H35" s="16">
        <v>6000</v>
      </c>
      <c r="I35" s="2" t="str">
        <f t="shared" si="1"/>
        <v>，1781464</v>
      </c>
      <c r="J35" s="2" t="str">
        <f>VLOOKUP(A35,[1]应付款管理!$A$1:$I$48,9,0)</f>
        <v>6000</v>
      </c>
      <c r="K35" s="2">
        <f t="shared" si="2"/>
        <v>0</v>
      </c>
    </row>
    <row r="36" s="2" customFormat="1" spans="1:11">
      <c r="A36" s="12">
        <v>1781886</v>
      </c>
      <c r="B36" s="12">
        <v>706544</v>
      </c>
      <c r="C36" s="12">
        <v>76247625</v>
      </c>
      <c r="D36" s="13" t="s">
        <v>42</v>
      </c>
      <c r="E36" s="14">
        <v>43862</v>
      </c>
      <c r="F36" s="14">
        <v>43863</v>
      </c>
      <c r="G36" s="15">
        <f t="shared" si="0"/>
        <v>1</v>
      </c>
      <c r="H36" s="16">
        <v>2600</v>
      </c>
      <c r="I36" s="2" t="str">
        <f t="shared" si="1"/>
        <v>，1781886</v>
      </c>
      <c r="J36" s="2" t="str">
        <f>VLOOKUP(A36,[1]应付款管理!$A$1:$I$48,9,0)</f>
        <v>2600</v>
      </c>
      <c r="K36" s="2">
        <f t="shared" si="2"/>
        <v>0</v>
      </c>
    </row>
    <row r="37" s="2" customFormat="1" spans="1:11">
      <c r="A37" s="12">
        <v>1780711</v>
      </c>
      <c r="B37" s="12">
        <v>706555</v>
      </c>
      <c r="C37" s="12">
        <v>72913222</v>
      </c>
      <c r="D37" s="13" t="s">
        <v>43</v>
      </c>
      <c r="E37" s="14">
        <v>43860</v>
      </c>
      <c r="F37" s="14">
        <v>43863</v>
      </c>
      <c r="G37" s="15">
        <f t="shared" si="0"/>
        <v>3</v>
      </c>
      <c r="H37" s="16">
        <v>9900</v>
      </c>
      <c r="I37" s="2" t="str">
        <f t="shared" si="1"/>
        <v>，1780711</v>
      </c>
      <c r="J37" s="2" t="str">
        <f>VLOOKUP(A37,[1]应付款管理!$A$1:$I$48,9,0)</f>
        <v>9900</v>
      </c>
      <c r="K37" s="2">
        <f t="shared" si="2"/>
        <v>0</v>
      </c>
    </row>
    <row r="38" s="2" customFormat="1" spans="1:11">
      <c r="A38" s="12">
        <v>1782701</v>
      </c>
      <c r="B38" s="12">
        <v>706557</v>
      </c>
      <c r="C38" s="12">
        <v>80156749</v>
      </c>
      <c r="D38" s="13" t="s">
        <v>44</v>
      </c>
      <c r="E38" s="14">
        <v>43862</v>
      </c>
      <c r="F38" s="14">
        <v>43863</v>
      </c>
      <c r="G38" s="15">
        <f t="shared" si="0"/>
        <v>1</v>
      </c>
      <c r="H38" s="16">
        <v>2600</v>
      </c>
      <c r="I38" s="2" t="str">
        <f t="shared" si="1"/>
        <v>，1782701</v>
      </c>
      <c r="J38" s="2" t="str">
        <f>VLOOKUP(A38,[1]应付款管理!$A$1:$I$48,9,0)</f>
        <v>2600</v>
      </c>
      <c r="K38" s="2">
        <f t="shared" si="2"/>
        <v>0</v>
      </c>
    </row>
    <row r="39" s="2" customFormat="1" spans="1:11">
      <c r="A39" s="12">
        <v>1782704</v>
      </c>
      <c r="B39" s="12">
        <v>706680</v>
      </c>
      <c r="C39" s="12">
        <v>80149859</v>
      </c>
      <c r="D39" s="13" t="s">
        <v>45</v>
      </c>
      <c r="E39" s="14">
        <v>43862</v>
      </c>
      <c r="F39" s="14">
        <v>43864</v>
      </c>
      <c r="G39" s="15">
        <f t="shared" si="0"/>
        <v>2</v>
      </c>
      <c r="H39" s="16">
        <v>5200</v>
      </c>
      <c r="I39" s="2" t="str">
        <f t="shared" ref="I39:I71" si="3">$I$5&amp;A39</f>
        <v>，1782704</v>
      </c>
      <c r="J39" s="2" t="str">
        <f>VLOOKUP(A39,[1]应付款管理!$A$1:$I$48,9,0)</f>
        <v>5200</v>
      </c>
      <c r="K39" s="2">
        <f t="shared" ref="K39:K71" si="4">J39-H39</f>
        <v>0</v>
      </c>
    </row>
    <row r="40" s="2" customFormat="1" spans="1:11">
      <c r="A40" s="12">
        <v>1781433</v>
      </c>
      <c r="B40" s="12">
        <v>706682</v>
      </c>
      <c r="C40" s="12">
        <v>74583082</v>
      </c>
      <c r="D40" s="13" t="s">
        <v>46</v>
      </c>
      <c r="E40" s="14">
        <v>43861</v>
      </c>
      <c r="F40" s="14">
        <v>43864</v>
      </c>
      <c r="G40" s="15">
        <f t="shared" si="0"/>
        <v>3</v>
      </c>
      <c r="H40" s="16">
        <v>10400</v>
      </c>
      <c r="I40" s="2" t="str">
        <f t="shared" si="3"/>
        <v>，1781433</v>
      </c>
      <c r="J40" s="2" t="str">
        <f>VLOOKUP(A40,[1]应付款管理!$A$1:$I$48,9,0)</f>
        <v>10400</v>
      </c>
      <c r="K40" s="2">
        <f t="shared" si="4"/>
        <v>0</v>
      </c>
    </row>
    <row r="41" s="2" customFormat="1" spans="1:11">
      <c r="A41" s="12">
        <v>1779493</v>
      </c>
      <c r="B41" s="12">
        <v>706689</v>
      </c>
      <c r="C41" s="12">
        <v>81438029</v>
      </c>
      <c r="D41" s="13" t="s">
        <v>47</v>
      </c>
      <c r="E41" s="14">
        <v>43863</v>
      </c>
      <c r="F41" s="14">
        <v>43864</v>
      </c>
      <c r="G41" s="15">
        <f t="shared" si="0"/>
        <v>1</v>
      </c>
      <c r="H41" s="16">
        <v>3300</v>
      </c>
      <c r="I41" s="2" t="str">
        <f t="shared" si="3"/>
        <v>，1779493</v>
      </c>
      <c r="J41" s="2" t="str">
        <f>VLOOKUP(A41,[1]应付款管理!$A$1:$I$48,9,0)</f>
        <v>3300</v>
      </c>
      <c r="K41" s="2">
        <f t="shared" si="4"/>
        <v>0</v>
      </c>
    </row>
    <row r="42" s="2" customFormat="1" spans="1:11">
      <c r="A42" s="12">
        <v>1779409</v>
      </c>
      <c r="B42" s="12">
        <v>706802</v>
      </c>
      <c r="C42" s="12">
        <v>70756815</v>
      </c>
      <c r="D42" s="13" t="s">
        <v>48</v>
      </c>
      <c r="E42" s="14">
        <v>43859</v>
      </c>
      <c r="F42" s="14">
        <v>43865</v>
      </c>
      <c r="G42" s="15">
        <f t="shared" si="0"/>
        <v>6</v>
      </c>
      <c r="H42" s="16">
        <v>15600</v>
      </c>
      <c r="I42" s="2" t="str">
        <f t="shared" si="3"/>
        <v>，1779409</v>
      </c>
      <c r="J42" s="2" t="e">
        <f>VLOOKUP(A42,[1]应付款管理!$A$1:$I$48,9,0)</f>
        <v>#N/A</v>
      </c>
      <c r="K42" s="2" t="e">
        <f t="shared" si="4"/>
        <v>#N/A</v>
      </c>
    </row>
    <row r="43" s="2" customFormat="1" spans="1:11">
      <c r="A43" s="12">
        <v>1782688</v>
      </c>
      <c r="B43" s="12">
        <v>706806</v>
      </c>
      <c r="C43" s="12">
        <v>80153219</v>
      </c>
      <c r="D43" s="13" t="s">
        <v>41</v>
      </c>
      <c r="E43" s="14">
        <v>43863</v>
      </c>
      <c r="F43" s="14">
        <v>43865</v>
      </c>
      <c r="G43" s="15">
        <f t="shared" si="0"/>
        <v>2</v>
      </c>
      <c r="H43" s="16">
        <v>5200</v>
      </c>
      <c r="I43" s="2" t="str">
        <f t="shared" si="3"/>
        <v>，1782688</v>
      </c>
      <c r="J43" s="2" t="str">
        <f>VLOOKUP(A43,[1]应付款管理!$A$1:$I$48,9,0)</f>
        <v>5200</v>
      </c>
      <c r="K43" s="2">
        <f t="shared" si="4"/>
        <v>0</v>
      </c>
    </row>
    <row r="44" s="2" customFormat="1" spans="1:11">
      <c r="A44" s="12">
        <v>1754657</v>
      </c>
      <c r="B44" s="12">
        <v>706807</v>
      </c>
      <c r="C44" s="12">
        <v>82424747</v>
      </c>
      <c r="D44" s="13" t="s">
        <v>49</v>
      </c>
      <c r="E44" s="14">
        <v>43864</v>
      </c>
      <c r="F44" s="14">
        <v>43865</v>
      </c>
      <c r="G44" s="15">
        <f t="shared" si="0"/>
        <v>1</v>
      </c>
      <c r="H44" s="16">
        <v>3200</v>
      </c>
      <c r="I44" s="2" t="str">
        <f t="shared" si="3"/>
        <v>，1754657</v>
      </c>
      <c r="J44" s="2" t="str">
        <f>VLOOKUP(A44,[1]应付款管理!$A$1:$I$48,9,0)</f>
        <v>3200</v>
      </c>
      <c r="K44" s="2">
        <f t="shared" si="4"/>
        <v>0</v>
      </c>
    </row>
    <row r="45" s="2" customFormat="1" spans="1:11">
      <c r="A45" s="12">
        <v>1783114</v>
      </c>
      <c r="B45" s="12">
        <v>706808</v>
      </c>
      <c r="C45" s="12">
        <v>81336918</v>
      </c>
      <c r="D45" s="13" t="s">
        <v>50</v>
      </c>
      <c r="E45" s="14">
        <v>43863</v>
      </c>
      <c r="F45" s="14">
        <v>43865</v>
      </c>
      <c r="G45" s="15">
        <f t="shared" si="0"/>
        <v>2</v>
      </c>
      <c r="H45" s="16">
        <v>5200</v>
      </c>
      <c r="I45" s="2" t="str">
        <f t="shared" si="3"/>
        <v>，1783114</v>
      </c>
      <c r="J45" s="2" t="str">
        <f>VLOOKUP(A45,[1]应付款管理!$A$1:$I$48,9,0)</f>
        <v>5200</v>
      </c>
      <c r="K45" s="2">
        <f t="shared" si="4"/>
        <v>0</v>
      </c>
    </row>
    <row r="46" s="2" customFormat="1" spans="1:11">
      <c r="A46" s="12">
        <v>1782101</v>
      </c>
      <c r="B46" s="12">
        <v>706809</v>
      </c>
      <c r="C46" s="12">
        <v>76217958</v>
      </c>
      <c r="D46" s="13" t="s">
        <v>51</v>
      </c>
      <c r="E46" s="14">
        <v>43861</v>
      </c>
      <c r="F46" s="14">
        <v>43865</v>
      </c>
      <c r="G46" s="15">
        <f t="shared" si="0"/>
        <v>4</v>
      </c>
      <c r="H46" s="16">
        <v>10400</v>
      </c>
      <c r="I46" s="2" t="str">
        <f t="shared" si="3"/>
        <v>，1782101</v>
      </c>
      <c r="J46" s="2" t="str">
        <f>VLOOKUP(A46,[1]应付款管理!$A$1:$I$48,9,0)</f>
        <v>10400</v>
      </c>
      <c r="K46" s="2">
        <f t="shared" si="4"/>
        <v>0</v>
      </c>
    </row>
    <row r="47" s="2" customFormat="1" spans="1:11">
      <c r="A47" s="12">
        <v>1778044</v>
      </c>
      <c r="B47" s="12">
        <v>706810</v>
      </c>
      <c r="C47" s="12">
        <v>98753295</v>
      </c>
      <c r="D47" s="13" t="s">
        <v>52</v>
      </c>
      <c r="E47" s="14">
        <v>43858</v>
      </c>
      <c r="F47" s="14">
        <v>43865</v>
      </c>
      <c r="G47" s="15">
        <f t="shared" si="0"/>
        <v>7</v>
      </c>
      <c r="H47" s="16">
        <v>19200</v>
      </c>
      <c r="I47" s="2" t="str">
        <f t="shared" si="3"/>
        <v>，1778044</v>
      </c>
      <c r="J47" s="2" t="str">
        <f>VLOOKUP(A47,[1]应付款管理!$A$1:$I$48,9,0)</f>
        <v>19200</v>
      </c>
      <c r="K47" s="2">
        <f t="shared" si="4"/>
        <v>0</v>
      </c>
    </row>
    <row r="48" s="2" customFormat="1" spans="1:11">
      <c r="A48" s="12">
        <v>1783591</v>
      </c>
      <c r="B48" s="12">
        <v>706811</v>
      </c>
      <c r="C48" s="12">
        <v>82460066</v>
      </c>
      <c r="D48" s="13" t="s">
        <v>16</v>
      </c>
      <c r="E48" s="14">
        <v>43864</v>
      </c>
      <c r="F48" s="14">
        <v>43865</v>
      </c>
      <c r="G48" s="15">
        <f t="shared" si="0"/>
        <v>1</v>
      </c>
      <c r="H48" s="16">
        <v>3300</v>
      </c>
      <c r="I48" s="2" t="str">
        <f t="shared" si="3"/>
        <v>，1783591</v>
      </c>
      <c r="J48" s="2" t="str">
        <f>VLOOKUP(A48,[1]应付款管理!$A$1:$I$48,9,0)</f>
        <v>6600</v>
      </c>
      <c r="K48" s="2">
        <f t="shared" si="4"/>
        <v>3300</v>
      </c>
    </row>
    <row r="49" s="2" customFormat="1" spans="1:11">
      <c r="A49" s="12">
        <v>1783591</v>
      </c>
      <c r="B49" s="12">
        <v>706813</v>
      </c>
      <c r="C49" s="12">
        <v>82460695</v>
      </c>
      <c r="D49" s="13" t="s">
        <v>53</v>
      </c>
      <c r="E49" s="14">
        <v>43864</v>
      </c>
      <c r="F49" s="14">
        <v>43865</v>
      </c>
      <c r="G49" s="15">
        <f t="shared" si="0"/>
        <v>1</v>
      </c>
      <c r="H49" s="16">
        <v>3300</v>
      </c>
      <c r="I49" s="2" t="str">
        <f t="shared" si="3"/>
        <v>，1783591</v>
      </c>
      <c r="J49" s="2" t="str">
        <f>VLOOKUP(A49,[1]应付款管理!$A$1:$I$48,9,0)</f>
        <v>6600</v>
      </c>
      <c r="K49" s="2">
        <f t="shared" si="4"/>
        <v>3300</v>
      </c>
    </row>
    <row r="50" s="2" customFormat="1" spans="1:11">
      <c r="A50" s="12">
        <v>1782865</v>
      </c>
      <c r="B50" s="12">
        <v>706878</v>
      </c>
      <c r="C50" s="12">
        <v>81321089</v>
      </c>
      <c r="D50" s="13" t="s">
        <v>44</v>
      </c>
      <c r="E50" s="14">
        <v>43863</v>
      </c>
      <c r="F50" s="14">
        <v>43866</v>
      </c>
      <c r="G50" s="15">
        <f t="shared" si="0"/>
        <v>3</v>
      </c>
      <c r="H50" s="16">
        <v>7800</v>
      </c>
      <c r="I50" s="2" t="str">
        <f t="shared" si="3"/>
        <v>，1782865</v>
      </c>
      <c r="J50" s="2" t="str">
        <f>VLOOKUP(A50,[1]应付款管理!$A$1:$I$48,9,0)</f>
        <v>7800</v>
      </c>
      <c r="K50" s="2">
        <f t="shared" si="4"/>
        <v>0</v>
      </c>
    </row>
    <row r="51" s="2" customFormat="1" spans="1:11">
      <c r="A51" s="12">
        <v>1774982</v>
      </c>
      <c r="B51" s="12">
        <v>706879</v>
      </c>
      <c r="C51" s="12">
        <v>95024053</v>
      </c>
      <c r="D51" s="13" t="s">
        <v>54</v>
      </c>
      <c r="E51" s="14">
        <v>43864</v>
      </c>
      <c r="F51" s="14">
        <v>43866</v>
      </c>
      <c r="G51" s="15">
        <f t="shared" si="0"/>
        <v>2</v>
      </c>
      <c r="H51" s="16">
        <v>5200</v>
      </c>
      <c r="I51" s="2" t="str">
        <f t="shared" si="3"/>
        <v>，1774982</v>
      </c>
      <c r="J51" s="2" t="str">
        <f>VLOOKUP(A51,[1]应付款管理!$A$1:$I$48,9,0)</f>
        <v>5200</v>
      </c>
      <c r="K51" s="2">
        <f t="shared" si="4"/>
        <v>0</v>
      </c>
    </row>
    <row r="52" s="2" customFormat="1" spans="1:11">
      <c r="A52" s="12">
        <v>1783911</v>
      </c>
      <c r="B52" s="12">
        <v>706880</v>
      </c>
      <c r="C52" s="12">
        <v>82562680</v>
      </c>
      <c r="D52" s="13" t="s">
        <v>55</v>
      </c>
      <c r="E52" s="14">
        <v>43865</v>
      </c>
      <c r="F52" s="14">
        <v>43866</v>
      </c>
      <c r="G52" s="15">
        <f t="shared" si="0"/>
        <v>1</v>
      </c>
      <c r="H52" s="16">
        <v>3300</v>
      </c>
      <c r="I52" s="2" t="str">
        <f t="shared" si="3"/>
        <v>，1783911</v>
      </c>
      <c r="J52" s="2" t="str">
        <f>VLOOKUP(A52,[1]应付款管理!$A$1:$I$48,9,0)</f>
        <v>3300</v>
      </c>
      <c r="K52" s="2">
        <f t="shared" si="4"/>
        <v>0</v>
      </c>
    </row>
    <row r="53" s="2" customFormat="1" spans="1:11">
      <c r="A53" s="12">
        <v>1784334</v>
      </c>
      <c r="B53" s="12">
        <v>706996</v>
      </c>
      <c r="C53" s="12">
        <v>84781882</v>
      </c>
      <c r="D53" s="13" t="s">
        <v>56</v>
      </c>
      <c r="E53" s="14">
        <v>43865</v>
      </c>
      <c r="F53" s="14">
        <v>43867</v>
      </c>
      <c r="G53" s="15">
        <f t="shared" si="0"/>
        <v>2</v>
      </c>
      <c r="H53" s="16">
        <v>6000</v>
      </c>
      <c r="I53" s="2" t="str">
        <f t="shared" si="3"/>
        <v>，1784334</v>
      </c>
      <c r="J53" s="2" t="str">
        <f>VLOOKUP(A53,[1]应付款管理!$A$1:$I$48,9,0)</f>
        <v>6000</v>
      </c>
      <c r="K53" s="2">
        <f t="shared" si="4"/>
        <v>0</v>
      </c>
    </row>
    <row r="54" s="2" customFormat="1" spans="1:11">
      <c r="A54" s="12">
        <v>1766587</v>
      </c>
      <c r="B54" s="12">
        <v>707001</v>
      </c>
      <c r="C54" s="12">
        <v>88166990</v>
      </c>
      <c r="D54" s="13" t="s">
        <v>57</v>
      </c>
      <c r="E54" s="14">
        <v>43861</v>
      </c>
      <c r="F54" s="14">
        <v>43867</v>
      </c>
      <c r="G54" s="15">
        <f t="shared" si="0"/>
        <v>6</v>
      </c>
      <c r="H54" s="16">
        <v>18000</v>
      </c>
      <c r="I54" s="2" t="str">
        <f t="shared" si="3"/>
        <v>，1766587</v>
      </c>
      <c r="J54" s="2" t="str">
        <f>VLOOKUP(A54,[1]应付款管理!$A$1:$I$48,9,0)</f>
        <v>18000</v>
      </c>
      <c r="K54" s="2">
        <f t="shared" si="4"/>
        <v>0</v>
      </c>
    </row>
    <row r="55" s="2" customFormat="1" spans="1:11">
      <c r="A55" s="12">
        <v>1784423</v>
      </c>
      <c r="B55" s="12">
        <v>707002</v>
      </c>
      <c r="C55" s="12">
        <v>85148561</v>
      </c>
      <c r="D55" s="13" t="s">
        <v>55</v>
      </c>
      <c r="E55" s="14">
        <v>43866</v>
      </c>
      <c r="F55" s="14">
        <v>43867</v>
      </c>
      <c r="G55" s="15">
        <f t="shared" si="0"/>
        <v>1</v>
      </c>
      <c r="H55" s="16">
        <v>3300</v>
      </c>
      <c r="I55" s="2" t="str">
        <f t="shared" si="3"/>
        <v>，1784423</v>
      </c>
      <c r="J55" s="2" t="str">
        <f>VLOOKUP(A55,[1]应付款管理!$A$1:$I$48,9,0)</f>
        <v>3300</v>
      </c>
      <c r="K55" s="2">
        <f t="shared" si="4"/>
        <v>0</v>
      </c>
    </row>
    <row r="56" s="2" customFormat="1" spans="1:11">
      <c r="A56" s="12">
        <v>1784173</v>
      </c>
      <c r="B56" s="12">
        <v>707011</v>
      </c>
      <c r="C56" s="12">
        <v>84791136</v>
      </c>
      <c r="D56" s="13" t="s">
        <v>58</v>
      </c>
      <c r="E56" s="14">
        <v>43866</v>
      </c>
      <c r="F56" s="14">
        <v>43867</v>
      </c>
      <c r="G56" s="15">
        <f t="shared" si="0"/>
        <v>1</v>
      </c>
      <c r="H56" s="16">
        <v>2600</v>
      </c>
      <c r="I56" s="2" t="str">
        <f t="shared" si="3"/>
        <v>，1784173</v>
      </c>
      <c r="J56" s="2" t="str">
        <f>VLOOKUP(A56,[1]应付款管理!$A$1:$I$48,9,0)</f>
        <v>2600</v>
      </c>
      <c r="K56" s="2">
        <f t="shared" si="4"/>
        <v>0</v>
      </c>
    </row>
    <row r="57" s="3" customFormat="1" ht="14.25" spans="1:11">
      <c r="A57" s="17"/>
      <c r="B57" s="17"/>
      <c r="C57" s="17"/>
      <c r="D57" s="17"/>
      <c r="E57" s="17"/>
      <c r="F57" s="17"/>
      <c r="G57" s="17"/>
      <c r="H57" s="18">
        <f>SUM(H6:H56)</f>
        <v>284400</v>
      </c>
      <c r="I57" s="2" t="str">
        <f t="shared" si="3"/>
        <v>，</v>
      </c>
      <c r="J57" s="2" t="e">
        <f>VLOOKUP(A57,[1]应付款管理!$A$1:$I$48,9,0)</f>
        <v>#N/A</v>
      </c>
      <c r="K57" s="2" t="e">
        <f t="shared" si="4"/>
        <v>#N/A</v>
      </c>
    </row>
    <row r="58" s="4" customFormat="1" ht="20.1" customHeight="1" spans="1:11">
      <c r="A58" s="19" t="s">
        <v>59</v>
      </c>
      <c r="B58" s="19"/>
      <c r="C58" s="19"/>
      <c r="D58" s="19"/>
      <c r="E58" s="19"/>
      <c r="F58" s="19"/>
      <c r="G58" s="5"/>
      <c r="H58" s="20"/>
      <c r="I58" s="2" t="str">
        <f t="shared" si="3"/>
        <v>，Please make payment to "Courtyard by Marriott Bangkok" or </v>
      </c>
      <c r="J58" s="2" t="e">
        <f>VLOOKUP(A58,[1]应付款管理!$A$1:$I$48,9,0)</f>
        <v>#N/A</v>
      </c>
      <c r="K58" s="2" t="e">
        <f t="shared" si="4"/>
        <v>#N/A</v>
      </c>
    </row>
    <row r="59" s="5" customFormat="1" ht="20.1" customHeight="1" spans="1:11">
      <c r="A59" s="21" t="s">
        <v>60</v>
      </c>
      <c r="B59" s="21"/>
      <c r="C59" s="21"/>
      <c r="E59" s="22"/>
      <c r="F59" s="22"/>
      <c r="G59" s="6"/>
      <c r="H59" s="23" t="s">
        <v>61</v>
      </c>
      <c r="I59" s="2" t="str">
        <f t="shared" si="3"/>
        <v>，transfer money to our bank as per the following detail:</v>
      </c>
      <c r="J59" s="2" t="e">
        <f>VLOOKUP(A59,[1]应付款管理!$A$1:$I$48,9,0)</f>
        <v>#N/A</v>
      </c>
      <c r="K59" s="2" t="e">
        <f t="shared" si="4"/>
        <v>#N/A</v>
      </c>
    </row>
    <row r="60" s="5" customFormat="1" ht="20.1" customHeight="1" spans="1:11">
      <c r="A60" s="21" t="s">
        <v>62</v>
      </c>
      <c r="B60" s="21"/>
      <c r="C60" s="21"/>
      <c r="G60" s="6"/>
      <c r="I60" s="2" t="str">
        <f t="shared" si="3"/>
        <v>，A/C Name : ERAWAN RAJDAMRI CO., LTD. (COURTYARD BY MARRIOTT BANGKOK)</v>
      </c>
      <c r="J60" s="2" t="e">
        <f>VLOOKUP(A60,[1]应付款管理!$A$1:$I$48,9,0)</f>
        <v>#N/A</v>
      </c>
      <c r="K60" s="2" t="e">
        <f t="shared" si="4"/>
        <v>#N/A</v>
      </c>
    </row>
    <row r="61" s="5" customFormat="1" ht="20.1" customHeight="1" spans="1:11">
      <c r="A61" s="21" t="s">
        <v>63</v>
      </c>
      <c r="B61" s="21"/>
      <c r="C61" s="21"/>
      <c r="E61" s="24"/>
      <c r="G61" s="7"/>
      <c r="I61" s="2" t="str">
        <f t="shared" si="3"/>
        <v>，A/C No. : 000-0-134-333 (Saving A/C)</v>
      </c>
      <c r="J61" s="2" t="e">
        <f>VLOOKUP(A61,[1]应付款管理!$A$1:$I$48,9,0)</f>
        <v>#N/A</v>
      </c>
      <c r="K61" s="2" t="e">
        <f t="shared" si="4"/>
        <v>#N/A</v>
      </c>
    </row>
    <row r="62" s="5" customFormat="1" ht="20.1" customHeight="1" spans="1:11">
      <c r="A62" s="21" t="s">
        <v>64</v>
      </c>
      <c r="B62" s="25"/>
      <c r="C62" s="25"/>
      <c r="D62" s="26"/>
      <c r="E62" s="24"/>
      <c r="F62" s="24"/>
      <c r="G62" s="7"/>
      <c r="I62" s="2" t="str">
        <f t="shared" si="3"/>
        <v>，Bank  : Krung Thai Bank Public Company Limited </v>
      </c>
      <c r="J62" s="2" t="e">
        <f>VLOOKUP(A62,[1]应付款管理!$A$1:$I$48,9,0)</f>
        <v>#N/A</v>
      </c>
      <c r="K62" s="2" t="e">
        <f t="shared" si="4"/>
        <v>#N/A</v>
      </c>
    </row>
    <row r="63" s="5" customFormat="1" ht="20.1" customHeight="1" spans="1:11">
      <c r="A63" s="21" t="s">
        <v>65</v>
      </c>
      <c r="B63" s="27"/>
      <c r="C63" s="27"/>
      <c r="D63" s="28"/>
      <c r="E63" s="28"/>
      <c r="F63" s="24"/>
      <c r="G63" s="24"/>
      <c r="I63" s="2" t="str">
        <f t="shared" si="3"/>
        <v>，Bank Address : 35 Sukhumvit Road, Klongtoey, Bangkok 10110 Thailand</v>
      </c>
      <c r="J63" s="2" t="e">
        <f>VLOOKUP(A63,[1]应付款管理!$A$1:$I$48,9,0)</f>
        <v>#N/A</v>
      </c>
      <c r="K63" s="2" t="e">
        <f t="shared" si="4"/>
        <v>#N/A</v>
      </c>
    </row>
    <row r="64" s="5" customFormat="1" ht="20.1" customHeight="1" spans="1:11">
      <c r="A64" s="21" t="s">
        <v>66</v>
      </c>
      <c r="B64" s="21"/>
      <c r="C64" s="21"/>
      <c r="E64" s="28"/>
      <c r="F64" s="28"/>
      <c r="I64" s="2" t="str">
        <f t="shared" si="3"/>
        <v>，Swift Address  : KRTHTHBK</v>
      </c>
      <c r="J64" s="2" t="e">
        <f>VLOOKUP(A64,[1]应付款管理!$A$1:$I$48,9,0)</f>
        <v>#N/A</v>
      </c>
      <c r="K64" s="2" t="e">
        <f t="shared" si="4"/>
        <v>#N/A</v>
      </c>
    </row>
    <row r="65" s="5" customFormat="1" ht="20.1" customHeight="1" spans="1:11">
      <c r="A65" s="21" t="s">
        <v>67</v>
      </c>
      <c r="B65" s="21"/>
      <c r="C65" s="21"/>
      <c r="F65" s="28"/>
      <c r="I65" s="2" t="str">
        <f t="shared" si="3"/>
        <v>，Please Note : All bank transfers must be received in THB. </v>
      </c>
      <c r="J65" s="2" t="e">
        <f>VLOOKUP(A65,[1]应付款管理!$A$1:$I$48,9,0)</f>
        <v>#N/A</v>
      </c>
      <c r="K65" s="2" t="e">
        <f t="shared" si="4"/>
        <v>#N/A</v>
      </c>
    </row>
    <row r="66" s="6" customFormat="1" ht="20.1" customHeight="1" spans="1:11">
      <c r="A66" s="6" t="s">
        <v>68</v>
      </c>
      <c r="I66" s="2" t="str">
        <f t="shared" si="3"/>
        <v>，All associated fees for transfer (bank charges, currency conversion fees) shall be paid by payer (paying party).</v>
      </c>
      <c r="J66" s="2" t="e">
        <f>VLOOKUP(A66,[1]应付款管理!$A$1:$I$48,9,0)</f>
        <v>#N/A</v>
      </c>
      <c r="K66" s="2" t="e">
        <f t="shared" si="4"/>
        <v>#N/A</v>
      </c>
    </row>
    <row r="67" s="6" customFormat="1" ht="20.1" customHeight="1" spans="1:11">
      <c r="A67" s="6" t="s">
        <v>69</v>
      </c>
      <c r="I67" s="2" t="str">
        <f t="shared" si="3"/>
        <v>，Question concerning this Invoice?</v>
      </c>
      <c r="J67" s="2" t="e">
        <f>VLOOKUP(A67,[1]应付款管理!$A$1:$I$48,9,0)</f>
        <v>#N/A</v>
      </c>
      <c r="K67" s="2" t="e">
        <f t="shared" si="4"/>
        <v>#N/A</v>
      </c>
    </row>
    <row r="68" s="7" customFormat="1" ht="20.1" customHeight="1" spans="1:11">
      <c r="A68" s="21" t="s">
        <v>70</v>
      </c>
      <c r="B68" s="21"/>
      <c r="C68" s="21"/>
      <c r="I68" s="2" t="str">
        <f t="shared" si="3"/>
        <v>，Tel : +66(0)2 6901706</v>
      </c>
      <c r="J68" s="2" t="e">
        <f>VLOOKUP(A68,[1]应付款管理!$A$1:$I$48,9,0)</f>
        <v>#N/A</v>
      </c>
      <c r="K68" s="2" t="e">
        <f t="shared" si="4"/>
        <v>#N/A</v>
      </c>
    </row>
    <row r="69" s="7" customFormat="1" ht="20.1" customHeight="1" spans="1:11">
      <c r="A69" s="21" t="s">
        <v>71</v>
      </c>
      <c r="B69" s="21"/>
      <c r="C69" s="21"/>
      <c r="F69" s="21" t="s">
        <v>72</v>
      </c>
      <c r="G69" s="21"/>
      <c r="I69" s="2" t="str">
        <f t="shared" si="3"/>
        <v>，Fax : +66(0)2 6901711</v>
      </c>
      <c r="J69" s="2" t="e">
        <f>VLOOKUP(A69,[1]应付款管理!$A$1:$I$48,9,0)</f>
        <v>#N/A</v>
      </c>
      <c r="K69" s="2" t="e">
        <f t="shared" si="4"/>
        <v>#N/A</v>
      </c>
    </row>
    <row r="70" s="7" customFormat="1" ht="20.1" customHeight="1" spans="1:11">
      <c r="A70" s="21" t="s">
        <v>73</v>
      </c>
      <c r="B70" s="21"/>
      <c r="C70" s="21"/>
      <c r="E70" s="29"/>
      <c r="F70" s="21" t="s">
        <v>74</v>
      </c>
      <c r="G70" s="21"/>
      <c r="I70" s="2" t="str">
        <f t="shared" si="3"/>
        <v>，e-mail : cy.bkkcy.ar2@courtyard.com </v>
      </c>
      <c r="J70" s="2" t="e">
        <f>VLOOKUP(A70,[1]应付款管理!$A$1:$I$48,9,0)</f>
        <v>#N/A</v>
      </c>
      <c r="K70" s="2" t="e">
        <f t="shared" si="4"/>
        <v>#N/A</v>
      </c>
    </row>
    <row r="71" s="7" customFormat="1" ht="20.1" customHeight="1" spans="1:11">
      <c r="A71" s="21" t="s">
        <v>75</v>
      </c>
      <c r="F71" s="29"/>
      <c r="G71" s="24"/>
      <c r="H71" s="5"/>
      <c r="I71" s="2" t="str">
        <f t="shared" si="3"/>
        <v>，e-mail : sasithorn.k@courtyard.com</v>
      </c>
      <c r="J71" s="2" t="e">
        <f>VLOOKUP(A71,[1]应付款管理!$A$1:$I$48,9,0)</f>
        <v>#N/A</v>
      </c>
      <c r="K71" s="2" t="e">
        <f t="shared" si="4"/>
        <v>#N/A</v>
      </c>
    </row>
    <row r="72" s="7" customFormat="1" ht="20.1" customHeight="1" spans="1:8">
      <c r="A72" s="30"/>
      <c r="B72" s="30"/>
      <c r="C72" s="30"/>
      <c r="D72" s="30"/>
      <c r="G72" s="31"/>
      <c r="H72" s="31"/>
    </row>
    <row r="73" s="5" customFormat="1" ht="20.1" customHeight="1" spans="1:8">
      <c r="A73" s="32" t="s">
        <v>76</v>
      </c>
      <c r="B73" s="32"/>
      <c r="C73" s="32"/>
      <c r="D73" s="32"/>
      <c r="E73" s="32"/>
      <c r="F73" s="32"/>
      <c r="G73" s="32"/>
      <c r="H73" s="32"/>
    </row>
    <row r="74" s="7" customFormat="1" ht="15" customHeight="1" spans="1:8">
      <c r="A74" s="33" t="s">
        <v>77</v>
      </c>
      <c r="B74" s="33"/>
      <c r="C74" s="33"/>
      <c r="D74" s="33"/>
      <c r="E74" s="33"/>
      <c r="F74" s="33"/>
      <c r="G74" s="33"/>
      <c r="H74" s="33"/>
    </row>
    <row r="75" s="7" customFormat="1" ht="15" customHeight="1" spans="1:8">
      <c r="A75" s="33" t="s">
        <v>78</v>
      </c>
      <c r="B75" s="33"/>
      <c r="C75" s="33"/>
      <c r="D75" s="33"/>
      <c r="E75" s="33"/>
      <c r="F75" s="33"/>
      <c r="G75" s="33"/>
      <c r="H75" s="33"/>
    </row>
  </sheetData>
  <autoFilter ref="A5:H71">
    <extLst/>
  </autoFilter>
  <mergeCells count="9">
    <mergeCell ref="A1:H1"/>
    <mergeCell ref="A2:H2"/>
    <mergeCell ref="A3:H3"/>
    <mergeCell ref="A4:H4"/>
    <mergeCell ref="A57:G57"/>
    <mergeCell ref="A58:F58"/>
    <mergeCell ref="A73:H73"/>
    <mergeCell ref="A74:H74"/>
    <mergeCell ref="A75:H75"/>
  </mergeCells>
  <pageMargins left="0.7" right="0.7" top="0.75" bottom="0.75" header="0.3" footer="0.3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Marriott International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Kidpeng, Sasithorn</dc:creator>
  <cp:lastModifiedBy>Lucky</cp:lastModifiedBy>
  <dcterms:created xsi:type="dcterms:W3CDTF">2019-04-10T08:36:00Z</dcterms:created>
  <cp:lastPrinted>2019-12-17T12:45:00Z</cp:lastPrinted>
  <dcterms:modified xsi:type="dcterms:W3CDTF">2020-02-13T06:08:51Z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