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1 (2)" sheetId="2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<sst xmlns="http://schemas.openxmlformats.org/spreadsheetml/2006/main" count="423" uniqueCount="207">
  <si>
    <t>Lost Business Tracking Coronavirus (nCoV)  - TRANSIENT</t>
  </si>
  <si>
    <t>No</t>
  </si>
  <si>
    <t>Booking ref</t>
  </si>
  <si>
    <t>CRS no.</t>
  </si>
  <si>
    <t>Guest Name</t>
  </si>
  <si>
    <t>Check In</t>
  </si>
  <si>
    <t>Check Out</t>
  </si>
  <si>
    <t>Room Night</t>
  </si>
  <si>
    <t>Rate</t>
  </si>
  <si>
    <t>Cancellation no.</t>
  </si>
  <si>
    <t>Shi/Xiaoxuan</t>
  </si>
  <si>
    <t>42800695</t>
  </si>
  <si>
    <t>已做多付计入预付款</t>
  </si>
  <si>
    <t>HUANG/WEI,DAI/YAN</t>
  </si>
  <si>
    <t>HUANG/AIJUN,HUANG/SHUPING</t>
  </si>
  <si>
    <t>LI/WENWEN,HUANG/FANG</t>
  </si>
  <si>
    <t>YUAN/SHUPING,DONG/YUHAN</t>
  </si>
  <si>
    <t>ZHANG/YUYAO</t>
  </si>
  <si>
    <t>DING/LI, DU/LIHONG</t>
  </si>
  <si>
    <t>56752114</t>
  </si>
  <si>
    <t>Qinghe Gu</t>
  </si>
  <si>
    <t>Liming Gu</t>
  </si>
  <si>
    <t>Wanwan Bi</t>
  </si>
  <si>
    <t>Zhaonian Li</t>
  </si>
  <si>
    <t>W94</t>
  </si>
  <si>
    <t>Convergent Travel - 1748688 (W94)</t>
  </si>
  <si>
    <t>-</t>
  </si>
  <si>
    <t>W95</t>
  </si>
  <si>
    <t>Convergent Travel - 1748688 (W95)</t>
  </si>
  <si>
    <t>DING/YAWEI</t>
  </si>
  <si>
    <t>LIN/BEN</t>
  </si>
  <si>
    <t>JJ5</t>
  </si>
  <si>
    <t>Convergent Travel - 1764349</t>
  </si>
  <si>
    <t>LI/HAIFENG</t>
  </si>
  <si>
    <t>YE YINGQIAO</t>
  </si>
  <si>
    <t>QI YINA</t>
  </si>
  <si>
    <t>CAI OUMEI</t>
  </si>
  <si>
    <t>Mei/Di</t>
  </si>
  <si>
    <t>JIANG/XUE</t>
  </si>
  <si>
    <t>LIU CHANGHONG</t>
  </si>
  <si>
    <t>没付款，不用做</t>
  </si>
  <si>
    <t>Deposit holding to be used with the new booking</t>
  </si>
  <si>
    <t>Balance from Deposit left</t>
  </si>
  <si>
    <t>1782485</t>
  </si>
  <si>
    <t>XIE/ DILIAN</t>
  </si>
  <si>
    <t>1782753</t>
  </si>
  <si>
    <t>JIANG/LING</t>
  </si>
  <si>
    <t>1782752</t>
  </si>
  <si>
    <t>TANG/JUN</t>
  </si>
  <si>
    <t>1782803</t>
  </si>
  <si>
    <t>1782804</t>
  </si>
  <si>
    <t>1782854</t>
  </si>
  <si>
    <t>DAI/HAITAO</t>
  </si>
  <si>
    <t>1770643</t>
  </si>
  <si>
    <t>GAO/YAOHUI</t>
  </si>
  <si>
    <t xml:space="preserve">Booking No. should be 1673778 not1770643
</t>
  </si>
  <si>
    <t>P200201160820535</t>
  </si>
  <si>
    <t>1671691</t>
  </si>
  <si>
    <t>WANG/WEI</t>
  </si>
  <si>
    <t>1783710</t>
  </si>
  <si>
    <t>YAO/HONGJIE</t>
  </si>
  <si>
    <t>1783766</t>
  </si>
  <si>
    <t>1783857</t>
  </si>
  <si>
    <t xml:space="preserve">HE/ANBING </t>
  </si>
  <si>
    <t>1783984</t>
  </si>
  <si>
    <t>ZHOU HUASHENG</t>
  </si>
  <si>
    <t>1784683</t>
  </si>
  <si>
    <t>CAI/LINRU</t>
  </si>
  <si>
    <t>1784747</t>
  </si>
  <si>
    <t>XU/JIE</t>
  </si>
  <si>
    <t>1785130</t>
  </si>
  <si>
    <t>LIAN/ZHENG</t>
  </si>
  <si>
    <t>1785581</t>
  </si>
  <si>
    <t>ZHAO LIN,SHI XIAOTONG</t>
  </si>
  <si>
    <t>1785607</t>
  </si>
  <si>
    <t>ZHAO YUZHE</t>
  </si>
  <si>
    <t>1785976</t>
  </si>
  <si>
    <t>LIU/CHANGHONG</t>
  </si>
  <si>
    <t>跟上面重复，不用抵扣</t>
  </si>
  <si>
    <t>1786017</t>
  </si>
  <si>
    <t>ZHOU/WEIPING</t>
  </si>
  <si>
    <t>1786215</t>
  </si>
  <si>
    <t>YAO/MINA</t>
  </si>
  <si>
    <t>1786549</t>
  </si>
  <si>
    <t>1786404</t>
  </si>
  <si>
    <t>WANG/XINGZHOU, LI/YANG</t>
  </si>
  <si>
    <t>1786719</t>
  </si>
  <si>
    <t>1786798</t>
  </si>
  <si>
    <t>SHAO/WEN,ZHANG/YUCHEN</t>
  </si>
  <si>
    <t>1787056</t>
  </si>
  <si>
    <t>WU/SHURONG</t>
  </si>
  <si>
    <t>1787014</t>
  </si>
  <si>
    <t>ZHU/ZHIYUAN, XU/SHENBING</t>
  </si>
  <si>
    <t>1787199</t>
  </si>
  <si>
    <t>1787221</t>
  </si>
  <si>
    <t>LUO/HAO</t>
  </si>
  <si>
    <t>1787278</t>
  </si>
  <si>
    <t>XIN/ZHANG, LIN/JIONGHUI</t>
  </si>
  <si>
    <t>1787665</t>
  </si>
  <si>
    <t>1787674</t>
  </si>
  <si>
    <t>YUEN/SIUKWAN, LI/QIN</t>
  </si>
  <si>
    <t>1787683</t>
  </si>
  <si>
    <t>WANG/HAILIN, WANG/MINGFENG</t>
  </si>
  <si>
    <t>1787816</t>
  </si>
  <si>
    <t>XU/YIHONG</t>
  </si>
  <si>
    <t>1787937</t>
  </si>
  <si>
    <t>1787883</t>
  </si>
  <si>
    <t>WANG/YU</t>
  </si>
  <si>
    <t>1787917</t>
  </si>
  <si>
    <t xml:space="preserve">GU/KAI  GU/JIAZHU  </t>
  </si>
  <si>
    <t>1788072</t>
  </si>
  <si>
    <t>1788064</t>
  </si>
  <si>
    <t xml:space="preserve">MA/HONGWEI </t>
  </si>
  <si>
    <t>1788338</t>
  </si>
  <si>
    <t>1788287</t>
  </si>
  <si>
    <t>ZHOU/YIHUAN</t>
  </si>
  <si>
    <t>1788440</t>
  </si>
  <si>
    <t>TANG/JUN/MR</t>
  </si>
  <si>
    <t>JIANG/LING/MR</t>
  </si>
  <si>
    <t>1788457</t>
  </si>
  <si>
    <t>ZHOU/HUASHENG/MR</t>
  </si>
  <si>
    <t>1788527</t>
  </si>
  <si>
    <t xml:space="preserve">ZOU/JINGWEN </t>
  </si>
  <si>
    <t>1788556</t>
  </si>
  <si>
    <t>XU/SHASHA  XIAO/MAOTING</t>
  </si>
  <si>
    <t>1788558</t>
  </si>
  <si>
    <t>WANG/NINGYU</t>
  </si>
  <si>
    <t>1788560</t>
  </si>
  <si>
    <t>SHI/WEIFENG  TAO/XIAOWU</t>
  </si>
  <si>
    <t>1788562</t>
  </si>
  <si>
    <t>SUO/SHUAI  SHI/YICHAO</t>
  </si>
  <si>
    <t>1788559</t>
  </si>
  <si>
    <t xml:space="preserve">DAI/WENRONG  WANG/LIANGYU  </t>
  </si>
  <si>
    <t>1788561</t>
  </si>
  <si>
    <t xml:space="preserve">XU/SHUPING  YAN/JIACHENG </t>
  </si>
  <si>
    <t>1788563</t>
  </si>
  <si>
    <t>XIN/ZHANG  LIN/JIONGHUI</t>
  </si>
  <si>
    <t>1788707</t>
  </si>
  <si>
    <t>SHAO/SHIJIE,SHAO,WENYI</t>
  </si>
  <si>
    <t>1788708</t>
  </si>
  <si>
    <t>QIU/YANHONG,SHAOSHIHE</t>
  </si>
  <si>
    <t>1788711</t>
  </si>
  <si>
    <t>HAN/CHENGWEI</t>
  </si>
  <si>
    <t>1788831</t>
  </si>
  <si>
    <t>WANG YU</t>
  </si>
  <si>
    <t>1788861</t>
  </si>
  <si>
    <t>WANG/LEI  WANG/YANG</t>
  </si>
  <si>
    <t>1788908</t>
  </si>
  <si>
    <t xml:space="preserve">ZHOU/HUASHENG </t>
  </si>
  <si>
    <t>1785339</t>
  </si>
  <si>
    <t>P200214171327206</t>
  </si>
  <si>
    <t>1789020</t>
  </si>
  <si>
    <t>CHEN/CAISHUI</t>
  </si>
  <si>
    <t>P200214144310535</t>
  </si>
  <si>
    <t>，</t>
  </si>
  <si>
    <t>，1782854</t>
  </si>
  <si>
    <t>，1783710</t>
  </si>
  <si>
    <t>，1782854，1783710，1783766，1783766，1783857，1783984，1784683，1784747，1785130，1785581，1785607，1785976，1786017，1786215，1786549，1786404，1786719，1786719，1786798，1787056，1787014，1787199，1787221，1787278，1787665，1787674，1787683，1787816，1787937，1787883，1787917，1788072，1788072，1788064，1788338，1788287，1788440，1788440，1788457，1788527，1788556，1788558，1788560，1788562，1788559，1788561，1788563，1788707，1788708，1788711，1788831，1788861，1788908，1785339</t>
  </si>
  <si>
    <t>，1783766</t>
  </si>
  <si>
    <t>，1783857</t>
  </si>
  <si>
    <t>，1783984</t>
  </si>
  <si>
    <t>，1784683</t>
  </si>
  <si>
    <t>，1784747</t>
  </si>
  <si>
    <t>，1785130</t>
  </si>
  <si>
    <t>，1785581</t>
  </si>
  <si>
    <t>，1785607</t>
  </si>
  <si>
    <t>，1785976</t>
  </si>
  <si>
    <t>，1786017</t>
  </si>
  <si>
    <t>，1786215</t>
  </si>
  <si>
    <t>，1786549</t>
  </si>
  <si>
    <t>，1786404</t>
  </si>
  <si>
    <t>，1786719</t>
  </si>
  <si>
    <t>，1786798</t>
  </si>
  <si>
    <t>，1787056</t>
  </si>
  <si>
    <t>，1787014</t>
  </si>
  <si>
    <t>，1787199</t>
  </si>
  <si>
    <t>，1787221</t>
  </si>
  <si>
    <t>，1787278</t>
  </si>
  <si>
    <t>，1787665</t>
  </si>
  <si>
    <t>，1787674</t>
  </si>
  <si>
    <t>，1787683</t>
  </si>
  <si>
    <t>，1787816</t>
  </si>
  <si>
    <t>，1787937</t>
  </si>
  <si>
    <t>，1787883</t>
  </si>
  <si>
    <t>，1787917</t>
  </si>
  <si>
    <t>，1788072</t>
  </si>
  <si>
    <t>，1788064</t>
  </si>
  <si>
    <t>，1788338</t>
  </si>
  <si>
    <t>，1788287</t>
  </si>
  <si>
    <t>，1788440</t>
  </si>
  <si>
    <t>，1788457</t>
  </si>
  <si>
    <t>，1788527</t>
  </si>
  <si>
    <t>，1788556</t>
  </si>
  <si>
    <t>，1788558</t>
  </si>
  <si>
    <t>，1788560</t>
  </si>
  <si>
    <t>，1788562</t>
  </si>
  <si>
    <t>，1788559</t>
  </si>
  <si>
    <t>，1788561</t>
  </si>
  <si>
    <t>，1788563</t>
  </si>
  <si>
    <t>，1788707</t>
  </si>
  <si>
    <t>，1788708</t>
  </si>
  <si>
    <t>，1788711</t>
  </si>
  <si>
    <t>，1788831</t>
  </si>
  <si>
    <t>，1788861</t>
  </si>
  <si>
    <t>，1788908</t>
  </si>
  <si>
    <t>，1785339</t>
  </si>
  <si>
    <t>*CIT will pay THB 6,600.-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</si>
</sst>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0.5"/>
      <color rgb="FF333333"/>
      <name val="Helvetica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1" borderId="12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16" applyNumberFormat="0" applyAlignment="0" applyProtection="0">
      <alignment vertical="center"/>
    </xf>
    <xf numFmtId="0" fontId="16" fillId="25" borderId="13" applyNumberFormat="0" applyAlignment="0" applyProtection="0">
      <alignment vertical="center"/>
    </xf>
    <xf numFmtId="0" fontId="9" fillId="12" borderId="9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left"/>
    </xf>
    <xf numFmtId="15" fontId="0" fillId="0" borderId="3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15" fontId="0" fillId="3" borderId="3" xfId="0" applyNumberFormat="1" applyFill="1" applyBorder="1" applyAlignment="1">
      <alignment horizontal="center" vertical="center"/>
    </xf>
    <xf numFmtId="176" fontId="0" fillId="0" borderId="3" xfId="8" applyFont="1" applyFill="1" applyBorder="1" applyAlignment="1">
      <alignment horizontal="left"/>
    </xf>
    <xf numFmtId="176" fontId="0" fillId="0" borderId="3" xfId="8" applyFont="1" applyFill="1" applyBorder="1" applyAlignment="1">
      <alignment horizontal="left" vertical="center"/>
    </xf>
    <xf numFmtId="0" fontId="0" fillId="0" borderId="3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15" fontId="0" fillId="0" borderId="3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5" fontId="0" fillId="0" borderId="0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2" borderId="3" xfId="0" applyNumberFormat="1" applyFill="1" applyBorder="1" applyAlignment="1">
      <alignment horizontal="center"/>
    </xf>
    <xf numFmtId="176" fontId="0" fillId="0" borderId="3" xfId="8" applyFont="1" applyFill="1" applyBorder="1" applyAlignment="1">
      <alignment vertical="center"/>
    </xf>
    <xf numFmtId="0" fontId="0" fillId="0" borderId="3" xfId="0" applyNumberFormat="1" applyBorder="1" applyAlignment="1">
      <alignment horizontal="center" vertical="center"/>
    </xf>
    <xf numFmtId="176" fontId="0" fillId="3" borderId="3" xfId="8" applyFont="1" applyFill="1" applyBorder="1" applyAlignment="1">
      <alignment vertical="center"/>
    </xf>
    <xf numFmtId="0" fontId="0" fillId="0" borderId="3" xfId="8" applyNumberFormat="1" applyFont="1" applyBorder="1" applyAlignment="1">
      <alignment horizontal="center" vertical="center"/>
    </xf>
    <xf numFmtId="4" fontId="0" fillId="0" borderId="3" xfId="0" applyNumberFormat="1" applyFill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176" fontId="0" fillId="0" borderId="3" xfId="8" applyFont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15" fontId="0" fillId="4" borderId="3" xfId="0" applyNumberFormat="1" applyFill="1" applyBorder="1" applyAlignment="1">
      <alignment horizontal="center" vertical="center"/>
    </xf>
    <xf numFmtId="176" fontId="0" fillId="4" borderId="3" xfId="8" applyFont="1" applyFill="1" applyBorder="1" applyAlignment="1">
      <alignment horizontal="left"/>
    </xf>
    <xf numFmtId="176" fontId="0" fillId="4" borderId="3" xfId="8" applyFont="1" applyFill="1" applyBorder="1" applyAlignment="1">
      <alignment horizontal="left" vertical="center"/>
    </xf>
    <xf numFmtId="0" fontId="0" fillId="4" borderId="3" xfId="0" applyFill="1" applyBorder="1"/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15" fontId="0" fillId="5" borderId="3" xfId="0" applyNumberForma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/>
    </xf>
    <xf numFmtId="176" fontId="0" fillId="4" borderId="3" xfId="8" applyFont="1" applyFill="1" applyBorder="1" applyAlignment="1">
      <alignment vertical="center"/>
    </xf>
    <xf numFmtId="0" fontId="0" fillId="4" borderId="3" xfId="0" applyNumberFormat="1" applyFill="1" applyBorder="1" applyAlignment="1">
      <alignment horizontal="center" vertical="center"/>
    </xf>
    <xf numFmtId="0" fontId="0" fillId="4" borderId="3" xfId="8" applyNumberFormat="1" applyFont="1" applyFill="1" applyBorder="1" applyAlignment="1">
      <alignment horizontal="center" vertical="center"/>
    </xf>
    <xf numFmtId="4" fontId="0" fillId="4" borderId="3" xfId="0" applyNumberFormat="1" applyFill="1" applyBorder="1" applyAlignment="1">
      <alignment vertical="center"/>
    </xf>
    <xf numFmtId="176" fontId="0" fillId="4" borderId="3" xfId="8" applyFont="1" applyFill="1" applyBorder="1" applyAlignment="1">
      <alignment horizontal="center" vertical="center"/>
    </xf>
    <xf numFmtId="176" fontId="0" fillId="3" borderId="3" xfId="8" applyFont="1" applyFill="1" applyBorder="1" applyAlignment="1">
      <alignment horizontal="center" vertical="center"/>
    </xf>
    <xf numFmtId="0" fontId="0" fillId="3" borderId="0" xfId="0" applyFill="1" applyAlignment="1">
      <alignment wrapText="1"/>
    </xf>
    <xf numFmtId="0" fontId="3" fillId="0" borderId="0" xfId="0" applyFont="1"/>
    <xf numFmtId="176" fontId="0" fillId="5" borderId="3" xfId="8" applyFont="1" applyFill="1" applyBorder="1" applyAlignment="1">
      <alignment vertical="center"/>
    </xf>
    <xf numFmtId="176" fontId="0" fillId="5" borderId="3" xfId="8" applyFont="1" applyFill="1" applyBorder="1" applyAlignment="1">
      <alignment horizontal="center" vertical="center"/>
    </xf>
    <xf numFmtId="0" fontId="0" fillId="4" borderId="3" xfId="0" applyNumberFormat="1" applyFill="1" applyBorder="1" applyAlignment="1" quotePrefix="1">
      <alignment horizontal="center" vertical="center"/>
    </xf>
    <xf numFmtId="0" fontId="0" fillId="4" borderId="3" xfId="8" applyNumberFormat="1" applyFont="1" applyFill="1" applyBorder="1" applyAlignment="1" quotePrefix="1">
      <alignment horizontal="center" vertical="center"/>
    </xf>
    <xf numFmtId="0" fontId="0" fillId="0" borderId="3" xfId="0" applyNumberFormat="1" applyBorder="1" applyAlignment="1" quotePrefix="1">
      <alignment horizontal="center" vertical="center"/>
    </xf>
    <xf numFmtId="0" fontId="0" fillId="0" borderId="3" xfId="8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T%20Tracking%20Sheet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HOP\&#24212;&#20184;&#27454;&#31649;&#29702;&#25968;&#25454;_202002141456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C4" t="str">
            <v>Booking ref</v>
          </cell>
          <cell r="D4" t="str">
            <v>CRS no.</v>
          </cell>
          <cell r="E4" t="str">
            <v>Guest Name</v>
          </cell>
          <cell r="F4" t="str">
            <v>Check In</v>
          </cell>
          <cell r="G4" t="str">
            <v>Check Out</v>
          </cell>
          <cell r="H4" t="str">
            <v>Room Night</v>
          </cell>
          <cell r="I4" t="str">
            <v>Rate</v>
          </cell>
          <cell r="J4" t="str">
            <v>Cancellation no.</v>
          </cell>
        </row>
        <row r="5">
          <cell r="C5">
            <v>1753706</v>
          </cell>
          <cell r="D5">
            <v>72800695</v>
          </cell>
          <cell r="E5" t="str">
            <v>Shi/Xiaoxuan</v>
          </cell>
          <cell r="F5">
            <v>43854</v>
          </cell>
          <cell r="G5">
            <v>43857</v>
          </cell>
          <cell r="H5">
            <v>3</v>
          </cell>
          <cell r="I5">
            <v>16300</v>
          </cell>
          <cell r="J5" t="str">
            <v>42800695</v>
          </cell>
        </row>
        <row r="6">
          <cell r="C6">
            <v>1770643</v>
          </cell>
          <cell r="D6">
            <v>88176156</v>
          </cell>
          <cell r="E6" t="str">
            <v>HUANG/WEI,DAI/YAN</v>
          </cell>
          <cell r="F6">
            <v>43857</v>
          </cell>
          <cell r="G6">
            <v>43858</v>
          </cell>
          <cell r="H6">
            <v>1</v>
          </cell>
          <cell r="I6">
            <v>6000</v>
          </cell>
          <cell r="J6">
            <v>51823844</v>
          </cell>
        </row>
        <row r="7">
          <cell r="D7">
            <v>88176439</v>
          </cell>
          <cell r="E7" t="str">
            <v>HUANG/AIJUN,HUANG/SHUPING</v>
          </cell>
          <cell r="F7">
            <v>43857</v>
          </cell>
          <cell r="G7">
            <v>43858</v>
          </cell>
          <cell r="H7">
            <v>1</v>
          </cell>
          <cell r="I7">
            <v>6000</v>
          </cell>
          <cell r="J7">
            <v>51823561</v>
          </cell>
        </row>
        <row r="8">
          <cell r="D8">
            <v>88176646</v>
          </cell>
          <cell r="E8" t="str">
            <v>LI/WENWEN,HUANG/FANG</v>
          </cell>
          <cell r="F8">
            <v>43857</v>
          </cell>
          <cell r="G8">
            <v>43858</v>
          </cell>
          <cell r="H8">
            <v>1</v>
          </cell>
          <cell r="I8">
            <v>6000</v>
          </cell>
          <cell r="J8">
            <v>51823354</v>
          </cell>
        </row>
        <row r="9">
          <cell r="D9">
            <v>88176880</v>
          </cell>
          <cell r="E9" t="str">
            <v>YUAN/SHUPING,DONG/YUHAN</v>
          </cell>
          <cell r="F9">
            <v>43857</v>
          </cell>
          <cell r="G9">
            <v>43858</v>
          </cell>
          <cell r="H9">
            <v>1</v>
          </cell>
          <cell r="I9">
            <v>6000</v>
          </cell>
          <cell r="J9">
            <v>51823120</v>
          </cell>
        </row>
        <row r="10">
          <cell r="C10">
            <v>1769235</v>
          </cell>
          <cell r="D10">
            <v>87342492</v>
          </cell>
          <cell r="E10" t="str">
            <v>ZHANG/YUYAO</v>
          </cell>
          <cell r="F10">
            <v>43857</v>
          </cell>
          <cell r="G10">
            <v>43860</v>
          </cell>
          <cell r="H10">
            <v>3</v>
          </cell>
          <cell r="I10">
            <v>18000</v>
          </cell>
          <cell r="J10">
            <v>52657508</v>
          </cell>
        </row>
        <row r="11">
          <cell r="C11">
            <v>1763704</v>
          </cell>
          <cell r="D11">
            <v>83247886</v>
          </cell>
          <cell r="E11" t="str">
            <v>DING/LI, DU/LIHONG</v>
          </cell>
          <cell r="F11">
            <v>43858</v>
          </cell>
          <cell r="G11">
            <v>43859</v>
          </cell>
          <cell r="H11">
            <v>1</v>
          </cell>
          <cell r="I11">
            <v>6000</v>
          </cell>
          <cell r="J11" t="str">
            <v>56752114</v>
          </cell>
        </row>
        <row r="12">
          <cell r="C12">
            <v>1772657</v>
          </cell>
          <cell r="D12">
            <v>89821739</v>
          </cell>
          <cell r="E12" t="str">
            <v>Qinghe Gu</v>
          </cell>
          <cell r="F12">
            <v>43861</v>
          </cell>
          <cell r="G12">
            <v>43863</v>
          </cell>
          <cell r="H12">
            <v>2</v>
          </cell>
          <cell r="I12">
            <v>10300</v>
          </cell>
          <cell r="J12">
            <v>50178261</v>
          </cell>
        </row>
        <row r="13">
          <cell r="C13">
            <v>1772668</v>
          </cell>
          <cell r="D13">
            <v>89824423</v>
          </cell>
          <cell r="E13" t="str">
            <v>Liming Gu</v>
          </cell>
          <cell r="F13">
            <v>43861</v>
          </cell>
          <cell r="G13">
            <v>43863</v>
          </cell>
          <cell r="H13">
            <v>2</v>
          </cell>
          <cell r="I13">
            <v>10300</v>
          </cell>
          <cell r="J13">
            <v>50175577</v>
          </cell>
        </row>
        <row r="14">
          <cell r="C14">
            <v>1753852</v>
          </cell>
          <cell r="D14">
            <v>72863244</v>
          </cell>
          <cell r="E14" t="str">
            <v>Wanwan Bi</v>
          </cell>
          <cell r="F14">
            <v>43862</v>
          </cell>
          <cell r="G14">
            <v>43863</v>
          </cell>
          <cell r="H14">
            <v>1</v>
          </cell>
          <cell r="I14">
            <v>4300</v>
          </cell>
          <cell r="J14">
            <v>42863244</v>
          </cell>
        </row>
        <row r="15">
          <cell r="C15">
            <v>1767007</v>
          </cell>
          <cell r="D15">
            <v>86364526</v>
          </cell>
          <cell r="E15" t="str">
            <v>Zhaonian Li</v>
          </cell>
          <cell r="F15">
            <v>43862</v>
          </cell>
          <cell r="G15">
            <v>43864</v>
          </cell>
          <cell r="H15">
            <v>2</v>
          </cell>
          <cell r="I15">
            <v>8200</v>
          </cell>
          <cell r="J15">
            <v>53635474</v>
          </cell>
        </row>
        <row r="16">
          <cell r="C16">
            <v>1748688</v>
          </cell>
          <cell r="D16" t="str">
            <v>W94</v>
          </cell>
          <cell r="E16" t="str">
            <v>Convergent Travel - 1748688 (W94)</v>
          </cell>
          <cell r="F16">
            <v>43863</v>
          </cell>
          <cell r="G16">
            <v>43864</v>
          </cell>
          <cell r="H16">
            <v>13</v>
          </cell>
          <cell r="I16">
            <v>50700</v>
          </cell>
          <cell r="J16" t="str">
            <v>-</v>
          </cell>
        </row>
        <row r="17">
          <cell r="D17" t="str">
            <v>W95</v>
          </cell>
          <cell r="E17" t="str">
            <v>Convergent Travel - 1748688 (W95)</v>
          </cell>
          <cell r="F17">
            <v>43868</v>
          </cell>
          <cell r="G17">
            <v>43869</v>
          </cell>
          <cell r="H17">
            <v>13</v>
          </cell>
          <cell r="I17">
            <v>50700</v>
          </cell>
          <cell r="J17" t="str">
            <v>-</v>
          </cell>
        </row>
        <row r="18">
          <cell r="C18">
            <v>1761582</v>
          </cell>
          <cell r="D18">
            <v>81575353</v>
          </cell>
          <cell r="E18" t="str">
            <v>DING/YAWEI</v>
          </cell>
          <cell r="F18">
            <v>43857</v>
          </cell>
          <cell r="G18">
            <v>43859</v>
          </cell>
          <cell r="H18">
            <v>2</v>
          </cell>
          <cell r="I18">
            <v>12000</v>
          </cell>
          <cell r="J18" t="str">
            <v>-</v>
          </cell>
        </row>
        <row r="19">
          <cell r="C19">
            <v>1725720</v>
          </cell>
          <cell r="D19">
            <v>81546724</v>
          </cell>
          <cell r="E19" t="str">
            <v>LIN/BEN</v>
          </cell>
          <cell r="F19">
            <v>43856</v>
          </cell>
          <cell r="G19">
            <v>43859</v>
          </cell>
          <cell r="H19">
            <v>3</v>
          </cell>
          <cell r="I19">
            <v>20400</v>
          </cell>
          <cell r="J19" t="str">
            <v>-</v>
          </cell>
        </row>
        <row r="20">
          <cell r="C20">
            <v>1764349</v>
          </cell>
          <cell r="D20" t="str">
            <v>JJ5</v>
          </cell>
          <cell r="E20" t="str">
            <v>Convergent Travel - 1764349</v>
          </cell>
          <cell r="F20">
            <v>43859</v>
          </cell>
          <cell r="G20">
            <v>43862</v>
          </cell>
          <cell r="H20">
            <v>3</v>
          </cell>
          <cell r="I20">
            <v>107700</v>
          </cell>
          <cell r="J20" t="str">
            <v>-</v>
          </cell>
        </row>
        <row r="21">
          <cell r="C21">
            <v>1749093</v>
          </cell>
          <cell r="D21">
            <v>99199177</v>
          </cell>
          <cell r="E21" t="str">
            <v>LI/HAIFENG</v>
          </cell>
          <cell r="F21">
            <v>43854</v>
          </cell>
          <cell r="G21">
            <v>43856</v>
          </cell>
          <cell r="H21">
            <v>2</v>
          </cell>
          <cell r="I21">
            <v>10300</v>
          </cell>
          <cell r="J21" t="str">
            <v>-</v>
          </cell>
        </row>
        <row r="22">
          <cell r="C22">
            <v>1782120</v>
          </cell>
          <cell r="D22">
            <v>76239857</v>
          </cell>
          <cell r="E22" t="str">
            <v>YE YINGQIAO</v>
          </cell>
          <cell r="F22">
            <v>43863</v>
          </cell>
          <cell r="G22">
            <v>43865</v>
          </cell>
          <cell r="H22">
            <v>2</v>
          </cell>
          <cell r="I22">
            <v>9100</v>
          </cell>
          <cell r="J22" t="str">
            <v>-</v>
          </cell>
        </row>
        <row r="23">
          <cell r="D23">
            <v>76239858</v>
          </cell>
          <cell r="E23" t="str">
            <v>QI YINA</v>
          </cell>
          <cell r="F23">
            <v>43863</v>
          </cell>
          <cell r="G23">
            <v>43865</v>
          </cell>
          <cell r="H23">
            <v>2</v>
          </cell>
          <cell r="I23">
            <v>9100</v>
          </cell>
          <cell r="J23" t="str">
            <v>-</v>
          </cell>
        </row>
        <row r="24">
          <cell r="D24">
            <v>76239859</v>
          </cell>
          <cell r="E24" t="str">
            <v>CAI OUMEI</v>
          </cell>
          <cell r="F24">
            <v>43863</v>
          </cell>
          <cell r="G24">
            <v>43865</v>
          </cell>
          <cell r="H24">
            <v>2</v>
          </cell>
          <cell r="I24">
            <v>9100</v>
          </cell>
          <cell r="J24" t="str">
            <v>-</v>
          </cell>
        </row>
        <row r="25">
          <cell r="C25">
            <v>1677228</v>
          </cell>
          <cell r="D25">
            <v>76221046</v>
          </cell>
          <cell r="E25" t="str">
            <v>Mei/Di</v>
          </cell>
          <cell r="F25">
            <v>43875</v>
          </cell>
          <cell r="G25">
            <v>43877</v>
          </cell>
          <cell r="H25">
            <v>2</v>
          </cell>
          <cell r="I25">
            <v>8400</v>
          </cell>
          <cell r="J25">
            <v>46221046</v>
          </cell>
        </row>
        <row r="26">
          <cell r="C26">
            <v>1764280</v>
          </cell>
          <cell r="D26">
            <v>83369376</v>
          </cell>
          <cell r="E26" t="str">
            <v>TONG/YAN, HE/YAN</v>
          </cell>
          <cell r="F26">
            <v>43875</v>
          </cell>
          <cell r="G26">
            <v>43877</v>
          </cell>
          <cell r="H26">
            <v>2</v>
          </cell>
          <cell r="I26">
            <v>8600</v>
          </cell>
          <cell r="J26">
            <v>56630624</v>
          </cell>
        </row>
        <row r="27">
          <cell r="C27">
            <v>1671690</v>
          </cell>
          <cell r="D27">
            <v>98748862</v>
          </cell>
          <cell r="E27" t="str">
            <v>JIANG/XUE</v>
          </cell>
          <cell r="F27">
            <v>43871</v>
          </cell>
          <cell r="G27">
            <v>43873</v>
          </cell>
          <cell r="H27">
            <v>2</v>
          </cell>
          <cell r="I27">
            <v>8800</v>
          </cell>
          <cell r="J27">
            <v>61251138</v>
          </cell>
        </row>
        <row r="28">
          <cell r="C28">
            <v>1763039</v>
          </cell>
          <cell r="D28">
            <v>83171070</v>
          </cell>
          <cell r="E28" t="str">
            <v>XIA/QI</v>
          </cell>
          <cell r="F28">
            <v>43889</v>
          </cell>
          <cell r="G28">
            <v>43891</v>
          </cell>
          <cell r="H28">
            <v>2</v>
          </cell>
          <cell r="I28">
            <v>8600</v>
          </cell>
          <cell r="J28">
            <v>56828930</v>
          </cell>
        </row>
        <row r="29">
          <cell r="C29">
            <v>1785976</v>
          </cell>
          <cell r="D29">
            <v>91225107</v>
          </cell>
          <cell r="E29" t="str">
            <v>LIU CHANGHONG</v>
          </cell>
          <cell r="F29">
            <v>43869</v>
          </cell>
          <cell r="G29">
            <v>43870</v>
          </cell>
          <cell r="H29">
            <v>1</v>
          </cell>
          <cell r="I29">
            <v>4100</v>
          </cell>
          <cell r="J29" t="str">
            <v>-</v>
          </cell>
        </row>
        <row r="35">
          <cell r="I35">
            <v>415000</v>
          </cell>
        </row>
        <row r="39">
          <cell r="C39" t="str">
            <v>Booking ref</v>
          </cell>
          <cell r="D39" t="str">
            <v>CRS no.</v>
          </cell>
          <cell r="E39" t="str">
            <v>Guest Name</v>
          </cell>
          <cell r="F39" t="str">
            <v>Check In</v>
          </cell>
          <cell r="G39" t="str">
            <v>Check Out</v>
          </cell>
          <cell r="H39" t="str">
            <v>Room Night</v>
          </cell>
          <cell r="I39" t="str">
            <v>Rate</v>
          </cell>
          <cell r="J39" t="str">
            <v>Balance from Deposit left</v>
          </cell>
        </row>
        <row r="39">
          <cell r="M39" t="str">
            <v>财务备注</v>
          </cell>
        </row>
        <row r="40">
          <cell r="C40" t="str">
            <v>1782485</v>
          </cell>
          <cell r="D40">
            <v>80111857</v>
          </cell>
          <cell r="E40" t="str">
            <v>XIE/ DILIAN</v>
          </cell>
          <cell r="F40">
            <v>43863</v>
          </cell>
          <cell r="G40">
            <v>43866</v>
          </cell>
          <cell r="H40">
            <v>3</v>
          </cell>
          <cell r="I40">
            <v>13900</v>
          </cell>
          <cell r="J40">
            <v>401100</v>
          </cell>
          <cell r="K40" t="e">
            <v>#N/A</v>
          </cell>
        </row>
        <row r="40">
          <cell r="M40" t="str">
            <v>已扣</v>
          </cell>
        </row>
        <row r="41">
          <cell r="C41" t="str">
            <v>1782753</v>
          </cell>
          <cell r="D41">
            <v>80204086</v>
          </cell>
          <cell r="E41" t="str">
            <v>JIANG/LING</v>
          </cell>
          <cell r="F41">
            <v>43862</v>
          </cell>
          <cell r="G41">
            <v>43863</v>
          </cell>
          <cell r="H41">
            <v>1</v>
          </cell>
          <cell r="I41">
            <v>4100</v>
          </cell>
          <cell r="J41">
            <v>397000</v>
          </cell>
          <cell r="K41" t="e">
            <v>#N/A</v>
          </cell>
        </row>
        <row r="41">
          <cell r="M41" t="str">
            <v>已扣</v>
          </cell>
        </row>
        <row r="42">
          <cell r="C42" t="str">
            <v>1782752</v>
          </cell>
          <cell r="D42">
            <v>80203202</v>
          </cell>
          <cell r="E42" t="str">
            <v>TANG/JUN</v>
          </cell>
          <cell r="F42">
            <v>43862</v>
          </cell>
          <cell r="G42">
            <v>43863</v>
          </cell>
          <cell r="H42">
            <v>1</v>
          </cell>
          <cell r="I42">
            <v>4100</v>
          </cell>
          <cell r="J42">
            <v>392900</v>
          </cell>
          <cell r="K42" t="e">
            <v>#N/A</v>
          </cell>
        </row>
        <row r="42">
          <cell r="M42" t="str">
            <v>已扣</v>
          </cell>
        </row>
        <row r="43">
          <cell r="C43" t="str">
            <v>1782803</v>
          </cell>
          <cell r="D43">
            <v>80254057</v>
          </cell>
          <cell r="E43" t="str">
            <v>JIANG/LING</v>
          </cell>
          <cell r="F43">
            <v>43863</v>
          </cell>
          <cell r="G43">
            <v>43864</v>
          </cell>
          <cell r="H43">
            <v>1</v>
          </cell>
          <cell r="I43">
            <v>4300</v>
          </cell>
          <cell r="J43">
            <v>388600</v>
          </cell>
          <cell r="K43" t="e">
            <v>#N/A</v>
          </cell>
        </row>
        <row r="43">
          <cell r="M43" t="str">
            <v>已扣</v>
          </cell>
        </row>
        <row r="44">
          <cell r="C44" t="str">
            <v>1782804</v>
          </cell>
          <cell r="D44">
            <v>80254947</v>
          </cell>
          <cell r="E44" t="str">
            <v>TANG/JUN</v>
          </cell>
          <cell r="F44">
            <v>43863</v>
          </cell>
          <cell r="G44">
            <v>43864</v>
          </cell>
          <cell r="H44">
            <v>1</v>
          </cell>
          <cell r="I44">
            <v>4100</v>
          </cell>
          <cell r="J44">
            <v>384500</v>
          </cell>
          <cell r="K44" t="e">
            <v>#N/A</v>
          </cell>
        </row>
        <row r="44">
          <cell r="M44" t="str">
            <v>已扣</v>
          </cell>
        </row>
        <row r="45">
          <cell r="C45" t="str">
            <v>1782854</v>
          </cell>
          <cell r="D45">
            <v>80287428</v>
          </cell>
          <cell r="E45" t="str">
            <v>DAI/HAITAO</v>
          </cell>
          <cell r="F45">
            <v>43862</v>
          </cell>
          <cell r="G45">
            <v>43863</v>
          </cell>
          <cell r="H45">
            <v>1</v>
          </cell>
          <cell r="I45">
            <v>4100</v>
          </cell>
          <cell r="J45">
            <v>380400</v>
          </cell>
          <cell r="K45" t="str">
            <v>4100</v>
          </cell>
          <cell r="L45">
            <v>0</v>
          </cell>
        </row>
        <row r="46">
          <cell r="C46" t="str">
            <v>1770643</v>
          </cell>
          <cell r="D46">
            <v>83369376</v>
          </cell>
          <cell r="E46" t="str">
            <v>TONG YAN,HE YAN</v>
          </cell>
          <cell r="F46">
            <v>43875</v>
          </cell>
          <cell r="G46">
            <v>43877</v>
          </cell>
          <cell r="H46">
            <v>2</v>
          </cell>
          <cell r="I46">
            <v>8600</v>
          </cell>
          <cell r="J46">
            <v>371800</v>
          </cell>
          <cell r="K46" t="e">
            <v>#N/A</v>
          </cell>
        </row>
        <row r="46">
          <cell r="M46" t="str">
            <v>Paid with booking 1770643,1770584,1770553,1769235,1761582,1758907 at 191800THBon 2020/1/21</v>
          </cell>
        </row>
        <row r="47">
          <cell r="C47" t="str">
            <v>1770643</v>
          </cell>
          <cell r="D47">
            <v>83171070</v>
          </cell>
          <cell r="E47" t="str">
            <v>XIA/QI</v>
          </cell>
          <cell r="F47">
            <v>43889</v>
          </cell>
          <cell r="G47">
            <v>43891</v>
          </cell>
          <cell r="H47">
            <v>2</v>
          </cell>
          <cell r="I47">
            <v>8600</v>
          </cell>
          <cell r="J47">
            <v>363200</v>
          </cell>
          <cell r="K47" t="e">
            <v>#N/A</v>
          </cell>
        </row>
        <row r="48">
          <cell r="C48" t="str">
            <v>1770643</v>
          </cell>
          <cell r="D48">
            <v>71037892</v>
          </cell>
          <cell r="E48" t="str">
            <v>GAO/YAOHUI</v>
          </cell>
          <cell r="F48">
            <v>43894</v>
          </cell>
          <cell r="G48">
            <v>43896</v>
          </cell>
          <cell r="H48">
            <v>2</v>
          </cell>
          <cell r="I48">
            <v>6800</v>
          </cell>
          <cell r="J48">
            <v>356400</v>
          </cell>
          <cell r="K48" t="e">
            <v>#N/A</v>
          </cell>
        </row>
        <row r="49">
          <cell r="C49" t="str">
            <v>1671691</v>
          </cell>
          <cell r="D49">
            <v>98750235</v>
          </cell>
          <cell r="E49" t="str">
            <v>WANG/WEI</v>
          </cell>
          <cell r="F49">
            <v>43875</v>
          </cell>
          <cell r="G49">
            <v>43877</v>
          </cell>
          <cell r="H49">
            <v>2</v>
          </cell>
          <cell r="I49">
            <v>7900</v>
          </cell>
          <cell r="J49">
            <v>348500</v>
          </cell>
          <cell r="K49" t="e">
            <v>#N/A</v>
          </cell>
        </row>
        <row r="49">
          <cell r="M49" t="str">
            <v>已扣</v>
          </cell>
        </row>
        <row r="50">
          <cell r="C50" t="str">
            <v>1783710</v>
          </cell>
          <cell r="D50">
            <v>82268769</v>
          </cell>
          <cell r="E50" t="str">
            <v>YAO/HONGJIE</v>
          </cell>
          <cell r="F50">
            <v>43866</v>
          </cell>
          <cell r="G50">
            <v>43867</v>
          </cell>
          <cell r="H50">
            <v>1</v>
          </cell>
          <cell r="I50">
            <v>4300</v>
          </cell>
          <cell r="J50">
            <v>344200</v>
          </cell>
          <cell r="K50" t="str">
            <v>4300</v>
          </cell>
          <cell r="L50">
            <v>0</v>
          </cell>
        </row>
        <row r="51">
          <cell r="C51" t="str">
            <v>1783766</v>
          </cell>
          <cell r="D51">
            <v>82370715</v>
          </cell>
          <cell r="E51" t="str">
            <v>TANG/JUN</v>
          </cell>
          <cell r="F51">
            <v>43864</v>
          </cell>
          <cell r="G51">
            <v>43865</v>
          </cell>
          <cell r="H51">
            <v>1</v>
          </cell>
          <cell r="I51">
            <v>4300</v>
          </cell>
          <cell r="J51">
            <v>339900</v>
          </cell>
        </row>
        <row r="51">
          <cell r="L51">
            <v>4300</v>
          </cell>
        </row>
        <row r="52">
          <cell r="C52" t="str">
            <v>1783766</v>
          </cell>
          <cell r="D52">
            <v>82370720</v>
          </cell>
          <cell r="E52" t="str">
            <v>JIANG/LING</v>
          </cell>
          <cell r="F52">
            <v>43864</v>
          </cell>
          <cell r="G52">
            <v>43865</v>
          </cell>
          <cell r="H52">
            <v>1</v>
          </cell>
          <cell r="I52">
            <v>4300</v>
          </cell>
          <cell r="J52">
            <v>335600</v>
          </cell>
          <cell r="K52" t="str">
            <v>8600</v>
          </cell>
          <cell r="L52">
            <v>-4300</v>
          </cell>
        </row>
        <row r="53">
          <cell r="C53" t="str">
            <v>1783857</v>
          </cell>
          <cell r="D53">
            <v>82491993</v>
          </cell>
          <cell r="E53" t="str">
            <v>HE/ANBING </v>
          </cell>
          <cell r="F53">
            <v>43864</v>
          </cell>
          <cell r="G53">
            <v>43865</v>
          </cell>
          <cell r="H53">
            <v>1</v>
          </cell>
          <cell r="I53">
            <v>4300</v>
          </cell>
          <cell r="J53">
            <v>331300</v>
          </cell>
          <cell r="K53" t="str">
            <v>4300</v>
          </cell>
          <cell r="L53">
            <v>0</v>
          </cell>
        </row>
        <row r="54">
          <cell r="C54" t="str">
            <v>1783984</v>
          </cell>
          <cell r="D54">
            <v>82667464</v>
          </cell>
          <cell r="E54" t="str">
            <v>ZHOU HUASHENG</v>
          </cell>
          <cell r="F54">
            <v>43864</v>
          </cell>
          <cell r="G54">
            <v>43867</v>
          </cell>
          <cell r="H54">
            <v>3</v>
          </cell>
          <cell r="I54">
            <v>12900</v>
          </cell>
          <cell r="J54">
            <v>318400</v>
          </cell>
          <cell r="K54" t="str">
            <v>12900</v>
          </cell>
          <cell r="L54">
            <v>0</v>
          </cell>
        </row>
        <row r="55">
          <cell r="C55" t="str">
            <v>1784683</v>
          </cell>
          <cell r="D55">
            <v>86609663</v>
          </cell>
          <cell r="E55" t="str">
            <v>CAI/LINRU</v>
          </cell>
          <cell r="F55">
            <v>43866</v>
          </cell>
          <cell r="G55">
            <v>43867</v>
          </cell>
          <cell r="H55">
            <v>1</v>
          </cell>
          <cell r="I55">
            <v>4800</v>
          </cell>
          <cell r="J55">
            <v>313600</v>
          </cell>
          <cell r="K55" t="str">
            <v>4800</v>
          </cell>
          <cell r="L55">
            <v>0</v>
          </cell>
        </row>
        <row r="56">
          <cell r="C56" t="str">
            <v>1784747</v>
          </cell>
          <cell r="D56">
            <v>86617359</v>
          </cell>
          <cell r="E56" t="str">
            <v>XU/JIE</v>
          </cell>
          <cell r="F56">
            <v>43867</v>
          </cell>
          <cell r="G56">
            <v>43868</v>
          </cell>
          <cell r="H56">
            <v>1</v>
          </cell>
          <cell r="I56">
            <v>4300</v>
          </cell>
          <cell r="J56">
            <v>309300</v>
          </cell>
          <cell r="K56" t="str">
            <v>4300</v>
          </cell>
          <cell r="L56">
            <v>0</v>
          </cell>
        </row>
        <row r="57">
          <cell r="C57" t="str">
            <v>1785130</v>
          </cell>
          <cell r="D57">
            <v>87022802</v>
          </cell>
          <cell r="E57" t="str">
            <v>LIAN/ZHENG</v>
          </cell>
          <cell r="F57">
            <v>43874</v>
          </cell>
          <cell r="G57">
            <v>43875</v>
          </cell>
          <cell r="H57">
            <v>1</v>
          </cell>
          <cell r="I57">
            <v>4300</v>
          </cell>
          <cell r="J57">
            <v>305000</v>
          </cell>
          <cell r="K57" t="str">
            <v>4300</v>
          </cell>
          <cell r="L57">
            <v>0</v>
          </cell>
        </row>
        <row r="58">
          <cell r="C58" t="str">
            <v>1785581</v>
          </cell>
          <cell r="D58">
            <v>88831762</v>
          </cell>
          <cell r="E58" t="str">
            <v>ZHAO LIN,SHI XIAOTONG</v>
          </cell>
          <cell r="F58">
            <v>43868</v>
          </cell>
          <cell r="G58">
            <v>43870</v>
          </cell>
          <cell r="H58">
            <v>2</v>
          </cell>
          <cell r="I58">
            <v>8600</v>
          </cell>
          <cell r="J58">
            <v>296400</v>
          </cell>
          <cell r="K58" t="str">
            <v>8600</v>
          </cell>
          <cell r="L58">
            <v>0</v>
          </cell>
        </row>
        <row r="59">
          <cell r="C59" t="str">
            <v>1785607</v>
          </cell>
          <cell r="D59">
            <v>88864310</v>
          </cell>
          <cell r="E59" t="str">
            <v>ZHAO YUZHE</v>
          </cell>
          <cell r="F59">
            <v>43868</v>
          </cell>
          <cell r="G59">
            <v>43871</v>
          </cell>
          <cell r="H59">
            <v>3</v>
          </cell>
          <cell r="I59">
            <v>12300</v>
          </cell>
          <cell r="J59">
            <v>284100</v>
          </cell>
          <cell r="K59" t="str">
            <v>12300</v>
          </cell>
          <cell r="L59">
            <v>0</v>
          </cell>
        </row>
        <row r="60">
          <cell r="C60" t="str">
            <v>1785976</v>
          </cell>
          <cell r="D60">
            <v>91225107</v>
          </cell>
          <cell r="E60" t="str">
            <v>LIU/CHANGHONG</v>
          </cell>
          <cell r="F60">
            <v>43869</v>
          </cell>
          <cell r="G60">
            <v>43870</v>
          </cell>
          <cell r="H60">
            <v>1</v>
          </cell>
          <cell r="I60">
            <v>4100</v>
          </cell>
          <cell r="J60">
            <v>280000</v>
          </cell>
          <cell r="K60" t="str">
            <v>4100</v>
          </cell>
          <cell r="L60">
            <v>0</v>
          </cell>
        </row>
        <row r="61">
          <cell r="C61" t="str">
            <v>1786017</v>
          </cell>
          <cell r="D61">
            <v>91240155</v>
          </cell>
          <cell r="E61" t="str">
            <v>ZHOU/WEIPING</v>
          </cell>
          <cell r="F61">
            <v>43869</v>
          </cell>
          <cell r="G61">
            <v>43871</v>
          </cell>
          <cell r="H61">
            <v>2</v>
          </cell>
          <cell r="I61">
            <v>8200</v>
          </cell>
          <cell r="J61">
            <v>271800</v>
          </cell>
          <cell r="K61" t="str">
            <v>8200</v>
          </cell>
          <cell r="L61">
            <v>0</v>
          </cell>
        </row>
        <row r="62">
          <cell r="C62" t="str">
            <v>1786215</v>
          </cell>
          <cell r="D62">
            <v>91465293</v>
          </cell>
          <cell r="E62" t="str">
            <v>YAO/MINA</v>
          </cell>
          <cell r="F62">
            <v>43868</v>
          </cell>
          <cell r="G62">
            <v>43869</v>
          </cell>
          <cell r="H62">
            <v>1</v>
          </cell>
          <cell r="I62">
            <v>4100</v>
          </cell>
          <cell r="J62">
            <v>267700</v>
          </cell>
          <cell r="K62" t="str">
            <v>4100</v>
          </cell>
          <cell r="L62">
            <v>0</v>
          </cell>
        </row>
        <row r="63">
          <cell r="C63" t="str">
            <v>1786549</v>
          </cell>
          <cell r="D63">
            <v>93489606</v>
          </cell>
          <cell r="E63" t="str">
            <v>YAO/MINA</v>
          </cell>
          <cell r="F63">
            <v>43869</v>
          </cell>
          <cell r="G63">
            <v>43870</v>
          </cell>
          <cell r="H63">
            <v>1</v>
          </cell>
          <cell r="I63">
            <v>3800</v>
          </cell>
          <cell r="J63">
            <v>263900</v>
          </cell>
          <cell r="K63" t="str">
            <v>3800</v>
          </cell>
          <cell r="L63">
            <v>0</v>
          </cell>
        </row>
        <row r="64">
          <cell r="C64" t="str">
            <v>1786404</v>
          </cell>
          <cell r="D64">
            <v>93495325</v>
          </cell>
          <cell r="E64" t="str">
            <v>WANG/XINGZHOU, LI/YANG</v>
          </cell>
          <cell r="F64">
            <v>43869</v>
          </cell>
          <cell r="G64">
            <v>43872</v>
          </cell>
          <cell r="H64">
            <v>3</v>
          </cell>
          <cell r="I64">
            <v>11400</v>
          </cell>
          <cell r="J64">
            <v>252500</v>
          </cell>
          <cell r="K64" t="str">
            <v>11400</v>
          </cell>
          <cell r="L64">
            <v>0</v>
          </cell>
        </row>
        <row r="65">
          <cell r="C65" t="str">
            <v>1786719</v>
          </cell>
          <cell r="D65">
            <v>93708097</v>
          </cell>
          <cell r="E65" t="str">
            <v>TANG/JUN</v>
          </cell>
          <cell r="F65">
            <v>43870</v>
          </cell>
          <cell r="G65">
            <v>43871</v>
          </cell>
          <cell r="H65">
            <v>1</v>
          </cell>
          <cell r="I65">
            <v>3800</v>
          </cell>
          <cell r="J65">
            <v>248700</v>
          </cell>
        </row>
        <row r="65">
          <cell r="L65">
            <v>3800</v>
          </cell>
        </row>
        <row r="66">
          <cell r="C66" t="str">
            <v>1786719</v>
          </cell>
          <cell r="D66">
            <v>93706924</v>
          </cell>
          <cell r="E66" t="str">
            <v>JIANG/LING</v>
          </cell>
          <cell r="F66">
            <v>43870</v>
          </cell>
          <cell r="G66">
            <v>43871</v>
          </cell>
          <cell r="H66">
            <v>1</v>
          </cell>
          <cell r="I66">
            <v>3800</v>
          </cell>
          <cell r="J66">
            <v>244900</v>
          </cell>
          <cell r="K66" t="str">
            <v>7600</v>
          </cell>
          <cell r="L66">
            <v>-3800</v>
          </cell>
        </row>
        <row r="67">
          <cell r="C67" t="str">
            <v>1786798</v>
          </cell>
          <cell r="D67">
            <v>93800639</v>
          </cell>
          <cell r="E67" t="str">
            <v>SHAO/WEN,ZHANG/YUCHEN</v>
          </cell>
          <cell r="F67">
            <v>43870</v>
          </cell>
          <cell r="G67">
            <v>43871</v>
          </cell>
          <cell r="H67">
            <v>1</v>
          </cell>
          <cell r="I67">
            <v>3800</v>
          </cell>
          <cell r="J67">
            <v>241100</v>
          </cell>
          <cell r="K67" t="str">
            <v>3800</v>
          </cell>
          <cell r="L67">
            <v>0</v>
          </cell>
        </row>
        <row r="68">
          <cell r="C68" t="str">
            <v>1787056</v>
          </cell>
          <cell r="D68">
            <v>94959510</v>
          </cell>
          <cell r="E68" t="str">
            <v>WU/SHURONG</v>
          </cell>
          <cell r="F68">
            <v>43870</v>
          </cell>
          <cell r="G68">
            <v>43872</v>
          </cell>
          <cell r="H68">
            <v>2</v>
          </cell>
          <cell r="I68">
            <v>7600</v>
          </cell>
          <cell r="J68">
            <v>233500</v>
          </cell>
          <cell r="K68" t="str">
            <v>7600</v>
          </cell>
          <cell r="L68">
            <v>0</v>
          </cell>
        </row>
        <row r="69">
          <cell r="C69" t="str">
            <v>1787014</v>
          </cell>
          <cell r="D69">
            <v>94965833</v>
          </cell>
          <cell r="E69" t="str">
            <v>ZHU/ZHIYUAN, XU/SHENBING</v>
          </cell>
          <cell r="F69">
            <v>43871</v>
          </cell>
          <cell r="G69">
            <v>43873</v>
          </cell>
          <cell r="H69">
            <v>2</v>
          </cell>
          <cell r="I69">
            <v>7600</v>
          </cell>
          <cell r="J69">
            <v>225900</v>
          </cell>
          <cell r="K69" t="str">
            <v>7600</v>
          </cell>
          <cell r="L69">
            <v>0</v>
          </cell>
        </row>
        <row r="70">
          <cell r="C70" t="str">
            <v>1787199</v>
          </cell>
          <cell r="D70">
            <v>95099289</v>
          </cell>
          <cell r="E70" t="str">
            <v>JIANG/LING</v>
          </cell>
          <cell r="F70">
            <v>43871</v>
          </cell>
          <cell r="G70">
            <v>43872</v>
          </cell>
          <cell r="H70">
            <v>1</v>
          </cell>
          <cell r="I70">
            <v>3800</v>
          </cell>
          <cell r="J70">
            <v>222100</v>
          </cell>
          <cell r="K70" t="e">
            <v>#N/A</v>
          </cell>
          <cell r="L70" t="e">
            <v>#N/A</v>
          </cell>
        </row>
        <row r="71">
          <cell r="C71" t="str">
            <v>1787221</v>
          </cell>
          <cell r="D71">
            <v>95111721</v>
          </cell>
          <cell r="E71" t="str">
            <v>LUO/HAO</v>
          </cell>
          <cell r="F71">
            <v>43871</v>
          </cell>
          <cell r="G71">
            <v>43872</v>
          </cell>
          <cell r="H71">
            <v>1</v>
          </cell>
          <cell r="I71">
            <v>3800</v>
          </cell>
          <cell r="J71">
            <v>218300</v>
          </cell>
          <cell r="K71" t="str">
            <v>3800</v>
          </cell>
          <cell r="L71">
            <v>0</v>
          </cell>
        </row>
        <row r="72">
          <cell r="C72" t="str">
            <v>1787278</v>
          </cell>
          <cell r="D72">
            <v>95156710</v>
          </cell>
          <cell r="E72" t="str">
            <v>XIN/ZHANG, LIN/JIONGHUI</v>
          </cell>
          <cell r="F72">
            <v>43871</v>
          </cell>
          <cell r="G72">
            <v>43874</v>
          </cell>
          <cell r="H72">
            <v>3</v>
          </cell>
          <cell r="I72">
            <v>11400</v>
          </cell>
          <cell r="J72">
            <v>206900</v>
          </cell>
          <cell r="K72" t="str">
            <v>11400</v>
          </cell>
          <cell r="L72">
            <v>0</v>
          </cell>
        </row>
        <row r="73">
          <cell r="C73" t="str">
            <v>1787665</v>
          </cell>
          <cell r="D73">
            <v>96472898</v>
          </cell>
          <cell r="E73" t="str">
            <v>TANG/JUN</v>
          </cell>
          <cell r="F73">
            <v>43871</v>
          </cell>
          <cell r="G73">
            <v>43872</v>
          </cell>
          <cell r="H73">
            <v>1</v>
          </cell>
          <cell r="I73">
            <v>3800</v>
          </cell>
          <cell r="J73">
            <v>203100</v>
          </cell>
          <cell r="K73" t="str">
            <v>3800</v>
          </cell>
          <cell r="L73">
            <v>0</v>
          </cell>
        </row>
        <row r="74">
          <cell r="C74" t="str">
            <v>1787674</v>
          </cell>
          <cell r="D74">
            <v>96487877</v>
          </cell>
          <cell r="E74" t="str">
            <v>YUEN/SIUKWAN, LI/QIN</v>
          </cell>
          <cell r="F74">
            <v>43872</v>
          </cell>
          <cell r="G74">
            <v>43874</v>
          </cell>
          <cell r="H74">
            <v>2</v>
          </cell>
          <cell r="I74">
            <v>7600</v>
          </cell>
          <cell r="J74">
            <v>195500</v>
          </cell>
          <cell r="K74" t="str">
            <v>7600</v>
          </cell>
          <cell r="L74">
            <v>0</v>
          </cell>
        </row>
        <row r="75">
          <cell r="C75" t="str">
            <v>1787683</v>
          </cell>
          <cell r="D75">
            <v>96497964</v>
          </cell>
          <cell r="E75" t="str">
            <v>WANG/HAILIN, WANG/MINGFENG</v>
          </cell>
          <cell r="F75">
            <v>43872</v>
          </cell>
          <cell r="G75">
            <v>43875</v>
          </cell>
          <cell r="H75">
            <v>3</v>
          </cell>
          <cell r="I75">
            <v>11400</v>
          </cell>
          <cell r="J75">
            <v>184100</v>
          </cell>
          <cell r="K75" t="str">
            <v>11400</v>
          </cell>
          <cell r="L75">
            <v>0</v>
          </cell>
        </row>
        <row r="76">
          <cell r="C76" t="str">
            <v>1787816</v>
          </cell>
          <cell r="D76">
            <v>96684634</v>
          </cell>
          <cell r="E76" t="str">
            <v>XU/YIHONG</v>
          </cell>
          <cell r="F76">
            <v>43872</v>
          </cell>
          <cell r="G76">
            <v>43873</v>
          </cell>
          <cell r="H76">
            <v>1</v>
          </cell>
          <cell r="I76">
            <v>3800</v>
          </cell>
          <cell r="J76">
            <v>180300</v>
          </cell>
          <cell r="K76" t="str">
            <v>3800</v>
          </cell>
          <cell r="L76">
            <v>0</v>
          </cell>
        </row>
        <row r="77">
          <cell r="C77" t="str">
            <v>1787937</v>
          </cell>
          <cell r="D77">
            <v>98623193</v>
          </cell>
          <cell r="E77" t="str">
            <v>WU/SHURONG</v>
          </cell>
          <cell r="F77">
            <v>43872</v>
          </cell>
          <cell r="G77">
            <v>43873</v>
          </cell>
          <cell r="H77">
            <v>1</v>
          </cell>
          <cell r="I77">
            <v>3800</v>
          </cell>
          <cell r="J77">
            <v>176500</v>
          </cell>
          <cell r="K77" t="str">
            <v>3800</v>
          </cell>
          <cell r="L77">
            <v>0</v>
          </cell>
        </row>
        <row r="78">
          <cell r="C78" t="str">
            <v>1787883</v>
          </cell>
          <cell r="D78">
            <v>98745073</v>
          </cell>
          <cell r="E78" t="str">
            <v>WANG/YU</v>
          </cell>
          <cell r="F78">
            <v>43873</v>
          </cell>
          <cell r="G78">
            <v>43875</v>
          </cell>
          <cell r="H78">
            <v>2</v>
          </cell>
          <cell r="I78">
            <v>7600</v>
          </cell>
          <cell r="J78">
            <v>168900</v>
          </cell>
          <cell r="K78" t="str">
            <v>7600</v>
          </cell>
          <cell r="L78">
            <v>0</v>
          </cell>
        </row>
        <row r="79">
          <cell r="C79" t="str">
            <v>1787917</v>
          </cell>
          <cell r="D79">
            <v>98763343</v>
          </cell>
          <cell r="E79" t="str">
            <v>GU/KAI  GU/JIAZHU  </v>
          </cell>
          <cell r="F79">
            <v>43880</v>
          </cell>
          <cell r="G79">
            <v>43884</v>
          </cell>
          <cell r="H79">
            <v>4</v>
          </cell>
          <cell r="I79">
            <v>15200</v>
          </cell>
          <cell r="J79">
            <v>153700</v>
          </cell>
          <cell r="K79" t="str">
            <v>15200</v>
          </cell>
          <cell r="L79">
            <v>0</v>
          </cell>
        </row>
        <row r="80">
          <cell r="C80" t="str">
            <v>1788072</v>
          </cell>
          <cell r="D80">
            <v>98810222</v>
          </cell>
          <cell r="E80" t="str">
            <v>TANG/JUN</v>
          </cell>
          <cell r="F80">
            <v>43872</v>
          </cell>
          <cell r="G80">
            <v>43873</v>
          </cell>
          <cell r="H80">
            <v>1</v>
          </cell>
          <cell r="I80">
            <v>3800</v>
          </cell>
          <cell r="J80">
            <v>149900</v>
          </cell>
        </row>
        <row r="80">
          <cell r="L80">
            <v>3800</v>
          </cell>
        </row>
        <row r="81">
          <cell r="C81" t="str">
            <v>1788072</v>
          </cell>
          <cell r="D81">
            <v>98828399</v>
          </cell>
          <cell r="E81" t="str">
            <v>JIANG/LING</v>
          </cell>
          <cell r="F81">
            <v>43872</v>
          </cell>
          <cell r="G81">
            <v>43873</v>
          </cell>
          <cell r="H81">
            <v>1</v>
          </cell>
          <cell r="I81">
            <v>3800</v>
          </cell>
          <cell r="J81">
            <v>146100</v>
          </cell>
          <cell r="K81" t="str">
            <v>7600</v>
          </cell>
          <cell r="L81">
            <v>-3800</v>
          </cell>
        </row>
        <row r="82">
          <cell r="C82" t="str">
            <v>1788064</v>
          </cell>
          <cell r="D82">
            <v>98833935</v>
          </cell>
          <cell r="E82" t="str">
            <v>MA/HONGWEI </v>
          </cell>
          <cell r="F82">
            <v>43874</v>
          </cell>
          <cell r="G82">
            <v>43878</v>
          </cell>
          <cell r="H82">
            <v>4</v>
          </cell>
          <cell r="I82">
            <v>15200</v>
          </cell>
          <cell r="J82">
            <v>130900</v>
          </cell>
          <cell r="K82" t="str">
            <v>15200</v>
          </cell>
          <cell r="L82">
            <v>0</v>
          </cell>
        </row>
        <row r="83">
          <cell r="C83" t="str">
            <v>1788338</v>
          </cell>
          <cell r="D83">
            <v>71280921</v>
          </cell>
          <cell r="E83" t="str">
            <v>XU/YIHONG</v>
          </cell>
          <cell r="F83">
            <v>43873</v>
          </cell>
          <cell r="G83">
            <v>43874</v>
          </cell>
          <cell r="H83">
            <v>1</v>
          </cell>
          <cell r="I83">
            <v>3800</v>
          </cell>
          <cell r="J83">
            <v>127100</v>
          </cell>
          <cell r="K83" t="str">
            <v>3800</v>
          </cell>
          <cell r="L83">
            <v>0</v>
          </cell>
        </row>
        <row r="84">
          <cell r="C84" t="str">
            <v>1788287</v>
          </cell>
          <cell r="D84">
            <v>71283220</v>
          </cell>
          <cell r="E84" t="str">
            <v>ZHOU/YIHUAN</v>
          </cell>
          <cell r="F84">
            <v>43873</v>
          </cell>
          <cell r="G84">
            <v>43874</v>
          </cell>
          <cell r="H84">
            <v>1</v>
          </cell>
          <cell r="I84">
            <v>3800</v>
          </cell>
          <cell r="J84">
            <v>123300</v>
          </cell>
          <cell r="K84" t="str">
            <v>3800</v>
          </cell>
          <cell r="L84">
            <v>0</v>
          </cell>
        </row>
        <row r="85">
          <cell r="C85" t="str">
            <v>1788440</v>
          </cell>
          <cell r="D85">
            <v>71445445</v>
          </cell>
          <cell r="E85" t="str">
            <v>TANG/JUN/MR</v>
          </cell>
          <cell r="F85">
            <v>43873</v>
          </cell>
          <cell r="G85">
            <v>43874</v>
          </cell>
          <cell r="H85">
            <v>1</v>
          </cell>
          <cell r="I85">
            <v>3800</v>
          </cell>
          <cell r="J85">
            <v>119500</v>
          </cell>
        </row>
        <row r="85">
          <cell r="L85">
            <v>3800</v>
          </cell>
        </row>
        <row r="86">
          <cell r="C86" t="str">
            <v>1788440</v>
          </cell>
          <cell r="D86">
            <v>71473924</v>
          </cell>
          <cell r="E86" t="str">
            <v>JIANG/LING/MR</v>
          </cell>
          <cell r="F86">
            <v>43873</v>
          </cell>
          <cell r="G86">
            <v>43874</v>
          </cell>
          <cell r="H86">
            <v>1</v>
          </cell>
          <cell r="I86">
            <v>3800</v>
          </cell>
          <cell r="J86">
            <v>115700</v>
          </cell>
          <cell r="K86" t="str">
            <v>7600</v>
          </cell>
          <cell r="L86">
            <v>-3800</v>
          </cell>
        </row>
        <row r="87">
          <cell r="C87" t="str">
            <v>1788457</v>
          </cell>
          <cell r="D87">
            <v>71494480</v>
          </cell>
          <cell r="E87" t="str">
            <v>ZHOU/HUASHENG/MR</v>
          </cell>
          <cell r="F87">
            <v>43873</v>
          </cell>
          <cell r="G87">
            <v>43874</v>
          </cell>
          <cell r="H87">
            <v>1</v>
          </cell>
          <cell r="I87">
            <v>3800</v>
          </cell>
          <cell r="J87">
            <v>111900</v>
          </cell>
          <cell r="K87" t="str">
            <v>3800</v>
          </cell>
          <cell r="L87">
            <v>0</v>
          </cell>
        </row>
        <row r="88">
          <cell r="C88" t="str">
            <v>1788527</v>
          </cell>
          <cell r="D88">
            <v>71574664</v>
          </cell>
          <cell r="E88" t="str">
            <v>ZOU/JINGWEN </v>
          </cell>
          <cell r="F88">
            <v>43875</v>
          </cell>
          <cell r="G88">
            <v>43880</v>
          </cell>
          <cell r="H88">
            <v>5</v>
          </cell>
          <cell r="I88">
            <v>19000</v>
          </cell>
          <cell r="J88">
            <v>92900</v>
          </cell>
          <cell r="K88" t="str">
            <v>19000</v>
          </cell>
          <cell r="L88">
            <v>0</v>
          </cell>
        </row>
        <row r="89">
          <cell r="C89" t="str">
            <v>1788556</v>
          </cell>
          <cell r="D89">
            <v>71610322</v>
          </cell>
          <cell r="E89" t="str">
            <v>XU/SHASHA  XIAO/MAOTING</v>
          </cell>
          <cell r="F89">
            <v>43874</v>
          </cell>
          <cell r="G89">
            <v>43875</v>
          </cell>
          <cell r="H89">
            <v>1</v>
          </cell>
          <cell r="I89">
            <v>3800</v>
          </cell>
          <cell r="J89">
            <v>89100</v>
          </cell>
          <cell r="K89" t="str">
            <v>3800</v>
          </cell>
          <cell r="L89">
            <v>0</v>
          </cell>
        </row>
        <row r="90">
          <cell r="C90" t="str">
            <v>1788558</v>
          </cell>
          <cell r="D90">
            <v>71616120</v>
          </cell>
          <cell r="E90" t="str">
            <v>WANG/NINGYU</v>
          </cell>
          <cell r="F90">
            <v>43874</v>
          </cell>
          <cell r="G90">
            <v>43875</v>
          </cell>
          <cell r="H90">
            <v>1</v>
          </cell>
          <cell r="I90">
            <v>3800</v>
          </cell>
          <cell r="J90">
            <v>85300</v>
          </cell>
          <cell r="K90" t="str">
            <v>3800</v>
          </cell>
          <cell r="L90">
            <v>0</v>
          </cell>
        </row>
        <row r="91">
          <cell r="C91" t="str">
            <v>1788560</v>
          </cell>
          <cell r="D91">
            <v>71620981</v>
          </cell>
          <cell r="E91" t="str">
            <v>SHI/WEIFENG  TAO/XIAOWU</v>
          </cell>
          <cell r="F91">
            <v>43874</v>
          </cell>
          <cell r="G91">
            <v>43875</v>
          </cell>
          <cell r="H91">
            <v>1</v>
          </cell>
          <cell r="I91">
            <v>3800</v>
          </cell>
          <cell r="J91">
            <v>81500</v>
          </cell>
          <cell r="K91" t="str">
            <v>3800</v>
          </cell>
          <cell r="L91">
            <v>0</v>
          </cell>
        </row>
        <row r="92">
          <cell r="C92" t="str">
            <v>1788562</v>
          </cell>
          <cell r="D92">
            <v>71621839</v>
          </cell>
          <cell r="E92" t="str">
            <v>SUO/SHUAI  SHI/YICHAO</v>
          </cell>
          <cell r="F92">
            <v>43874</v>
          </cell>
          <cell r="G92">
            <v>43875</v>
          </cell>
          <cell r="H92">
            <v>1</v>
          </cell>
          <cell r="I92">
            <v>3800</v>
          </cell>
          <cell r="J92">
            <v>77700</v>
          </cell>
          <cell r="K92" t="str">
            <v>3800</v>
          </cell>
          <cell r="L92">
            <v>0</v>
          </cell>
        </row>
        <row r="93">
          <cell r="C93" t="str">
            <v>1788559</v>
          </cell>
          <cell r="D93">
            <v>71621634</v>
          </cell>
          <cell r="E93" t="str">
            <v>DAI/WENRONG  WANG/LIANGYU  </v>
          </cell>
          <cell r="F93">
            <v>43874</v>
          </cell>
          <cell r="G93">
            <v>43875</v>
          </cell>
          <cell r="H93">
            <v>1</v>
          </cell>
          <cell r="I93">
            <v>3800</v>
          </cell>
          <cell r="J93">
            <v>73900</v>
          </cell>
          <cell r="K93" t="str">
            <v>3800</v>
          </cell>
          <cell r="L93">
            <v>0</v>
          </cell>
        </row>
        <row r="94">
          <cell r="C94" t="str">
            <v>1788561</v>
          </cell>
          <cell r="D94">
            <v>71617666</v>
          </cell>
          <cell r="E94" t="str">
            <v>XU/SHUPING  YAN/JIACHENG </v>
          </cell>
          <cell r="F94">
            <v>43874</v>
          </cell>
          <cell r="G94">
            <v>43875</v>
          </cell>
          <cell r="H94">
            <v>1</v>
          </cell>
          <cell r="I94">
            <v>3800</v>
          </cell>
          <cell r="J94">
            <v>70100</v>
          </cell>
          <cell r="K94" t="str">
            <v>3800</v>
          </cell>
          <cell r="L94">
            <v>0</v>
          </cell>
        </row>
        <row r="95">
          <cell r="C95" t="str">
            <v>1788563</v>
          </cell>
          <cell r="D95">
            <v>71626132</v>
          </cell>
          <cell r="E95" t="str">
            <v>XIN/ZHANG  LIN/JIONGHUI</v>
          </cell>
          <cell r="F95">
            <v>43874</v>
          </cell>
          <cell r="G95">
            <v>43877</v>
          </cell>
          <cell r="H95">
            <v>3</v>
          </cell>
          <cell r="I95">
            <v>11400</v>
          </cell>
          <cell r="J95">
            <v>58700</v>
          </cell>
          <cell r="K95" t="str">
            <v>11400</v>
          </cell>
          <cell r="L95">
            <v>0</v>
          </cell>
        </row>
        <row r="96">
          <cell r="C96" t="str">
            <v>1788707</v>
          </cell>
          <cell r="D96">
            <v>73655926</v>
          </cell>
          <cell r="E96" t="str">
            <v>SHAO/SHIJIE,SHAO,WENYI</v>
          </cell>
          <cell r="F96">
            <v>43874</v>
          </cell>
          <cell r="G96">
            <v>43876</v>
          </cell>
          <cell r="H96">
            <v>2</v>
          </cell>
          <cell r="I96">
            <v>7600</v>
          </cell>
          <cell r="J96">
            <v>51100</v>
          </cell>
          <cell r="K96" t="str">
            <v>7600</v>
          </cell>
          <cell r="L96">
            <v>0</v>
          </cell>
        </row>
        <row r="97">
          <cell r="C97" t="str">
            <v>1788708</v>
          </cell>
          <cell r="D97">
            <v>73647953</v>
          </cell>
          <cell r="E97" t="str">
            <v>QIU/YANHONG,SHAOSHIHE</v>
          </cell>
          <cell r="F97">
            <v>43874</v>
          </cell>
          <cell r="G97">
            <v>43876</v>
          </cell>
          <cell r="H97">
            <v>2</v>
          </cell>
          <cell r="I97">
            <v>7600</v>
          </cell>
          <cell r="J97">
            <v>43500</v>
          </cell>
          <cell r="K97" t="str">
            <v>7600</v>
          </cell>
          <cell r="L97">
            <v>0</v>
          </cell>
        </row>
        <row r="98">
          <cell r="C98" t="str">
            <v>1788711</v>
          </cell>
          <cell r="D98">
            <v>73632065</v>
          </cell>
          <cell r="E98" t="str">
            <v>HAN/CHENGWEI</v>
          </cell>
          <cell r="F98">
            <v>43874</v>
          </cell>
          <cell r="G98">
            <v>43875</v>
          </cell>
          <cell r="H98">
            <v>1</v>
          </cell>
          <cell r="I98">
            <v>3800</v>
          </cell>
          <cell r="J98">
            <v>39700</v>
          </cell>
          <cell r="K98" t="str">
            <v>3800</v>
          </cell>
          <cell r="L98">
            <v>0</v>
          </cell>
        </row>
        <row r="99">
          <cell r="C99" t="str">
            <v>1788831</v>
          </cell>
          <cell r="D99">
            <v>73846043</v>
          </cell>
          <cell r="E99" t="str">
            <v>WANG YU</v>
          </cell>
          <cell r="F99">
            <v>43875</v>
          </cell>
          <cell r="G99">
            <v>43876</v>
          </cell>
          <cell r="H99">
            <v>1</v>
          </cell>
          <cell r="I99">
            <v>3800</v>
          </cell>
          <cell r="J99">
            <v>35900</v>
          </cell>
          <cell r="K99" t="str">
            <v>3800</v>
          </cell>
          <cell r="L99">
            <v>0</v>
          </cell>
        </row>
        <row r="100">
          <cell r="C100" t="str">
            <v>1788861</v>
          </cell>
          <cell r="D100">
            <v>73982920</v>
          </cell>
          <cell r="E100" t="str">
            <v>WANG/LEI  WANG/YANG</v>
          </cell>
          <cell r="F100">
            <v>43874</v>
          </cell>
          <cell r="G100">
            <v>43875</v>
          </cell>
          <cell r="H100">
            <v>1</v>
          </cell>
          <cell r="I100">
            <v>3800</v>
          </cell>
          <cell r="J100">
            <v>32100</v>
          </cell>
          <cell r="K100" t="str">
            <v>3800</v>
          </cell>
          <cell r="L100">
            <v>0</v>
          </cell>
        </row>
        <row r="101">
          <cell r="C101" t="str">
            <v>1788908</v>
          </cell>
          <cell r="D101">
            <v>74111885</v>
          </cell>
          <cell r="E101" t="str">
            <v>ZHOU/HUASHENG </v>
          </cell>
          <cell r="F101">
            <v>43874</v>
          </cell>
          <cell r="G101">
            <v>43875</v>
          </cell>
          <cell r="H101">
            <v>1</v>
          </cell>
          <cell r="I101">
            <v>3800</v>
          </cell>
          <cell r="J101">
            <v>28300</v>
          </cell>
          <cell r="K101" t="str">
            <v>3800</v>
          </cell>
          <cell r="L101">
            <v>0</v>
          </cell>
        </row>
        <row r="102">
          <cell r="C102" t="str">
            <v>1785339</v>
          </cell>
          <cell r="D102">
            <v>88591655</v>
          </cell>
          <cell r="E102" t="str">
            <v>ZHOU/HUASHENG </v>
          </cell>
          <cell r="F102">
            <v>43873</v>
          </cell>
          <cell r="G102">
            <v>43873</v>
          </cell>
          <cell r="H102">
            <v>6</v>
          </cell>
          <cell r="I102">
            <v>27300</v>
          </cell>
          <cell r="J102">
            <v>1000</v>
          </cell>
          <cell r="K102" t="str">
            <v>27300</v>
          </cell>
          <cell r="L102">
            <v>0</v>
          </cell>
        </row>
        <row r="103">
          <cell r="C103" t="str">
            <v>1789020</v>
          </cell>
          <cell r="D103">
            <v>74215485</v>
          </cell>
          <cell r="E103" t="str">
            <v>CHEN/CAISHUI</v>
          </cell>
          <cell r="F103">
            <v>43876</v>
          </cell>
          <cell r="G103">
            <v>43878</v>
          </cell>
          <cell r="H103">
            <v>2</v>
          </cell>
          <cell r="I103">
            <v>1000</v>
          </cell>
          <cell r="J103">
            <v>0</v>
          </cell>
          <cell r="K103" t="str">
            <v>*CIT will pay THB 6,600.-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1786404</v>
          </cell>
          <cell r="B2" t="str">
            <v>曼谷JW万豪酒店</v>
          </cell>
          <cell r="C2" t="str">
            <v/>
          </cell>
          <cell r="D2" t="str">
            <v>93495325</v>
          </cell>
          <cell r="E2" t="str">
            <v/>
          </cell>
          <cell r="F2" t="str">
            <v>2659.62</v>
          </cell>
          <cell r="G2" t="str">
            <v>RMB</v>
          </cell>
          <cell r="H2" t="str">
            <v>1</v>
          </cell>
          <cell r="I2" t="str">
            <v>11400</v>
          </cell>
        </row>
        <row r="3">
          <cell r="A3" t="str">
            <v>1786215</v>
          </cell>
          <cell r="B3" t="str">
            <v>曼谷JW万豪酒店</v>
          </cell>
          <cell r="C3" t="str">
            <v/>
          </cell>
          <cell r="D3" t="str">
            <v>91465293</v>
          </cell>
          <cell r="E3" t="str">
            <v/>
          </cell>
          <cell r="F3" t="str">
            <v>956.53</v>
          </cell>
          <cell r="G3" t="str">
            <v>RMB</v>
          </cell>
          <cell r="H3" t="str">
            <v>1</v>
          </cell>
          <cell r="I3" t="str">
            <v>4100</v>
          </cell>
        </row>
        <row r="4">
          <cell r="A4" t="str">
            <v>1786549</v>
          </cell>
          <cell r="B4" t="str">
            <v>曼谷JW万豪酒店</v>
          </cell>
          <cell r="C4" t="str">
            <v/>
          </cell>
          <cell r="D4" t="str">
            <v>93489606</v>
          </cell>
          <cell r="E4" t="str">
            <v/>
          </cell>
          <cell r="F4" t="str">
            <v>886.54</v>
          </cell>
          <cell r="G4" t="str">
            <v>RMB</v>
          </cell>
          <cell r="H4" t="str">
            <v>1</v>
          </cell>
          <cell r="I4" t="str">
            <v>3800</v>
          </cell>
        </row>
        <row r="5">
          <cell r="A5" t="str">
            <v>1786798</v>
          </cell>
          <cell r="B5" t="str">
            <v>曼谷JW万豪酒店</v>
          </cell>
          <cell r="C5" t="str">
            <v/>
          </cell>
          <cell r="D5" t="str">
            <v>93800639</v>
          </cell>
          <cell r="E5" t="str">
            <v/>
          </cell>
          <cell r="F5" t="str">
            <v>886.54</v>
          </cell>
          <cell r="G5" t="str">
            <v>RMB</v>
          </cell>
          <cell r="H5" t="str">
            <v>1</v>
          </cell>
          <cell r="I5" t="str">
            <v>3800</v>
          </cell>
        </row>
        <row r="6">
          <cell r="A6" t="str">
            <v>1787056</v>
          </cell>
          <cell r="B6" t="str">
            <v>曼谷JW万豪酒店</v>
          </cell>
          <cell r="C6" t="str">
            <v/>
          </cell>
          <cell r="D6" t="str">
            <v>94959510</v>
          </cell>
          <cell r="E6" t="str">
            <v/>
          </cell>
          <cell r="F6" t="str">
            <v>1773.08</v>
          </cell>
          <cell r="G6" t="str">
            <v>RMB</v>
          </cell>
          <cell r="H6" t="str">
            <v>1</v>
          </cell>
          <cell r="I6" t="str">
            <v>7600</v>
          </cell>
        </row>
        <row r="7">
          <cell r="A7" t="str">
            <v>1787014</v>
          </cell>
          <cell r="B7" t="str">
            <v>曼谷JW万豪酒店</v>
          </cell>
          <cell r="C7" t="str">
            <v/>
          </cell>
          <cell r="D7" t="str">
            <v>94965833</v>
          </cell>
          <cell r="E7" t="str">
            <v/>
          </cell>
          <cell r="F7" t="str">
            <v>1773.08</v>
          </cell>
          <cell r="G7" t="str">
            <v>RMB</v>
          </cell>
          <cell r="H7" t="str">
            <v>1</v>
          </cell>
          <cell r="I7" t="str">
            <v>7600</v>
          </cell>
        </row>
        <row r="8">
          <cell r="A8" t="str">
            <v>1788711</v>
          </cell>
          <cell r="B8" t="str">
            <v>曼谷JW万豪酒店</v>
          </cell>
          <cell r="C8" t="str">
            <v/>
          </cell>
          <cell r="D8" t="str">
            <v>73632065</v>
          </cell>
          <cell r="E8" t="str">
            <v/>
          </cell>
          <cell r="F8" t="str">
            <v>886.54</v>
          </cell>
          <cell r="G8" t="str">
            <v>RMB</v>
          </cell>
          <cell r="H8" t="str">
            <v>1</v>
          </cell>
          <cell r="I8" t="str">
            <v>3800</v>
          </cell>
        </row>
        <row r="9">
          <cell r="A9" t="str">
            <v>1788831</v>
          </cell>
          <cell r="B9" t="str">
            <v>曼谷JW万豪酒店</v>
          </cell>
          <cell r="C9" t="str">
            <v/>
          </cell>
          <cell r="D9" t="str">
            <v>73846043</v>
          </cell>
          <cell r="E9" t="str">
            <v/>
          </cell>
          <cell r="F9" t="str">
            <v>886.54</v>
          </cell>
          <cell r="G9" t="str">
            <v>RMB</v>
          </cell>
          <cell r="H9" t="str">
            <v>1</v>
          </cell>
          <cell r="I9" t="str">
            <v>3800</v>
          </cell>
        </row>
        <row r="10">
          <cell r="A10" t="str">
            <v>1788861</v>
          </cell>
          <cell r="B10" t="str">
            <v>曼谷JW万豪酒店</v>
          </cell>
          <cell r="C10" t="str">
            <v/>
          </cell>
          <cell r="D10" t="str">
            <v>73982920</v>
          </cell>
          <cell r="E10" t="str">
            <v/>
          </cell>
          <cell r="F10" t="str">
            <v>886.54</v>
          </cell>
          <cell r="G10" t="str">
            <v>RMB</v>
          </cell>
          <cell r="H10" t="str">
            <v>1</v>
          </cell>
          <cell r="I10" t="str">
            <v>3800</v>
          </cell>
        </row>
        <row r="11">
          <cell r="A11" t="str">
            <v>1788563</v>
          </cell>
          <cell r="B11" t="str">
            <v>曼谷JW万豪酒店</v>
          </cell>
          <cell r="C11" t="str">
            <v/>
          </cell>
          <cell r="D11" t="str">
            <v>71626132</v>
          </cell>
          <cell r="E11" t="str">
            <v/>
          </cell>
          <cell r="F11" t="str">
            <v>2659.62</v>
          </cell>
          <cell r="G11" t="str">
            <v>RMB</v>
          </cell>
          <cell r="H11" t="str">
            <v>1</v>
          </cell>
          <cell r="I11" t="str">
            <v>11400</v>
          </cell>
        </row>
        <row r="12">
          <cell r="A12" t="str">
            <v>1788562</v>
          </cell>
          <cell r="B12" t="str">
            <v>曼谷JW万豪酒店</v>
          </cell>
          <cell r="C12" t="str">
            <v/>
          </cell>
          <cell r="D12" t="str">
            <v>71621839</v>
          </cell>
          <cell r="E12" t="str">
            <v/>
          </cell>
          <cell r="F12" t="str">
            <v>886.54</v>
          </cell>
          <cell r="G12" t="str">
            <v>RMB</v>
          </cell>
          <cell r="H12" t="str">
            <v>1</v>
          </cell>
          <cell r="I12" t="str">
            <v>3800</v>
          </cell>
        </row>
        <row r="13">
          <cell r="A13" t="str">
            <v>1788561</v>
          </cell>
          <cell r="B13" t="str">
            <v>曼谷JW万豪酒店</v>
          </cell>
          <cell r="C13" t="str">
            <v/>
          </cell>
          <cell r="D13" t="str">
            <v>71617666</v>
          </cell>
          <cell r="E13" t="str">
            <v/>
          </cell>
          <cell r="F13" t="str">
            <v>886.54</v>
          </cell>
          <cell r="G13" t="str">
            <v>RMB</v>
          </cell>
          <cell r="H13" t="str">
            <v>1</v>
          </cell>
          <cell r="I13" t="str">
            <v>3800</v>
          </cell>
        </row>
        <row r="14">
          <cell r="A14" t="str">
            <v>1788560</v>
          </cell>
          <cell r="B14" t="str">
            <v>曼谷JW万豪酒店</v>
          </cell>
          <cell r="C14" t="str">
            <v/>
          </cell>
          <cell r="D14" t="str">
            <v>71620981</v>
          </cell>
          <cell r="E14" t="str">
            <v/>
          </cell>
          <cell r="F14" t="str">
            <v>886.54</v>
          </cell>
          <cell r="G14" t="str">
            <v>RMB</v>
          </cell>
          <cell r="H14" t="str">
            <v>1</v>
          </cell>
          <cell r="I14" t="str">
            <v>3800</v>
          </cell>
        </row>
        <row r="15">
          <cell r="A15" t="str">
            <v>1788527</v>
          </cell>
          <cell r="B15" t="str">
            <v>曼谷JW万豪酒店</v>
          </cell>
          <cell r="C15" t="str">
            <v/>
          </cell>
          <cell r="D15" t="str">
            <v>71574664</v>
          </cell>
          <cell r="E15" t="str">
            <v/>
          </cell>
          <cell r="F15" t="str">
            <v>4432.7</v>
          </cell>
          <cell r="G15" t="str">
            <v>RMB</v>
          </cell>
          <cell r="H15" t="str">
            <v>1</v>
          </cell>
          <cell r="I15" t="str">
            <v>19000</v>
          </cell>
        </row>
        <row r="16">
          <cell r="A16" t="str">
            <v>1787683</v>
          </cell>
          <cell r="B16" t="str">
            <v>曼谷JW万豪酒店</v>
          </cell>
          <cell r="C16" t="str">
            <v/>
          </cell>
          <cell r="D16" t="str">
            <v>96497964</v>
          </cell>
          <cell r="E16" t="str">
            <v/>
          </cell>
          <cell r="F16" t="str">
            <v>2659.62</v>
          </cell>
          <cell r="G16" t="str">
            <v>RMB</v>
          </cell>
          <cell r="H16" t="str">
            <v>1</v>
          </cell>
          <cell r="I16" t="str">
            <v>11400</v>
          </cell>
        </row>
        <row r="17">
          <cell r="A17" t="str">
            <v>1787883</v>
          </cell>
          <cell r="B17" t="str">
            <v>曼谷JW万豪酒店</v>
          </cell>
          <cell r="C17" t="str">
            <v/>
          </cell>
          <cell r="D17" t="str">
            <v>98745073</v>
          </cell>
          <cell r="E17" t="str">
            <v/>
          </cell>
          <cell r="F17" t="str">
            <v>1773.08</v>
          </cell>
          <cell r="G17" t="str">
            <v>RMB</v>
          </cell>
          <cell r="H17" t="str">
            <v>1</v>
          </cell>
          <cell r="I17" t="str">
            <v>7600</v>
          </cell>
        </row>
        <row r="18">
          <cell r="A18" t="str">
            <v>1787917</v>
          </cell>
          <cell r="B18" t="str">
            <v>曼谷JW万豪酒店</v>
          </cell>
          <cell r="C18" t="str">
            <v/>
          </cell>
          <cell r="D18" t="str">
            <v>98763343</v>
          </cell>
          <cell r="E18" t="str">
            <v/>
          </cell>
          <cell r="F18" t="str">
            <v>3546.16</v>
          </cell>
          <cell r="G18" t="str">
            <v>RMB</v>
          </cell>
          <cell r="H18" t="str">
            <v>1</v>
          </cell>
          <cell r="I18" t="str">
            <v>15200</v>
          </cell>
        </row>
        <row r="19">
          <cell r="A19" t="str">
            <v>1787937</v>
          </cell>
          <cell r="B19" t="str">
            <v>曼谷JW万豪酒店</v>
          </cell>
          <cell r="C19" t="str">
            <v/>
          </cell>
          <cell r="D19" t="str">
            <v>98623193</v>
          </cell>
          <cell r="E19" t="str">
            <v/>
          </cell>
          <cell r="F19" t="str">
            <v>886.54</v>
          </cell>
          <cell r="G19" t="str">
            <v>RMB</v>
          </cell>
          <cell r="H19" t="str">
            <v>1</v>
          </cell>
          <cell r="I19" t="str">
            <v>3800</v>
          </cell>
        </row>
        <row r="20">
          <cell r="A20" t="str">
            <v>1788338</v>
          </cell>
          <cell r="B20" t="str">
            <v>曼谷JW万豪酒店</v>
          </cell>
          <cell r="C20" t="str">
            <v/>
          </cell>
          <cell r="D20" t="str">
            <v>71280921</v>
          </cell>
          <cell r="E20" t="str">
            <v/>
          </cell>
          <cell r="F20" t="str">
            <v>886.54</v>
          </cell>
          <cell r="G20" t="str">
            <v>RMB</v>
          </cell>
          <cell r="H20" t="str">
            <v>1</v>
          </cell>
          <cell r="I20" t="str">
            <v>3800</v>
          </cell>
        </row>
        <row r="21">
          <cell r="A21" t="str">
            <v>1788287</v>
          </cell>
          <cell r="B21" t="str">
            <v>曼谷JW万豪酒店</v>
          </cell>
          <cell r="C21" t="str">
            <v/>
          </cell>
          <cell r="D21" t="str">
            <v>71283220</v>
          </cell>
          <cell r="E21" t="str">
            <v/>
          </cell>
          <cell r="F21" t="str">
            <v>886.54</v>
          </cell>
          <cell r="G21" t="str">
            <v>RMB</v>
          </cell>
          <cell r="H21" t="str">
            <v>1</v>
          </cell>
          <cell r="I21" t="str">
            <v>3800</v>
          </cell>
        </row>
        <row r="22">
          <cell r="A22" t="str">
            <v>1784683</v>
          </cell>
          <cell r="B22" t="str">
            <v>曼谷JW万豪酒店</v>
          </cell>
          <cell r="C22" t="str">
            <v/>
          </cell>
          <cell r="D22" t="str">
            <v>86609663</v>
          </cell>
          <cell r="E22" t="str">
            <v/>
          </cell>
          <cell r="F22" t="str">
            <v>1119.84</v>
          </cell>
          <cell r="G22" t="str">
            <v>RMB</v>
          </cell>
          <cell r="H22" t="str">
            <v>1</v>
          </cell>
          <cell r="I22" t="str">
            <v>4800</v>
          </cell>
        </row>
        <row r="23">
          <cell r="A23" t="str">
            <v>1782854</v>
          </cell>
          <cell r="B23" t="str">
            <v>曼谷JW万豪酒店</v>
          </cell>
          <cell r="C23" t="str">
            <v/>
          </cell>
          <cell r="D23" t="str">
            <v>80287428</v>
          </cell>
          <cell r="E23" t="str">
            <v/>
          </cell>
          <cell r="F23" t="str">
            <v>956.53</v>
          </cell>
          <cell r="G23" t="str">
            <v>RMB</v>
          </cell>
          <cell r="H23" t="str">
            <v>1</v>
          </cell>
          <cell r="I23" t="str">
            <v>4100</v>
          </cell>
        </row>
        <row r="24">
          <cell r="A24" t="str">
            <v>1783984</v>
          </cell>
          <cell r="B24" t="str">
            <v>曼谷JW万豪酒店</v>
          </cell>
          <cell r="C24" t="str">
            <v/>
          </cell>
          <cell r="D24" t="str">
            <v>82667464</v>
          </cell>
          <cell r="E24" t="str">
            <v/>
          </cell>
          <cell r="F24" t="str">
            <v>3009.57</v>
          </cell>
          <cell r="G24" t="str">
            <v>RMB</v>
          </cell>
          <cell r="H24" t="str">
            <v>1</v>
          </cell>
          <cell r="I24" t="str">
            <v>12900</v>
          </cell>
        </row>
        <row r="25">
          <cell r="A25" t="str">
            <v>1783857</v>
          </cell>
          <cell r="B25" t="str">
            <v>曼谷JW万豪酒店</v>
          </cell>
          <cell r="C25" t="str">
            <v/>
          </cell>
          <cell r="D25" t="str">
            <v>82491993</v>
          </cell>
          <cell r="E25" t="str">
            <v/>
          </cell>
          <cell r="F25" t="str">
            <v>1003.19</v>
          </cell>
          <cell r="G25" t="str">
            <v>RMB</v>
          </cell>
          <cell r="H25" t="str">
            <v>1</v>
          </cell>
          <cell r="I25" t="str">
            <v>4300</v>
          </cell>
        </row>
        <row r="26">
          <cell r="A26" t="str">
            <v>1783766</v>
          </cell>
          <cell r="B26" t="str">
            <v>曼谷JW万豪酒店</v>
          </cell>
          <cell r="C26" t="str">
            <v/>
          </cell>
          <cell r="D26" t="str">
            <v>82370720. 82370715</v>
          </cell>
          <cell r="E26" t="str">
            <v/>
          </cell>
          <cell r="F26" t="str">
            <v>2006.38</v>
          </cell>
          <cell r="G26" t="str">
            <v>RMB</v>
          </cell>
          <cell r="H26" t="str">
            <v>1</v>
          </cell>
          <cell r="I26" t="str">
            <v>8600</v>
          </cell>
        </row>
        <row r="27">
          <cell r="A27" t="str">
            <v>1671692</v>
          </cell>
          <cell r="B27" t="str">
            <v>曼谷JW万豪酒店</v>
          </cell>
          <cell r="C27" t="str">
            <v/>
          </cell>
          <cell r="D27" t="str">
            <v>98753427</v>
          </cell>
          <cell r="E27" t="str">
            <v/>
          </cell>
          <cell r="F27" t="str">
            <v>1959.72</v>
          </cell>
          <cell r="G27" t="str">
            <v>RMB</v>
          </cell>
          <cell r="H27" t="str">
            <v>1</v>
          </cell>
          <cell r="I27" t="str">
            <v>8400</v>
          </cell>
        </row>
        <row r="28">
          <cell r="A28" t="str">
            <v>1682625</v>
          </cell>
          <cell r="B28" t="str">
            <v>曼谷JW万豪酒店</v>
          </cell>
          <cell r="C28" t="str">
            <v/>
          </cell>
          <cell r="D28" t="str">
            <v>89831710</v>
          </cell>
          <cell r="E28" t="str">
            <v/>
          </cell>
          <cell r="F28" t="str">
            <v>2429.44</v>
          </cell>
          <cell r="G28" t="str">
            <v>RMB</v>
          </cell>
          <cell r="H28" t="str">
            <v>1</v>
          </cell>
          <cell r="I28" t="str">
            <v>10400</v>
          </cell>
        </row>
        <row r="29">
          <cell r="A29" t="str">
            <v>1682624</v>
          </cell>
          <cell r="B29" t="str">
            <v>曼谷JW万豪酒店</v>
          </cell>
          <cell r="C29" t="str">
            <v/>
          </cell>
          <cell r="D29" t="str">
            <v>89937670</v>
          </cell>
          <cell r="E29" t="str">
            <v/>
          </cell>
          <cell r="F29" t="str">
            <v>2429.44</v>
          </cell>
          <cell r="G29" t="str">
            <v>RMB</v>
          </cell>
          <cell r="H29" t="str">
            <v>1</v>
          </cell>
          <cell r="I29" t="str">
            <v>10400</v>
          </cell>
        </row>
        <row r="30">
          <cell r="A30" t="str">
            <v>1786719</v>
          </cell>
          <cell r="B30" t="str">
            <v>曼谷JW万豪酒店</v>
          </cell>
          <cell r="C30" t="str">
            <v/>
          </cell>
          <cell r="D30" t="str">
            <v>93706924</v>
          </cell>
          <cell r="E30" t="str">
            <v/>
          </cell>
          <cell r="F30" t="str">
            <v>1773.08</v>
          </cell>
          <cell r="G30" t="str">
            <v>RMB</v>
          </cell>
          <cell r="H30" t="str">
            <v>1</v>
          </cell>
          <cell r="I30" t="str">
            <v>7600</v>
          </cell>
        </row>
        <row r="31">
          <cell r="A31" t="str">
            <v>1787665</v>
          </cell>
          <cell r="B31" t="str">
            <v>曼谷JW万豪酒店</v>
          </cell>
          <cell r="C31" t="str">
            <v/>
          </cell>
          <cell r="D31" t="str">
            <v>96472898</v>
          </cell>
          <cell r="E31" t="str">
            <v/>
          </cell>
          <cell r="F31" t="str">
            <v>886.54</v>
          </cell>
          <cell r="G31" t="str">
            <v>RMB</v>
          </cell>
          <cell r="H31" t="str">
            <v>1</v>
          </cell>
          <cell r="I31" t="str">
            <v>3800</v>
          </cell>
        </row>
        <row r="32">
          <cell r="A32" t="str">
            <v>1787221</v>
          </cell>
          <cell r="B32" t="str">
            <v>曼谷JW万豪酒店</v>
          </cell>
          <cell r="C32" t="str">
            <v/>
          </cell>
          <cell r="D32" t="str">
            <v>95111721</v>
          </cell>
          <cell r="E32" t="str">
            <v/>
          </cell>
          <cell r="F32" t="str">
            <v>886.54</v>
          </cell>
          <cell r="G32" t="str">
            <v>RMB</v>
          </cell>
          <cell r="H32" t="str">
            <v>1</v>
          </cell>
          <cell r="I32" t="str">
            <v>3800</v>
          </cell>
        </row>
        <row r="33">
          <cell r="A33" t="str">
            <v>1787278</v>
          </cell>
          <cell r="B33" t="str">
            <v>曼谷JW万豪酒店</v>
          </cell>
          <cell r="C33" t="str">
            <v/>
          </cell>
          <cell r="D33" t="str">
            <v>95156710</v>
          </cell>
          <cell r="E33" t="str">
            <v/>
          </cell>
          <cell r="F33" t="str">
            <v>2659.62</v>
          </cell>
          <cell r="G33" t="str">
            <v>RMB</v>
          </cell>
          <cell r="H33" t="str">
            <v>1</v>
          </cell>
          <cell r="I33" t="str">
            <v>11400</v>
          </cell>
        </row>
        <row r="34">
          <cell r="A34" t="str">
            <v>1788708</v>
          </cell>
          <cell r="B34" t="str">
            <v>曼谷JW万豪酒店</v>
          </cell>
          <cell r="C34" t="str">
            <v/>
          </cell>
          <cell r="D34" t="str">
            <v>73647953</v>
          </cell>
          <cell r="E34" t="str">
            <v/>
          </cell>
          <cell r="F34" t="str">
            <v>1773.08</v>
          </cell>
          <cell r="G34" t="str">
            <v>RMB</v>
          </cell>
          <cell r="H34" t="str">
            <v>1</v>
          </cell>
          <cell r="I34" t="str">
            <v>7600</v>
          </cell>
        </row>
        <row r="35">
          <cell r="A35" t="str">
            <v>1788707</v>
          </cell>
          <cell r="B35" t="str">
            <v>曼谷JW万豪酒店</v>
          </cell>
          <cell r="C35" t="str">
            <v/>
          </cell>
          <cell r="D35" t="str">
            <v>73655926</v>
          </cell>
          <cell r="E35" t="str">
            <v/>
          </cell>
          <cell r="F35" t="str">
            <v>1773.08</v>
          </cell>
          <cell r="G35" t="str">
            <v>RMB</v>
          </cell>
          <cell r="H35" t="str">
            <v>1</v>
          </cell>
          <cell r="I35" t="str">
            <v>7600</v>
          </cell>
        </row>
        <row r="36">
          <cell r="A36" t="str">
            <v>1788559</v>
          </cell>
          <cell r="B36" t="str">
            <v>曼谷JW万豪酒店</v>
          </cell>
          <cell r="C36" t="str">
            <v/>
          </cell>
          <cell r="D36" t="str">
            <v>71621634</v>
          </cell>
          <cell r="E36" t="str">
            <v/>
          </cell>
          <cell r="F36" t="str">
            <v>886.54</v>
          </cell>
          <cell r="G36" t="str">
            <v>RMB</v>
          </cell>
          <cell r="H36" t="str">
            <v>1</v>
          </cell>
          <cell r="I36" t="str">
            <v>3800</v>
          </cell>
        </row>
        <row r="37">
          <cell r="A37" t="str">
            <v>1788558</v>
          </cell>
          <cell r="B37" t="str">
            <v>曼谷JW万豪酒店</v>
          </cell>
          <cell r="C37" t="str">
            <v/>
          </cell>
          <cell r="D37" t="str">
            <v>71616120</v>
          </cell>
          <cell r="E37" t="str">
            <v/>
          </cell>
          <cell r="F37" t="str">
            <v>886.54</v>
          </cell>
          <cell r="G37" t="str">
            <v>RMB</v>
          </cell>
          <cell r="H37" t="str">
            <v>1</v>
          </cell>
          <cell r="I37" t="str">
            <v>3800</v>
          </cell>
        </row>
        <row r="38">
          <cell r="A38" t="str">
            <v>1788556</v>
          </cell>
          <cell r="B38" t="str">
            <v>曼谷JW万豪酒店</v>
          </cell>
          <cell r="C38" t="str">
            <v/>
          </cell>
          <cell r="D38" t="str">
            <v>71610322</v>
          </cell>
          <cell r="E38" t="str">
            <v/>
          </cell>
          <cell r="F38" t="str">
            <v>886.54</v>
          </cell>
          <cell r="G38" t="str">
            <v>RMB</v>
          </cell>
          <cell r="H38" t="str">
            <v>1</v>
          </cell>
          <cell r="I38" t="str">
            <v>3800</v>
          </cell>
        </row>
        <row r="39">
          <cell r="A39" t="str">
            <v>1788908</v>
          </cell>
          <cell r="B39" t="str">
            <v>曼谷JW万豪酒店</v>
          </cell>
          <cell r="C39" t="str">
            <v/>
          </cell>
          <cell r="D39" t="str">
            <v>74111885</v>
          </cell>
          <cell r="E39" t="str">
            <v/>
          </cell>
          <cell r="F39" t="str">
            <v>886.54</v>
          </cell>
          <cell r="G39" t="str">
            <v>RMB</v>
          </cell>
          <cell r="H39" t="str">
            <v>1</v>
          </cell>
          <cell r="I39" t="str">
            <v>3800</v>
          </cell>
        </row>
        <row r="40">
          <cell r="A40" t="str">
            <v>1787816</v>
          </cell>
          <cell r="B40" t="str">
            <v>曼谷JW万豪酒店</v>
          </cell>
          <cell r="C40" t="str">
            <v/>
          </cell>
          <cell r="D40" t="str">
            <v>96684634</v>
          </cell>
          <cell r="E40" t="str">
            <v/>
          </cell>
          <cell r="F40" t="str">
            <v>886.54</v>
          </cell>
          <cell r="G40" t="str">
            <v>RMB</v>
          </cell>
          <cell r="H40" t="str">
            <v>1</v>
          </cell>
          <cell r="I40" t="str">
            <v>3800</v>
          </cell>
        </row>
        <row r="41">
          <cell r="A41" t="str">
            <v>1787674</v>
          </cell>
          <cell r="B41" t="str">
            <v>曼谷JW万豪酒店</v>
          </cell>
          <cell r="C41" t="str">
            <v/>
          </cell>
          <cell r="D41" t="str">
            <v>96487877</v>
          </cell>
          <cell r="E41" t="str">
            <v/>
          </cell>
          <cell r="F41" t="str">
            <v>1773.08</v>
          </cell>
          <cell r="G41" t="str">
            <v>RMB</v>
          </cell>
          <cell r="H41" t="str">
            <v>1</v>
          </cell>
          <cell r="I41" t="str">
            <v>7600</v>
          </cell>
        </row>
        <row r="42">
          <cell r="A42" t="str">
            <v>1788440</v>
          </cell>
          <cell r="B42" t="str">
            <v>曼谷JW万豪酒店</v>
          </cell>
          <cell r="C42" t="str">
            <v/>
          </cell>
          <cell r="D42" t="str">
            <v>71445445, 71473924</v>
          </cell>
          <cell r="E42" t="str">
            <v/>
          </cell>
          <cell r="F42" t="str">
            <v>1773.08</v>
          </cell>
          <cell r="G42" t="str">
            <v>RMB</v>
          </cell>
          <cell r="H42" t="str">
            <v>1</v>
          </cell>
          <cell r="I42" t="str">
            <v>7600</v>
          </cell>
        </row>
        <row r="43">
          <cell r="A43" t="str">
            <v>1788457</v>
          </cell>
          <cell r="B43" t="str">
            <v>曼谷JW万豪酒店</v>
          </cell>
          <cell r="C43" t="str">
            <v/>
          </cell>
          <cell r="D43" t="str">
            <v>71494480</v>
          </cell>
          <cell r="E43" t="str">
            <v/>
          </cell>
          <cell r="F43" t="str">
            <v>886.54</v>
          </cell>
          <cell r="G43" t="str">
            <v>RMB</v>
          </cell>
          <cell r="H43" t="str">
            <v>1</v>
          </cell>
          <cell r="I43" t="str">
            <v>3800</v>
          </cell>
        </row>
        <row r="44">
          <cell r="A44" t="str">
            <v>1788072</v>
          </cell>
          <cell r="B44" t="str">
            <v>曼谷JW万豪酒店</v>
          </cell>
          <cell r="C44" t="str">
            <v/>
          </cell>
          <cell r="D44" t="str">
            <v>98810222</v>
          </cell>
          <cell r="E44" t="str">
            <v/>
          </cell>
          <cell r="F44" t="str">
            <v>1773.08</v>
          </cell>
          <cell r="G44" t="str">
            <v>RMB</v>
          </cell>
          <cell r="H44" t="str">
            <v>1</v>
          </cell>
          <cell r="I44" t="str">
            <v>7600</v>
          </cell>
        </row>
        <row r="45">
          <cell r="A45" t="str">
            <v>1788064</v>
          </cell>
          <cell r="B45" t="str">
            <v>曼谷JW万豪酒店</v>
          </cell>
          <cell r="C45" t="str">
            <v/>
          </cell>
          <cell r="D45" t="str">
            <v>98833935</v>
          </cell>
          <cell r="E45" t="str">
            <v/>
          </cell>
          <cell r="F45" t="str">
            <v>3546.16</v>
          </cell>
          <cell r="G45" t="str">
            <v>RMB</v>
          </cell>
          <cell r="H45" t="str">
            <v>1</v>
          </cell>
          <cell r="I45" t="str">
            <v>15200</v>
          </cell>
        </row>
        <row r="46">
          <cell r="A46" t="str">
            <v>1785130</v>
          </cell>
          <cell r="B46" t="str">
            <v>曼谷JW万豪酒店</v>
          </cell>
          <cell r="C46" t="str">
            <v/>
          </cell>
          <cell r="D46" t="str">
            <v>87022802</v>
          </cell>
          <cell r="E46" t="str">
            <v/>
          </cell>
          <cell r="F46" t="str">
            <v>1003.19</v>
          </cell>
          <cell r="G46" t="str">
            <v>RMB</v>
          </cell>
          <cell r="H46" t="str">
            <v>1</v>
          </cell>
          <cell r="I46" t="str">
            <v>4300</v>
          </cell>
        </row>
        <row r="47">
          <cell r="A47" t="str">
            <v>1784747</v>
          </cell>
          <cell r="B47" t="str">
            <v>曼谷JW万豪酒店</v>
          </cell>
          <cell r="C47" t="str">
            <v/>
          </cell>
          <cell r="D47" t="str">
            <v>86617359</v>
          </cell>
          <cell r="E47" t="str">
            <v/>
          </cell>
          <cell r="F47" t="str">
            <v>1003.19</v>
          </cell>
          <cell r="G47" t="str">
            <v>RMB</v>
          </cell>
          <cell r="H47" t="str">
            <v>1</v>
          </cell>
          <cell r="I47" t="str">
            <v>4300</v>
          </cell>
        </row>
        <row r="48">
          <cell r="A48" t="str">
            <v>1786017</v>
          </cell>
          <cell r="B48" t="str">
            <v>曼谷JW万豪酒店</v>
          </cell>
          <cell r="C48" t="str">
            <v/>
          </cell>
          <cell r="D48" t="str">
            <v>91240155</v>
          </cell>
          <cell r="E48" t="str">
            <v/>
          </cell>
          <cell r="F48" t="str">
            <v>1913.06</v>
          </cell>
          <cell r="G48" t="str">
            <v>RMB</v>
          </cell>
          <cell r="H48" t="str">
            <v>1</v>
          </cell>
          <cell r="I48" t="str">
            <v>8200</v>
          </cell>
        </row>
        <row r="49">
          <cell r="A49" t="str">
            <v>1785976</v>
          </cell>
          <cell r="B49" t="str">
            <v>曼谷JW万豪酒店</v>
          </cell>
          <cell r="C49" t="str">
            <v/>
          </cell>
          <cell r="D49" t="str">
            <v>91225107</v>
          </cell>
          <cell r="E49" t="str">
            <v/>
          </cell>
          <cell r="F49" t="str">
            <v>956.53</v>
          </cell>
          <cell r="G49" t="str">
            <v>RMB</v>
          </cell>
          <cell r="H49" t="str">
            <v>1</v>
          </cell>
          <cell r="I49" t="str">
            <v>4100</v>
          </cell>
        </row>
        <row r="50">
          <cell r="A50" t="str">
            <v>1785581</v>
          </cell>
          <cell r="B50" t="str">
            <v>曼谷JW万豪酒店</v>
          </cell>
          <cell r="C50" t="str">
            <v/>
          </cell>
          <cell r="D50" t="str">
            <v>88831762</v>
          </cell>
          <cell r="E50" t="str">
            <v/>
          </cell>
          <cell r="F50" t="str">
            <v>2006.38</v>
          </cell>
          <cell r="G50" t="str">
            <v>RMB</v>
          </cell>
          <cell r="H50" t="str">
            <v>1</v>
          </cell>
          <cell r="I50" t="str">
            <v>8600</v>
          </cell>
        </row>
        <row r="51">
          <cell r="A51" t="str">
            <v>1785607</v>
          </cell>
          <cell r="B51" t="str">
            <v>曼谷JW万豪酒店</v>
          </cell>
          <cell r="C51" t="str">
            <v/>
          </cell>
          <cell r="D51" t="str">
            <v>88864310</v>
          </cell>
          <cell r="E51" t="str">
            <v/>
          </cell>
          <cell r="F51" t="str">
            <v>2869.59</v>
          </cell>
          <cell r="G51" t="str">
            <v>RMB</v>
          </cell>
          <cell r="H51" t="str">
            <v>1</v>
          </cell>
          <cell r="I51" t="str">
            <v>12300</v>
          </cell>
        </row>
        <row r="52">
          <cell r="A52" t="str">
            <v>1785339</v>
          </cell>
          <cell r="B52" t="str">
            <v>曼谷JW万豪酒店</v>
          </cell>
          <cell r="C52" t="str">
            <v/>
          </cell>
          <cell r="D52" t="str">
            <v>88591655</v>
          </cell>
          <cell r="E52" t="str">
            <v/>
          </cell>
          <cell r="F52" t="str">
            <v>6369.09</v>
          </cell>
          <cell r="G52" t="str">
            <v>RMB</v>
          </cell>
          <cell r="H52" t="str">
            <v>1</v>
          </cell>
          <cell r="I52" t="str">
            <v>27300</v>
          </cell>
        </row>
        <row r="53">
          <cell r="A53" t="str">
            <v>1783710</v>
          </cell>
          <cell r="B53" t="str">
            <v>曼谷JW万豪酒店</v>
          </cell>
          <cell r="C53" t="str">
            <v/>
          </cell>
          <cell r="D53" t="str">
            <v>82268769</v>
          </cell>
          <cell r="E53" t="str">
            <v/>
          </cell>
          <cell r="F53" t="str">
            <v>1003.19</v>
          </cell>
          <cell r="G53" t="str">
            <v>RMB</v>
          </cell>
          <cell r="H53" t="str">
            <v>1</v>
          </cell>
          <cell r="I53" t="str">
            <v>4300</v>
          </cell>
        </row>
        <row r="54">
          <cell r="A54" t="str">
            <v>1780928</v>
          </cell>
          <cell r="B54" t="str">
            <v>曼谷JW万豪酒店</v>
          </cell>
          <cell r="C54" t="str">
            <v/>
          </cell>
          <cell r="D54" t="str">
            <v>.</v>
          </cell>
          <cell r="E54" t="str">
            <v/>
          </cell>
          <cell r="F54" t="str">
            <v>0</v>
          </cell>
          <cell r="G54" t="str">
            <v>RMB</v>
          </cell>
          <cell r="H54" t="str">
            <v>1</v>
          </cell>
          <cell r="I54" t="str">
            <v>0</v>
          </cell>
        </row>
        <row r="55">
          <cell r="A55" t="str">
            <v>1676157</v>
          </cell>
          <cell r="B55" t="str">
            <v>曼谷JW万豪酒店</v>
          </cell>
          <cell r="C55" t="str">
            <v/>
          </cell>
          <cell r="D55" t="str">
            <v>CANCEL</v>
          </cell>
          <cell r="E55" t="str">
            <v/>
          </cell>
          <cell r="F55" t="str">
            <v>0</v>
          </cell>
          <cell r="G55" t="str">
            <v>RMB</v>
          </cell>
          <cell r="H55" t="str">
            <v>1</v>
          </cell>
          <cell r="I55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M99"/>
  <sheetViews>
    <sheetView tabSelected="1" zoomScale="90" zoomScaleNormal="90" topLeftCell="B71" workbookViewId="0">
      <selection activeCell="I103" sqref="I103"/>
    </sheetView>
  </sheetViews>
  <sheetFormatPr defaultColWidth="9" defaultRowHeight="13.5"/>
  <cols>
    <col min="2" max="2" width="4.70833333333333" customWidth="1"/>
    <col min="3" max="4" width="15.1416666666667" customWidth="1"/>
    <col min="5" max="5" width="34.425" customWidth="1"/>
    <col min="6" max="7" width="11.425" customWidth="1"/>
    <col min="9" max="9" width="18.8583333333333" customWidth="1"/>
    <col min="10" max="10" width="34.2833333333333" customWidth="1"/>
    <col min="11" max="11" width="58.1916666666667" customWidth="1"/>
  </cols>
  <sheetData>
    <row r="3" ht="18.75" spans="2:10">
      <c r="B3" s="1" t="s">
        <v>0</v>
      </c>
      <c r="C3" s="2"/>
      <c r="D3" s="2"/>
      <c r="E3" s="2"/>
      <c r="F3" s="2"/>
      <c r="G3" s="2"/>
      <c r="H3" s="2"/>
      <c r="I3" s="2"/>
      <c r="J3" s="2"/>
    </row>
    <row r="4" spans="2:10">
      <c r="B4" s="3" t="s">
        <v>1</v>
      </c>
      <c r="C4" s="3" t="s">
        <v>2</v>
      </c>
      <c r="D4" s="3" t="s">
        <v>3</v>
      </c>
      <c r="E4" s="4" t="s">
        <v>4</v>
      </c>
      <c r="F4" s="5" t="s">
        <v>5</v>
      </c>
      <c r="G4" s="6" t="s">
        <v>6</v>
      </c>
      <c r="H4" s="7" t="s">
        <v>7</v>
      </c>
      <c r="I4" s="7" t="s">
        <v>8</v>
      </c>
      <c r="J4" s="31" t="s">
        <v>9</v>
      </c>
    </row>
    <row r="5" s="41" customFormat="1" spans="2:11">
      <c r="B5" s="43">
        <v>1</v>
      </c>
      <c r="C5" s="43">
        <v>1753706</v>
      </c>
      <c r="D5" s="44">
        <v>72800695</v>
      </c>
      <c r="E5" s="45" t="s">
        <v>10</v>
      </c>
      <c r="F5" s="46">
        <v>43854</v>
      </c>
      <c r="G5" s="46">
        <v>43857</v>
      </c>
      <c r="H5" s="43">
        <v>3</v>
      </c>
      <c r="I5" s="61">
        <v>16300</v>
      </c>
      <c r="J5" s="71" t="s">
        <v>11</v>
      </c>
      <c r="K5" s="41" t="s">
        <v>12</v>
      </c>
    </row>
    <row r="6" s="41" customFormat="1" spans="2:11">
      <c r="B6" s="43">
        <v>2</v>
      </c>
      <c r="C6" s="43">
        <v>1770643</v>
      </c>
      <c r="D6" s="44">
        <v>88176156</v>
      </c>
      <c r="E6" s="45" t="s">
        <v>13</v>
      </c>
      <c r="F6" s="46">
        <v>43857</v>
      </c>
      <c r="G6" s="46">
        <v>43858</v>
      </c>
      <c r="H6" s="43">
        <v>1</v>
      </c>
      <c r="I6" s="61">
        <v>6000</v>
      </c>
      <c r="J6" s="62">
        <v>51823844</v>
      </c>
      <c r="K6" s="41" t="s">
        <v>12</v>
      </c>
    </row>
    <row r="7" s="41" customFormat="1" spans="2:11">
      <c r="B7" s="43"/>
      <c r="C7" s="43"/>
      <c r="D7" s="44">
        <v>88176439</v>
      </c>
      <c r="E7" s="45" t="s">
        <v>14</v>
      </c>
      <c r="F7" s="46">
        <v>43857</v>
      </c>
      <c r="G7" s="46">
        <v>43858</v>
      </c>
      <c r="H7" s="43">
        <v>1</v>
      </c>
      <c r="I7" s="61">
        <v>6000</v>
      </c>
      <c r="J7" s="62">
        <v>51823561</v>
      </c>
      <c r="K7" s="41" t="s">
        <v>12</v>
      </c>
    </row>
    <row r="8" s="41" customFormat="1" spans="2:11">
      <c r="B8" s="43"/>
      <c r="C8" s="43"/>
      <c r="D8" s="44">
        <v>88176646</v>
      </c>
      <c r="E8" s="45" t="s">
        <v>15</v>
      </c>
      <c r="F8" s="46">
        <v>43857</v>
      </c>
      <c r="G8" s="46">
        <v>43858</v>
      </c>
      <c r="H8" s="43">
        <v>1</v>
      </c>
      <c r="I8" s="61">
        <v>6000</v>
      </c>
      <c r="J8" s="62">
        <v>51823354</v>
      </c>
      <c r="K8" s="41" t="s">
        <v>12</v>
      </c>
    </row>
    <row r="9" s="41" customFormat="1" spans="2:11">
      <c r="B9" s="43"/>
      <c r="C9" s="43"/>
      <c r="D9" s="44">
        <v>88176880</v>
      </c>
      <c r="E9" s="45" t="s">
        <v>16</v>
      </c>
      <c r="F9" s="46">
        <v>43857</v>
      </c>
      <c r="G9" s="46">
        <v>43858</v>
      </c>
      <c r="H9" s="43">
        <v>1</v>
      </c>
      <c r="I9" s="61">
        <v>6000</v>
      </c>
      <c r="J9" s="62">
        <v>51823120</v>
      </c>
      <c r="K9" s="41" t="s">
        <v>12</v>
      </c>
    </row>
    <row r="10" s="41" customFormat="1" spans="2:11">
      <c r="B10" s="43">
        <v>3</v>
      </c>
      <c r="C10" s="43">
        <v>1769235</v>
      </c>
      <c r="D10" s="44">
        <v>87342492</v>
      </c>
      <c r="E10" s="45" t="s">
        <v>17</v>
      </c>
      <c r="F10" s="46">
        <v>43857</v>
      </c>
      <c r="G10" s="46">
        <v>43860</v>
      </c>
      <c r="H10" s="43">
        <v>3</v>
      </c>
      <c r="I10" s="61">
        <v>18000</v>
      </c>
      <c r="J10" s="62">
        <v>52657508</v>
      </c>
      <c r="K10" s="41" t="s">
        <v>12</v>
      </c>
    </row>
    <row r="11" s="41" customFormat="1" spans="2:11">
      <c r="B11" s="43">
        <v>4</v>
      </c>
      <c r="C11" s="43">
        <v>1763704</v>
      </c>
      <c r="D11" s="44">
        <v>83247886</v>
      </c>
      <c r="E11" s="47" t="s">
        <v>18</v>
      </c>
      <c r="F11" s="46">
        <v>43858</v>
      </c>
      <c r="G11" s="46">
        <v>43859</v>
      </c>
      <c r="H11" s="43">
        <v>1</v>
      </c>
      <c r="I11" s="61">
        <v>6000</v>
      </c>
      <c r="J11" s="72" t="s">
        <v>19</v>
      </c>
      <c r="K11" s="41" t="s">
        <v>12</v>
      </c>
    </row>
    <row r="12" s="41" customFormat="1" spans="2:11">
      <c r="B12" s="43">
        <v>5</v>
      </c>
      <c r="C12" s="43">
        <v>1772657</v>
      </c>
      <c r="D12" s="44">
        <v>89821739</v>
      </c>
      <c r="E12" s="48" t="s">
        <v>20</v>
      </c>
      <c r="F12" s="46">
        <v>43861</v>
      </c>
      <c r="G12" s="46">
        <v>43863</v>
      </c>
      <c r="H12" s="43">
        <v>2</v>
      </c>
      <c r="I12" s="61">
        <v>10300</v>
      </c>
      <c r="J12" s="44">
        <v>50178261</v>
      </c>
      <c r="K12" s="41" t="s">
        <v>12</v>
      </c>
    </row>
    <row r="13" s="41" customFormat="1" spans="2:11">
      <c r="B13" s="43">
        <v>6</v>
      </c>
      <c r="C13" s="43">
        <v>1772668</v>
      </c>
      <c r="D13" s="44">
        <v>89824423</v>
      </c>
      <c r="E13" s="48" t="s">
        <v>21</v>
      </c>
      <c r="F13" s="46">
        <v>43861</v>
      </c>
      <c r="G13" s="46">
        <v>43863</v>
      </c>
      <c r="H13" s="43">
        <v>2</v>
      </c>
      <c r="I13" s="61">
        <v>10300</v>
      </c>
      <c r="J13" s="44">
        <v>50175577</v>
      </c>
      <c r="K13" s="41" t="s">
        <v>12</v>
      </c>
    </row>
    <row r="14" s="41" customFormat="1" spans="2:11">
      <c r="B14" s="43">
        <v>7</v>
      </c>
      <c r="C14" s="43">
        <v>1753852</v>
      </c>
      <c r="D14" s="44">
        <v>72863244</v>
      </c>
      <c r="E14" s="48" t="s">
        <v>22</v>
      </c>
      <c r="F14" s="46">
        <v>43862</v>
      </c>
      <c r="G14" s="46">
        <v>43863</v>
      </c>
      <c r="H14" s="43">
        <v>1</v>
      </c>
      <c r="I14" s="61">
        <v>4300</v>
      </c>
      <c r="J14" s="44">
        <v>42863244</v>
      </c>
      <c r="K14" s="41" t="s">
        <v>12</v>
      </c>
    </row>
    <row r="15" s="41" customFormat="1" spans="2:10">
      <c r="B15" s="43">
        <v>8</v>
      </c>
      <c r="C15" s="43">
        <v>1767007</v>
      </c>
      <c r="D15" s="44">
        <v>86364526</v>
      </c>
      <c r="E15" s="48" t="s">
        <v>23</v>
      </c>
      <c r="F15" s="46">
        <v>43862</v>
      </c>
      <c r="G15" s="46">
        <v>43864</v>
      </c>
      <c r="H15" s="43">
        <v>2</v>
      </c>
      <c r="I15" s="61">
        <v>8200</v>
      </c>
      <c r="J15" s="44">
        <v>53635474</v>
      </c>
    </row>
    <row r="16" s="41" customFormat="1" spans="2:10">
      <c r="B16" s="43">
        <v>9</v>
      </c>
      <c r="C16" s="43">
        <v>1748688</v>
      </c>
      <c r="D16" s="44" t="s">
        <v>24</v>
      </c>
      <c r="E16" s="49" t="s">
        <v>25</v>
      </c>
      <c r="F16" s="46">
        <v>43863</v>
      </c>
      <c r="G16" s="46">
        <v>43864</v>
      </c>
      <c r="H16" s="43">
        <v>13</v>
      </c>
      <c r="I16" s="64">
        <v>50700</v>
      </c>
      <c r="J16" s="46" t="s">
        <v>26</v>
      </c>
    </row>
    <row r="17" s="41" customFormat="1" spans="2:10">
      <c r="B17" s="43"/>
      <c r="C17" s="43"/>
      <c r="D17" s="44" t="s">
        <v>27</v>
      </c>
      <c r="E17" s="49" t="s">
        <v>28</v>
      </c>
      <c r="F17" s="46">
        <v>43868</v>
      </c>
      <c r="G17" s="46">
        <v>43869</v>
      </c>
      <c r="H17" s="43">
        <v>13</v>
      </c>
      <c r="I17" s="64">
        <v>50700</v>
      </c>
      <c r="J17" s="46" t="s">
        <v>26</v>
      </c>
    </row>
    <row r="18" s="41" customFormat="1" spans="2:10">
      <c r="B18" s="43">
        <v>10</v>
      </c>
      <c r="C18" s="43">
        <v>1761582</v>
      </c>
      <c r="D18" s="44">
        <v>81575353</v>
      </c>
      <c r="E18" s="49" t="s">
        <v>29</v>
      </c>
      <c r="F18" s="46">
        <v>43857</v>
      </c>
      <c r="G18" s="46">
        <v>43859</v>
      </c>
      <c r="H18" s="43">
        <v>2</v>
      </c>
      <c r="I18" s="64">
        <v>12000</v>
      </c>
      <c r="J18" s="46" t="s">
        <v>26</v>
      </c>
    </row>
    <row r="19" s="41" customFormat="1" spans="2:10">
      <c r="B19" s="43">
        <v>11</v>
      </c>
      <c r="C19" s="43">
        <v>1725720</v>
      </c>
      <c r="D19" s="44">
        <v>81546724</v>
      </c>
      <c r="E19" s="49" t="s">
        <v>30</v>
      </c>
      <c r="F19" s="46">
        <v>43856</v>
      </c>
      <c r="G19" s="46">
        <v>43859</v>
      </c>
      <c r="H19" s="43">
        <v>3</v>
      </c>
      <c r="I19" s="64">
        <v>20400</v>
      </c>
      <c r="J19" s="46" t="s">
        <v>26</v>
      </c>
    </row>
    <row r="20" s="41" customFormat="1" spans="2:10">
      <c r="B20" s="43">
        <v>12</v>
      </c>
      <c r="C20" s="43">
        <v>1764349</v>
      </c>
      <c r="D20" s="44" t="s">
        <v>31</v>
      </c>
      <c r="E20" s="49" t="s">
        <v>32</v>
      </c>
      <c r="F20" s="46">
        <v>43859</v>
      </c>
      <c r="G20" s="46">
        <v>43862</v>
      </c>
      <c r="H20" s="43">
        <v>3</v>
      </c>
      <c r="I20" s="64">
        <v>107700</v>
      </c>
      <c r="J20" s="46" t="s">
        <v>26</v>
      </c>
    </row>
    <row r="21" s="41" customFormat="1" spans="2:10">
      <c r="B21" s="43">
        <v>13</v>
      </c>
      <c r="C21" s="43">
        <v>1749093</v>
      </c>
      <c r="D21" s="44">
        <v>99199177</v>
      </c>
      <c r="E21" s="49" t="s">
        <v>33</v>
      </c>
      <c r="F21" s="46">
        <v>43854</v>
      </c>
      <c r="G21" s="46">
        <v>43856</v>
      </c>
      <c r="H21" s="43">
        <v>2</v>
      </c>
      <c r="I21" s="64">
        <v>10300</v>
      </c>
      <c r="J21" s="46" t="s">
        <v>26</v>
      </c>
    </row>
    <row r="22" s="41" customFormat="1" spans="2:10">
      <c r="B22" s="43">
        <v>14</v>
      </c>
      <c r="C22" s="50">
        <v>1782120</v>
      </c>
      <c r="D22" s="44">
        <v>76239857</v>
      </c>
      <c r="E22" s="49" t="s">
        <v>34</v>
      </c>
      <c r="F22" s="46">
        <v>43863</v>
      </c>
      <c r="G22" s="46">
        <v>43865</v>
      </c>
      <c r="H22" s="43">
        <v>2</v>
      </c>
      <c r="I22" s="64">
        <v>9100</v>
      </c>
      <c r="J22" s="46" t="s">
        <v>26</v>
      </c>
    </row>
    <row r="23" s="41" customFormat="1" spans="2:10">
      <c r="B23" s="43">
        <v>15</v>
      </c>
      <c r="C23" s="51"/>
      <c r="D23" s="44">
        <v>76239858</v>
      </c>
      <c r="E23" s="49" t="s">
        <v>35</v>
      </c>
      <c r="F23" s="46">
        <v>43863</v>
      </c>
      <c r="G23" s="46">
        <v>43865</v>
      </c>
      <c r="H23" s="43">
        <v>2</v>
      </c>
      <c r="I23" s="64">
        <v>9100</v>
      </c>
      <c r="J23" s="46" t="s">
        <v>26</v>
      </c>
    </row>
    <row r="24" s="41" customFormat="1" spans="2:10">
      <c r="B24" s="43">
        <v>16</v>
      </c>
      <c r="C24" s="52"/>
      <c r="D24" s="44">
        <v>76239859</v>
      </c>
      <c r="E24" s="49" t="s">
        <v>36</v>
      </c>
      <c r="F24" s="46">
        <v>43863</v>
      </c>
      <c r="G24" s="46">
        <v>43865</v>
      </c>
      <c r="H24" s="43">
        <v>2</v>
      </c>
      <c r="I24" s="64">
        <v>9100</v>
      </c>
      <c r="J24" s="46" t="s">
        <v>26</v>
      </c>
    </row>
    <row r="25" s="41" customFormat="1" spans="2:10">
      <c r="B25" s="43">
        <v>17</v>
      </c>
      <c r="C25" s="43">
        <v>1677228</v>
      </c>
      <c r="D25" s="44">
        <v>76221046</v>
      </c>
      <c r="E25" s="49" t="s">
        <v>37</v>
      </c>
      <c r="F25" s="46">
        <v>43875</v>
      </c>
      <c r="G25" s="46">
        <v>43877</v>
      </c>
      <c r="H25" s="43">
        <v>2</v>
      </c>
      <c r="I25" s="64">
        <v>8400</v>
      </c>
      <c r="J25" s="62">
        <v>46221046</v>
      </c>
    </row>
    <row r="26" s="41" customFormat="1" spans="2:10">
      <c r="B26" s="43">
        <v>19</v>
      </c>
      <c r="C26" s="43">
        <v>1671690</v>
      </c>
      <c r="D26" s="44">
        <v>98748862</v>
      </c>
      <c r="E26" s="49" t="s">
        <v>38</v>
      </c>
      <c r="F26" s="46">
        <v>43871</v>
      </c>
      <c r="G26" s="46">
        <v>43873</v>
      </c>
      <c r="H26" s="43">
        <v>2</v>
      </c>
      <c r="I26" s="64">
        <v>8800</v>
      </c>
      <c r="J26" s="62">
        <v>61251138</v>
      </c>
    </row>
    <row r="27" spans="2:11">
      <c r="B27" s="8">
        <v>21</v>
      </c>
      <c r="C27" s="8">
        <v>1785976</v>
      </c>
      <c r="D27" s="9">
        <v>91225107</v>
      </c>
      <c r="E27" s="18" t="s">
        <v>39</v>
      </c>
      <c r="F27" s="11">
        <v>43869</v>
      </c>
      <c r="G27" s="11">
        <v>43870</v>
      </c>
      <c r="H27" s="8">
        <v>1</v>
      </c>
      <c r="I27" s="36">
        <v>4100</v>
      </c>
      <c r="J27" s="33" t="s">
        <v>26</v>
      </c>
      <c r="K27" t="s">
        <v>40</v>
      </c>
    </row>
    <row r="28" spans="2:10">
      <c r="B28" s="8"/>
      <c r="C28" s="8"/>
      <c r="D28" s="9"/>
      <c r="E28" s="18"/>
      <c r="F28" s="11"/>
      <c r="G28" s="11"/>
      <c r="H28" s="8"/>
      <c r="I28" s="36"/>
      <c r="J28" s="33"/>
    </row>
    <row r="29" spans="2:10">
      <c r="B29" s="8"/>
      <c r="C29" s="8"/>
      <c r="D29" s="9"/>
      <c r="E29" s="18"/>
      <c r="F29" s="11"/>
      <c r="G29" s="11"/>
      <c r="H29" s="8"/>
      <c r="I29" s="36"/>
      <c r="J29" s="33"/>
    </row>
    <row r="30" spans="2:10">
      <c r="B30" s="8"/>
      <c r="C30" s="8"/>
      <c r="D30" s="9"/>
      <c r="E30" s="18"/>
      <c r="F30" s="11"/>
      <c r="G30" s="11"/>
      <c r="H30" s="8"/>
      <c r="I30" s="36"/>
      <c r="J30" s="33"/>
    </row>
    <row r="31" spans="2:10">
      <c r="B31" s="8"/>
      <c r="C31" s="8"/>
      <c r="D31" s="9"/>
      <c r="E31" s="18"/>
      <c r="F31" s="11"/>
      <c r="G31" s="11"/>
      <c r="H31" s="8"/>
      <c r="I31" s="36"/>
      <c r="J31" s="33"/>
    </row>
    <row r="32" spans="2:10">
      <c r="B32" s="8"/>
      <c r="C32" s="8"/>
      <c r="D32" s="9"/>
      <c r="E32" s="18"/>
      <c r="F32" s="11"/>
      <c r="G32" s="11"/>
      <c r="H32" s="8"/>
      <c r="I32" s="36"/>
      <c r="J32" s="33"/>
    </row>
    <row r="33" ht="19.5" spans="2:10">
      <c r="B33" s="25"/>
      <c r="C33" s="25"/>
      <c r="D33" s="26"/>
      <c r="E33" s="27"/>
      <c r="F33" s="28"/>
      <c r="G33" s="28"/>
      <c r="H33" s="25"/>
      <c r="I33" s="37">
        <f>SUM(I5:I32)</f>
        <v>397800</v>
      </c>
      <c r="J33" s="28"/>
    </row>
    <row r="34" spans="2:10">
      <c r="B34" s="25"/>
      <c r="C34" s="25"/>
      <c r="D34" s="26"/>
      <c r="E34" s="27"/>
      <c r="F34" s="28"/>
      <c r="G34" s="28"/>
      <c r="H34" s="25"/>
      <c r="I34" s="38"/>
      <c r="J34" s="28"/>
    </row>
    <row r="35" spans="2:10">
      <c r="B35" s="25"/>
      <c r="C35" s="25"/>
      <c r="D35" s="26"/>
      <c r="E35" s="27"/>
      <c r="F35" s="28"/>
      <c r="G35" s="28"/>
      <c r="H35" s="25"/>
      <c r="I35" s="38"/>
      <c r="J35" s="28"/>
    </row>
    <row r="36" ht="18.75" spans="2:10">
      <c r="B36" s="1" t="s">
        <v>41</v>
      </c>
      <c r="C36" s="2"/>
      <c r="D36" s="2"/>
      <c r="E36" s="2"/>
      <c r="F36" s="2"/>
      <c r="G36" s="2"/>
      <c r="H36" s="2"/>
      <c r="I36" s="2"/>
      <c r="J36" s="2"/>
    </row>
    <row r="37" spans="2:10">
      <c r="B37" s="3" t="s">
        <v>1</v>
      </c>
      <c r="C37" s="3" t="s">
        <v>2</v>
      </c>
      <c r="D37" s="3" t="s">
        <v>3</v>
      </c>
      <c r="E37" s="4" t="s">
        <v>4</v>
      </c>
      <c r="F37" s="5" t="s">
        <v>5</v>
      </c>
      <c r="G37" s="6" t="s">
        <v>6</v>
      </c>
      <c r="H37" s="7" t="s">
        <v>7</v>
      </c>
      <c r="I37" s="7" t="s">
        <v>8</v>
      </c>
      <c r="J37" s="31" t="s">
        <v>42</v>
      </c>
    </row>
    <row r="38" spans="2:11">
      <c r="B38" s="8">
        <v>1</v>
      </c>
      <c r="C38" s="29" t="s">
        <v>43</v>
      </c>
      <c r="D38" s="9">
        <v>80111857</v>
      </c>
      <c r="E38" s="10" t="s">
        <v>44</v>
      </c>
      <c r="F38" s="11">
        <v>43863</v>
      </c>
      <c r="G38" s="11">
        <v>43866</v>
      </c>
      <c r="H38" s="8">
        <v>3</v>
      </c>
      <c r="I38" s="32">
        <v>13900</v>
      </c>
      <c r="J38" s="39">
        <f>I33-I38</f>
        <v>383900</v>
      </c>
      <c r="K38" t="str">
        <f>VLOOKUP(C38,[1]Sheet1!$C:$M,11,0)</f>
        <v>已扣</v>
      </c>
    </row>
    <row r="39" spans="2:11">
      <c r="B39" s="8">
        <v>2</v>
      </c>
      <c r="C39" s="29" t="s">
        <v>45</v>
      </c>
      <c r="D39" s="9">
        <v>80204086</v>
      </c>
      <c r="E39" s="10" t="s">
        <v>46</v>
      </c>
      <c r="F39" s="11">
        <v>43862</v>
      </c>
      <c r="G39" s="11">
        <v>43863</v>
      </c>
      <c r="H39" s="8">
        <v>1</v>
      </c>
      <c r="I39" s="32">
        <v>4100</v>
      </c>
      <c r="J39" s="39">
        <f>J38-I39</f>
        <v>379800</v>
      </c>
      <c r="K39" t="str">
        <f>VLOOKUP(C39,[1]Sheet1!$C:$M,11,0)</f>
        <v>已扣</v>
      </c>
    </row>
    <row r="40" spans="2:11">
      <c r="B40" s="8">
        <v>3</v>
      </c>
      <c r="C40" s="29" t="s">
        <v>47</v>
      </c>
      <c r="D40" s="9">
        <v>80203202</v>
      </c>
      <c r="E40" s="10" t="s">
        <v>48</v>
      </c>
      <c r="F40" s="11">
        <v>43862</v>
      </c>
      <c r="G40" s="11">
        <v>43863</v>
      </c>
      <c r="H40" s="8">
        <v>1</v>
      </c>
      <c r="I40" s="32">
        <v>4100</v>
      </c>
      <c r="J40" s="39">
        <f>J39-I40</f>
        <v>375700</v>
      </c>
      <c r="K40" t="str">
        <f>VLOOKUP(C40,[1]Sheet1!$C:$M,11,0)</f>
        <v>已扣</v>
      </c>
    </row>
    <row r="41" spans="2:11">
      <c r="B41" s="8">
        <v>4</v>
      </c>
      <c r="C41" s="29" t="s">
        <v>49</v>
      </c>
      <c r="D41" s="9">
        <v>80254057</v>
      </c>
      <c r="E41" s="10" t="s">
        <v>46</v>
      </c>
      <c r="F41" s="11">
        <v>43863</v>
      </c>
      <c r="G41" s="11">
        <v>43864</v>
      </c>
      <c r="H41" s="8">
        <v>1</v>
      </c>
      <c r="I41" s="32">
        <v>4300</v>
      </c>
      <c r="J41" s="39">
        <f>J40-I41</f>
        <v>371400</v>
      </c>
      <c r="K41" t="str">
        <f>VLOOKUP(C41,[1]Sheet1!$C:$M,11,0)</f>
        <v>已扣</v>
      </c>
    </row>
    <row r="42" spans="2:11">
      <c r="B42" s="8">
        <v>5</v>
      </c>
      <c r="C42" s="29" t="s">
        <v>50</v>
      </c>
      <c r="D42" s="9">
        <v>80254947</v>
      </c>
      <c r="E42" s="10" t="s">
        <v>48</v>
      </c>
      <c r="F42" s="11">
        <v>43863</v>
      </c>
      <c r="G42" s="11">
        <v>43864</v>
      </c>
      <c r="H42" s="8">
        <v>1</v>
      </c>
      <c r="I42" s="32">
        <v>4100</v>
      </c>
      <c r="J42" s="39">
        <f t="shared" ref="J42:J99" si="0">J41-I42</f>
        <v>367300</v>
      </c>
      <c r="K42" t="str">
        <f>VLOOKUP(C42,[1]Sheet1!$C:$M,11,0)</f>
        <v>已扣</v>
      </c>
    </row>
    <row r="43" s="41" customFormat="1" spans="2:12">
      <c r="B43" s="43">
        <v>6</v>
      </c>
      <c r="C43" s="53" t="s">
        <v>51</v>
      </c>
      <c r="D43" s="44">
        <v>80287428</v>
      </c>
      <c r="E43" s="45" t="s">
        <v>52</v>
      </c>
      <c r="F43" s="46">
        <v>43862</v>
      </c>
      <c r="G43" s="46">
        <v>43863</v>
      </c>
      <c r="H43" s="43">
        <v>1</v>
      </c>
      <c r="I43" s="61">
        <v>4100</v>
      </c>
      <c r="J43" s="65">
        <f t="shared" si="0"/>
        <v>363200</v>
      </c>
      <c r="K43" s="41" t="str">
        <f>VLOOKUP(C43,[2]应付款管理!$A$1:$I$65536,9,0)</f>
        <v>4100</v>
      </c>
      <c r="L43" s="41">
        <f t="shared" ref="L43:L98" si="1">I43-K43</f>
        <v>0</v>
      </c>
    </row>
    <row r="44" s="40" customFormat="1" ht="14" customHeight="1" spans="2:12">
      <c r="B44" s="12">
        <v>9</v>
      </c>
      <c r="C44" s="54" t="s">
        <v>53</v>
      </c>
      <c r="D44" s="13">
        <v>71037892</v>
      </c>
      <c r="E44" s="14" t="s">
        <v>54</v>
      </c>
      <c r="F44" s="15">
        <v>43894</v>
      </c>
      <c r="G44" s="15">
        <v>43896</v>
      </c>
      <c r="H44" s="12">
        <v>2</v>
      </c>
      <c r="I44" s="34">
        <v>6800</v>
      </c>
      <c r="J44" s="66">
        <f t="shared" si="0"/>
        <v>356400</v>
      </c>
      <c r="K44" s="67" t="s">
        <v>55</v>
      </c>
      <c r="L44" s="68" t="s">
        <v>56</v>
      </c>
    </row>
    <row r="45" spans="2:12">
      <c r="B45" s="8">
        <v>10</v>
      </c>
      <c r="C45" s="29" t="s">
        <v>57</v>
      </c>
      <c r="D45" s="9">
        <v>98750235</v>
      </c>
      <c r="E45" s="10" t="s">
        <v>58</v>
      </c>
      <c r="F45" s="11">
        <v>43875</v>
      </c>
      <c r="G45" s="11">
        <v>43877</v>
      </c>
      <c r="H45" s="8">
        <v>2</v>
      </c>
      <c r="I45" s="32">
        <v>7900</v>
      </c>
      <c r="J45" s="39">
        <f t="shared" si="0"/>
        <v>348500</v>
      </c>
      <c r="K45" t="str">
        <f>VLOOKUP(C45,[1]Sheet1!$C:$M,11,0)</f>
        <v>已扣</v>
      </c>
      <c r="L45" t="e">
        <f t="shared" si="1"/>
        <v>#VALUE!</v>
      </c>
    </row>
    <row r="46" s="41" customFormat="1" spans="2:12">
      <c r="B46" s="43">
        <v>11</v>
      </c>
      <c r="C46" s="53" t="s">
        <v>59</v>
      </c>
      <c r="D46" s="44">
        <v>82268769</v>
      </c>
      <c r="E46" s="45" t="s">
        <v>60</v>
      </c>
      <c r="F46" s="46">
        <v>43866</v>
      </c>
      <c r="G46" s="46">
        <v>43867</v>
      </c>
      <c r="H46" s="43">
        <v>1</v>
      </c>
      <c r="I46" s="61">
        <v>4300</v>
      </c>
      <c r="J46" s="65">
        <f t="shared" si="0"/>
        <v>344200</v>
      </c>
      <c r="K46" s="41" t="str">
        <f>VLOOKUP(C46,[2]应付款管理!$A$1:$I$65536,9,0)</f>
        <v>4300</v>
      </c>
      <c r="L46" s="41">
        <f t="shared" si="1"/>
        <v>0</v>
      </c>
    </row>
    <row r="47" s="41" customFormat="1" spans="2:12">
      <c r="B47" s="43">
        <v>12</v>
      </c>
      <c r="C47" s="53" t="s">
        <v>61</v>
      </c>
      <c r="D47" s="44">
        <v>82370715</v>
      </c>
      <c r="E47" s="45" t="s">
        <v>48</v>
      </c>
      <c r="F47" s="46">
        <v>43864</v>
      </c>
      <c r="G47" s="46">
        <v>43865</v>
      </c>
      <c r="H47" s="43">
        <v>1</v>
      </c>
      <c r="I47" s="61">
        <v>4300</v>
      </c>
      <c r="J47" s="65">
        <f t="shared" si="0"/>
        <v>339900</v>
      </c>
      <c r="K47" s="41" t="str">
        <f>VLOOKUP(C47,[2]应付款管理!$A$1:$I$65536,9,0)</f>
        <v>8600</v>
      </c>
      <c r="L47" s="41">
        <f t="shared" si="1"/>
        <v>-4300</v>
      </c>
    </row>
    <row r="48" s="41" customFormat="1" spans="2:12">
      <c r="B48" s="43">
        <v>13</v>
      </c>
      <c r="C48" s="53" t="s">
        <v>61</v>
      </c>
      <c r="D48" s="44">
        <v>82370720</v>
      </c>
      <c r="E48" s="45" t="s">
        <v>46</v>
      </c>
      <c r="F48" s="46">
        <v>43864</v>
      </c>
      <c r="G48" s="46">
        <v>43865</v>
      </c>
      <c r="H48" s="43">
        <v>1</v>
      </c>
      <c r="I48" s="61">
        <v>4300</v>
      </c>
      <c r="J48" s="65">
        <f t="shared" si="0"/>
        <v>335600</v>
      </c>
      <c r="K48" s="41" t="str">
        <f>VLOOKUP(C48,[2]应付款管理!$A$1:$I$65536,9,0)</f>
        <v>8600</v>
      </c>
      <c r="L48" s="41">
        <f t="shared" si="1"/>
        <v>-4300</v>
      </c>
    </row>
    <row r="49" s="41" customFormat="1" spans="2:12">
      <c r="B49" s="43">
        <v>14</v>
      </c>
      <c r="C49" s="53" t="s">
        <v>62</v>
      </c>
      <c r="D49" s="44">
        <v>82491993</v>
      </c>
      <c r="E49" s="45" t="s">
        <v>63</v>
      </c>
      <c r="F49" s="46">
        <v>43864</v>
      </c>
      <c r="G49" s="46">
        <v>43865</v>
      </c>
      <c r="H49" s="43">
        <v>1</v>
      </c>
      <c r="I49" s="61">
        <v>4300</v>
      </c>
      <c r="J49" s="65">
        <f t="shared" si="0"/>
        <v>331300</v>
      </c>
      <c r="K49" s="41" t="str">
        <f>VLOOKUP(C49,[2]应付款管理!$A$1:$I$65536,9,0)</f>
        <v>4300</v>
      </c>
      <c r="L49" s="41">
        <f t="shared" si="1"/>
        <v>0</v>
      </c>
    </row>
    <row r="50" s="41" customFormat="1" spans="2:12">
      <c r="B50" s="43">
        <v>15</v>
      </c>
      <c r="C50" s="53" t="s">
        <v>64</v>
      </c>
      <c r="D50" s="44">
        <v>82667464</v>
      </c>
      <c r="E50" s="45" t="s">
        <v>65</v>
      </c>
      <c r="F50" s="46">
        <v>43864</v>
      </c>
      <c r="G50" s="46">
        <v>43867</v>
      </c>
      <c r="H50" s="43">
        <v>3</v>
      </c>
      <c r="I50" s="61">
        <v>12900</v>
      </c>
      <c r="J50" s="65">
        <f t="shared" si="0"/>
        <v>318400</v>
      </c>
      <c r="K50" s="41" t="str">
        <f>VLOOKUP(C50,[2]应付款管理!$A$1:$I$65536,9,0)</f>
        <v>12900</v>
      </c>
      <c r="L50" s="41">
        <f t="shared" si="1"/>
        <v>0</v>
      </c>
    </row>
    <row r="51" s="41" customFormat="1" spans="2:12">
      <c r="B51" s="43">
        <v>16</v>
      </c>
      <c r="C51" s="53" t="s">
        <v>66</v>
      </c>
      <c r="D51" s="44">
        <v>86609663</v>
      </c>
      <c r="E51" s="45" t="s">
        <v>67</v>
      </c>
      <c r="F51" s="46">
        <v>43866</v>
      </c>
      <c r="G51" s="46">
        <v>43867</v>
      </c>
      <c r="H51" s="43">
        <v>1</v>
      </c>
      <c r="I51" s="61">
        <v>4800</v>
      </c>
      <c r="J51" s="65">
        <f t="shared" si="0"/>
        <v>313600</v>
      </c>
      <c r="K51" s="41" t="str">
        <f>VLOOKUP(C51,[2]应付款管理!$A$1:$I$65536,9,0)</f>
        <v>4800</v>
      </c>
      <c r="L51" s="41">
        <f t="shared" si="1"/>
        <v>0</v>
      </c>
    </row>
    <row r="52" s="41" customFormat="1" spans="2:12">
      <c r="B52" s="43">
        <v>17</v>
      </c>
      <c r="C52" s="53" t="s">
        <v>68</v>
      </c>
      <c r="D52" s="44">
        <v>86617359</v>
      </c>
      <c r="E52" s="45" t="s">
        <v>69</v>
      </c>
      <c r="F52" s="46">
        <v>43867</v>
      </c>
      <c r="G52" s="46">
        <v>43868</v>
      </c>
      <c r="H52" s="43">
        <v>1</v>
      </c>
      <c r="I52" s="61">
        <v>4300</v>
      </c>
      <c r="J52" s="65">
        <f t="shared" si="0"/>
        <v>309300</v>
      </c>
      <c r="K52" s="41" t="str">
        <f>VLOOKUP(C52,[2]应付款管理!$A$1:$I$65536,9,0)</f>
        <v>4300</v>
      </c>
      <c r="L52" s="41">
        <f t="shared" si="1"/>
        <v>0</v>
      </c>
    </row>
    <row r="53" s="41" customFormat="1" spans="2:12">
      <c r="B53" s="43">
        <v>18</v>
      </c>
      <c r="C53" s="53" t="s">
        <v>70</v>
      </c>
      <c r="D53" s="44">
        <v>87022802</v>
      </c>
      <c r="E53" s="45" t="s">
        <v>71</v>
      </c>
      <c r="F53" s="46">
        <v>43874</v>
      </c>
      <c r="G53" s="46">
        <v>43875</v>
      </c>
      <c r="H53" s="43">
        <v>1</v>
      </c>
      <c r="I53" s="61">
        <v>4300</v>
      </c>
      <c r="J53" s="65">
        <f t="shared" si="0"/>
        <v>305000</v>
      </c>
      <c r="K53" s="41" t="str">
        <f>VLOOKUP(C53,[2]应付款管理!$A$1:$I$65536,9,0)</f>
        <v>4300</v>
      </c>
      <c r="L53" s="41">
        <f t="shared" si="1"/>
        <v>0</v>
      </c>
    </row>
    <row r="54" s="41" customFormat="1" spans="2:12">
      <c r="B54" s="43">
        <v>19</v>
      </c>
      <c r="C54" s="53" t="s">
        <v>72</v>
      </c>
      <c r="D54" s="44">
        <v>88831762</v>
      </c>
      <c r="E54" s="45" t="s">
        <v>73</v>
      </c>
      <c r="F54" s="46">
        <v>43868</v>
      </c>
      <c r="G54" s="46">
        <v>43870</v>
      </c>
      <c r="H54" s="43">
        <v>2</v>
      </c>
      <c r="I54" s="61">
        <v>8600</v>
      </c>
      <c r="J54" s="65">
        <f t="shared" si="0"/>
        <v>296400</v>
      </c>
      <c r="K54" s="41" t="str">
        <f>VLOOKUP(C54,[2]应付款管理!$A$1:$I$65536,9,0)</f>
        <v>8600</v>
      </c>
      <c r="L54" s="41">
        <f t="shared" si="1"/>
        <v>0</v>
      </c>
    </row>
    <row r="55" s="41" customFormat="1" spans="2:12">
      <c r="B55" s="43">
        <v>20</v>
      </c>
      <c r="C55" s="53" t="s">
        <v>74</v>
      </c>
      <c r="D55" s="44">
        <v>88864310</v>
      </c>
      <c r="E55" s="45" t="s">
        <v>75</v>
      </c>
      <c r="F55" s="46">
        <v>43868</v>
      </c>
      <c r="G55" s="46">
        <v>43871</v>
      </c>
      <c r="H55" s="43">
        <v>3</v>
      </c>
      <c r="I55" s="61">
        <v>12300</v>
      </c>
      <c r="J55" s="65">
        <f t="shared" si="0"/>
        <v>284100</v>
      </c>
      <c r="K55" s="41" t="str">
        <f>VLOOKUP(C55,[2]应付款管理!$A$1:$I$65536,9,0)</f>
        <v>12300</v>
      </c>
      <c r="L55" s="41">
        <f t="shared" si="1"/>
        <v>0</v>
      </c>
    </row>
    <row r="56" s="42" customFormat="1" spans="2:12">
      <c r="B56" s="55">
        <v>21</v>
      </c>
      <c r="C56" s="56" t="s">
        <v>76</v>
      </c>
      <c r="D56" s="57">
        <v>91225107</v>
      </c>
      <c r="E56" s="58" t="s">
        <v>77</v>
      </c>
      <c r="F56" s="59">
        <v>43869</v>
      </c>
      <c r="G56" s="59">
        <v>43870</v>
      </c>
      <c r="H56" s="55">
        <v>1</v>
      </c>
      <c r="I56" s="69">
        <v>4100</v>
      </c>
      <c r="J56" s="70">
        <f t="shared" si="0"/>
        <v>280000</v>
      </c>
      <c r="K56" s="42" t="s">
        <v>78</v>
      </c>
      <c r="L56" s="42" t="e">
        <f t="shared" si="1"/>
        <v>#VALUE!</v>
      </c>
    </row>
    <row r="57" s="41" customFormat="1" spans="2:12">
      <c r="B57" s="43">
        <v>22</v>
      </c>
      <c r="C57" s="53" t="s">
        <v>79</v>
      </c>
      <c r="D57" s="44">
        <v>91240155</v>
      </c>
      <c r="E57" s="45" t="s">
        <v>80</v>
      </c>
      <c r="F57" s="46">
        <v>43869</v>
      </c>
      <c r="G57" s="46">
        <v>43871</v>
      </c>
      <c r="H57" s="43">
        <v>2</v>
      </c>
      <c r="I57" s="61">
        <v>8200</v>
      </c>
      <c r="J57" s="65">
        <f t="shared" si="0"/>
        <v>271800</v>
      </c>
      <c r="K57" s="41" t="str">
        <f>VLOOKUP(C57,[2]应付款管理!$A$1:$I$65536,9,0)</f>
        <v>8200</v>
      </c>
      <c r="L57" s="41">
        <f t="shared" si="1"/>
        <v>0</v>
      </c>
    </row>
    <row r="58" s="41" customFormat="1" spans="2:12">
      <c r="B58" s="43">
        <v>23</v>
      </c>
      <c r="C58" s="53" t="s">
        <v>81</v>
      </c>
      <c r="D58" s="44">
        <v>91465293</v>
      </c>
      <c r="E58" s="45" t="s">
        <v>82</v>
      </c>
      <c r="F58" s="46">
        <v>43868</v>
      </c>
      <c r="G58" s="46">
        <v>43869</v>
      </c>
      <c r="H58" s="43">
        <v>1</v>
      </c>
      <c r="I58" s="61">
        <v>4100</v>
      </c>
      <c r="J58" s="65">
        <f t="shared" si="0"/>
        <v>267700</v>
      </c>
      <c r="K58" s="41" t="str">
        <f>VLOOKUP(C58,[2]应付款管理!$A$1:$I$65536,9,0)</f>
        <v>4100</v>
      </c>
      <c r="L58" s="41">
        <f t="shared" si="1"/>
        <v>0</v>
      </c>
    </row>
    <row r="59" s="41" customFormat="1" spans="2:12">
      <c r="B59" s="43">
        <v>24</v>
      </c>
      <c r="C59" s="53" t="s">
        <v>83</v>
      </c>
      <c r="D59" s="44">
        <v>93489606</v>
      </c>
      <c r="E59" s="45" t="s">
        <v>82</v>
      </c>
      <c r="F59" s="46">
        <v>43869</v>
      </c>
      <c r="G59" s="46">
        <v>43870</v>
      </c>
      <c r="H59" s="43">
        <v>1</v>
      </c>
      <c r="I59" s="61">
        <v>3800</v>
      </c>
      <c r="J59" s="65">
        <f t="shared" si="0"/>
        <v>263900</v>
      </c>
      <c r="K59" s="41" t="str">
        <f>VLOOKUP(C59,[2]应付款管理!$A$1:$I$65536,9,0)</f>
        <v>3800</v>
      </c>
      <c r="L59" s="41">
        <f t="shared" si="1"/>
        <v>0</v>
      </c>
    </row>
    <row r="60" s="41" customFormat="1" spans="2:12">
      <c r="B60" s="43">
        <v>25</v>
      </c>
      <c r="C60" s="53" t="s">
        <v>84</v>
      </c>
      <c r="D60" s="44">
        <v>93495325</v>
      </c>
      <c r="E60" s="45" t="s">
        <v>85</v>
      </c>
      <c r="F60" s="46">
        <v>43869</v>
      </c>
      <c r="G60" s="46">
        <v>43872</v>
      </c>
      <c r="H60" s="43">
        <v>3</v>
      </c>
      <c r="I60" s="61">
        <v>11400</v>
      </c>
      <c r="J60" s="65">
        <f t="shared" si="0"/>
        <v>252500</v>
      </c>
      <c r="K60" s="41" t="str">
        <f>VLOOKUP(C60,[2]应付款管理!$A$1:$I$65536,9,0)</f>
        <v>11400</v>
      </c>
      <c r="L60" s="41">
        <f t="shared" si="1"/>
        <v>0</v>
      </c>
    </row>
    <row r="61" s="41" customFormat="1" spans="2:12">
      <c r="B61" s="43">
        <v>26</v>
      </c>
      <c r="C61" s="53" t="s">
        <v>86</v>
      </c>
      <c r="D61" s="44">
        <v>93708097</v>
      </c>
      <c r="E61" s="45" t="s">
        <v>48</v>
      </c>
      <c r="F61" s="46">
        <v>43870</v>
      </c>
      <c r="G61" s="46">
        <v>43871</v>
      </c>
      <c r="H61" s="43">
        <v>1</v>
      </c>
      <c r="I61" s="61">
        <v>3800</v>
      </c>
      <c r="J61" s="65">
        <f t="shared" si="0"/>
        <v>248700</v>
      </c>
      <c r="L61" s="41">
        <f t="shared" si="1"/>
        <v>3800</v>
      </c>
    </row>
    <row r="62" s="41" customFormat="1" spans="2:12">
      <c r="B62" s="43">
        <v>27</v>
      </c>
      <c r="C62" s="53" t="s">
        <v>86</v>
      </c>
      <c r="D62" s="44">
        <v>93706924</v>
      </c>
      <c r="E62" s="45" t="s">
        <v>46</v>
      </c>
      <c r="F62" s="46">
        <v>43870</v>
      </c>
      <c r="G62" s="46">
        <v>43871</v>
      </c>
      <c r="H62" s="43">
        <v>1</v>
      </c>
      <c r="I62" s="61">
        <v>3800</v>
      </c>
      <c r="J62" s="65">
        <f t="shared" si="0"/>
        <v>244900</v>
      </c>
      <c r="K62" s="41" t="str">
        <f>VLOOKUP(C62,[2]应付款管理!$A$1:$I$65536,9,0)</f>
        <v>7600</v>
      </c>
      <c r="L62" s="41">
        <f t="shared" si="1"/>
        <v>-3800</v>
      </c>
    </row>
    <row r="63" s="41" customFormat="1" spans="2:12">
      <c r="B63" s="43">
        <v>28</v>
      </c>
      <c r="C63" s="60" t="s">
        <v>87</v>
      </c>
      <c r="D63" s="44">
        <v>93800639</v>
      </c>
      <c r="E63" s="45" t="s">
        <v>88</v>
      </c>
      <c r="F63" s="46">
        <v>43870</v>
      </c>
      <c r="G63" s="46">
        <v>43871</v>
      </c>
      <c r="H63" s="43">
        <v>1</v>
      </c>
      <c r="I63" s="61">
        <v>3800</v>
      </c>
      <c r="J63" s="65">
        <f t="shared" si="0"/>
        <v>241100</v>
      </c>
      <c r="K63" s="41" t="str">
        <f>VLOOKUP(C63,[2]应付款管理!$A$1:$I$65536,9,0)</f>
        <v>3800</v>
      </c>
      <c r="L63" s="41">
        <f t="shared" si="1"/>
        <v>0</v>
      </c>
    </row>
    <row r="64" s="41" customFormat="1" spans="2:12">
      <c r="B64" s="43">
        <v>29</v>
      </c>
      <c r="C64" s="53" t="s">
        <v>89</v>
      </c>
      <c r="D64" s="44">
        <v>94959510</v>
      </c>
      <c r="E64" s="45" t="s">
        <v>90</v>
      </c>
      <c r="F64" s="46">
        <v>43870</v>
      </c>
      <c r="G64" s="46">
        <v>43872</v>
      </c>
      <c r="H64" s="43">
        <v>2</v>
      </c>
      <c r="I64" s="61">
        <v>7600</v>
      </c>
      <c r="J64" s="65">
        <f t="shared" si="0"/>
        <v>233500</v>
      </c>
      <c r="K64" s="41" t="str">
        <f>VLOOKUP(C64,[2]应付款管理!$A$1:$I$65536,9,0)</f>
        <v>7600</v>
      </c>
      <c r="L64" s="41">
        <f t="shared" si="1"/>
        <v>0</v>
      </c>
    </row>
    <row r="65" s="41" customFormat="1" spans="2:12">
      <c r="B65" s="43">
        <v>30</v>
      </c>
      <c r="C65" s="53" t="s">
        <v>91</v>
      </c>
      <c r="D65" s="44">
        <v>94965833</v>
      </c>
      <c r="E65" s="45" t="s">
        <v>92</v>
      </c>
      <c r="F65" s="46">
        <v>43871</v>
      </c>
      <c r="G65" s="46">
        <v>43873</v>
      </c>
      <c r="H65" s="43">
        <v>2</v>
      </c>
      <c r="I65" s="61">
        <v>7600</v>
      </c>
      <c r="J65" s="65">
        <f t="shared" si="0"/>
        <v>225900</v>
      </c>
      <c r="K65" s="41" t="str">
        <f>VLOOKUP(C65,[2]应付款管理!$A$1:$I$65536,9,0)</f>
        <v>7600</v>
      </c>
      <c r="L65" s="41">
        <f t="shared" si="1"/>
        <v>0</v>
      </c>
    </row>
    <row r="66" s="41" customFormat="1" spans="2:12">
      <c r="B66" s="43">
        <v>31</v>
      </c>
      <c r="C66" s="53" t="s">
        <v>93</v>
      </c>
      <c r="D66" s="44">
        <v>95099289</v>
      </c>
      <c r="E66" s="45" t="s">
        <v>46</v>
      </c>
      <c r="F66" s="46">
        <v>43871</v>
      </c>
      <c r="G66" s="46">
        <v>43872</v>
      </c>
      <c r="H66" s="43">
        <v>1</v>
      </c>
      <c r="I66" s="61">
        <v>3800</v>
      </c>
      <c r="J66" s="65">
        <f t="shared" si="0"/>
        <v>222100</v>
      </c>
      <c r="K66" s="41">
        <v>3800</v>
      </c>
      <c r="L66" s="41">
        <f t="shared" si="1"/>
        <v>0</v>
      </c>
    </row>
    <row r="67" s="41" customFormat="1" spans="2:12">
      <c r="B67" s="43">
        <v>32</v>
      </c>
      <c r="C67" s="53" t="s">
        <v>94</v>
      </c>
      <c r="D67" s="44">
        <v>95111721</v>
      </c>
      <c r="E67" s="45" t="s">
        <v>95</v>
      </c>
      <c r="F67" s="46">
        <v>43871</v>
      </c>
      <c r="G67" s="46">
        <v>43872</v>
      </c>
      <c r="H67" s="43">
        <v>1</v>
      </c>
      <c r="I67" s="61">
        <v>3800</v>
      </c>
      <c r="J67" s="65">
        <f t="shared" si="0"/>
        <v>218300</v>
      </c>
      <c r="K67" s="41" t="str">
        <f>VLOOKUP(C67,[2]应付款管理!$A$1:$I$65536,9,0)</f>
        <v>3800</v>
      </c>
      <c r="L67" s="41">
        <f t="shared" si="1"/>
        <v>0</v>
      </c>
    </row>
    <row r="68" s="41" customFormat="1" spans="2:12">
      <c r="B68" s="43">
        <v>33</v>
      </c>
      <c r="C68" s="53" t="s">
        <v>96</v>
      </c>
      <c r="D68" s="44">
        <v>95156710</v>
      </c>
      <c r="E68" s="45" t="s">
        <v>97</v>
      </c>
      <c r="F68" s="46">
        <v>43871</v>
      </c>
      <c r="G68" s="46">
        <v>43874</v>
      </c>
      <c r="H68" s="43">
        <v>3</v>
      </c>
      <c r="I68" s="61">
        <v>11400</v>
      </c>
      <c r="J68" s="65">
        <f t="shared" si="0"/>
        <v>206900</v>
      </c>
      <c r="K68" s="41" t="str">
        <f>VLOOKUP(C68,[2]应付款管理!$A$1:$I$65536,9,0)</f>
        <v>11400</v>
      </c>
      <c r="L68" s="41">
        <f t="shared" si="1"/>
        <v>0</v>
      </c>
    </row>
    <row r="69" s="41" customFormat="1" spans="2:12">
      <c r="B69" s="43">
        <v>34</v>
      </c>
      <c r="C69" s="53" t="s">
        <v>98</v>
      </c>
      <c r="D69" s="44">
        <v>96472898</v>
      </c>
      <c r="E69" s="45" t="s">
        <v>48</v>
      </c>
      <c r="F69" s="46">
        <v>43871</v>
      </c>
      <c r="G69" s="46">
        <v>43872</v>
      </c>
      <c r="H69" s="43">
        <v>1</v>
      </c>
      <c r="I69" s="61">
        <v>3800</v>
      </c>
      <c r="J69" s="65">
        <f t="shared" si="0"/>
        <v>203100</v>
      </c>
      <c r="K69" s="41" t="str">
        <f>VLOOKUP(C69,[2]应付款管理!$A$1:$I$65536,9,0)</f>
        <v>3800</v>
      </c>
      <c r="L69" s="41">
        <f t="shared" si="1"/>
        <v>0</v>
      </c>
    </row>
    <row r="70" s="41" customFormat="1" spans="2:12">
      <c r="B70" s="43">
        <v>35</v>
      </c>
      <c r="C70" s="53" t="s">
        <v>99</v>
      </c>
      <c r="D70" s="44">
        <v>96487877</v>
      </c>
      <c r="E70" s="45" t="s">
        <v>100</v>
      </c>
      <c r="F70" s="46">
        <v>43872</v>
      </c>
      <c r="G70" s="46">
        <v>43874</v>
      </c>
      <c r="H70" s="43">
        <v>2</v>
      </c>
      <c r="I70" s="61">
        <v>7600</v>
      </c>
      <c r="J70" s="65">
        <f t="shared" si="0"/>
        <v>195500</v>
      </c>
      <c r="K70" s="41" t="str">
        <f>VLOOKUP(C70,[2]应付款管理!$A$1:$I$65536,9,0)</f>
        <v>7600</v>
      </c>
      <c r="L70" s="41">
        <f t="shared" si="1"/>
        <v>0</v>
      </c>
    </row>
    <row r="71" s="41" customFormat="1" spans="2:12">
      <c r="B71" s="43">
        <v>36</v>
      </c>
      <c r="C71" s="53" t="s">
        <v>101</v>
      </c>
      <c r="D71" s="44">
        <v>96497964</v>
      </c>
      <c r="E71" s="45" t="s">
        <v>102</v>
      </c>
      <c r="F71" s="46">
        <v>43872</v>
      </c>
      <c r="G71" s="46">
        <v>43875</v>
      </c>
      <c r="H71" s="43">
        <v>3</v>
      </c>
      <c r="I71" s="61">
        <v>11400</v>
      </c>
      <c r="J71" s="65">
        <f t="shared" si="0"/>
        <v>184100</v>
      </c>
      <c r="K71" s="41" t="str">
        <f>VLOOKUP(C71,[2]应付款管理!$A$1:$I$65536,9,0)</f>
        <v>11400</v>
      </c>
      <c r="L71" s="41">
        <f t="shared" si="1"/>
        <v>0</v>
      </c>
    </row>
    <row r="72" s="41" customFormat="1" spans="2:12">
      <c r="B72" s="43">
        <v>37</v>
      </c>
      <c r="C72" s="53" t="s">
        <v>103</v>
      </c>
      <c r="D72" s="44">
        <v>96684634</v>
      </c>
      <c r="E72" s="45" t="s">
        <v>104</v>
      </c>
      <c r="F72" s="46">
        <v>43872</v>
      </c>
      <c r="G72" s="46">
        <v>43873</v>
      </c>
      <c r="H72" s="43">
        <v>1</v>
      </c>
      <c r="I72" s="61">
        <v>3800</v>
      </c>
      <c r="J72" s="65">
        <f t="shared" si="0"/>
        <v>180300</v>
      </c>
      <c r="K72" s="41" t="str">
        <f>VLOOKUP(C72,[2]应付款管理!$A$1:$I$65536,9,0)</f>
        <v>3800</v>
      </c>
      <c r="L72" s="41">
        <f t="shared" si="1"/>
        <v>0</v>
      </c>
    </row>
    <row r="73" s="41" customFormat="1" spans="2:12">
      <c r="B73" s="43">
        <v>38</v>
      </c>
      <c r="C73" s="53" t="s">
        <v>105</v>
      </c>
      <c r="D73" s="44">
        <v>98623193</v>
      </c>
      <c r="E73" s="45" t="s">
        <v>90</v>
      </c>
      <c r="F73" s="46">
        <v>43872</v>
      </c>
      <c r="G73" s="46">
        <v>43873</v>
      </c>
      <c r="H73" s="43">
        <v>1</v>
      </c>
      <c r="I73" s="61">
        <v>3800</v>
      </c>
      <c r="J73" s="65">
        <f t="shared" si="0"/>
        <v>176500</v>
      </c>
      <c r="K73" s="41" t="str">
        <f>VLOOKUP(C73,[2]应付款管理!$A$1:$I$65536,9,0)</f>
        <v>3800</v>
      </c>
      <c r="L73" s="41">
        <f t="shared" si="1"/>
        <v>0</v>
      </c>
    </row>
    <row r="74" s="41" customFormat="1" spans="2:12">
      <c r="B74" s="43">
        <v>39</v>
      </c>
      <c r="C74" s="53" t="s">
        <v>106</v>
      </c>
      <c r="D74" s="44">
        <v>98745073</v>
      </c>
      <c r="E74" s="45" t="s">
        <v>107</v>
      </c>
      <c r="F74" s="46">
        <v>43873</v>
      </c>
      <c r="G74" s="46">
        <v>43875</v>
      </c>
      <c r="H74" s="43">
        <v>2</v>
      </c>
      <c r="I74" s="61">
        <v>7600</v>
      </c>
      <c r="J74" s="65">
        <f t="shared" si="0"/>
        <v>168900</v>
      </c>
      <c r="K74" s="41" t="str">
        <f>VLOOKUP(C74,[2]应付款管理!$A$1:$I$65536,9,0)</f>
        <v>7600</v>
      </c>
      <c r="L74" s="41">
        <f t="shared" si="1"/>
        <v>0</v>
      </c>
    </row>
    <row r="75" s="41" customFormat="1" spans="2:12">
      <c r="B75" s="43">
        <v>40</v>
      </c>
      <c r="C75" s="53" t="s">
        <v>108</v>
      </c>
      <c r="D75" s="44">
        <v>98763343</v>
      </c>
      <c r="E75" s="45" t="s">
        <v>109</v>
      </c>
      <c r="F75" s="46">
        <v>43880</v>
      </c>
      <c r="G75" s="46">
        <v>43884</v>
      </c>
      <c r="H75" s="43">
        <v>4</v>
      </c>
      <c r="I75" s="61">
        <v>15200</v>
      </c>
      <c r="J75" s="65">
        <f t="shared" si="0"/>
        <v>153700</v>
      </c>
      <c r="K75" s="41" t="str">
        <f>VLOOKUP(C75,[2]应付款管理!$A$1:$I$65536,9,0)</f>
        <v>15200</v>
      </c>
      <c r="L75" s="41">
        <f t="shared" si="1"/>
        <v>0</v>
      </c>
    </row>
    <row r="76" s="41" customFormat="1" spans="2:12">
      <c r="B76" s="43">
        <v>41</v>
      </c>
      <c r="C76" s="53" t="s">
        <v>110</v>
      </c>
      <c r="D76" s="44">
        <v>98810222</v>
      </c>
      <c r="E76" s="45" t="s">
        <v>48</v>
      </c>
      <c r="F76" s="46">
        <v>43872</v>
      </c>
      <c r="G76" s="46">
        <v>43873</v>
      </c>
      <c r="H76" s="43">
        <v>1</v>
      </c>
      <c r="I76" s="61">
        <v>3800</v>
      </c>
      <c r="J76" s="65">
        <f t="shared" si="0"/>
        <v>149900</v>
      </c>
      <c r="L76" s="41">
        <f t="shared" si="1"/>
        <v>3800</v>
      </c>
    </row>
    <row r="77" s="41" customFormat="1" spans="2:12">
      <c r="B77" s="43">
        <v>42</v>
      </c>
      <c r="C77" s="53" t="s">
        <v>110</v>
      </c>
      <c r="D77" s="44">
        <v>98828399</v>
      </c>
      <c r="E77" s="45" t="s">
        <v>46</v>
      </c>
      <c r="F77" s="46">
        <v>43872</v>
      </c>
      <c r="G77" s="46">
        <v>43873</v>
      </c>
      <c r="H77" s="43">
        <v>1</v>
      </c>
      <c r="I77" s="61">
        <v>3800</v>
      </c>
      <c r="J77" s="65">
        <f t="shared" si="0"/>
        <v>146100</v>
      </c>
      <c r="K77" s="41" t="str">
        <f>VLOOKUP(C77,[2]应付款管理!$A$1:$I$65536,9,0)</f>
        <v>7600</v>
      </c>
      <c r="L77" s="41">
        <f t="shared" si="1"/>
        <v>-3800</v>
      </c>
    </row>
    <row r="78" s="41" customFormat="1" spans="2:12">
      <c r="B78" s="43">
        <v>43</v>
      </c>
      <c r="C78" s="53" t="s">
        <v>111</v>
      </c>
      <c r="D78" s="44">
        <v>98833935</v>
      </c>
      <c r="E78" s="45" t="s">
        <v>112</v>
      </c>
      <c r="F78" s="46">
        <v>43874</v>
      </c>
      <c r="G78" s="46">
        <v>43878</v>
      </c>
      <c r="H78" s="43">
        <v>4</v>
      </c>
      <c r="I78" s="61">
        <v>15200</v>
      </c>
      <c r="J78" s="65">
        <f t="shared" si="0"/>
        <v>130900</v>
      </c>
      <c r="K78" s="41" t="str">
        <f>VLOOKUP(C78,[2]应付款管理!$A$1:$I$65536,9,0)</f>
        <v>15200</v>
      </c>
      <c r="L78" s="41">
        <f t="shared" si="1"/>
        <v>0</v>
      </c>
    </row>
    <row r="79" s="41" customFormat="1" spans="2:12">
      <c r="B79" s="43">
        <v>44</v>
      </c>
      <c r="C79" s="53" t="s">
        <v>113</v>
      </c>
      <c r="D79" s="44">
        <v>71280921</v>
      </c>
      <c r="E79" s="45" t="s">
        <v>104</v>
      </c>
      <c r="F79" s="46">
        <v>43873</v>
      </c>
      <c r="G79" s="46">
        <v>43874</v>
      </c>
      <c r="H79" s="43">
        <v>1</v>
      </c>
      <c r="I79" s="61">
        <v>3800</v>
      </c>
      <c r="J79" s="65">
        <f t="shared" si="0"/>
        <v>127100</v>
      </c>
      <c r="K79" s="41" t="str">
        <f>VLOOKUP(C79,[2]应付款管理!$A$1:$I$65536,9,0)</f>
        <v>3800</v>
      </c>
      <c r="L79" s="41">
        <f t="shared" si="1"/>
        <v>0</v>
      </c>
    </row>
    <row r="80" s="41" customFormat="1" spans="2:12">
      <c r="B80" s="43">
        <v>45</v>
      </c>
      <c r="C80" s="53" t="s">
        <v>114</v>
      </c>
      <c r="D80" s="44">
        <v>71283220</v>
      </c>
      <c r="E80" s="45" t="s">
        <v>115</v>
      </c>
      <c r="F80" s="46">
        <v>43873</v>
      </c>
      <c r="G80" s="46">
        <v>43874</v>
      </c>
      <c r="H80" s="43">
        <v>1</v>
      </c>
      <c r="I80" s="61">
        <v>3800</v>
      </c>
      <c r="J80" s="65">
        <f t="shared" si="0"/>
        <v>123300</v>
      </c>
      <c r="K80" s="41" t="str">
        <f>VLOOKUP(C80,[2]应付款管理!$A$1:$I$65536,9,0)</f>
        <v>3800</v>
      </c>
      <c r="L80" s="41">
        <f t="shared" si="1"/>
        <v>0</v>
      </c>
    </row>
    <row r="81" s="41" customFormat="1" spans="2:12">
      <c r="B81" s="43">
        <v>46</v>
      </c>
      <c r="C81" s="53" t="s">
        <v>116</v>
      </c>
      <c r="D81" s="44">
        <v>71445445</v>
      </c>
      <c r="E81" s="45" t="s">
        <v>117</v>
      </c>
      <c r="F81" s="46">
        <v>43873</v>
      </c>
      <c r="G81" s="46">
        <v>43874</v>
      </c>
      <c r="H81" s="43">
        <v>1</v>
      </c>
      <c r="I81" s="61">
        <v>3800</v>
      </c>
      <c r="J81" s="65">
        <f t="shared" si="0"/>
        <v>119500</v>
      </c>
      <c r="L81" s="41">
        <f t="shared" si="1"/>
        <v>3800</v>
      </c>
    </row>
    <row r="82" s="41" customFormat="1" spans="2:12">
      <c r="B82" s="43">
        <v>47</v>
      </c>
      <c r="C82" s="53" t="s">
        <v>116</v>
      </c>
      <c r="D82" s="44">
        <v>71473924</v>
      </c>
      <c r="E82" s="45" t="s">
        <v>118</v>
      </c>
      <c r="F82" s="46">
        <v>43873</v>
      </c>
      <c r="G82" s="46">
        <v>43874</v>
      </c>
      <c r="H82" s="43">
        <v>1</v>
      </c>
      <c r="I82" s="61">
        <v>3800</v>
      </c>
      <c r="J82" s="65">
        <f t="shared" si="0"/>
        <v>115700</v>
      </c>
      <c r="K82" s="41" t="str">
        <f>VLOOKUP(C82,[2]应付款管理!$A$1:$I$65536,9,0)</f>
        <v>7600</v>
      </c>
      <c r="L82" s="41">
        <f t="shared" si="1"/>
        <v>-3800</v>
      </c>
    </row>
    <row r="83" s="41" customFormat="1" spans="2:12">
      <c r="B83" s="43">
        <v>48</v>
      </c>
      <c r="C83" s="53" t="s">
        <v>119</v>
      </c>
      <c r="D83" s="44">
        <v>71494480</v>
      </c>
      <c r="E83" s="45" t="s">
        <v>120</v>
      </c>
      <c r="F83" s="46">
        <v>43873</v>
      </c>
      <c r="G83" s="46">
        <v>43874</v>
      </c>
      <c r="H83" s="43">
        <v>1</v>
      </c>
      <c r="I83" s="61">
        <v>3800</v>
      </c>
      <c r="J83" s="65">
        <f t="shared" si="0"/>
        <v>111900</v>
      </c>
      <c r="K83" s="41" t="str">
        <f>VLOOKUP(C83,[2]应付款管理!$A$1:$I$65536,9,0)</f>
        <v>3800</v>
      </c>
      <c r="L83" s="41">
        <f t="shared" si="1"/>
        <v>0</v>
      </c>
    </row>
    <row r="84" s="41" customFormat="1" spans="2:12">
      <c r="B84" s="43">
        <v>49</v>
      </c>
      <c r="C84" s="53" t="s">
        <v>121</v>
      </c>
      <c r="D84" s="44">
        <v>71574664</v>
      </c>
      <c r="E84" s="45" t="s">
        <v>122</v>
      </c>
      <c r="F84" s="46">
        <v>43875</v>
      </c>
      <c r="G84" s="46">
        <v>43880</v>
      </c>
      <c r="H84" s="43">
        <v>5</v>
      </c>
      <c r="I84" s="61">
        <v>19000</v>
      </c>
      <c r="J84" s="65">
        <f t="shared" si="0"/>
        <v>92900</v>
      </c>
      <c r="K84" s="41" t="str">
        <f>VLOOKUP(C84,[2]应付款管理!$A$1:$I$65536,9,0)</f>
        <v>19000</v>
      </c>
      <c r="L84" s="41">
        <f t="shared" si="1"/>
        <v>0</v>
      </c>
    </row>
    <row r="85" s="41" customFormat="1" spans="2:12">
      <c r="B85" s="43">
        <v>50</v>
      </c>
      <c r="C85" s="53" t="s">
        <v>123</v>
      </c>
      <c r="D85" s="44">
        <v>71610322</v>
      </c>
      <c r="E85" s="45" t="s">
        <v>124</v>
      </c>
      <c r="F85" s="46">
        <v>43874</v>
      </c>
      <c r="G85" s="46">
        <v>43875</v>
      </c>
      <c r="H85" s="43">
        <v>1</v>
      </c>
      <c r="I85" s="61">
        <v>3800</v>
      </c>
      <c r="J85" s="65">
        <f t="shared" si="0"/>
        <v>89100</v>
      </c>
      <c r="K85" s="41" t="str">
        <f>VLOOKUP(C85,[2]应付款管理!$A$1:$I$65536,9,0)</f>
        <v>3800</v>
      </c>
      <c r="L85" s="41">
        <f t="shared" si="1"/>
        <v>0</v>
      </c>
    </row>
    <row r="86" s="41" customFormat="1" spans="2:12">
      <c r="B86" s="43">
        <v>51</v>
      </c>
      <c r="C86" s="53" t="s">
        <v>125</v>
      </c>
      <c r="D86" s="44">
        <v>71616120</v>
      </c>
      <c r="E86" s="45" t="s">
        <v>126</v>
      </c>
      <c r="F86" s="46">
        <v>43874</v>
      </c>
      <c r="G86" s="46">
        <v>43875</v>
      </c>
      <c r="H86" s="43">
        <v>1</v>
      </c>
      <c r="I86" s="61">
        <v>3800</v>
      </c>
      <c r="J86" s="65">
        <f t="shared" si="0"/>
        <v>85300</v>
      </c>
      <c r="K86" s="41" t="str">
        <f>VLOOKUP(C86,[2]应付款管理!$A$1:$I$65536,9,0)</f>
        <v>3800</v>
      </c>
      <c r="L86" s="41">
        <f t="shared" si="1"/>
        <v>0</v>
      </c>
    </row>
    <row r="87" s="41" customFormat="1" spans="2:12">
      <c r="B87" s="43">
        <v>52</v>
      </c>
      <c r="C87" s="53" t="s">
        <v>127</v>
      </c>
      <c r="D87" s="44">
        <v>71620981</v>
      </c>
      <c r="E87" s="45" t="s">
        <v>128</v>
      </c>
      <c r="F87" s="46">
        <v>43874</v>
      </c>
      <c r="G87" s="46">
        <v>43875</v>
      </c>
      <c r="H87" s="43">
        <v>1</v>
      </c>
      <c r="I87" s="61">
        <v>3800</v>
      </c>
      <c r="J87" s="65">
        <f t="shared" si="0"/>
        <v>81500</v>
      </c>
      <c r="K87" s="41" t="str">
        <f>VLOOKUP(C87,[2]应付款管理!$A$1:$I$65536,9,0)</f>
        <v>3800</v>
      </c>
      <c r="L87" s="41">
        <f t="shared" si="1"/>
        <v>0</v>
      </c>
    </row>
    <row r="88" s="41" customFormat="1" spans="2:12">
      <c r="B88" s="43">
        <v>53</v>
      </c>
      <c r="C88" s="53" t="s">
        <v>129</v>
      </c>
      <c r="D88" s="44">
        <v>71621839</v>
      </c>
      <c r="E88" s="45" t="s">
        <v>130</v>
      </c>
      <c r="F88" s="46">
        <v>43874</v>
      </c>
      <c r="G88" s="46">
        <v>43875</v>
      </c>
      <c r="H88" s="43">
        <v>1</v>
      </c>
      <c r="I88" s="61">
        <v>3800</v>
      </c>
      <c r="J88" s="65">
        <f t="shared" si="0"/>
        <v>77700</v>
      </c>
      <c r="K88" s="41" t="str">
        <f>VLOOKUP(C88,[2]应付款管理!$A$1:$I$65536,9,0)</f>
        <v>3800</v>
      </c>
      <c r="L88" s="41">
        <f t="shared" si="1"/>
        <v>0</v>
      </c>
    </row>
    <row r="89" s="41" customFormat="1" spans="2:12">
      <c r="B89" s="43">
        <v>54</v>
      </c>
      <c r="C89" s="53" t="s">
        <v>131</v>
      </c>
      <c r="D89" s="44">
        <v>71621634</v>
      </c>
      <c r="E89" s="45" t="s">
        <v>132</v>
      </c>
      <c r="F89" s="46">
        <v>43874</v>
      </c>
      <c r="G89" s="46">
        <v>43875</v>
      </c>
      <c r="H89" s="43">
        <v>1</v>
      </c>
      <c r="I89" s="61">
        <v>3800</v>
      </c>
      <c r="J89" s="65">
        <f t="shared" si="0"/>
        <v>73900</v>
      </c>
      <c r="K89" s="41" t="str">
        <f>VLOOKUP(C89,[2]应付款管理!$A$1:$I$65536,9,0)</f>
        <v>3800</v>
      </c>
      <c r="L89" s="41">
        <f t="shared" si="1"/>
        <v>0</v>
      </c>
    </row>
    <row r="90" s="41" customFormat="1" spans="2:12">
      <c r="B90" s="43">
        <v>55</v>
      </c>
      <c r="C90" s="53" t="s">
        <v>133</v>
      </c>
      <c r="D90" s="44">
        <v>71617666</v>
      </c>
      <c r="E90" s="45" t="s">
        <v>134</v>
      </c>
      <c r="F90" s="46">
        <v>43874</v>
      </c>
      <c r="G90" s="46">
        <v>43875</v>
      </c>
      <c r="H90" s="43">
        <v>1</v>
      </c>
      <c r="I90" s="61">
        <v>3800</v>
      </c>
      <c r="J90" s="65">
        <f t="shared" si="0"/>
        <v>70100</v>
      </c>
      <c r="K90" s="41" t="str">
        <f>VLOOKUP(C90,[2]应付款管理!$A$1:$I$65536,9,0)</f>
        <v>3800</v>
      </c>
      <c r="L90" s="41">
        <f t="shared" si="1"/>
        <v>0</v>
      </c>
    </row>
    <row r="91" s="41" customFormat="1" spans="2:12">
      <c r="B91" s="43">
        <v>56</v>
      </c>
      <c r="C91" s="53" t="s">
        <v>135</v>
      </c>
      <c r="D91" s="44">
        <v>71626132</v>
      </c>
      <c r="E91" s="45" t="s">
        <v>136</v>
      </c>
      <c r="F91" s="46">
        <v>43874</v>
      </c>
      <c r="G91" s="46">
        <v>43877</v>
      </c>
      <c r="H91" s="43">
        <v>3</v>
      </c>
      <c r="I91" s="61">
        <v>11400</v>
      </c>
      <c r="J91" s="65">
        <f t="shared" si="0"/>
        <v>58700</v>
      </c>
      <c r="K91" s="41" t="str">
        <f>VLOOKUP(C91,[2]应付款管理!$A$1:$I$65536,9,0)</f>
        <v>11400</v>
      </c>
      <c r="L91" s="41">
        <f t="shared" si="1"/>
        <v>0</v>
      </c>
    </row>
    <row r="92" s="41" customFormat="1" spans="2:12">
      <c r="B92" s="43">
        <v>57</v>
      </c>
      <c r="C92" s="53" t="s">
        <v>137</v>
      </c>
      <c r="D92" s="44">
        <v>73655926</v>
      </c>
      <c r="E92" s="45" t="s">
        <v>138</v>
      </c>
      <c r="F92" s="46">
        <v>43874</v>
      </c>
      <c r="G92" s="46">
        <v>43876</v>
      </c>
      <c r="H92" s="43">
        <v>2</v>
      </c>
      <c r="I92" s="61">
        <v>7600</v>
      </c>
      <c r="J92" s="65">
        <f t="shared" si="0"/>
        <v>51100</v>
      </c>
      <c r="K92" s="41" t="str">
        <f>VLOOKUP(C92,[2]应付款管理!$A$1:$I$65536,9,0)</f>
        <v>7600</v>
      </c>
      <c r="L92" s="41">
        <f t="shared" si="1"/>
        <v>0</v>
      </c>
    </row>
    <row r="93" s="41" customFormat="1" spans="2:12">
      <c r="B93" s="43">
        <v>58</v>
      </c>
      <c r="C93" s="53" t="s">
        <v>139</v>
      </c>
      <c r="D93" s="44">
        <v>73647953</v>
      </c>
      <c r="E93" s="45" t="s">
        <v>140</v>
      </c>
      <c r="F93" s="46">
        <v>43874</v>
      </c>
      <c r="G93" s="46">
        <v>43876</v>
      </c>
      <c r="H93" s="43">
        <v>2</v>
      </c>
      <c r="I93" s="61">
        <v>7600</v>
      </c>
      <c r="J93" s="65">
        <f t="shared" si="0"/>
        <v>43500</v>
      </c>
      <c r="K93" s="41" t="str">
        <f>VLOOKUP(C93,[2]应付款管理!$A$1:$I$65536,9,0)</f>
        <v>7600</v>
      </c>
      <c r="L93" s="41">
        <f t="shared" si="1"/>
        <v>0</v>
      </c>
    </row>
    <row r="94" s="41" customFormat="1" spans="2:12">
      <c r="B94" s="43">
        <v>59</v>
      </c>
      <c r="C94" s="53" t="s">
        <v>141</v>
      </c>
      <c r="D94" s="44">
        <v>73632065</v>
      </c>
      <c r="E94" s="45" t="s">
        <v>142</v>
      </c>
      <c r="F94" s="46">
        <v>43874</v>
      </c>
      <c r="G94" s="46">
        <v>43875</v>
      </c>
      <c r="H94" s="43">
        <v>1</v>
      </c>
      <c r="I94" s="61">
        <v>3800</v>
      </c>
      <c r="J94" s="65">
        <f t="shared" si="0"/>
        <v>39700</v>
      </c>
      <c r="K94" s="41" t="str">
        <f>VLOOKUP(C94,[2]应付款管理!$A$1:$I$65536,9,0)</f>
        <v>3800</v>
      </c>
      <c r="L94" s="41">
        <f t="shared" si="1"/>
        <v>0</v>
      </c>
    </row>
    <row r="95" s="41" customFormat="1" spans="2:12">
      <c r="B95" s="43">
        <v>60</v>
      </c>
      <c r="C95" s="53" t="s">
        <v>143</v>
      </c>
      <c r="D95" s="44">
        <v>73846043</v>
      </c>
      <c r="E95" s="45" t="s">
        <v>144</v>
      </c>
      <c r="F95" s="46">
        <v>43875</v>
      </c>
      <c r="G95" s="46">
        <v>43876</v>
      </c>
      <c r="H95" s="43">
        <v>1</v>
      </c>
      <c r="I95" s="61">
        <v>3800</v>
      </c>
      <c r="J95" s="65">
        <f t="shared" si="0"/>
        <v>35900</v>
      </c>
      <c r="K95" s="41" t="str">
        <f>VLOOKUP(C95,[2]应付款管理!$A$1:$I$65536,9,0)</f>
        <v>3800</v>
      </c>
      <c r="L95" s="41">
        <f t="shared" si="1"/>
        <v>0</v>
      </c>
    </row>
    <row r="96" s="41" customFormat="1" spans="2:12">
      <c r="B96" s="43">
        <v>61</v>
      </c>
      <c r="C96" s="53" t="s">
        <v>145</v>
      </c>
      <c r="D96" s="44">
        <v>73982920</v>
      </c>
      <c r="E96" s="45" t="s">
        <v>146</v>
      </c>
      <c r="F96" s="46">
        <v>43874</v>
      </c>
      <c r="G96" s="46">
        <v>43875</v>
      </c>
      <c r="H96" s="43">
        <v>1</v>
      </c>
      <c r="I96" s="61">
        <v>3800</v>
      </c>
      <c r="J96" s="65">
        <f t="shared" si="0"/>
        <v>32100</v>
      </c>
      <c r="K96" s="41" t="str">
        <f>VLOOKUP(C96,[2]应付款管理!$A$1:$I$65536,9,0)</f>
        <v>3800</v>
      </c>
      <c r="L96" s="41">
        <f t="shared" si="1"/>
        <v>0</v>
      </c>
    </row>
    <row r="97" s="41" customFormat="1" spans="2:12">
      <c r="B97" s="43">
        <v>62</v>
      </c>
      <c r="C97" s="53" t="s">
        <v>147</v>
      </c>
      <c r="D97" s="44">
        <v>74111885</v>
      </c>
      <c r="E97" s="45" t="s">
        <v>148</v>
      </c>
      <c r="F97" s="46">
        <v>43874</v>
      </c>
      <c r="G97" s="46">
        <v>43875</v>
      </c>
      <c r="H97" s="43">
        <v>1</v>
      </c>
      <c r="I97" s="61">
        <v>3800</v>
      </c>
      <c r="J97" s="65">
        <f t="shared" si="0"/>
        <v>28300</v>
      </c>
      <c r="K97" s="41" t="str">
        <f>VLOOKUP(C97,[2]应付款管理!$A$1:$I$65536,9,0)</f>
        <v>3800</v>
      </c>
      <c r="L97" s="41">
        <f t="shared" si="1"/>
        <v>0</v>
      </c>
    </row>
    <row r="98" s="41" customFormat="1" spans="2:13">
      <c r="B98" s="43">
        <v>63</v>
      </c>
      <c r="C98" s="53" t="s">
        <v>149</v>
      </c>
      <c r="D98" s="44">
        <v>88591655</v>
      </c>
      <c r="E98" s="45" t="s">
        <v>148</v>
      </c>
      <c r="F98" s="46">
        <v>43873</v>
      </c>
      <c r="G98" s="46">
        <v>43873</v>
      </c>
      <c r="H98" s="43">
        <v>6</v>
      </c>
      <c r="I98" s="61">
        <v>27300</v>
      </c>
      <c r="J98" s="65">
        <f>J97-I98</f>
        <v>1000</v>
      </c>
      <c r="K98" s="41" t="str">
        <f>VLOOKUP(C98,[2]应付款管理!$A$1:$I$65536,9,0)</f>
        <v>27300</v>
      </c>
      <c r="L98" s="41">
        <f t="shared" si="1"/>
        <v>0</v>
      </c>
      <c r="M98" s="68" t="s">
        <v>150</v>
      </c>
    </row>
    <row r="99" spans="2:11">
      <c r="B99" s="8">
        <v>64</v>
      </c>
      <c r="C99" s="29" t="s">
        <v>151</v>
      </c>
      <c r="D99" s="9">
        <v>74215485</v>
      </c>
      <c r="E99" s="10" t="s">
        <v>152</v>
      </c>
      <c r="F99" s="11">
        <v>43876</v>
      </c>
      <c r="G99" s="11">
        <v>43878</v>
      </c>
      <c r="H99" s="8">
        <v>2</v>
      </c>
      <c r="I99" s="32">
        <v>1000</v>
      </c>
      <c r="J99" s="39">
        <f t="shared" si="0"/>
        <v>0</v>
      </c>
      <c r="K99" s="68" t="s">
        <v>153</v>
      </c>
    </row>
  </sheetData>
  <mergeCells count="7">
    <mergeCell ref="B3:J3"/>
    <mergeCell ref="B36:J36"/>
    <mergeCell ref="B6:B9"/>
    <mergeCell ref="B16:B17"/>
    <mergeCell ref="C6:C9"/>
    <mergeCell ref="C16:C17"/>
    <mergeCell ref="C22:C24"/>
  </mergeCells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M92"/>
  <sheetViews>
    <sheetView zoomScale="90" zoomScaleNormal="90" topLeftCell="D26" workbookViewId="0">
      <selection activeCell="M39" sqref="M39"/>
    </sheetView>
  </sheetViews>
  <sheetFormatPr defaultColWidth="9" defaultRowHeight="13.5"/>
  <cols>
    <col min="2" max="2" width="4.70833333333333" customWidth="1"/>
    <col min="3" max="4" width="15.1416666666667" customWidth="1"/>
    <col min="5" max="5" width="34.425" customWidth="1"/>
    <col min="6" max="7" width="11.425" customWidth="1"/>
    <col min="9" max="9" width="18.8583333333333" customWidth="1"/>
    <col min="10" max="10" width="34.2833333333333" customWidth="1"/>
    <col min="11" max="11" width="58.1916666666667" customWidth="1"/>
  </cols>
  <sheetData>
    <row r="3" ht="18.75" spans="2:10">
      <c r="B3" s="1" t="s">
        <v>0</v>
      </c>
      <c r="C3" s="2"/>
      <c r="D3" s="2"/>
      <c r="E3" s="2"/>
      <c r="F3" s="2"/>
      <c r="G3" s="2"/>
      <c r="H3" s="2"/>
      <c r="I3" s="2"/>
      <c r="J3" s="2"/>
    </row>
    <row r="4" spans="2:10">
      <c r="B4" s="3" t="s">
        <v>1</v>
      </c>
      <c r="C4" s="3" t="s">
        <v>2</v>
      </c>
      <c r="D4" s="3" t="s">
        <v>3</v>
      </c>
      <c r="E4" s="4" t="s">
        <v>4</v>
      </c>
      <c r="F4" s="5" t="s">
        <v>5</v>
      </c>
      <c r="G4" s="6" t="s">
        <v>6</v>
      </c>
      <c r="H4" s="7" t="s">
        <v>7</v>
      </c>
      <c r="I4" s="7" t="s">
        <v>8</v>
      </c>
      <c r="J4" s="31" t="s">
        <v>9</v>
      </c>
    </row>
    <row r="5" spans="2:10">
      <c r="B5" s="8">
        <v>1</v>
      </c>
      <c r="C5" s="8">
        <v>1753706</v>
      </c>
      <c r="D5" s="9">
        <v>72800695</v>
      </c>
      <c r="E5" s="10" t="s">
        <v>10</v>
      </c>
      <c r="F5" s="11">
        <v>43854</v>
      </c>
      <c r="G5" s="11">
        <v>43857</v>
      </c>
      <c r="H5" s="8">
        <v>3</v>
      </c>
      <c r="I5" s="32">
        <v>16300</v>
      </c>
      <c r="J5" s="73" t="s">
        <v>11</v>
      </c>
    </row>
    <row r="6" spans="2:10">
      <c r="B6" s="12">
        <v>2</v>
      </c>
      <c r="C6" s="12">
        <v>1770643</v>
      </c>
      <c r="D6" s="13">
        <v>88176156</v>
      </c>
      <c r="E6" s="14" t="s">
        <v>13</v>
      </c>
      <c r="F6" s="15">
        <v>43857</v>
      </c>
      <c r="G6" s="15">
        <v>43858</v>
      </c>
      <c r="H6" s="12">
        <v>1</v>
      </c>
      <c r="I6" s="34">
        <v>6000</v>
      </c>
      <c r="J6" s="33">
        <v>51823844</v>
      </c>
    </row>
    <row r="7" spans="2:10">
      <c r="B7" s="12"/>
      <c r="C7" s="12"/>
      <c r="D7" s="13">
        <v>88176439</v>
      </c>
      <c r="E7" s="14" t="s">
        <v>14</v>
      </c>
      <c r="F7" s="15">
        <v>43857</v>
      </c>
      <c r="G7" s="15">
        <v>43858</v>
      </c>
      <c r="H7" s="12">
        <v>1</v>
      </c>
      <c r="I7" s="34">
        <v>6000</v>
      </c>
      <c r="J7" s="33">
        <v>51823561</v>
      </c>
    </row>
    <row r="8" spans="2:10">
      <c r="B8" s="12"/>
      <c r="C8" s="12"/>
      <c r="D8" s="13">
        <v>88176646</v>
      </c>
      <c r="E8" s="14" t="s">
        <v>15</v>
      </c>
      <c r="F8" s="15">
        <v>43857</v>
      </c>
      <c r="G8" s="15">
        <v>43858</v>
      </c>
      <c r="H8" s="12">
        <v>1</v>
      </c>
      <c r="I8" s="34">
        <v>6000</v>
      </c>
      <c r="J8" s="33">
        <v>51823354</v>
      </c>
    </row>
    <row r="9" spans="2:10">
      <c r="B9" s="12"/>
      <c r="C9" s="12"/>
      <c r="D9" s="13">
        <v>88176880</v>
      </c>
      <c r="E9" s="14" t="s">
        <v>16</v>
      </c>
      <c r="F9" s="15">
        <v>43857</v>
      </c>
      <c r="G9" s="15">
        <v>43858</v>
      </c>
      <c r="H9" s="12">
        <v>1</v>
      </c>
      <c r="I9" s="34">
        <v>6000</v>
      </c>
      <c r="J9" s="33">
        <v>51823120</v>
      </c>
    </row>
    <row r="10" spans="2:10">
      <c r="B10" s="8">
        <v>3</v>
      </c>
      <c r="C10" s="8">
        <v>1769235</v>
      </c>
      <c r="D10" s="9">
        <v>87342492</v>
      </c>
      <c r="E10" s="10" t="s">
        <v>17</v>
      </c>
      <c r="F10" s="11">
        <v>43857</v>
      </c>
      <c r="G10" s="11">
        <v>43860</v>
      </c>
      <c r="H10" s="8">
        <v>3</v>
      </c>
      <c r="I10" s="32">
        <v>18000</v>
      </c>
      <c r="J10" s="33">
        <v>52657508</v>
      </c>
    </row>
    <row r="11" spans="2:10">
      <c r="B11" s="8">
        <v>4</v>
      </c>
      <c r="C11" s="8">
        <v>1763704</v>
      </c>
      <c r="D11" s="9">
        <v>83247886</v>
      </c>
      <c r="E11" s="16" t="s">
        <v>18</v>
      </c>
      <c r="F11" s="11">
        <v>43858</v>
      </c>
      <c r="G11" s="11">
        <v>43859</v>
      </c>
      <c r="H11" s="8">
        <v>1</v>
      </c>
      <c r="I11" s="32">
        <v>6000</v>
      </c>
      <c r="J11" s="74" t="s">
        <v>19</v>
      </c>
    </row>
    <row r="12" spans="2:10">
      <c r="B12" s="8">
        <v>5</v>
      </c>
      <c r="C12" s="8">
        <v>1772657</v>
      </c>
      <c r="D12" s="9">
        <v>89821739</v>
      </c>
      <c r="E12" s="17" t="s">
        <v>20</v>
      </c>
      <c r="F12" s="11">
        <v>43861</v>
      </c>
      <c r="G12" s="11">
        <v>43863</v>
      </c>
      <c r="H12" s="8">
        <v>2</v>
      </c>
      <c r="I12" s="32">
        <v>10300</v>
      </c>
      <c r="J12" s="9">
        <v>50178261</v>
      </c>
    </row>
    <row r="13" spans="2:10">
      <c r="B13" s="8">
        <v>6</v>
      </c>
      <c r="C13" s="8">
        <v>1772668</v>
      </c>
      <c r="D13" s="9">
        <v>89824423</v>
      </c>
      <c r="E13" s="17" t="s">
        <v>21</v>
      </c>
      <c r="F13" s="11">
        <v>43861</v>
      </c>
      <c r="G13" s="11">
        <v>43863</v>
      </c>
      <c r="H13" s="8">
        <v>2</v>
      </c>
      <c r="I13" s="32">
        <v>10300</v>
      </c>
      <c r="J13" s="9">
        <v>50175577</v>
      </c>
    </row>
    <row r="14" spans="2:10">
      <c r="B14" s="8">
        <v>7</v>
      </c>
      <c r="C14" s="8">
        <v>1753852</v>
      </c>
      <c r="D14" s="9">
        <v>72863244</v>
      </c>
      <c r="E14" s="17" t="s">
        <v>22</v>
      </c>
      <c r="F14" s="11">
        <v>43862</v>
      </c>
      <c r="G14" s="11">
        <v>43863</v>
      </c>
      <c r="H14" s="8">
        <v>1</v>
      </c>
      <c r="I14" s="32">
        <v>4300</v>
      </c>
      <c r="J14" s="9">
        <v>42863244</v>
      </c>
    </row>
    <row r="15" spans="2:10">
      <c r="B15" s="8">
        <v>8</v>
      </c>
      <c r="C15" s="8">
        <v>1767007</v>
      </c>
      <c r="D15" s="9">
        <v>86364526</v>
      </c>
      <c r="E15" s="17" t="s">
        <v>23</v>
      </c>
      <c r="F15" s="11">
        <v>43862</v>
      </c>
      <c r="G15" s="11">
        <v>43864</v>
      </c>
      <c r="H15" s="8">
        <v>2</v>
      </c>
      <c r="I15" s="32">
        <v>8200</v>
      </c>
      <c r="J15" s="9">
        <v>53635474</v>
      </c>
    </row>
    <row r="16" spans="2:10">
      <c r="B16" s="8">
        <v>9</v>
      </c>
      <c r="C16" s="8">
        <v>1748688</v>
      </c>
      <c r="D16" s="9" t="s">
        <v>24</v>
      </c>
      <c r="E16" s="18" t="s">
        <v>25</v>
      </c>
      <c r="F16" s="11">
        <v>43863</v>
      </c>
      <c r="G16" s="11">
        <v>43864</v>
      </c>
      <c r="H16" s="8">
        <v>13</v>
      </c>
      <c r="I16" s="36">
        <v>50700</v>
      </c>
      <c r="J16" s="11" t="s">
        <v>26</v>
      </c>
    </row>
    <row r="17" spans="2:10">
      <c r="B17" s="8"/>
      <c r="C17" s="8"/>
      <c r="D17" s="9" t="s">
        <v>27</v>
      </c>
      <c r="E17" s="18" t="s">
        <v>28</v>
      </c>
      <c r="F17" s="11">
        <v>43868</v>
      </c>
      <c r="G17" s="11">
        <v>43869</v>
      </c>
      <c r="H17" s="8">
        <v>13</v>
      </c>
      <c r="I17" s="36">
        <v>50700</v>
      </c>
      <c r="J17" s="11" t="s">
        <v>26</v>
      </c>
    </row>
    <row r="18" spans="2:10">
      <c r="B18" s="8">
        <v>10</v>
      </c>
      <c r="C18" s="8">
        <v>1761582</v>
      </c>
      <c r="D18" s="9">
        <v>81575353</v>
      </c>
      <c r="E18" s="18" t="s">
        <v>29</v>
      </c>
      <c r="F18" s="11">
        <v>43857</v>
      </c>
      <c r="G18" s="11">
        <v>43859</v>
      </c>
      <c r="H18" s="8">
        <v>2</v>
      </c>
      <c r="I18" s="36">
        <v>12000</v>
      </c>
      <c r="J18" s="11" t="s">
        <v>26</v>
      </c>
    </row>
    <row r="19" spans="2:10">
      <c r="B19" s="8">
        <v>11</v>
      </c>
      <c r="C19" s="8">
        <v>1725720</v>
      </c>
      <c r="D19" s="9">
        <v>81546724</v>
      </c>
      <c r="E19" s="18" t="s">
        <v>30</v>
      </c>
      <c r="F19" s="11">
        <v>43856</v>
      </c>
      <c r="G19" s="11">
        <v>43859</v>
      </c>
      <c r="H19" s="8">
        <v>3</v>
      </c>
      <c r="I19" s="36">
        <v>20400</v>
      </c>
      <c r="J19" s="11" t="s">
        <v>26</v>
      </c>
    </row>
    <row r="20" spans="2:10">
      <c r="B20" s="8">
        <v>12</v>
      </c>
      <c r="C20" s="8">
        <v>1764349</v>
      </c>
      <c r="D20" s="9" t="s">
        <v>31</v>
      </c>
      <c r="E20" s="18" t="s">
        <v>32</v>
      </c>
      <c r="F20" s="11">
        <v>43859</v>
      </c>
      <c r="G20" s="11">
        <v>43862</v>
      </c>
      <c r="H20" s="8">
        <v>3</v>
      </c>
      <c r="I20" s="36">
        <v>107700</v>
      </c>
      <c r="J20" s="11" t="s">
        <v>26</v>
      </c>
    </row>
    <row r="21" spans="2:10">
      <c r="B21" s="8">
        <v>13</v>
      </c>
      <c r="C21" s="8">
        <v>1749093</v>
      </c>
      <c r="D21" s="9">
        <v>99199177</v>
      </c>
      <c r="E21" s="18" t="s">
        <v>33</v>
      </c>
      <c r="F21" s="11">
        <v>43854</v>
      </c>
      <c r="G21" s="11">
        <v>43856</v>
      </c>
      <c r="H21" s="8">
        <v>2</v>
      </c>
      <c r="I21" s="36">
        <v>10300</v>
      </c>
      <c r="J21" s="11" t="s">
        <v>26</v>
      </c>
    </row>
    <row r="22" spans="2:10">
      <c r="B22" s="8">
        <v>14</v>
      </c>
      <c r="C22" s="19">
        <v>1782120</v>
      </c>
      <c r="D22" s="9">
        <v>76239857</v>
      </c>
      <c r="E22" s="18" t="s">
        <v>34</v>
      </c>
      <c r="F22" s="11">
        <v>43863</v>
      </c>
      <c r="G22" s="11">
        <v>43865</v>
      </c>
      <c r="H22" s="8">
        <v>2</v>
      </c>
      <c r="I22" s="36">
        <v>9100</v>
      </c>
      <c r="J22" s="11" t="s">
        <v>26</v>
      </c>
    </row>
    <row r="23" spans="2:10">
      <c r="B23" s="8">
        <v>15</v>
      </c>
      <c r="C23" s="20"/>
      <c r="D23" s="9">
        <v>76239858</v>
      </c>
      <c r="E23" s="18" t="s">
        <v>35</v>
      </c>
      <c r="F23" s="11">
        <v>43863</v>
      </c>
      <c r="G23" s="11">
        <v>43865</v>
      </c>
      <c r="H23" s="8">
        <v>2</v>
      </c>
      <c r="I23" s="36">
        <v>9100</v>
      </c>
      <c r="J23" s="11" t="s">
        <v>26</v>
      </c>
    </row>
    <row r="24" spans="2:10">
      <c r="B24" s="8">
        <v>16</v>
      </c>
      <c r="C24" s="21"/>
      <c r="D24" s="9">
        <v>76239859</v>
      </c>
      <c r="E24" s="18" t="s">
        <v>36</v>
      </c>
      <c r="F24" s="11">
        <v>43863</v>
      </c>
      <c r="G24" s="11">
        <v>43865</v>
      </c>
      <c r="H24" s="8">
        <v>2</v>
      </c>
      <c r="I24" s="36">
        <v>9100</v>
      </c>
      <c r="J24" s="11" t="s">
        <v>26</v>
      </c>
    </row>
    <row r="25" spans="2:10">
      <c r="B25" s="8">
        <v>17</v>
      </c>
      <c r="C25" s="8">
        <v>1677228</v>
      </c>
      <c r="D25" s="9">
        <v>76221046</v>
      </c>
      <c r="E25" s="18" t="s">
        <v>37</v>
      </c>
      <c r="F25" s="11">
        <v>43875</v>
      </c>
      <c r="G25" s="11">
        <v>43877</v>
      </c>
      <c r="H25" s="8">
        <v>2</v>
      </c>
      <c r="I25" s="36">
        <v>8400</v>
      </c>
      <c r="J25" s="33">
        <v>46221046</v>
      </c>
    </row>
    <row r="26" spans="2:10">
      <c r="B26" s="22">
        <v>19</v>
      </c>
      <c r="C26" s="22">
        <v>1671690</v>
      </c>
      <c r="D26" s="23">
        <v>98748862</v>
      </c>
      <c r="E26" s="18" t="s">
        <v>38</v>
      </c>
      <c r="F26" s="24">
        <v>43871</v>
      </c>
      <c r="G26" s="24">
        <v>43873</v>
      </c>
      <c r="H26" s="22">
        <v>2</v>
      </c>
      <c r="I26" s="36">
        <v>8800</v>
      </c>
      <c r="J26" s="33">
        <v>61251138</v>
      </c>
    </row>
    <row r="27" spans="2:10">
      <c r="B27" s="8">
        <v>21</v>
      </c>
      <c r="C27" s="8">
        <v>1785976</v>
      </c>
      <c r="D27" s="9">
        <v>91225107</v>
      </c>
      <c r="E27" s="18" t="s">
        <v>39</v>
      </c>
      <c r="F27" s="11">
        <v>43869</v>
      </c>
      <c r="G27" s="11">
        <v>43870</v>
      </c>
      <c r="H27" s="8">
        <v>1</v>
      </c>
      <c r="I27" s="36">
        <v>4100</v>
      </c>
      <c r="J27" s="33" t="s">
        <v>26</v>
      </c>
    </row>
    <row r="28" spans="2:10">
      <c r="B28" s="8"/>
      <c r="C28" s="8"/>
      <c r="D28" s="9"/>
      <c r="E28" s="18"/>
      <c r="F28" s="11"/>
      <c r="G28" s="11"/>
      <c r="H28" s="8"/>
      <c r="I28" s="36"/>
      <c r="J28" s="33"/>
    </row>
    <row r="29" spans="2:10">
      <c r="B29" s="8"/>
      <c r="C29" s="8"/>
      <c r="D29" s="9"/>
      <c r="E29" s="18"/>
      <c r="F29" s="11"/>
      <c r="G29" s="11"/>
      <c r="H29" s="8"/>
      <c r="I29" s="36"/>
      <c r="J29" s="33"/>
    </row>
    <row r="30" spans="2:10">
      <c r="B30" s="8"/>
      <c r="C30" s="8"/>
      <c r="D30" s="9"/>
      <c r="E30" s="18"/>
      <c r="F30" s="11"/>
      <c r="G30" s="11"/>
      <c r="H30" s="8"/>
      <c r="I30" s="36"/>
      <c r="J30" s="33"/>
    </row>
    <row r="31" spans="2:10">
      <c r="B31" s="8"/>
      <c r="C31" s="8"/>
      <c r="D31" s="9"/>
      <c r="E31" s="18"/>
      <c r="F31" s="11"/>
      <c r="G31" s="11"/>
      <c r="H31" s="8"/>
      <c r="I31" s="36"/>
      <c r="J31" s="33"/>
    </row>
    <row r="32" spans="2:10">
      <c r="B32" s="8"/>
      <c r="C32" s="8"/>
      <c r="D32" s="9"/>
      <c r="E32" s="18"/>
      <c r="F32" s="11"/>
      <c r="G32" s="11"/>
      <c r="H32" s="8"/>
      <c r="I32" s="36"/>
      <c r="J32" s="33"/>
    </row>
    <row r="33" ht="19.5" spans="2:10">
      <c r="B33" s="25"/>
      <c r="C33" s="25"/>
      <c r="D33" s="26"/>
      <c r="E33" s="27"/>
      <c r="F33" s="28"/>
      <c r="G33" s="28"/>
      <c r="H33" s="25"/>
      <c r="I33" s="37">
        <f>SUM(I5:I32)</f>
        <v>397800</v>
      </c>
      <c r="J33" s="28"/>
    </row>
    <row r="34" ht="14.25" spans="2:10">
      <c r="B34" s="25"/>
      <c r="C34" s="25"/>
      <c r="D34" s="26"/>
      <c r="E34" s="27"/>
      <c r="F34" s="28"/>
      <c r="G34" s="28"/>
      <c r="H34" s="25"/>
      <c r="I34" s="38"/>
      <c r="J34" s="28"/>
    </row>
    <row r="35" spans="2:10">
      <c r="B35" s="25"/>
      <c r="C35" s="25"/>
      <c r="D35" s="26"/>
      <c r="E35" s="27"/>
      <c r="F35" s="28"/>
      <c r="G35" s="28"/>
      <c r="H35" s="25"/>
      <c r="I35" s="38"/>
      <c r="J35" s="28"/>
    </row>
    <row r="36" ht="18.75" spans="2:10">
      <c r="B36" s="1" t="s">
        <v>41</v>
      </c>
      <c r="C36" s="2"/>
      <c r="D36" s="2"/>
      <c r="E36" s="2"/>
      <c r="F36" s="2"/>
      <c r="G36" s="2"/>
      <c r="H36" s="2"/>
      <c r="I36" s="2"/>
      <c r="J36" s="2"/>
    </row>
    <row r="37" spans="2:11">
      <c r="B37" s="3" t="s">
        <v>1</v>
      </c>
      <c r="C37" s="3" t="s">
        <v>2</v>
      </c>
      <c r="D37" s="3" t="s">
        <v>3</v>
      </c>
      <c r="E37" s="4" t="s">
        <v>4</v>
      </c>
      <c r="F37" s="5" t="s">
        <v>5</v>
      </c>
      <c r="G37" s="6" t="s">
        <v>6</v>
      </c>
      <c r="H37" s="7" t="s">
        <v>7</v>
      </c>
      <c r="I37" s="7" t="s">
        <v>8</v>
      </c>
      <c r="J37" s="31" t="s">
        <v>42</v>
      </c>
      <c r="K37" t="s">
        <v>154</v>
      </c>
    </row>
    <row r="38" spans="2:13">
      <c r="B38" s="8">
        <v>6</v>
      </c>
      <c r="C38" s="29" t="s">
        <v>51</v>
      </c>
      <c r="D38" s="9">
        <v>80287428</v>
      </c>
      <c r="E38" s="10" t="s">
        <v>52</v>
      </c>
      <c r="F38" s="11">
        <v>43862</v>
      </c>
      <c r="G38" s="11">
        <v>43863</v>
      </c>
      <c r="H38" s="8">
        <v>1</v>
      </c>
      <c r="I38" s="32">
        <v>4100</v>
      </c>
      <c r="J38" s="39" t="e">
        <f>#REF!-I38</f>
        <v>#REF!</v>
      </c>
      <c r="K38" t="str">
        <f>$K$37&amp;C38</f>
        <v>，1782854</v>
      </c>
      <c r="L38" t="s">
        <v>155</v>
      </c>
      <c r="M38" t="str">
        <f ca="1">PHONETIC(L38:L91)</f>
        <v>，1782854，1783710，1783766，1783766，1783857，1783984，1784683，1784747，1785130，1785581，1785607，1785976，1786017，1786215，1786549，1786404，1786719，1786719，1786798，1787056，1787014，1787199，1787221，1787278，1787665，1787674，1787683，1787816，1787937，1787883，1787917，1788072，1788072，1788064，1788338，1788287，1788440，1788440，1788457，1788527，1788556，1788558，1788560，1788562，1788559，1788561，1788563，1788707，1788708，1788711，1788831，1788861，1788908，1785339</v>
      </c>
    </row>
    <row r="39" spans="2:13">
      <c r="B39" s="8">
        <v>11</v>
      </c>
      <c r="C39" s="29" t="s">
        <v>59</v>
      </c>
      <c r="D39" s="9">
        <v>82268769</v>
      </c>
      <c r="E39" s="10" t="s">
        <v>60</v>
      </c>
      <c r="F39" s="11">
        <v>43866</v>
      </c>
      <c r="G39" s="11">
        <v>43867</v>
      </c>
      <c r="H39" s="8">
        <v>1</v>
      </c>
      <c r="I39" s="32">
        <v>4300</v>
      </c>
      <c r="J39" s="39" t="e">
        <f>#REF!-I39</f>
        <v>#REF!</v>
      </c>
      <c r="K39" t="str">
        <f t="shared" ref="K39:K70" si="0">$K$37&amp;C39</f>
        <v>，1783710</v>
      </c>
      <c r="L39" t="s">
        <v>156</v>
      </c>
      <c r="M39" t="s">
        <v>157</v>
      </c>
    </row>
    <row r="40" spans="2:12">
      <c r="B40" s="8">
        <v>12</v>
      </c>
      <c r="C40" s="29" t="s">
        <v>61</v>
      </c>
      <c r="D40" s="9">
        <v>82370715</v>
      </c>
      <c r="E40" s="10" t="s">
        <v>48</v>
      </c>
      <c r="F40" s="11">
        <v>43864</v>
      </c>
      <c r="G40" s="11">
        <v>43865</v>
      </c>
      <c r="H40" s="8">
        <v>1</v>
      </c>
      <c r="I40" s="32">
        <v>4300</v>
      </c>
      <c r="J40" s="39" t="e">
        <f t="shared" ref="J39:J92" si="1">J39-I40</f>
        <v>#REF!</v>
      </c>
      <c r="K40" t="str">
        <f t="shared" si="0"/>
        <v>，1783766</v>
      </c>
      <c r="L40" t="s">
        <v>158</v>
      </c>
    </row>
    <row r="41" spans="2:12">
      <c r="B41" s="8">
        <v>13</v>
      </c>
      <c r="C41" s="29" t="s">
        <v>61</v>
      </c>
      <c r="D41" s="9">
        <v>82370720</v>
      </c>
      <c r="E41" s="10" t="s">
        <v>46</v>
      </c>
      <c r="F41" s="11">
        <v>43864</v>
      </c>
      <c r="G41" s="11">
        <v>43865</v>
      </c>
      <c r="H41" s="8">
        <v>1</v>
      </c>
      <c r="I41" s="32">
        <v>4300</v>
      </c>
      <c r="J41" s="39" t="e">
        <f t="shared" si="1"/>
        <v>#REF!</v>
      </c>
      <c r="K41" t="str">
        <f t="shared" si="0"/>
        <v>，1783766</v>
      </c>
      <c r="L41" t="s">
        <v>158</v>
      </c>
    </row>
    <row r="42" spans="2:12">
      <c r="B42" s="8">
        <v>14</v>
      </c>
      <c r="C42" s="29" t="s">
        <v>62</v>
      </c>
      <c r="D42" s="9">
        <v>82491993</v>
      </c>
      <c r="E42" s="10" t="s">
        <v>63</v>
      </c>
      <c r="F42" s="11">
        <v>43864</v>
      </c>
      <c r="G42" s="11">
        <v>43865</v>
      </c>
      <c r="H42" s="8">
        <v>1</v>
      </c>
      <c r="I42" s="32">
        <v>4300</v>
      </c>
      <c r="J42" s="39" t="e">
        <f t="shared" si="1"/>
        <v>#REF!</v>
      </c>
      <c r="K42" t="str">
        <f t="shared" si="0"/>
        <v>，1783857</v>
      </c>
      <c r="L42" t="s">
        <v>159</v>
      </c>
    </row>
    <row r="43" spans="2:12">
      <c r="B43" s="8">
        <v>15</v>
      </c>
      <c r="C43" s="29" t="s">
        <v>64</v>
      </c>
      <c r="D43" s="9">
        <v>82667464</v>
      </c>
      <c r="E43" s="10" t="s">
        <v>65</v>
      </c>
      <c r="F43" s="11">
        <v>43864</v>
      </c>
      <c r="G43" s="11">
        <v>43867</v>
      </c>
      <c r="H43" s="8">
        <v>3</v>
      </c>
      <c r="I43" s="32">
        <v>12900</v>
      </c>
      <c r="J43" s="39" t="e">
        <f t="shared" si="1"/>
        <v>#REF!</v>
      </c>
      <c r="K43" t="str">
        <f t="shared" si="0"/>
        <v>，1783984</v>
      </c>
      <c r="L43" t="s">
        <v>160</v>
      </c>
    </row>
    <row r="44" spans="2:12">
      <c r="B44" s="8">
        <v>16</v>
      </c>
      <c r="C44" s="29" t="s">
        <v>66</v>
      </c>
      <c r="D44" s="9">
        <v>86609663</v>
      </c>
      <c r="E44" s="10" t="s">
        <v>67</v>
      </c>
      <c r="F44" s="11">
        <v>43866</v>
      </c>
      <c r="G44" s="11">
        <v>43867</v>
      </c>
      <c r="H44" s="8">
        <v>1</v>
      </c>
      <c r="I44" s="32">
        <v>4800</v>
      </c>
      <c r="J44" s="39" t="e">
        <f t="shared" si="1"/>
        <v>#REF!</v>
      </c>
      <c r="K44" t="str">
        <f t="shared" si="0"/>
        <v>，1784683</v>
      </c>
      <c r="L44" t="s">
        <v>161</v>
      </c>
    </row>
    <row r="45" spans="2:12">
      <c r="B45" s="8">
        <v>17</v>
      </c>
      <c r="C45" s="29" t="s">
        <v>68</v>
      </c>
      <c r="D45" s="9">
        <v>86617359</v>
      </c>
      <c r="E45" s="10" t="s">
        <v>69</v>
      </c>
      <c r="F45" s="11">
        <v>43867</v>
      </c>
      <c r="G45" s="11">
        <v>43868</v>
      </c>
      <c r="H45" s="8">
        <v>1</v>
      </c>
      <c r="I45" s="32">
        <v>4300</v>
      </c>
      <c r="J45" s="39" t="e">
        <f t="shared" si="1"/>
        <v>#REF!</v>
      </c>
      <c r="K45" t="str">
        <f t="shared" si="0"/>
        <v>，1784747</v>
      </c>
      <c r="L45" t="s">
        <v>162</v>
      </c>
    </row>
    <row r="46" spans="2:12">
      <c r="B46" s="8">
        <v>18</v>
      </c>
      <c r="C46" s="29" t="s">
        <v>70</v>
      </c>
      <c r="D46" s="9">
        <v>87022802</v>
      </c>
      <c r="E46" s="10" t="s">
        <v>71</v>
      </c>
      <c r="F46" s="11">
        <v>43874</v>
      </c>
      <c r="G46" s="11">
        <v>43875</v>
      </c>
      <c r="H46" s="8">
        <v>1</v>
      </c>
      <c r="I46" s="32">
        <v>4300</v>
      </c>
      <c r="J46" s="39" t="e">
        <f t="shared" si="1"/>
        <v>#REF!</v>
      </c>
      <c r="K46" t="str">
        <f t="shared" si="0"/>
        <v>，1785130</v>
      </c>
      <c r="L46" t="s">
        <v>163</v>
      </c>
    </row>
    <row r="47" spans="2:12">
      <c r="B47" s="8">
        <v>19</v>
      </c>
      <c r="C47" s="29" t="s">
        <v>72</v>
      </c>
      <c r="D47" s="9">
        <v>88831762</v>
      </c>
      <c r="E47" s="10" t="s">
        <v>73</v>
      </c>
      <c r="F47" s="11">
        <v>43868</v>
      </c>
      <c r="G47" s="11">
        <v>43870</v>
      </c>
      <c r="H47" s="8">
        <v>2</v>
      </c>
      <c r="I47" s="32">
        <v>8600</v>
      </c>
      <c r="J47" s="39" t="e">
        <f t="shared" si="1"/>
        <v>#REF!</v>
      </c>
      <c r="K47" t="str">
        <f t="shared" si="0"/>
        <v>，1785581</v>
      </c>
      <c r="L47" t="s">
        <v>164</v>
      </c>
    </row>
    <row r="48" spans="2:12">
      <c r="B48" s="8">
        <v>20</v>
      </c>
      <c r="C48" s="29" t="s">
        <v>74</v>
      </c>
      <c r="D48" s="9">
        <v>88864310</v>
      </c>
      <c r="E48" s="10" t="s">
        <v>75</v>
      </c>
      <c r="F48" s="11">
        <v>43868</v>
      </c>
      <c r="G48" s="11">
        <v>43871</v>
      </c>
      <c r="H48" s="8">
        <v>3</v>
      </c>
      <c r="I48" s="32">
        <v>12300</v>
      </c>
      <c r="J48" s="39" t="e">
        <f t="shared" si="1"/>
        <v>#REF!</v>
      </c>
      <c r="K48" t="str">
        <f t="shared" si="0"/>
        <v>，1785607</v>
      </c>
      <c r="L48" t="s">
        <v>165</v>
      </c>
    </row>
    <row r="49" spans="2:12">
      <c r="B49" s="8">
        <v>21</v>
      </c>
      <c r="C49" s="29" t="s">
        <v>76</v>
      </c>
      <c r="D49" s="9">
        <v>91225107</v>
      </c>
      <c r="E49" s="10" t="s">
        <v>77</v>
      </c>
      <c r="F49" s="11">
        <v>43869</v>
      </c>
      <c r="G49" s="11">
        <v>43870</v>
      </c>
      <c r="H49" s="8">
        <v>1</v>
      </c>
      <c r="I49" s="32">
        <v>4100</v>
      </c>
      <c r="J49" s="39" t="e">
        <f t="shared" si="1"/>
        <v>#REF!</v>
      </c>
      <c r="K49" t="str">
        <f t="shared" si="0"/>
        <v>，1785976</v>
      </c>
      <c r="L49" t="s">
        <v>166</v>
      </c>
    </row>
    <row r="50" spans="2:12">
      <c r="B50" s="8">
        <v>22</v>
      </c>
      <c r="C50" s="29" t="s">
        <v>79</v>
      </c>
      <c r="D50" s="9">
        <v>91240155</v>
      </c>
      <c r="E50" s="10" t="s">
        <v>80</v>
      </c>
      <c r="F50" s="11">
        <v>43869</v>
      </c>
      <c r="G50" s="11">
        <v>43871</v>
      </c>
      <c r="H50" s="8">
        <v>2</v>
      </c>
      <c r="I50" s="32">
        <v>8200</v>
      </c>
      <c r="J50" s="39" t="e">
        <f t="shared" si="1"/>
        <v>#REF!</v>
      </c>
      <c r="K50" t="str">
        <f t="shared" si="0"/>
        <v>，1786017</v>
      </c>
      <c r="L50" t="s">
        <v>167</v>
      </c>
    </row>
    <row r="51" spans="2:12">
      <c r="B51" s="8">
        <v>23</v>
      </c>
      <c r="C51" s="29" t="s">
        <v>81</v>
      </c>
      <c r="D51" s="9">
        <v>91465293</v>
      </c>
      <c r="E51" s="10" t="s">
        <v>82</v>
      </c>
      <c r="F51" s="11">
        <v>43868</v>
      </c>
      <c r="G51" s="11">
        <v>43869</v>
      </c>
      <c r="H51" s="8">
        <v>1</v>
      </c>
      <c r="I51" s="32">
        <v>4100</v>
      </c>
      <c r="J51" s="39" t="e">
        <f t="shared" si="1"/>
        <v>#REF!</v>
      </c>
      <c r="K51" t="str">
        <f t="shared" si="0"/>
        <v>，1786215</v>
      </c>
      <c r="L51" t="s">
        <v>168</v>
      </c>
    </row>
    <row r="52" spans="2:12">
      <c r="B52" s="8">
        <v>24</v>
      </c>
      <c r="C52" s="29" t="s">
        <v>83</v>
      </c>
      <c r="D52" s="9">
        <v>93489606</v>
      </c>
      <c r="E52" s="10" t="s">
        <v>82</v>
      </c>
      <c r="F52" s="11">
        <v>43869</v>
      </c>
      <c r="G52" s="11">
        <v>43870</v>
      </c>
      <c r="H52" s="8">
        <v>1</v>
      </c>
      <c r="I52" s="32">
        <v>3800</v>
      </c>
      <c r="J52" s="39" t="e">
        <f t="shared" si="1"/>
        <v>#REF!</v>
      </c>
      <c r="K52" t="str">
        <f t="shared" si="0"/>
        <v>，1786549</v>
      </c>
      <c r="L52" t="s">
        <v>169</v>
      </c>
    </row>
    <row r="53" spans="2:12">
      <c r="B53" s="8">
        <v>25</v>
      </c>
      <c r="C53" s="29" t="s">
        <v>84</v>
      </c>
      <c r="D53" s="9">
        <v>93495325</v>
      </c>
      <c r="E53" s="10" t="s">
        <v>85</v>
      </c>
      <c r="F53" s="11">
        <v>43869</v>
      </c>
      <c r="G53" s="11">
        <v>43872</v>
      </c>
      <c r="H53" s="8">
        <v>3</v>
      </c>
      <c r="I53" s="32">
        <v>11400</v>
      </c>
      <c r="J53" s="39" t="e">
        <f t="shared" si="1"/>
        <v>#REF!</v>
      </c>
      <c r="K53" t="str">
        <f t="shared" si="0"/>
        <v>，1786404</v>
      </c>
      <c r="L53" t="s">
        <v>170</v>
      </c>
    </row>
    <row r="54" spans="2:12">
      <c r="B54" s="8">
        <v>26</v>
      </c>
      <c r="C54" s="29" t="s">
        <v>86</v>
      </c>
      <c r="D54" s="9">
        <v>93708097</v>
      </c>
      <c r="E54" s="10" t="s">
        <v>48</v>
      </c>
      <c r="F54" s="11">
        <v>43870</v>
      </c>
      <c r="G54" s="11">
        <v>43871</v>
      </c>
      <c r="H54" s="8">
        <v>1</v>
      </c>
      <c r="I54" s="32">
        <v>3800</v>
      </c>
      <c r="J54" s="39" t="e">
        <f t="shared" si="1"/>
        <v>#REF!</v>
      </c>
      <c r="K54" t="str">
        <f t="shared" si="0"/>
        <v>，1786719</v>
      </c>
      <c r="L54" t="s">
        <v>171</v>
      </c>
    </row>
    <row r="55" spans="2:12">
      <c r="B55" s="8">
        <v>27</v>
      </c>
      <c r="C55" s="29" t="s">
        <v>86</v>
      </c>
      <c r="D55" s="9">
        <v>93706924</v>
      </c>
      <c r="E55" s="10" t="s">
        <v>46</v>
      </c>
      <c r="F55" s="11">
        <v>43870</v>
      </c>
      <c r="G55" s="11">
        <v>43871</v>
      </c>
      <c r="H55" s="8">
        <v>1</v>
      </c>
      <c r="I55" s="32">
        <v>3800</v>
      </c>
      <c r="J55" s="39" t="e">
        <f t="shared" si="1"/>
        <v>#REF!</v>
      </c>
      <c r="K55" t="str">
        <f t="shared" si="0"/>
        <v>，1786719</v>
      </c>
      <c r="L55" t="s">
        <v>171</v>
      </c>
    </row>
    <row r="56" spans="2:12">
      <c r="B56" s="8">
        <v>28</v>
      </c>
      <c r="C56" s="30" t="s">
        <v>87</v>
      </c>
      <c r="D56" s="9">
        <v>93800639</v>
      </c>
      <c r="E56" s="10" t="s">
        <v>88</v>
      </c>
      <c r="F56" s="11">
        <v>43870</v>
      </c>
      <c r="G56" s="11">
        <v>43871</v>
      </c>
      <c r="H56" s="8">
        <v>1</v>
      </c>
      <c r="I56" s="32">
        <v>3800</v>
      </c>
      <c r="J56" s="39" t="e">
        <f t="shared" si="1"/>
        <v>#REF!</v>
      </c>
      <c r="K56" t="str">
        <f t="shared" si="0"/>
        <v>，1786798</v>
      </c>
      <c r="L56" t="s">
        <v>172</v>
      </c>
    </row>
    <row r="57" spans="2:12">
      <c r="B57" s="8">
        <v>29</v>
      </c>
      <c r="C57" s="29" t="s">
        <v>89</v>
      </c>
      <c r="D57" s="9">
        <v>94959510</v>
      </c>
      <c r="E57" s="10" t="s">
        <v>90</v>
      </c>
      <c r="F57" s="11">
        <v>43870</v>
      </c>
      <c r="G57" s="11">
        <v>43872</v>
      </c>
      <c r="H57" s="8">
        <v>2</v>
      </c>
      <c r="I57" s="32">
        <v>7600</v>
      </c>
      <c r="J57" s="39" t="e">
        <f t="shared" si="1"/>
        <v>#REF!</v>
      </c>
      <c r="K57" t="str">
        <f t="shared" si="0"/>
        <v>，1787056</v>
      </c>
      <c r="L57" t="s">
        <v>173</v>
      </c>
    </row>
    <row r="58" spans="2:12">
      <c r="B58" s="8">
        <v>30</v>
      </c>
      <c r="C58" s="29" t="s">
        <v>91</v>
      </c>
      <c r="D58" s="9">
        <v>94965833</v>
      </c>
      <c r="E58" s="10" t="s">
        <v>92</v>
      </c>
      <c r="F58" s="11">
        <v>43871</v>
      </c>
      <c r="G58" s="11">
        <v>43873</v>
      </c>
      <c r="H58" s="8">
        <v>2</v>
      </c>
      <c r="I58" s="32">
        <v>7600</v>
      </c>
      <c r="J58" s="39" t="e">
        <f t="shared" si="1"/>
        <v>#REF!</v>
      </c>
      <c r="K58" t="str">
        <f t="shared" si="0"/>
        <v>，1787014</v>
      </c>
      <c r="L58" t="s">
        <v>174</v>
      </c>
    </row>
    <row r="59" spans="2:12">
      <c r="B59" s="8">
        <v>31</v>
      </c>
      <c r="C59" s="29" t="s">
        <v>93</v>
      </c>
      <c r="D59" s="9">
        <v>95099289</v>
      </c>
      <c r="E59" s="10" t="s">
        <v>46</v>
      </c>
      <c r="F59" s="11">
        <v>43871</v>
      </c>
      <c r="G59" s="11">
        <v>43872</v>
      </c>
      <c r="H59" s="8">
        <v>1</v>
      </c>
      <c r="I59" s="32">
        <v>3800</v>
      </c>
      <c r="J59" s="39" t="e">
        <f t="shared" si="1"/>
        <v>#REF!</v>
      </c>
      <c r="K59" t="str">
        <f t="shared" si="0"/>
        <v>，1787199</v>
      </c>
      <c r="L59" t="s">
        <v>175</v>
      </c>
    </row>
    <row r="60" spans="2:12">
      <c r="B60" s="8">
        <v>32</v>
      </c>
      <c r="C60" s="29" t="s">
        <v>94</v>
      </c>
      <c r="D60" s="9">
        <v>95111721</v>
      </c>
      <c r="E60" s="10" t="s">
        <v>95</v>
      </c>
      <c r="F60" s="11">
        <v>43871</v>
      </c>
      <c r="G60" s="11">
        <v>43872</v>
      </c>
      <c r="H60" s="8">
        <v>1</v>
      </c>
      <c r="I60" s="32">
        <v>3800</v>
      </c>
      <c r="J60" s="39" t="e">
        <f t="shared" si="1"/>
        <v>#REF!</v>
      </c>
      <c r="K60" t="str">
        <f t="shared" si="0"/>
        <v>，1787221</v>
      </c>
      <c r="L60" t="s">
        <v>176</v>
      </c>
    </row>
    <row r="61" spans="2:12">
      <c r="B61" s="8">
        <v>33</v>
      </c>
      <c r="C61" s="29" t="s">
        <v>96</v>
      </c>
      <c r="D61" s="9">
        <v>95156710</v>
      </c>
      <c r="E61" s="10" t="s">
        <v>97</v>
      </c>
      <c r="F61" s="11">
        <v>43871</v>
      </c>
      <c r="G61" s="11">
        <v>43874</v>
      </c>
      <c r="H61" s="8">
        <v>3</v>
      </c>
      <c r="I61" s="32">
        <v>11400</v>
      </c>
      <c r="J61" s="39" t="e">
        <f t="shared" si="1"/>
        <v>#REF!</v>
      </c>
      <c r="K61" t="str">
        <f t="shared" si="0"/>
        <v>，1787278</v>
      </c>
      <c r="L61" t="s">
        <v>177</v>
      </c>
    </row>
    <row r="62" spans="2:12">
      <c r="B62" s="8">
        <v>34</v>
      </c>
      <c r="C62" s="29" t="s">
        <v>98</v>
      </c>
      <c r="D62" s="9">
        <v>96472898</v>
      </c>
      <c r="E62" s="10" t="s">
        <v>48</v>
      </c>
      <c r="F62" s="11">
        <v>43871</v>
      </c>
      <c r="G62" s="11">
        <v>43872</v>
      </c>
      <c r="H62" s="8">
        <v>1</v>
      </c>
      <c r="I62" s="32">
        <v>3800</v>
      </c>
      <c r="J62" s="39" t="e">
        <f t="shared" si="1"/>
        <v>#REF!</v>
      </c>
      <c r="K62" t="str">
        <f t="shared" si="0"/>
        <v>，1787665</v>
      </c>
      <c r="L62" t="s">
        <v>178</v>
      </c>
    </row>
    <row r="63" spans="2:12">
      <c r="B63" s="8">
        <v>35</v>
      </c>
      <c r="C63" s="29" t="s">
        <v>99</v>
      </c>
      <c r="D63" s="9">
        <v>96487877</v>
      </c>
      <c r="E63" s="10" t="s">
        <v>100</v>
      </c>
      <c r="F63" s="11">
        <v>43872</v>
      </c>
      <c r="G63" s="11">
        <v>43874</v>
      </c>
      <c r="H63" s="8">
        <v>2</v>
      </c>
      <c r="I63" s="32">
        <v>7600</v>
      </c>
      <c r="J63" s="39" t="e">
        <f t="shared" si="1"/>
        <v>#REF!</v>
      </c>
      <c r="K63" t="str">
        <f t="shared" si="0"/>
        <v>，1787674</v>
      </c>
      <c r="L63" t="s">
        <v>179</v>
      </c>
    </row>
    <row r="64" spans="2:12">
      <c r="B64" s="8">
        <v>36</v>
      </c>
      <c r="C64" s="29" t="s">
        <v>101</v>
      </c>
      <c r="D64" s="9">
        <v>96497964</v>
      </c>
      <c r="E64" s="10" t="s">
        <v>102</v>
      </c>
      <c r="F64" s="11">
        <v>43872</v>
      </c>
      <c r="G64" s="11">
        <v>43875</v>
      </c>
      <c r="H64" s="8">
        <v>3</v>
      </c>
      <c r="I64" s="32">
        <v>11400</v>
      </c>
      <c r="J64" s="39" t="e">
        <f t="shared" si="1"/>
        <v>#REF!</v>
      </c>
      <c r="K64" t="str">
        <f t="shared" si="0"/>
        <v>，1787683</v>
      </c>
      <c r="L64" t="s">
        <v>180</v>
      </c>
    </row>
    <row r="65" spans="2:12">
      <c r="B65" s="8">
        <v>37</v>
      </c>
      <c r="C65" s="29" t="s">
        <v>103</v>
      </c>
      <c r="D65" s="9">
        <v>96684634</v>
      </c>
      <c r="E65" s="10" t="s">
        <v>104</v>
      </c>
      <c r="F65" s="11">
        <v>43872</v>
      </c>
      <c r="G65" s="11">
        <v>43873</v>
      </c>
      <c r="H65" s="8">
        <v>1</v>
      </c>
      <c r="I65" s="32">
        <v>3800</v>
      </c>
      <c r="J65" s="39" t="e">
        <f t="shared" si="1"/>
        <v>#REF!</v>
      </c>
      <c r="K65" t="str">
        <f t="shared" si="0"/>
        <v>，1787816</v>
      </c>
      <c r="L65" t="s">
        <v>181</v>
      </c>
    </row>
    <row r="66" spans="2:12">
      <c r="B66" s="8">
        <v>38</v>
      </c>
      <c r="C66" s="29" t="s">
        <v>105</v>
      </c>
      <c r="D66" s="9">
        <v>98623193</v>
      </c>
      <c r="E66" s="10" t="s">
        <v>90</v>
      </c>
      <c r="F66" s="11">
        <v>43872</v>
      </c>
      <c r="G66" s="11">
        <v>43873</v>
      </c>
      <c r="H66" s="8">
        <v>1</v>
      </c>
      <c r="I66" s="32">
        <v>3800</v>
      </c>
      <c r="J66" s="39" t="e">
        <f t="shared" si="1"/>
        <v>#REF!</v>
      </c>
      <c r="K66" t="str">
        <f t="shared" si="0"/>
        <v>，1787937</v>
      </c>
      <c r="L66" t="s">
        <v>182</v>
      </c>
    </row>
    <row r="67" spans="2:12">
      <c r="B67" s="8">
        <v>39</v>
      </c>
      <c r="C67" s="29" t="s">
        <v>106</v>
      </c>
      <c r="D67" s="9">
        <v>98745073</v>
      </c>
      <c r="E67" s="10" t="s">
        <v>107</v>
      </c>
      <c r="F67" s="11">
        <v>43873</v>
      </c>
      <c r="G67" s="11">
        <v>43875</v>
      </c>
      <c r="H67" s="8">
        <v>2</v>
      </c>
      <c r="I67" s="32">
        <v>7600</v>
      </c>
      <c r="J67" s="39" t="e">
        <f t="shared" si="1"/>
        <v>#REF!</v>
      </c>
      <c r="K67" t="str">
        <f t="shared" si="0"/>
        <v>，1787883</v>
      </c>
      <c r="L67" t="s">
        <v>183</v>
      </c>
    </row>
    <row r="68" spans="2:12">
      <c r="B68" s="8">
        <v>40</v>
      </c>
      <c r="C68" s="29" t="s">
        <v>108</v>
      </c>
      <c r="D68" s="9">
        <v>98763343</v>
      </c>
      <c r="E68" s="10" t="s">
        <v>109</v>
      </c>
      <c r="F68" s="11">
        <v>43880</v>
      </c>
      <c r="G68" s="11">
        <v>43884</v>
      </c>
      <c r="H68" s="8">
        <v>4</v>
      </c>
      <c r="I68" s="32">
        <v>15200</v>
      </c>
      <c r="J68" s="39" t="e">
        <f t="shared" si="1"/>
        <v>#REF!</v>
      </c>
      <c r="K68" t="str">
        <f t="shared" si="0"/>
        <v>，1787917</v>
      </c>
      <c r="L68" t="s">
        <v>184</v>
      </c>
    </row>
    <row r="69" spans="2:12">
      <c r="B69" s="8">
        <v>41</v>
      </c>
      <c r="C69" s="29" t="s">
        <v>110</v>
      </c>
      <c r="D69" s="9">
        <v>98810222</v>
      </c>
      <c r="E69" s="10" t="s">
        <v>48</v>
      </c>
      <c r="F69" s="11">
        <v>43872</v>
      </c>
      <c r="G69" s="11">
        <v>43873</v>
      </c>
      <c r="H69" s="8">
        <v>1</v>
      </c>
      <c r="I69" s="32">
        <v>3800</v>
      </c>
      <c r="J69" s="39" t="e">
        <f t="shared" si="1"/>
        <v>#REF!</v>
      </c>
      <c r="K69" t="str">
        <f t="shared" si="0"/>
        <v>，1788072</v>
      </c>
      <c r="L69" t="s">
        <v>185</v>
      </c>
    </row>
    <row r="70" spans="2:12">
      <c r="B70" s="8">
        <v>42</v>
      </c>
      <c r="C70" s="29" t="s">
        <v>110</v>
      </c>
      <c r="D70" s="9">
        <v>98828399</v>
      </c>
      <c r="E70" s="10" t="s">
        <v>46</v>
      </c>
      <c r="F70" s="11">
        <v>43872</v>
      </c>
      <c r="G70" s="11">
        <v>43873</v>
      </c>
      <c r="H70" s="8">
        <v>1</v>
      </c>
      <c r="I70" s="32">
        <v>3800</v>
      </c>
      <c r="J70" s="39" t="e">
        <f t="shared" si="1"/>
        <v>#REF!</v>
      </c>
      <c r="K70" t="str">
        <f t="shared" si="0"/>
        <v>，1788072</v>
      </c>
      <c r="L70" t="s">
        <v>185</v>
      </c>
    </row>
    <row r="71" spans="2:12">
      <c r="B71" s="8">
        <v>43</v>
      </c>
      <c r="C71" s="29" t="s">
        <v>111</v>
      </c>
      <c r="D71" s="9">
        <v>98833935</v>
      </c>
      <c r="E71" s="10" t="s">
        <v>112</v>
      </c>
      <c r="F71" s="11">
        <v>43874</v>
      </c>
      <c r="G71" s="11">
        <v>43878</v>
      </c>
      <c r="H71" s="8">
        <v>4</v>
      </c>
      <c r="I71" s="32">
        <v>15200</v>
      </c>
      <c r="J71" s="39" t="e">
        <f t="shared" si="1"/>
        <v>#REF!</v>
      </c>
      <c r="K71" t="str">
        <f t="shared" ref="K71:K91" si="2">$K$37&amp;C71</f>
        <v>，1788064</v>
      </c>
      <c r="L71" t="s">
        <v>186</v>
      </c>
    </row>
    <row r="72" spans="2:12">
      <c r="B72" s="8">
        <v>44</v>
      </c>
      <c r="C72" s="29" t="s">
        <v>113</v>
      </c>
      <c r="D72" s="9">
        <v>71280921</v>
      </c>
      <c r="E72" s="10" t="s">
        <v>104</v>
      </c>
      <c r="F72" s="11">
        <v>43873</v>
      </c>
      <c r="G72" s="11">
        <v>43874</v>
      </c>
      <c r="H72" s="8">
        <v>1</v>
      </c>
      <c r="I72" s="32">
        <v>3800</v>
      </c>
      <c r="J72" s="39" t="e">
        <f t="shared" si="1"/>
        <v>#REF!</v>
      </c>
      <c r="K72" t="str">
        <f t="shared" si="2"/>
        <v>，1788338</v>
      </c>
      <c r="L72" t="s">
        <v>187</v>
      </c>
    </row>
    <row r="73" spans="2:12">
      <c r="B73" s="8">
        <v>45</v>
      </c>
      <c r="C73" s="29" t="s">
        <v>114</v>
      </c>
      <c r="D73" s="9">
        <v>71283220</v>
      </c>
      <c r="E73" s="10" t="s">
        <v>115</v>
      </c>
      <c r="F73" s="11">
        <v>43873</v>
      </c>
      <c r="G73" s="11">
        <v>43874</v>
      </c>
      <c r="H73" s="8">
        <v>1</v>
      </c>
      <c r="I73" s="32">
        <v>3800</v>
      </c>
      <c r="J73" s="39" t="e">
        <f t="shared" si="1"/>
        <v>#REF!</v>
      </c>
      <c r="K73" t="str">
        <f t="shared" si="2"/>
        <v>，1788287</v>
      </c>
      <c r="L73" t="s">
        <v>188</v>
      </c>
    </row>
    <row r="74" spans="2:12">
      <c r="B74" s="8">
        <v>46</v>
      </c>
      <c r="C74" s="29" t="s">
        <v>116</v>
      </c>
      <c r="D74" s="9">
        <v>71445445</v>
      </c>
      <c r="E74" s="10" t="s">
        <v>117</v>
      </c>
      <c r="F74" s="11">
        <v>43873</v>
      </c>
      <c r="G74" s="11">
        <v>43874</v>
      </c>
      <c r="H74" s="8">
        <v>1</v>
      </c>
      <c r="I74" s="32">
        <v>3800</v>
      </c>
      <c r="J74" s="39" t="e">
        <f t="shared" si="1"/>
        <v>#REF!</v>
      </c>
      <c r="K74" t="str">
        <f t="shared" si="2"/>
        <v>，1788440</v>
      </c>
      <c r="L74" t="s">
        <v>189</v>
      </c>
    </row>
    <row r="75" spans="2:12">
      <c r="B75" s="8">
        <v>47</v>
      </c>
      <c r="C75" s="29" t="s">
        <v>116</v>
      </c>
      <c r="D75" s="9">
        <v>71473924</v>
      </c>
      <c r="E75" s="10" t="s">
        <v>118</v>
      </c>
      <c r="F75" s="11">
        <v>43873</v>
      </c>
      <c r="G75" s="11">
        <v>43874</v>
      </c>
      <c r="H75" s="8">
        <v>1</v>
      </c>
      <c r="I75" s="32">
        <v>3800</v>
      </c>
      <c r="J75" s="39" t="e">
        <f t="shared" si="1"/>
        <v>#REF!</v>
      </c>
      <c r="K75" t="str">
        <f t="shared" si="2"/>
        <v>，1788440</v>
      </c>
      <c r="L75" t="s">
        <v>189</v>
      </c>
    </row>
    <row r="76" spans="2:12">
      <c r="B76" s="8">
        <v>48</v>
      </c>
      <c r="C76" s="29" t="s">
        <v>119</v>
      </c>
      <c r="D76" s="9">
        <v>71494480</v>
      </c>
      <c r="E76" s="10" t="s">
        <v>120</v>
      </c>
      <c r="F76" s="11">
        <v>43873</v>
      </c>
      <c r="G76" s="11">
        <v>43874</v>
      </c>
      <c r="H76" s="8">
        <v>1</v>
      </c>
      <c r="I76" s="32">
        <v>3800</v>
      </c>
      <c r="J76" s="39" t="e">
        <f t="shared" si="1"/>
        <v>#REF!</v>
      </c>
      <c r="K76" t="str">
        <f t="shared" si="2"/>
        <v>，1788457</v>
      </c>
      <c r="L76" t="s">
        <v>190</v>
      </c>
    </row>
    <row r="77" spans="2:12">
      <c r="B77" s="8">
        <v>49</v>
      </c>
      <c r="C77" s="29" t="s">
        <v>121</v>
      </c>
      <c r="D77" s="9">
        <v>71574664</v>
      </c>
      <c r="E77" s="10" t="s">
        <v>122</v>
      </c>
      <c r="F77" s="11">
        <v>43875</v>
      </c>
      <c r="G77" s="11">
        <v>43880</v>
      </c>
      <c r="H77" s="8">
        <v>5</v>
      </c>
      <c r="I77" s="32">
        <v>19000</v>
      </c>
      <c r="J77" s="39" t="e">
        <f t="shared" si="1"/>
        <v>#REF!</v>
      </c>
      <c r="K77" t="str">
        <f t="shared" si="2"/>
        <v>，1788527</v>
      </c>
      <c r="L77" t="s">
        <v>191</v>
      </c>
    </row>
    <row r="78" spans="2:12">
      <c r="B78" s="8">
        <v>50</v>
      </c>
      <c r="C78" s="29" t="s">
        <v>123</v>
      </c>
      <c r="D78" s="9">
        <v>71610322</v>
      </c>
      <c r="E78" s="10" t="s">
        <v>124</v>
      </c>
      <c r="F78" s="11">
        <v>43874</v>
      </c>
      <c r="G78" s="11">
        <v>43875</v>
      </c>
      <c r="H78" s="8">
        <v>1</v>
      </c>
      <c r="I78" s="32">
        <v>3800</v>
      </c>
      <c r="J78" s="39" t="e">
        <f t="shared" si="1"/>
        <v>#REF!</v>
      </c>
      <c r="K78" t="str">
        <f t="shared" si="2"/>
        <v>，1788556</v>
      </c>
      <c r="L78" t="s">
        <v>192</v>
      </c>
    </row>
    <row r="79" spans="2:12">
      <c r="B79" s="8">
        <v>51</v>
      </c>
      <c r="C79" s="29" t="s">
        <v>125</v>
      </c>
      <c r="D79" s="9">
        <v>71616120</v>
      </c>
      <c r="E79" s="10" t="s">
        <v>126</v>
      </c>
      <c r="F79" s="11">
        <v>43874</v>
      </c>
      <c r="G79" s="11">
        <v>43875</v>
      </c>
      <c r="H79" s="8">
        <v>1</v>
      </c>
      <c r="I79" s="32">
        <v>3800</v>
      </c>
      <c r="J79" s="39" t="e">
        <f t="shared" si="1"/>
        <v>#REF!</v>
      </c>
      <c r="K79" t="str">
        <f t="shared" si="2"/>
        <v>，1788558</v>
      </c>
      <c r="L79" t="s">
        <v>193</v>
      </c>
    </row>
    <row r="80" spans="2:12">
      <c r="B80" s="8">
        <v>52</v>
      </c>
      <c r="C80" s="29" t="s">
        <v>127</v>
      </c>
      <c r="D80" s="9">
        <v>71620981</v>
      </c>
      <c r="E80" s="10" t="s">
        <v>128</v>
      </c>
      <c r="F80" s="11">
        <v>43874</v>
      </c>
      <c r="G80" s="11">
        <v>43875</v>
      </c>
      <c r="H80" s="8">
        <v>1</v>
      </c>
      <c r="I80" s="32">
        <v>3800</v>
      </c>
      <c r="J80" s="39" t="e">
        <f t="shared" si="1"/>
        <v>#REF!</v>
      </c>
      <c r="K80" t="str">
        <f t="shared" si="2"/>
        <v>，1788560</v>
      </c>
      <c r="L80" t="s">
        <v>194</v>
      </c>
    </row>
    <row r="81" spans="2:12">
      <c r="B81" s="8">
        <v>53</v>
      </c>
      <c r="C81" s="29" t="s">
        <v>129</v>
      </c>
      <c r="D81" s="9">
        <v>71621839</v>
      </c>
      <c r="E81" s="10" t="s">
        <v>130</v>
      </c>
      <c r="F81" s="11">
        <v>43874</v>
      </c>
      <c r="G81" s="11">
        <v>43875</v>
      </c>
      <c r="H81" s="8">
        <v>1</v>
      </c>
      <c r="I81" s="32">
        <v>3800</v>
      </c>
      <c r="J81" s="39" t="e">
        <f t="shared" si="1"/>
        <v>#REF!</v>
      </c>
      <c r="K81" t="str">
        <f t="shared" si="2"/>
        <v>，1788562</v>
      </c>
      <c r="L81" t="s">
        <v>195</v>
      </c>
    </row>
    <row r="82" spans="2:12">
      <c r="B82" s="8">
        <v>54</v>
      </c>
      <c r="C82" s="29" t="s">
        <v>131</v>
      </c>
      <c r="D82" s="9">
        <v>71621634</v>
      </c>
      <c r="E82" s="10" t="s">
        <v>132</v>
      </c>
      <c r="F82" s="11">
        <v>43874</v>
      </c>
      <c r="G82" s="11">
        <v>43875</v>
      </c>
      <c r="H82" s="8">
        <v>1</v>
      </c>
      <c r="I82" s="32">
        <v>3800</v>
      </c>
      <c r="J82" s="39" t="e">
        <f t="shared" si="1"/>
        <v>#REF!</v>
      </c>
      <c r="K82" t="str">
        <f t="shared" si="2"/>
        <v>，1788559</v>
      </c>
      <c r="L82" t="s">
        <v>196</v>
      </c>
    </row>
    <row r="83" spans="2:12">
      <c r="B83" s="8">
        <v>55</v>
      </c>
      <c r="C83" s="29" t="s">
        <v>133</v>
      </c>
      <c r="D83" s="9">
        <v>71617666</v>
      </c>
      <c r="E83" s="10" t="s">
        <v>134</v>
      </c>
      <c r="F83" s="11">
        <v>43874</v>
      </c>
      <c r="G83" s="11">
        <v>43875</v>
      </c>
      <c r="H83" s="8">
        <v>1</v>
      </c>
      <c r="I83" s="32">
        <v>3800</v>
      </c>
      <c r="J83" s="39" t="e">
        <f t="shared" si="1"/>
        <v>#REF!</v>
      </c>
      <c r="K83" t="str">
        <f t="shared" si="2"/>
        <v>，1788561</v>
      </c>
      <c r="L83" t="s">
        <v>197</v>
      </c>
    </row>
    <row r="84" spans="2:12">
      <c r="B84" s="8">
        <v>56</v>
      </c>
      <c r="C84" s="29" t="s">
        <v>135</v>
      </c>
      <c r="D84" s="9">
        <v>71626132</v>
      </c>
      <c r="E84" s="10" t="s">
        <v>136</v>
      </c>
      <c r="F84" s="11">
        <v>43874</v>
      </c>
      <c r="G84" s="11">
        <v>43877</v>
      </c>
      <c r="H84" s="8">
        <v>3</v>
      </c>
      <c r="I84" s="32">
        <v>11400</v>
      </c>
      <c r="J84" s="39" t="e">
        <f t="shared" si="1"/>
        <v>#REF!</v>
      </c>
      <c r="K84" t="str">
        <f t="shared" si="2"/>
        <v>，1788563</v>
      </c>
      <c r="L84" t="s">
        <v>198</v>
      </c>
    </row>
    <row r="85" spans="2:12">
      <c r="B85" s="8">
        <v>57</v>
      </c>
      <c r="C85" s="29" t="s">
        <v>137</v>
      </c>
      <c r="D85" s="9">
        <v>73655926</v>
      </c>
      <c r="E85" s="10" t="s">
        <v>138</v>
      </c>
      <c r="F85" s="11">
        <v>43874</v>
      </c>
      <c r="G85" s="11">
        <v>43876</v>
      </c>
      <c r="H85" s="8">
        <v>2</v>
      </c>
      <c r="I85" s="32">
        <v>7600</v>
      </c>
      <c r="J85" s="39" t="e">
        <f t="shared" si="1"/>
        <v>#REF!</v>
      </c>
      <c r="K85" t="str">
        <f t="shared" si="2"/>
        <v>，1788707</v>
      </c>
      <c r="L85" t="s">
        <v>199</v>
      </c>
    </row>
    <row r="86" spans="2:12">
      <c r="B86" s="8">
        <v>58</v>
      </c>
      <c r="C86" s="29" t="s">
        <v>139</v>
      </c>
      <c r="D86" s="9">
        <v>73647953</v>
      </c>
      <c r="E86" s="10" t="s">
        <v>140</v>
      </c>
      <c r="F86" s="11">
        <v>43874</v>
      </c>
      <c r="G86" s="11">
        <v>43876</v>
      </c>
      <c r="H86" s="8">
        <v>2</v>
      </c>
      <c r="I86" s="32">
        <v>7600</v>
      </c>
      <c r="J86" s="39" t="e">
        <f t="shared" si="1"/>
        <v>#REF!</v>
      </c>
      <c r="K86" t="str">
        <f t="shared" si="2"/>
        <v>，1788708</v>
      </c>
      <c r="L86" t="s">
        <v>200</v>
      </c>
    </row>
    <row r="87" spans="2:12">
      <c r="B87" s="8">
        <v>59</v>
      </c>
      <c r="C87" s="29" t="s">
        <v>141</v>
      </c>
      <c r="D87" s="9">
        <v>73632065</v>
      </c>
      <c r="E87" s="10" t="s">
        <v>142</v>
      </c>
      <c r="F87" s="11">
        <v>43874</v>
      </c>
      <c r="G87" s="11">
        <v>43875</v>
      </c>
      <c r="H87" s="8">
        <v>1</v>
      </c>
      <c r="I87" s="32">
        <v>3800</v>
      </c>
      <c r="J87" s="39" t="e">
        <f t="shared" si="1"/>
        <v>#REF!</v>
      </c>
      <c r="K87" t="str">
        <f t="shared" si="2"/>
        <v>，1788711</v>
      </c>
      <c r="L87" t="s">
        <v>201</v>
      </c>
    </row>
    <row r="88" spans="2:12">
      <c r="B88" s="8">
        <v>60</v>
      </c>
      <c r="C88" s="29" t="s">
        <v>143</v>
      </c>
      <c r="D88" s="9">
        <v>73846043</v>
      </c>
      <c r="E88" s="10" t="s">
        <v>144</v>
      </c>
      <c r="F88" s="11">
        <v>43875</v>
      </c>
      <c r="G88" s="11">
        <v>43876</v>
      </c>
      <c r="H88" s="8">
        <v>1</v>
      </c>
      <c r="I88" s="32">
        <v>3800</v>
      </c>
      <c r="J88" s="39" t="e">
        <f t="shared" si="1"/>
        <v>#REF!</v>
      </c>
      <c r="K88" t="str">
        <f t="shared" si="2"/>
        <v>，1788831</v>
      </c>
      <c r="L88" t="s">
        <v>202</v>
      </c>
    </row>
    <row r="89" spans="2:12">
      <c r="B89" s="8">
        <v>61</v>
      </c>
      <c r="C89" s="29" t="s">
        <v>145</v>
      </c>
      <c r="D89" s="9">
        <v>73982920</v>
      </c>
      <c r="E89" s="10" t="s">
        <v>146</v>
      </c>
      <c r="F89" s="11">
        <v>43874</v>
      </c>
      <c r="G89" s="11">
        <v>43875</v>
      </c>
      <c r="H89" s="8">
        <v>1</v>
      </c>
      <c r="I89" s="32">
        <v>3800</v>
      </c>
      <c r="J89" s="39" t="e">
        <f t="shared" si="1"/>
        <v>#REF!</v>
      </c>
      <c r="K89" t="str">
        <f t="shared" si="2"/>
        <v>，1788861</v>
      </c>
      <c r="L89" t="s">
        <v>203</v>
      </c>
    </row>
    <row r="90" spans="2:12">
      <c r="B90" s="8">
        <v>62</v>
      </c>
      <c r="C90" s="29" t="s">
        <v>147</v>
      </c>
      <c r="D90" s="9">
        <v>74111885</v>
      </c>
      <c r="E90" s="10" t="s">
        <v>148</v>
      </c>
      <c r="F90" s="11">
        <v>43874</v>
      </c>
      <c r="G90" s="11">
        <v>43875</v>
      </c>
      <c r="H90" s="8">
        <v>1</v>
      </c>
      <c r="I90" s="32">
        <v>3800</v>
      </c>
      <c r="J90" s="39" t="e">
        <f t="shared" si="1"/>
        <v>#REF!</v>
      </c>
      <c r="K90" t="str">
        <f t="shared" si="2"/>
        <v>，1788908</v>
      </c>
      <c r="L90" t="s">
        <v>204</v>
      </c>
    </row>
    <row r="91" spans="2:12">
      <c r="B91" s="8">
        <v>63</v>
      </c>
      <c r="C91" s="29" t="s">
        <v>149</v>
      </c>
      <c r="D91" s="9">
        <v>88591655</v>
      </c>
      <c r="E91" s="10" t="s">
        <v>148</v>
      </c>
      <c r="F91" s="11">
        <v>43873</v>
      </c>
      <c r="G91" s="11">
        <v>43873</v>
      </c>
      <c r="H91" s="8">
        <v>6</v>
      </c>
      <c r="I91" s="32">
        <v>27300</v>
      </c>
      <c r="J91" s="39" t="e">
        <f t="shared" si="1"/>
        <v>#REF!</v>
      </c>
      <c r="K91" t="str">
        <f t="shared" si="2"/>
        <v>，1785339</v>
      </c>
      <c r="L91" t="s">
        <v>205</v>
      </c>
    </row>
    <row r="92" spans="2:11">
      <c r="B92" s="8">
        <v>64</v>
      </c>
      <c r="C92" s="29" t="s">
        <v>151</v>
      </c>
      <c r="D92" s="9">
        <v>74215485</v>
      </c>
      <c r="E92" s="10" t="s">
        <v>152</v>
      </c>
      <c r="F92" s="11">
        <v>43876</v>
      </c>
      <c r="G92" s="11">
        <v>43878</v>
      </c>
      <c r="H92" s="8">
        <v>2</v>
      </c>
      <c r="I92" s="32">
        <v>1000</v>
      </c>
      <c r="J92" s="39" t="e">
        <f t="shared" si="1"/>
        <v>#REF!</v>
      </c>
      <c r="K92" s="40" t="s">
        <v>206</v>
      </c>
    </row>
  </sheetData>
  <mergeCells count="7">
    <mergeCell ref="B3:J3"/>
    <mergeCell ref="B36:J36"/>
    <mergeCell ref="B6:B9"/>
    <mergeCell ref="B16:B17"/>
    <mergeCell ref="C6:C9"/>
    <mergeCell ref="C16:C17"/>
    <mergeCell ref="C22:C24"/>
  </mergeCells>
  <conditionalFormatting sqref="C$1:C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Newchantueg, Kwanchanok</dc:creator>
  <cp:lastModifiedBy>小米 </cp:lastModifiedBy>
  <dcterms:created xsi:type="dcterms:W3CDTF">2020-02-01T03:32:00Z</dcterms:created>
  <dcterms:modified xsi:type="dcterms:W3CDTF">2020-02-14T09:42:11Z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2052-11.1.0.9339</vt:lpwstr>
  </property>
</Properties>
</file>