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 activeTab="1"/>
  </bookViews>
  <sheets>
    <sheet name="Jun-Oct'19" sheetId="1" r:id="rId1"/>
    <sheet name="Nov'19-Mar'20" sheetId="2" r:id="rId2"/>
  </sheets>
  <calcPr calcId="144525" calcCompleted="0" calcOnSave="0"/>
</workbook>
</file>

<file path=xl/sharedStrings.xml><?xml version="1.0" encoding="utf-8"?>
<sst xmlns="http://schemas.openxmlformats.org/spreadsheetml/2006/main" count="261" uniqueCount="150">
  <si>
    <t>To</t>
  </si>
  <si>
    <t>CIT (Thailand) Co.,Ltd.</t>
  </si>
  <si>
    <t>TA00144</t>
  </si>
  <si>
    <t>103 Onnut 17 Lane, Junction 9</t>
  </si>
  <si>
    <t>Suan Luang Sub-District, Suan Luang District</t>
  </si>
  <si>
    <t xml:space="preserve">   </t>
  </si>
  <si>
    <t>Bangkok 10250</t>
  </si>
  <si>
    <t>Incentive Fee as of 25 June-31 October 2019</t>
  </si>
  <si>
    <t>Booking made from 25 Jun'19,   Black out dates  :  01-06 October 2019</t>
  </si>
  <si>
    <t>20 room nights get 1 night free (Banyan Pool Villa rate)</t>
  </si>
  <si>
    <t>No.</t>
  </si>
  <si>
    <t>Date</t>
  </si>
  <si>
    <t>Invoice</t>
  </si>
  <si>
    <t>Villa</t>
  </si>
  <si>
    <t>DESCRIPTION</t>
  </si>
  <si>
    <t>Ref</t>
  </si>
  <si>
    <t>Nights</t>
  </si>
  <si>
    <t>Rate</t>
  </si>
  <si>
    <t>Total</t>
  </si>
  <si>
    <t>Total room</t>
  </si>
  <si>
    <t>Incentive</t>
  </si>
  <si>
    <t>Booked</t>
  </si>
  <si>
    <t>Deducted</t>
  </si>
  <si>
    <t>no.</t>
  </si>
  <si>
    <t>Type</t>
  </si>
  <si>
    <t>nights</t>
  </si>
  <si>
    <t>Baht</t>
  </si>
  <si>
    <t>date</t>
  </si>
  <si>
    <t>10-11/07/19</t>
  </si>
  <si>
    <t>Banyan Pool Villa</t>
  </si>
  <si>
    <t>Cheng Jia Nan</t>
  </si>
  <si>
    <t>18-19/07/19</t>
  </si>
  <si>
    <t>Xu Fu Yi</t>
  </si>
  <si>
    <t>23-24/07/19</t>
  </si>
  <si>
    <t>Grand Two Bedroom</t>
  </si>
  <si>
    <t>Wang Chen</t>
  </si>
  <si>
    <t>29-30/07/19</t>
  </si>
  <si>
    <t>Signature Pool Villa</t>
  </si>
  <si>
    <t>Wu Bao Juan</t>
  </si>
  <si>
    <t>31/07-01/08/19</t>
  </si>
  <si>
    <t>Xu Rui Wen</t>
  </si>
  <si>
    <t>30/07-01/08/19</t>
  </si>
  <si>
    <t>Liu Yuk Shing</t>
  </si>
  <si>
    <t>02-03/08/19</t>
  </si>
  <si>
    <t>DoublePool Villa</t>
  </si>
  <si>
    <t>Guo Ming Xue</t>
  </si>
  <si>
    <t>02-05/08/19</t>
  </si>
  <si>
    <t>Xiao Hong Qun</t>
  </si>
  <si>
    <t>04-05/08/19</t>
  </si>
  <si>
    <t>Li Zhan Qi</t>
  </si>
  <si>
    <t>06-07/08/19</t>
  </si>
  <si>
    <t>Grand Lagoon Pool</t>
  </si>
  <si>
    <t>05-08/08/19</t>
  </si>
  <si>
    <t>Signature Two Bedroom</t>
  </si>
  <si>
    <t>Xu Lu</t>
  </si>
  <si>
    <t>17-21/08/19</t>
  </si>
  <si>
    <t>Xia Min</t>
  </si>
  <si>
    <t>09-10/09/10</t>
  </si>
  <si>
    <t>Huang Lu Qi</t>
  </si>
  <si>
    <t>13-15/09/19</t>
  </si>
  <si>
    <t>Wong Chi Kit</t>
  </si>
  <si>
    <t>13-18/09/19</t>
  </si>
  <si>
    <t>Li Zhi Yuan</t>
  </si>
  <si>
    <t>29/09-01/10/19</t>
  </si>
  <si>
    <t>Luo Ning</t>
  </si>
  <si>
    <t>30/09-01/10/19</t>
  </si>
  <si>
    <t>Ma Xu</t>
  </si>
  <si>
    <t>01-05/10/19</t>
  </si>
  <si>
    <t>Black Out</t>
  </si>
  <si>
    <t>03-06/10/19</t>
  </si>
  <si>
    <t>Chen Liang</t>
  </si>
  <si>
    <t>10-11/10/19</t>
  </si>
  <si>
    <t>Wang Jin Jin</t>
  </si>
  <si>
    <t>15-16/10/19</t>
  </si>
  <si>
    <t>Xiang Nan</t>
  </si>
  <si>
    <t>30-31/10/19</t>
  </si>
  <si>
    <t>Wei Bing Fang</t>
  </si>
  <si>
    <t xml:space="preserve">Total  :  </t>
  </si>
  <si>
    <t>Laguna Banyan Tree Limited, 33, 33/27 Moo 4, Srisoonthorn Road, Cherngtalay, Talang, Phuket 83110</t>
  </si>
  <si>
    <t>Tel : 076-372400, Fax : 076-325551, E-mail : pongpipat.boonkawesilp@banyantree.com</t>
  </si>
  <si>
    <t>Provided by…Pongpipat</t>
  </si>
  <si>
    <t>Date  :  November 01, 2019</t>
  </si>
  <si>
    <t>Incentive Fee as of November 2019-March 2020</t>
  </si>
  <si>
    <t>Booking made from 01 November 2019,   Black out dates  :  25/12/19-07/01/20 &amp; 22-28/01/20</t>
  </si>
  <si>
    <t>07-08/11/19</t>
  </si>
  <si>
    <t>Zhou Qi</t>
  </si>
  <si>
    <t>18-20/11/19</t>
  </si>
  <si>
    <t>Wu Jian Min</t>
  </si>
  <si>
    <t>23-24/11/19</t>
  </si>
  <si>
    <t>Cai Hao Tian</t>
  </si>
  <si>
    <t>01-02/12/19</t>
  </si>
  <si>
    <t>Yang Ying</t>
  </si>
  <si>
    <t>30/11-02/12/19</t>
  </si>
  <si>
    <t>Guo Lei</t>
  </si>
  <si>
    <t>02-03/12/19</t>
  </si>
  <si>
    <t>04-05/12/19</t>
  </si>
  <si>
    <t>Yan Jun Jie</t>
  </si>
  <si>
    <t>07-08/12/19</t>
  </si>
  <si>
    <t>NS</t>
  </si>
  <si>
    <t>Yu Mei Yu</t>
  </si>
  <si>
    <t>09-10/12/19</t>
  </si>
  <si>
    <t>Xu Yue Ping</t>
  </si>
  <si>
    <t>10-12/12/19</t>
  </si>
  <si>
    <t>Wang Ming Lai</t>
  </si>
  <si>
    <t>13-16/12/19</t>
  </si>
  <si>
    <t>Serenity Pool Villa</t>
  </si>
  <si>
    <t>Xiao Feng</t>
  </si>
  <si>
    <t>17-18/12/19</t>
  </si>
  <si>
    <t>Hua Peng Fei</t>
  </si>
  <si>
    <t>16-18/12/19</t>
  </si>
  <si>
    <t>Ruan Ke Cheng</t>
  </si>
  <si>
    <t>23-24/12/19</t>
  </si>
  <si>
    <t>Yu Yuan</t>
  </si>
  <si>
    <t>24-25/12/19</t>
  </si>
  <si>
    <t>22-24/12/19</t>
  </si>
  <si>
    <t>Ouyang Yi Xuan</t>
  </si>
  <si>
    <t>Wu Wei Min</t>
  </si>
  <si>
    <t>Ou Lin</t>
  </si>
  <si>
    <t>Jia Jin Qi</t>
  </si>
  <si>
    <t>24-26/12/19</t>
  </si>
  <si>
    <t>08-11/01/20</t>
  </si>
  <si>
    <t>Zhao Wei Cheng</t>
  </si>
  <si>
    <t>13-15/01/20</t>
  </si>
  <si>
    <t>Zhou Ting</t>
  </si>
  <si>
    <t>11-16/01/20</t>
  </si>
  <si>
    <t>Luo Yan</t>
  </si>
  <si>
    <t>15-17/01/20</t>
  </si>
  <si>
    <t>Yu Si Jun</t>
  </si>
  <si>
    <t>18-20/01/20</t>
  </si>
  <si>
    <t>Lei Li Wang</t>
  </si>
  <si>
    <t>21-22/01/20</t>
  </si>
  <si>
    <t>Chen Gang</t>
  </si>
  <si>
    <t>20-23/01/20</t>
  </si>
  <si>
    <t>Jia Chao Wen</t>
  </si>
  <si>
    <t>29-30/01/20</t>
  </si>
  <si>
    <t>Yu Xiang</t>
  </si>
  <si>
    <t>Xu Qian Jun</t>
  </si>
  <si>
    <t>"</t>
  </si>
  <si>
    <t>P200302130600589</t>
  </si>
  <si>
    <t>30/01-01/02/20</t>
  </si>
  <si>
    <t>Li Xiao Li</t>
  </si>
  <si>
    <t>30/01-02/02/20</t>
  </si>
  <si>
    <t>Chen Shuang Hua</t>
  </si>
  <si>
    <t>06-07/02/20</t>
  </si>
  <si>
    <t>Li Wen Kong</t>
  </si>
  <si>
    <t>07-08/02/20</t>
  </si>
  <si>
    <t>08-09/02/20</t>
  </si>
  <si>
    <t>08-12/02/20</t>
  </si>
  <si>
    <t>Zhou Bo</t>
  </si>
  <si>
    <t>Date  :  February 18, 2020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</si>
</sst>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-* #,##0.00_-;\-* #,##0.00_-;_-* &quot;-&quot;??_-;_-@_-"/>
    <numFmt numFmtId="178" formatCode="#,##0.00_ ;[Red]\-#,##0.00\ "/>
  </numFmts>
  <fonts count="41">
    <font>
      <sz val="10"/>
      <name val="Arial"/>
      <charset val="134"/>
    </font>
    <font>
      <b/>
      <sz val="11"/>
      <name val="Arial"/>
      <charset val="134"/>
    </font>
    <font>
      <b/>
      <sz val="12"/>
      <name val="Optimum"/>
      <charset val="134"/>
    </font>
    <font>
      <b/>
      <sz val="11"/>
      <name val="Optimum"/>
      <charset val="134"/>
    </font>
    <font>
      <sz val="10"/>
      <name val="Optimum"/>
      <charset val="134"/>
    </font>
    <font>
      <sz val="10"/>
      <name val="Arial Narrow"/>
      <charset val="134"/>
    </font>
    <font>
      <b/>
      <sz val="11"/>
      <name val="Arial Narrow"/>
      <charset val="134"/>
    </font>
    <font>
      <b/>
      <sz val="12"/>
      <name val="Arial Narrow"/>
      <charset val="134"/>
    </font>
    <font>
      <b/>
      <i/>
      <sz val="9"/>
      <name val="Arial Narrow"/>
      <charset val="134"/>
    </font>
    <font>
      <b/>
      <sz val="8"/>
      <name val="Arial Narrow"/>
      <charset val="134"/>
    </font>
    <font>
      <sz val="8"/>
      <name val="Arial Narrow"/>
      <charset val="134"/>
    </font>
    <font>
      <sz val="7"/>
      <name val="Arial Narrow"/>
      <charset val="134"/>
    </font>
    <font>
      <b/>
      <sz val="10"/>
      <name val="Arial Narrow"/>
      <charset val="134"/>
    </font>
    <font>
      <b/>
      <sz val="9"/>
      <name val="Arial Narrow"/>
      <charset val="134"/>
    </font>
    <font>
      <b/>
      <sz val="8"/>
      <name val="Arial"/>
      <charset val="134"/>
    </font>
    <font>
      <sz val="8"/>
      <color rgb="FF7030A0"/>
      <name val="Arial"/>
      <charset val="134"/>
    </font>
    <font>
      <sz val="10.5"/>
      <color rgb="FF333333"/>
      <name val="Helvetica"/>
      <charset val="134"/>
    </font>
    <font>
      <i/>
      <u/>
      <sz val="8"/>
      <color rgb="FFFF0000"/>
      <name val="Arial Narrow"/>
      <charset val="134"/>
    </font>
    <font>
      <i/>
      <u/>
      <sz val="7"/>
      <color rgb="FFFF0000"/>
      <name val="Arial Narrow"/>
      <charset val="134"/>
    </font>
    <font>
      <b/>
      <i/>
      <u/>
      <sz val="8"/>
      <color rgb="FFFF0000"/>
      <name val="Arial Narrow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23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4" fillId="24" borderId="29" applyNumberFormat="0" applyAlignment="0" applyProtection="0">
      <alignment vertical="center"/>
    </xf>
    <xf numFmtId="176" fontId="32" fillId="0" borderId="0" applyFont="0" applyFill="0" applyBorder="0" applyAlignment="0" applyProtection="0"/>
    <xf numFmtId="41" fontId="23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3" borderId="33" applyNumberFormat="0" applyFont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32" applyNumberFormat="0" applyFill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9" fillId="6" borderId="36" applyNumberFormat="0" applyAlignment="0" applyProtection="0">
      <alignment vertical="center"/>
    </xf>
    <xf numFmtId="0" fontId="21" fillId="6" borderId="29" applyNumberFormat="0" applyAlignment="0" applyProtection="0">
      <alignment vertical="center"/>
    </xf>
    <xf numFmtId="0" fontId="27" fillId="14" borderId="30" applyNumberForma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35" fillId="0" borderId="34" applyNumberFormat="0" applyFill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</cellStyleXfs>
  <cellXfs count="8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76" fontId="7" fillId="0" borderId="0" xfId="4" applyFont="1" applyAlignment="1">
      <alignment horizontal="center"/>
    </xf>
    <xf numFmtId="176" fontId="8" fillId="0" borderId="0" xfId="4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14" fontId="10" fillId="0" borderId="7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3" fontId="11" fillId="0" borderId="7" xfId="0" applyNumberFormat="1" applyFont="1" applyBorder="1" applyAlignment="1">
      <alignment horizontal="center"/>
    </xf>
    <xf numFmtId="0" fontId="10" fillId="0" borderId="7" xfId="0" applyFont="1" applyBorder="1"/>
    <xf numFmtId="0" fontId="11" fillId="0" borderId="7" xfId="0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3" fontId="11" fillId="3" borderId="7" xfId="0" applyNumberFormat="1" applyFont="1" applyFill="1" applyBorder="1" applyAlignment="1">
      <alignment horizontal="center"/>
    </xf>
    <xf numFmtId="0" fontId="10" fillId="3" borderId="7" xfId="0" applyFont="1" applyFill="1" applyBorder="1"/>
    <xf numFmtId="1" fontId="10" fillId="3" borderId="7" xfId="0" applyNumberFormat="1" applyFont="1" applyFill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0" fillId="0" borderId="9" xfId="0" applyFont="1" applyBorder="1"/>
    <xf numFmtId="1" fontId="10" fillId="0" borderId="9" xfId="0" applyNumberFormat="1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5" fillId="0" borderId="0" xfId="0" applyFont="1" applyAlignment="1"/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/>
    <xf numFmtId="176" fontId="0" fillId="0" borderId="0" xfId="4" applyFont="1" applyAlignment="1">
      <alignment horizontal="centerContinuous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3" fontId="10" fillId="0" borderId="19" xfId="0" applyNumberFormat="1" applyFont="1" applyBorder="1" applyAlignment="1">
      <alignment horizontal="center"/>
    </xf>
    <xf numFmtId="177" fontId="10" fillId="0" borderId="19" xfId="0" applyNumberFormat="1" applyFont="1" applyBorder="1" applyAlignment="1">
      <alignment horizontal="center"/>
    </xf>
    <xf numFmtId="177" fontId="10" fillId="0" borderId="20" xfId="0" applyNumberFormat="1" applyFont="1" applyBorder="1" applyAlignment="1">
      <alignment horizontal="center"/>
    </xf>
    <xf numFmtId="1" fontId="10" fillId="0" borderId="20" xfId="0" applyNumberFormat="1" applyFont="1" applyBorder="1" applyAlignment="1">
      <alignment horizontal="center"/>
    </xf>
    <xf numFmtId="4" fontId="10" fillId="0" borderId="21" xfId="0" applyNumberFormat="1" applyFont="1" applyBorder="1"/>
    <xf numFmtId="14" fontId="10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4" fontId="9" fillId="0" borderId="21" xfId="0" applyNumberFormat="1" applyFont="1" applyBorder="1"/>
    <xf numFmtId="3" fontId="10" fillId="3" borderId="19" xfId="0" applyNumberFormat="1" applyFont="1" applyFill="1" applyBorder="1" applyAlignment="1">
      <alignment horizontal="center"/>
    </xf>
    <xf numFmtId="177" fontId="10" fillId="3" borderId="19" xfId="0" applyNumberFormat="1" applyFont="1" applyFill="1" applyBorder="1" applyAlignment="1">
      <alignment horizontal="center"/>
    </xf>
    <xf numFmtId="177" fontId="10" fillId="3" borderId="20" xfId="0" applyNumberFormat="1" applyFont="1" applyFill="1" applyBorder="1" applyAlignment="1">
      <alignment horizontal="center"/>
    </xf>
    <xf numFmtId="1" fontId="10" fillId="3" borderId="20" xfId="0" applyNumberFormat="1" applyFont="1" applyFill="1" applyBorder="1" applyAlignment="1">
      <alignment horizontal="center"/>
    </xf>
    <xf numFmtId="4" fontId="10" fillId="3" borderId="21" xfId="0" applyNumberFormat="1" applyFont="1" applyFill="1" applyBorder="1"/>
    <xf numFmtId="4" fontId="9" fillId="3" borderId="21" xfId="0" applyNumberFormat="1" applyFont="1" applyFill="1" applyBorder="1"/>
    <xf numFmtId="0" fontId="16" fillId="0" borderId="0" xfId="0" applyFont="1"/>
    <xf numFmtId="3" fontId="10" fillId="0" borderId="22" xfId="0" applyNumberFormat="1" applyFont="1" applyBorder="1" applyAlignment="1">
      <alignment horizontal="center"/>
    </xf>
    <xf numFmtId="177" fontId="10" fillId="0" borderId="22" xfId="0" applyNumberFormat="1" applyFont="1" applyBorder="1" applyAlignment="1">
      <alignment horizontal="center"/>
    </xf>
    <xf numFmtId="177" fontId="10" fillId="0" borderId="23" xfId="0" applyNumberFormat="1" applyFont="1" applyBorder="1" applyAlignment="1">
      <alignment horizontal="center"/>
    </xf>
    <xf numFmtId="1" fontId="10" fillId="0" borderId="23" xfId="0" applyNumberFormat="1" applyFont="1" applyBorder="1" applyAlignment="1">
      <alignment horizontal="center"/>
    </xf>
    <xf numFmtId="4" fontId="10" fillId="0" borderId="24" xfId="0" applyNumberFormat="1" applyFont="1" applyBorder="1"/>
    <xf numFmtId="178" fontId="15" fillId="0" borderId="0" xfId="0" applyNumberFormat="1" applyFont="1" applyAlignment="1">
      <alignment horizontal="center"/>
    </xf>
    <xf numFmtId="3" fontId="9" fillId="0" borderId="25" xfId="0" applyNumberFormat="1" applyFont="1" applyBorder="1" applyAlignment="1">
      <alignment horizontal="center"/>
    </xf>
    <xf numFmtId="4" fontId="9" fillId="0" borderId="26" xfId="0" applyNumberFormat="1" applyFont="1" applyBorder="1" applyAlignment="1">
      <alignment horizontal="center"/>
    </xf>
    <xf numFmtId="4" fontId="9" fillId="0" borderId="27" xfId="0" applyNumberFormat="1" applyFont="1" applyBorder="1" applyAlignment="1">
      <alignment horizontal="center"/>
    </xf>
    <xf numFmtId="1" fontId="9" fillId="0" borderId="27" xfId="0" applyNumberFormat="1" applyFont="1" applyBorder="1" applyAlignment="1">
      <alignment horizontal="center"/>
    </xf>
    <xf numFmtId="4" fontId="9" fillId="0" borderId="28" xfId="0" applyNumberFormat="1" applyFont="1" applyBorder="1"/>
    <xf numFmtId="0" fontId="17" fillId="0" borderId="6" xfId="0" applyFont="1" applyBorder="1" applyAlignment="1">
      <alignment horizontal="center"/>
    </xf>
    <xf numFmtId="14" fontId="17" fillId="0" borderId="7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3" fontId="18" fillId="0" borderId="7" xfId="0" applyNumberFormat="1" applyFont="1" applyBorder="1" applyAlignment="1">
      <alignment horizontal="center"/>
    </xf>
    <xf numFmtId="0" fontId="17" fillId="0" borderId="7" xfId="0" applyFont="1" applyBorder="1"/>
    <xf numFmtId="3" fontId="17" fillId="0" borderId="19" xfId="0" applyNumberFormat="1" applyFont="1" applyBorder="1" applyAlignment="1">
      <alignment horizontal="center"/>
    </xf>
    <xf numFmtId="177" fontId="17" fillId="0" borderId="19" xfId="0" applyNumberFormat="1" applyFont="1" applyBorder="1" applyAlignment="1">
      <alignment horizontal="center"/>
    </xf>
    <xf numFmtId="177" fontId="17" fillId="0" borderId="20" xfId="0" applyNumberFormat="1" applyFont="1" applyBorder="1" applyAlignment="1">
      <alignment horizontal="center"/>
    </xf>
    <xf numFmtId="1" fontId="17" fillId="0" borderId="20" xfId="0" applyNumberFormat="1" applyFont="1" applyBorder="1" applyAlignment="1">
      <alignment horizontal="center"/>
    </xf>
    <xf numFmtId="4" fontId="19" fillId="0" borderId="21" xfId="0" applyNumberFormat="1" applyFont="1" applyBorder="1"/>
    <xf numFmtId="14" fontId="15" fillId="0" borderId="0" xfId="0" applyNumberFormat="1" applyFont="1" applyAlignment="1">
      <alignment horizontal="center"/>
    </xf>
    <xf numFmtId="14" fontId="0" fillId="0" borderId="0" xfId="0" applyNumberForma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27546</xdr:colOff>
      <xdr:row>0</xdr:row>
      <xdr:rowOff>160020</xdr:rowOff>
    </xdr:from>
    <xdr:to>
      <xdr:col>7</xdr:col>
      <xdr:colOff>526363</xdr:colOff>
      <xdr:row>6</xdr:row>
      <xdr:rowOff>7620</xdr:rowOff>
    </xdr:to>
    <xdr:pic>
      <xdr:nvPicPr>
        <xdr:cNvPr id="2" name="Picture 1" descr="Banyantree Phuke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89555" y="160020"/>
          <a:ext cx="13176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31745</xdr:colOff>
      <xdr:row>33</xdr:row>
      <xdr:rowOff>15863</xdr:rowOff>
    </xdr:from>
    <xdr:to>
      <xdr:col>13</xdr:col>
      <xdr:colOff>131630</xdr:colOff>
      <xdr:row>34</xdr:row>
      <xdr:rowOff>182563</xdr:rowOff>
    </xdr:to>
    <xdr:sp>
      <xdr:nvSpPr>
        <xdr:cNvPr id="3" name="Right Brace 2"/>
        <xdr:cNvSpPr/>
      </xdr:nvSpPr>
      <xdr:spPr>
        <a:xfrm>
          <a:off x="7035165" y="6428105"/>
          <a:ext cx="100330" cy="36957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27546</xdr:colOff>
      <xdr:row>0</xdr:row>
      <xdr:rowOff>160020</xdr:rowOff>
    </xdr:from>
    <xdr:to>
      <xdr:col>7</xdr:col>
      <xdr:colOff>526363</xdr:colOff>
      <xdr:row>6</xdr:row>
      <xdr:rowOff>7620</xdr:rowOff>
    </xdr:to>
    <xdr:pic>
      <xdr:nvPicPr>
        <xdr:cNvPr id="2" name="Picture 1" descr="Banyantree Phuke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994025" y="160020"/>
          <a:ext cx="13176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23807</xdr:colOff>
      <xdr:row>30</xdr:row>
      <xdr:rowOff>7925</xdr:rowOff>
    </xdr:from>
    <xdr:to>
      <xdr:col>13</xdr:col>
      <xdr:colOff>123692</xdr:colOff>
      <xdr:row>31</xdr:row>
      <xdr:rowOff>174624</xdr:rowOff>
    </xdr:to>
    <xdr:sp>
      <xdr:nvSpPr>
        <xdr:cNvPr id="3" name="Right Brace 2"/>
        <xdr:cNvSpPr/>
      </xdr:nvSpPr>
      <xdr:spPr>
        <a:xfrm>
          <a:off x="8023225" y="5812790"/>
          <a:ext cx="99695" cy="36893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15872</xdr:colOff>
      <xdr:row>32</xdr:row>
      <xdr:rowOff>15844</xdr:rowOff>
    </xdr:from>
    <xdr:to>
      <xdr:col>13</xdr:col>
      <xdr:colOff>155445</xdr:colOff>
      <xdr:row>37</xdr:row>
      <xdr:rowOff>182561</xdr:rowOff>
    </xdr:to>
    <xdr:sp>
      <xdr:nvSpPr>
        <xdr:cNvPr id="4" name="Right Brace 3"/>
        <xdr:cNvSpPr/>
      </xdr:nvSpPr>
      <xdr:spPr>
        <a:xfrm>
          <a:off x="8014970" y="6225540"/>
          <a:ext cx="139700" cy="117983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31749</xdr:colOff>
      <xdr:row>38</xdr:row>
      <xdr:rowOff>23799</xdr:rowOff>
    </xdr:from>
    <xdr:to>
      <xdr:col>13</xdr:col>
      <xdr:colOff>131627</xdr:colOff>
      <xdr:row>39</xdr:row>
      <xdr:rowOff>174626</xdr:rowOff>
    </xdr:to>
    <xdr:sp>
      <xdr:nvSpPr>
        <xdr:cNvPr id="5" name="Right Brace 4"/>
        <xdr:cNvSpPr/>
      </xdr:nvSpPr>
      <xdr:spPr>
        <a:xfrm>
          <a:off x="8030845" y="7449185"/>
          <a:ext cx="100330" cy="35369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531812</xdr:colOff>
      <xdr:row>25</xdr:row>
      <xdr:rowOff>158750</xdr:rowOff>
    </xdr:from>
    <xdr:to>
      <xdr:col>12</xdr:col>
      <xdr:colOff>103188</xdr:colOff>
      <xdr:row>30</xdr:row>
      <xdr:rowOff>55563</xdr:rowOff>
    </xdr:to>
    <xdr:cxnSp>
      <xdr:nvCxnSpPr>
        <xdr:cNvPr id="7" name="Straight Arrow Connector 6"/>
        <xdr:cNvCxnSpPr/>
      </xdr:nvCxnSpPr>
      <xdr:spPr>
        <a:xfrm>
          <a:off x="5317490" y="4951095"/>
          <a:ext cx="1991360" cy="90932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539750</xdr:colOff>
      <xdr:row>31</xdr:row>
      <xdr:rowOff>150812</xdr:rowOff>
    </xdr:from>
    <xdr:to>
      <xdr:col>12</xdr:col>
      <xdr:colOff>103188</xdr:colOff>
      <xdr:row>42</xdr:row>
      <xdr:rowOff>71438</xdr:rowOff>
    </xdr:to>
    <xdr:cxnSp>
      <xdr:nvCxnSpPr>
        <xdr:cNvPr id="11" name="Straight Arrow Connector 10"/>
        <xdr:cNvCxnSpPr/>
      </xdr:nvCxnSpPr>
      <xdr:spPr>
        <a:xfrm>
          <a:off x="5325745" y="6158230"/>
          <a:ext cx="1983105" cy="214884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O48"/>
  <sheetViews>
    <sheetView zoomScale="120" zoomScaleNormal="120" topLeftCell="A28" workbookViewId="0">
      <selection activeCell="L28" sqref="L$1:L$1048576"/>
    </sheetView>
  </sheetViews>
  <sheetFormatPr defaultColWidth="9" defaultRowHeight="12.75"/>
  <cols>
    <col min="1" max="1" width="0.428571428571429" customWidth="1"/>
    <col min="2" max="2" width="4.28571428571429" customWidth="1"/>
    <col min="3" max="3" width="9.42857142857143" customWidth="1"/>
    <col min="4" max="4" width="7.85714285714286" customWidth="1"/>
    <col min="5" max="5" width="5.71428571428571" customWidth="1"/>
    <col min="6" max="6" width="13.7142857142857" customWidth="1"/>
    <col min="7" max="7" width="12.2857142857143" customWidth="1"/>
    <col min="8" max="8" width="9" customWidth="1"/>
    <col min="9" max="9" width="6" customWidth="1"/>
    <col min="10" max="10" width="8.42857142857143" customWidth="1"/>
    <col min="11" max="11" width="11.0666666666667" customWidth="1"/>
    <col min="12" max="12" width="6.71428571428571" customWidth="1"/>
    <col min="13" max="13" width="10.1238095238095" customWidth="1"/>
    <col min="14" max="14" width="11.7142857142857" customWidth="1"/>
    <col min="15" max="15" width="12.7142857142857" customWidth="1"/>
  </cols>
  <sheetData>
    <row r="4" ht="15" spans="3:6">
      <c r="C4" s="1"/>
      <c r="D4" s="1"/>
      <c r="E4" s="1"/>
      <c r="F4" s="1"/>
    </row>
    <row r="5" ht="15.75" spans="2:13">
      <c r="B5" s="2"/>
      <c r="C5" s="3"/>
      <c r="D5" s="3"/>
      <c r="E5" s="3"/>
      <c r="F5" s="3"/>
      <c r="G5" s="4"/>
      <c r="H5" s="4"/>
      <c r="I5" s="4"/>
      <c r="J5" s="4"/>
      <c r="K5" s="4"/>
      <c r="L5" s="4"/>
      <c r="M5" s="4"/>
    </row>
    <row r="6" spans="2:13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2:13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ht="18" customHeight="1" spans="2:14">
      <c r="B8" s="5" t="s">
        <v>0</v>
      </c>
      <c r="C8" s="6" t="s">
        <v>1</v>
      </c>
      <c r="D8" s="5"/>
      <c r="E8" s="5"/>
      <c r="F8" s="5"/>
      <c r="G8" s="5"/>
      <c r="H8" s="5"/>
      <c r="I8" s="5"/>
      <c r="J8" s="5"/>
      <c r="K8" s="36" t="s">
        <v>2</v>
      </c>
      <c r="L8" s="5"/>
      <c r="M8" s="5"/>
      <c r="N8" s="4"/>
    </row>
    <row r="9" ht="18" customHeight="1" spans="2:13">
      <c r="B9" s="5"/>
      <c r="C9" s="5" t="s">
        <v>3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ht="18" customHeight="1" spans="2:15">
      <c r="B10" s="5"/>
      <c r="C10" s="5" t="s">
        <v>4</v>
      </c>
      <c r="D10" s="5"/>
      <c r="E10" s="5"/>
      <c r="F10" s="5"/>
      <c r="G10" s="5"/>
      <c r="H10" s="5"/>
      <c r="I10" s="5"/>
      <c r="J10" s="5"/>
      <c r="K10" s="5"/>
      <c r="L10" s="5"/>
      <c r="M10" s="5"/>
      <c r="O10" t="s">
        <v>5</v>
      </c>
    </row>
    <row r="11" ht="18" customHeight="1" spans="2:13">
      <c r="B11" s="5"/>
      <c r="C11" s="5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</row>
    <row r="12" ht="18" customHeight="1" spans="2:13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ht="14.25" spans="2:14">
      <c r="B13" s="7" t="s">
        <v>7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37"/>
    </row>
    <row r="14" spans="2:14">
      <c r="B14" s="8" t="s">
        <v>8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37"/>
    </row>
    <row r="15" spans="2:13">
      <c r="B15" s="9" t="s">
        <v>9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2:15">
      <c r="B16" s="10" t="s">
        <v>10</v>
      </c>
      <c r="C16" s="11" t="s">
        <v>11</v>
      </c>
      <c r="D16" s="11" t="s">
        <v>12</v>
      </c>
      <c r="E16" s="11" t="s">
        <v>13</v>
      </c>
      <c r="F16" s="11" t="s">
        <v>13</v>
      </c>
      <c r="G16" s="11" t="s">
        <v>14</v>
      </c>
      <c r="H16" s="11" t="s">
        <v>15</v>
      </c>
      <c r="I16" s="38" t="s">
        <v>16</v>
      </c>
      <c r="J16" s="38" t="s">
        <v>17</v>
      </c>
      <c r="K16" s="39" t="s">
        <v>18</v>
      </c>
      <c r="L16" s="39" t="s">
        <v>19</v>
      </c>
      <c r="M16" s="40" t="s">
        <v>20</v>
      </c>
      <c r="N16" s="41" t="s">
        <v>21</v>
      </c>
      <c r="O16" s="42" t="s">
        <v>22</v>
      </c>
    </row>
    <row r="17" spans="2:15">
      <c r="B17" s="12"/>
      <c r="C17" s="13"/>
      <c r="D17" s="13" t="s">
        <v>23</v>
      </c>
      <c r="E17" s="13" t="s">
        <v>23</v>
      </c>
      <c r="F17" s="13" t="s">
        <v>24</v>
      </c>
      <c r="G17" s="13"/>
      <c r="H17" s="13" t="s">
        <v>10</v>
      </c>
      <c r="I17" s="43"/>
      <c r="J17" s="43"/>
      <c r="K17" s="44"/>
      <c r="L17" s="44" t="s">
        <v>25</v>
      </c>
      <c r="M17" s="45" t="s">
        <v>26</v>
      </c>
      <c r="N17" s="46" t="s">
        <v>27</v>
      </c>
      <c r="O17" s="47" t="s">
        <v>27</v>
      </c>
    </row>
    <row r="18" ht="15.95" customHeight="1" spans="2:15">
      <c r="B18" s="14">
        <v>1</v>
      </c>
      <c r="C18" s="15" t="s">
        <v>28</v>
      </c>
      <c r="D18" s="16">
        <v>19553241</v>
      </c>
      <c r="E18" s="16">
        <v>121</v>
      </c>
      <c r="F18" s="17" t="s">
        <v>29</v>
      </c>
      <c r="G18" s="18" t="s">
        <v>30</v>
      </c>
      <c r="H18" s="16">
        <v>1552127</v>
      </c>
      <c r="I18" s="48">
        <v>1</v>
      </c>
      <c r="J18" s="49">
        <v>8900</v>
      </c>
      <c r="K18" s="50">
        <f t="shared" ref="K18:K29" si="0">+I18*J18</f>
        <v>8900</v>
      </c>
      <c r="L18" s="51">
        <f>SUM(I18)</f>
        <v>1</v>
      </c>
      <c r="M18" s="52"/>
      <c r="N18" s="53">
        <v>43656</v>
      </c>
      <c r="O18" s="54"/>
    </row>
    <row r="19" ht="15.95" customHeight="1" spans="2:15">
      <c r="B19" s="14">
        <v>2</v>
      </c>
      <c r="C19" s="15" t="s">
        <v>31</v>
      </c>
      <c r="D19" s="16">
        <v>19553305</v>
      </c>
      <c r="E19" s="16">
        <v>103</v>
      </c>
      <c r="F19" s="19" t="s">
        <v>29</v>
      </c>
      <c r="G19" s="18" t="s">
        <v>32</v>
      </c>
      <c r="H19" s="16">
        <v>1552118</v>
      </c>
      <c r="I19" s="48">
        <v>1</v>
      </c>
      <c r="J19" s="49">
        <v>8900</v>
      </c>
      <c r="K19" s="50">
        <f t="shared" si="0"/>
        <v>8900</v>
      </c>
      <c r="L19" s="51">
        <f>SUM(I18:I19)</f>
        <v>2</v>
      </c>
      <c r="M19" s="52"/>
      <c r="N19" s="53">
        <v>43656</v>
      </c>
      <c r="O19" s="54"/>
    </row>
    <row r="20" ht="15.95" customHeight="1" spans="2:15">
      <c r="B20" s="14">
        <v>3</v>
      </c>
      <c r="C20" s="15" t="s">
        <v>33</v>
      </c>
      <c r="D20" s="16">
        <v>19555687</v>
      </c>
      <c r="E20" s="16">
        <v>836</v>
      </c>
      <c r="F20" s="19" t="s">
        <v>34</v>
      </c>
      <c r="G20" s="18" t="s">
        <v>35</v>
      </c>
      <c r="H20" s="16">
        <v>1564795</v>
      </c>
      <c r="I20" s="48">
        <v>1</v>
      </c>
      <c r="J20" s="49">
        <v>16000</v>
      </c>
      <c r="K20" s="50">
        <f t="shared" si="0"/>
        <v>16000</v>
      </c>
      <c r="L20" s="51">
        <f>SUM(I18:I20)</f>
        <v>3</v>
      </c>
      <c r="M20" s="52"/>
      <c r="N20" s="53">
        <v>43668</v>
      </c>
      <c r="O20" s="54"/>
    </row>
    <row r="21" ht="15.95" customHeight="1" spans="2:15">
      <c r="B21" s="14">
        <v>4</v>
      </c>
      <c r="C21" s="15" t="s">
        <v>36</v>
      </c>
      <c r="D21" s="16">
        <v>19556603</v>
      </c>
      <c r="E21" s="16">
        <v>908</v>
      </c>
      <c r="F21" s="17" t="s">
        <v>37</v>
      </c>
      <c r="G21" s="18" t="s">
        <v>38</v>
      </c>
      <c r="H21" s="16">
        <v>1571026</v>
      </c>
      <c r="I21" s="48">
        <v>1</v>
      </c>
      <c r="J21" s="49">
        <v>10000</v>
      </c>
      <c r="K21" s="50">
        <f t="shared" si="0"/>
        <v>10000</v>
      </c>
      <c r="L21" s="51">
        <f>SUM(I18:I21)</f>
        <v>4</v>
      </c>
      <c r="M21" s="52"/>
      <c r="N21" s="53">
        <v>43675</v>
      </c>
      <c r="O21" s="54"/>
    </row>
    <row r="22" ht="15.95" customHeight="1" spans="2:15">
      <c r="B22" s="14">
        <v>5</v>
      </c>
      <c r="C22" s="15" t="s">
        <v>39</v>
      </c>
      <c r="D22" s="16">
        <v>19556934</v>
      </c>
      <c r="E22" s="16">
        <v>207</v>
      </c>
      <c r="F22" s="17" t="s">
        <v>37</v>
      </c>
      <c r="G22" s="18" t="s">
        <v>40</v>
      </c>
      <c r="H22" s="16">
        <v>1573075</v>
      </c>
      <c r="I22" s="48">
        <v>1</v>
      </c>
      <c r="J22" s="49">
        <v>10000</v>
      </c>
      <c r="K22" s="50">
        <f t="shared" si="0"/>
        <v>10000</v>
      </c>
      <c r="L22" s="51">
        <f>SUM(I18:I22)</f>
        <v>5</v>
      </c>
      <c r="M22" s="52"/>
      <c r="N22" s="53">
        <v>43677</v>
      </c>
      <c r="O22" s="54"/>
    </row>
    <row r="23" ht="15.95" customHeight="1" spans="2:15">
      <c r="B23" s="14">
        <v>6</v>
      </c>
      <c r="C23" s="15" t="s">
        <v>41</v>
      </c>
      <c r="D23" s="16">
        <v>19554835</v>
      </c>
      <c r="E23" s="16">
        <v>835</v>
      </c>
      <c r="F23" s="19" t="s">
        <v>34</v>
      </c>
      <c r="G23" s="18" t="s">
        <v>42</v>
      </c>
      <c r="H23" s="16">
        <v>1558879</v>
      </c>
      <c r="I23" s="48">
        <v>2</v>
      </c>
      <c r="J23" s="49">
        <v>16000</v>
      </c>
      <c r="K23" s="50">
        <f t="shared" si="0"/>
        <v>32000</v>
      </c>
      <c r="L23" s="51">
        <f>SUM(I18:I23)</f>
        <v>7</v>
      </c>
      <c r="M23" s="52"/>
      <c r="N23" s="53">
        <v>43663</v>
      </c>
      <c r="O23" s="54"/>
    </row>
    <row r="24" ht="15.95" customHeight="1" spans="2:15">
      <c r="B24" s="14">
        <v>7</v>
      </c>
      <c r="C24" s="15" t="s">
        <v>43</v>
      </c>
      <c r="D24" s="16">
        <v>19555281</v>
      </c>
      <c r="E24" s="16">
        <v>922</v>
      </c>
      <c r="F24" s="17" t="s">
        <v>44</v>
      </c>
      <c r="G24" s="18" t="s">
        <v>45</v>
      </c>
      <c r="H24" s="16">
        <v>1561862</v>
      </c>
      <c r="I24" s="48">
        <v>1</v>
      </c>
      <c r="J24" s="49">
        <v>14800</v>
      </c>
      <c r="K24" s="50">
        <f t="shared" si="0"/>
        <v>14800</v>
      </c>
      <c r="L24" s="51">
        <f>SUM(I18:I24)</f>
        <v>8</v>
      </c>
      <c r="M24" s="52"/>
      <c r="N24" s="53">
        <v>43665</v>
      </c>
      <c r="O24" s="54"/>
    </row>
    <row r="25" ht="15.95" customHeight="1" spans="2:15">
      <c r="B25" s="14">
        <v>8</v>
      </c>
      <c r="C25" s="15" t="s">
        <v>46</v>
      </c>
      <c r="D25" s="16">
        <v>19557440</v>
      </c>
      <c r="E25" s="16">
        <v>708</v>
      </c>
      <c r="F25" s="19" t="s">
        <v>37</v>
      </c>
      <c r="G25" s="18" t="s">
        <v>47</v>
      </c>
      <c r="H25" s="16">
        <v>1575246</v>
      </c>
      <c r="I25" s="48">
        <v>3</v>
      </c>
      <c r="J25" s="49">
        <v>10000</v>
      </c>
      <c r="K25" s="50">
        <f t="shared" si="0"/>
        <v>30000</v>
      </c>
      <c r="L25" s="51">
        <f>SUM(I18:I25)</f>
        <v>11</v>
      </c>
      <c r="M25" s="52"/>
      <c r="N25" s="53">
        <v>43679</v>
      </c>
      <c r="O25" s="54"/>
    </row>
    <row r="26" ht="15.95" customHeight="1" spans="2:15">
      <c r="B26" s="14">
        <v>9</v>
      </c>
      <c r="C26" s="15" t="s">
        <v>48</v>
      </c>
      <c r="D26" s="16">
        <v>19557378</v>
      </c>
      <c r="E26" s="16">
        <v>707</v>
      </c>
      <c r="F26" s="17" t="s">
        <v>37</v>
      </c>
      <c r="G26" s="18" t="s">
        <v>49</v>
      </c>
      <c r="H26" s="16">
        <v>1574752</v>
      </c>
      <c r="I26" s="48">
        <v>1</v>
      </c>
      <c r="J26" s="49">
        <v>10000</v>
      </c>
      <c r="K26" s="50">
        <f t="shared" si="0"/>
        <v>10000</v>
      </c>
      <c r="L26" s="51">
        <f>SUM(I18:I26)</f>
        <v>12</v>
      </c>
      <c r="M26" s="52"/>
      <c r="N26" s="53">
        <v>43678</v>
      </c>
      <c r="O26" s="54"/>
    </row>
    <row r="27" ht="15.95" customHeight="1" spans="2:15">
      <c r="B27" s="14">
        <v>10</v>
      </c>
      <c r="C27" s="15" t="s">
        <v>50</v>
      </c>
      <c r="D27" s="16">
        <v>19557383</v>
      </c>
      <c r="E27" s="16">
        <v>312</v>
      </c>
      <c r="F27" s="19" t="s">
        <v>51</v>
      </c>
      <c r="G27" s="18" t="s">
        <v>49</v>
      </c>
      <c r="H27" s="16">
        <v>1574762</v>
      </c>
      <c r="I27" s="48">
        <v>1</v>
      </c>
      <c r="J27" s="49">
        <v>12000</v>
      </c>
      <c r="K27" s="50">
        <f t="shared" si="0"/>
        <v>12000</v>
      </c>
      <c r="L27" s="51">
        <f>SUM(I18:I27)</f>
        <v>13</v>
      </c>
      <c r="M27" s="52"/>
      <c r="N27" s="53">
        <v>43678</v>
      </c>
      <c r="O27" s="54"/>
    </row>
    <row r="28" ht="15.95" customHeight="1" spans="2:15">
      <c r="B28" s="14">
        <v>11</v>
      </c>
      <c r="C28" s="15" t="s">
        <v>52</v>
      </c>
      <c r="D28" s="16">
        <v>19552425</v>
      </c>
      <c r="E28" s="16">
        <v>822</v>
      </c>
      <c r="F28" s="19" t="s">
        <v>53</v>
      </c>
      <c r="G28" s="18" t="s">
        <v>54</v>
      </c>
      <c r="H28" s="16">
        <v>1548446</v>
      </c>
      <c r="I28" s="48">
        <v>3</v>
      </c>
      <c r="J28" s="49">
        <v>14700</v>
      </c>
      <c r="K28" s="50">
        <f t="shared" si="0"/>
        <v>44100</v>
      </c>
      <c r="L28" s="51">
        <f>SUM(I18:I28)</f>
        <v>16</v>
      </c>
      <c r="M28" s="52"/>
      <c r="N28" s="53">
        <v>43653</v>
      </c>
      <c r="O28" s="54"/>
    </row>
    <row r="29" ht="15.95" customHeight="1" spans="2:15">
      <c r="B29" s="74">
        <v>12</v>
      </c>
      <c r="C29" s="75" t="s">
        <v>55</v>
      </c>
      <c r="D29" s="76">
        <v>19556403</v>
      </c>
      <c r="E29" s="76">
        <v>505</v>
      </c>
      <c r="F29" s="77" t="s">
        <v>37</v>
      </c>
      <c r="G29" s="78" t="s">
        <v>56</v>
      </c>
      <c r="H29" s="76">
        <v>1569190</v>
      </c>
      <c r="I29" s="79">
        <v>4</v>
      </c>
      <c r="J29" s="80">
        <v>10000</v>
      </c>
      <c r="K29" s="81">
        <f t="shared" si="0"/>
        <v>40000</v>
      </c>
      <c r="L29" s="82">
        <f>SUM(I18:I29)</f>
        <v>20</v>
      </c>
      <c r="M29" s="83">
        <v>8900</v>
      </c>
      <c r="N29" s="53">
        <v>43673</v>
      </c>
      <c r="O29" s="84">
        <v>43770</v>
      </c>
    </row>
    <row r="30" ht="15.95" customHeight="1" spans="2:15">
      <c r="B30" s="14">
        <v>13</v>
      </c>
      <c r="C30" s="15" t="s">
        <v>57</v>
      </c>
      <c r="D30" s="16">
        <v>19563471</v>
      </c>
      <c r="E30" s="16">
        <v>301</v>
      </c>
      <c r="F30" s="17" t="s">
        <v>37</v>
      </c>
      <c r="G30" s="18" t="s">
        <v>58</v>
      </c>
      <c r="H30" s="16">
        <v>1606658</v>
      </c>
      <c r="I30" s="48">
        <v>1</v>
      </c>
      <c r="J30" s="49">
        <v>9200</v>
      </c>
      <c r="K30" s="50">
        <f t="shared" ref="K30:K39" si="1">+I30*J30</f>
        <v>9200</v>
      </c>
      <c r="L30" s="51">
        <f>SUM(I18:I30)</f>
        <v>21</v>
      </c>
      <c r="M30" s="52"/>
      <c r="N30" s="53">
        <v>43711</v>
      </c>
      <c r="O30" s="54"/>
    </row>
    <row r="31" ht="15.95" customHeight="1" spans="2:15">
      <c r="B31" s="14">
        <v>14</v>
      </c>
      <c r="C31" s="15" t="s">
        <v>59</v>
      </c>
      <c r="D31" s="16">
        <v>19546078</v>
      </c>
      <c r="E31" s="16">
        <v>850</v>
      </c>
      <c r="F31" s="17" t="s">
        <v>34</v>
      </c>
      <c r="G31" s="18" t="s">
        <v>60</v>
      </c>
      <c r="H31" s="16">
        <v>1522818</v>
      </c>
      <c r="I31" s="48">
        <v>0</v>
      </c>
      <c r="J31" s="49">
        <v>14900</v>
      </c>
      <c r="K31" s="50">
        <f t="shared" si="1"/>
        <v>0</v>
      </c>
      <c r="L31" s="51">
        <f>SUM(I18:I31)</f>
        <v>21</v>
      </c>
      <c r="M31" s="52"/>
      <c r="N31" s="53">
        <v>43623</v>
      </c>
      <c r="O31" s="54"/>
    </row>
    <row r="32" ht="15.95" customHeight="1" spans="2:15">
      <c r="B32" s="14">
        <v>15</v>
      </c>
      <c r="C32" s="15" t="s">
        <v>61</v>
      </c>
      <c r="D32" s="16">
        <v>19545798</v>
      </c>
      <c r="E32" s="16">
        <v>849</v>
      </c>
      <c r="F32" s="19" t="s">
        <v>53</v>
      </c>
      <c r="G32" s="18" t="s">
        <v>62</v>
      </c>
      <c r="H32" s="16">
        <v>1520338</v>
      </c>
      <c r="I32" s="48">
        <v>0</v>
      </c>
      <c r="J32" s="49">
        <v>13600</v>
      </c>
      <c r="K32" s="50">
        <f t="shared" si="1"/>
        <v>0</v>
      </c>
      <c r="L32" s="51">
        <f>SUM(I18:I32)</f>
        <v>21</v>
      </c>
      <c r="M32" s="52"/>
      <c r="N32" s="53">
        <v>43621</v>
      </c>
      <c r="O32" s="54"/>
    </row>
    <row r="33" ht="15.95" customHeight="1" spans="2:15">
      <c r="B33" s="14">
        <v>16</v>
      </c>
      <c r="C33" s="16" t="s">
        <v>63</v>
      </c>
      <c r="D33" s="16">
        <v>19563721</v>
      </c>
      <c r="E33" s="16">
        <v>705</v>
      </c>
      <c r="F33" s="17" t="s">
        <v>29</v>
      </c>
      <c r="G33" s="18" t="s">
        <v>64</v>
      </c>
      <c r="H33" s="20">
        <v>1608010</v>
      </c>
      <c r="I33" s="48">
        <v>2</v>
      </c>
      <c r="J33" s="49">
        <v>8300</v>
      </c>
      <c r="K33" s="50">
        <f t="shared" si="1"/>
        <v>16600</v>
      </c>
      <c r="L33" s="51">
        <f>SUM(I18:I33)</f>
        <v>23</v>
      </c>
      <c r="M33" s="52"/>
      <c r="N33" s="53">
        <v>43716</v>
      </c>
      <c r="O33" s="54"/>
    </row>
    <row r="34" ht="15.95" customHeight="1" spans="2:15">
      <c r="B34" s="14">
        <v>17</v>
      </c>
      <c r="C34" s="16" t="s">
        <v>65</v>
      </c>
      <c r="D34" s="16">
        <v>19549288</v>
      </c>
      <c r="E34" s="16">
        <v>919</v>
      </c>
      <c r="F34" s="17" t="s">
        <v>44</v>
      </c>
      <c r="G34" s="18" t="s">
        <v>66</v>
      </c>
      <c r="H34" s="20">
        <v>1537693</v>
      </c>
      <c r="I34" s="48">
        <v>0</v>
      </c>
      <c r="J34" s="49">
        <v>12800</v>
      </c>
      <c r="K34" s="50">
        <f t="shared" si="1"/>
        <v>0</v>
      </c>
      <c r="L34" s="51">
        <f>SUM(I18:I34)</f>
        <v>23</v>
      </c>
      <c r="M34" s="55"/>
      <c r="N34" s="53">
        <v>43641</v>
      </c>
      <c r="O34" s="54"/>
    </row>
    <row r="35" ht="15.95" customHeight="1" spans="2:15">
      <c r="B35" s="14">
        <v>18</v>
      </c>
      <c r="C35" s="16" t="s">
        <v>67</v>
      </c>
      <c r="D35" s="16">
        <v>19549288</v>
      </c>
      <c r="E35" s="16">
        <v>919</v>
      </c>
      <c r="F35" s="17" t="s">
        <v>44</v>
      </c>
      <c r="G35" s="18" t="s">
        <v>66</v>
      </c>
      <c r="H35" s="20">
        <v>1537693</v>
      </c>
      <c r="I35" s="48">
        <v>0</v>
      </c>
      <c r="J35" s="49">
        <v>17500</v>
      </c>
      <c r="K35" s="50">
        <f t="shared" si="1"/>
        <v>0</v>
      </c>
      <c r="L35" s="51">
        <f>SUM(I18:I35)</f>
        <v>23</v>
      </c>
      <c r="M35" s="52"/>
      <c r="N35" s="53" t="s">
        <v>68</v>
      </c>
      <c r="O35" s="54"/>
    </row>
    <row r="36" ht="15.95" customHeight="1" spans="2:15">
      <c r="B36" s="14">
        <v>19</v>
      </c>
      <c r="C36" s="16" t="s">
        <v>69</v>
      </c>
      <c r="D36" s="16">
        <v>19559120</v>
      </c>
      <c r="E36" s="16">
        <v>843</v>
      </c>
      <c r="F36" s="17" t="s">
        <v>34</v>
      </c>
      <c r="G36" s="18" t="s">
        <v>70</v>
      </c>
      <c r="H36" s="20">
        <v>1585456</v>
      </c>
      <c r="I36" s="48">
        <v>0</v>
      </c>
      <c r="J36" s="49">
        <v>19550</v>
      </c>
      <c r="K36" s="50">
        <f t="shared" si="1"/>
        <v>0</v>
      </c>
      <c r="L36" s="51">
        <f>SUM(I18:I36)</f>
        <v>23</v>
      </c>
      <c r="M36" s="52"/>
      <c r="N36" s="53" t="s">
        <v>68</v>
      </c>
      <c r="O36" s="54"/>
    </row>
    <row r="37" ht="15.95" customHeight="1" spans="2:15">
      <c r="B37" s="14">
        <v>20</v>
      </c>
      <c r="C37" s="16" t="s">
        <v>71</v>
      </c>
      <c r="D37" s="16">
        <v>19565662</v>
      </c>
      <c r="E37" s="16">
        <v>817</v>
      </c>
      <c r="F37" s="19" t="s">
        <v>53</v>
      </c>
      <c r="G37" s="18" t="s">
        <v>72</v>
      </c>
      <c r="H37" s="20">
        <v>1617235</v>
      </c>
      <c r="I37" s="48">
        <v>1</v>
      </c>
      <c r="J37" s="49">
        <v>14700</v>
      </c>
      <c r="K37" s="50">
        <f t="shared" si="1"/>
        <v>14700</v>
      </c>
      <c r="L37" s="51">
        <f>SUM(I18:I37)</f>
        <v>24</v>
      </c>
      <c r="M37" s="52"/>
      <c r="N37" s="53">
        <v>43729</v>
      </c>
      <c r="O37" s="54"/>
    </row>
    <row r="38" ht="15.95" customHeight="1" spans="2:15">
      <c r="B38" s="14">
        <v>21</v>
      </c>
      <c r="C38" s="16" t="s">
        <v>73</v>
      </c>
      <c r="D38" s="16">
        <v>19569268</v>
      </c>
      <c r="E38" s="16">
        <v>207</v>
      </c>
      <c r="F38" s="17" t="s">
        <v>37</v>
      </c>
      <c r="G38" s="18" t="s">
        <v>74</v>
      </c>
      <c r="H38" s="20">
        <v>1636751</v>
      </c>
      <c r="I38" s="48">
        <v>1</v>
      </c>
      <c r="J38" s="49">
        <v>10000</v>
      </c>
      <c r="K38" s="50">
        <f t="shared" si="1"/>
        <v>10000</v>
      </c>
      <c r="L38" s="51">
        <f>SUM(I18:I38)</f>
        <v>25</v>
      </c>
      <c r="M38" s="52"/>
      <c r="N38" s="53">
        <v>43752</v>
      </c>
      <c r="O38" s="54"/>
    </row>
    <row r="39" ht="15.95" customHeight="1" spans="2:15">
      <c r="B39" s="14">
        <v>22</v>
      </c>
      <c r="C39" s="16" t="s">
        <v>75</v>
      </c>
      <c r="D39" s="16">
        <v>19571458</v>
      </c>
      <c r="E39" s="16">
        <v>823</v>
      </c>
      <c r="F39" s="17" t="s">
        <v>53</v>
      </c>
      <c r="G39" s="18" t="s">
        <v>76</v>
      </c>
      <c r="H39" s="20">
        <v>1650649</v>
      </c>
      <c r="I39" s="48">
        <v>1</v>
      </c>
      <c r="J39" s="49">
        <v>14700</v>
      </c>
      <c r="K39" s="50">
        <f t="shared" si="1"/>
        <v>14700</v>
      </c>
      <c r="L39" s="51">
        <f>SUM(I18:I39)</f>
        <v>26</v>
      </c>
      <c r="M39" s="52"/>
      <c r="N39" s="53">
        <v>43766</v>
      </c>
      <c r="O39" s="54"/>
    </row>
    <row r="40" ht="15.95" customHeight="1" spans="2:15">
      <c r="B40" s="14"/>
      <c r="C40" s="16"/>
      <c r="D40" s="16"/>
      <c r="E40" s="16"/>
      <c r="F40" s="17"/>
      <c r="G40" s="18"/>
      <c r="H40" s="20"/>
      <c r="I40" s="48"/>
      <c r="J40" s="49"/>
      <c r="K40" s="50"/>
      <c r="L40" s="51"/>
      <c r="M40" s="52"/>
      <c r="N40" s="53"/>
      <c r="O40" s="54"/>
    </row>
    <row r="41" ht="15.95" customHeight="1" spans="2:15">
      <c r="B41" s="26"/>
      <c r="C41" s="27"/>
      <c r="D41" s="27"/>
      <c r="E41" s="27"/>
      <c r="F41" s="28"/>
      <c r="G41" s="29"/>
      <c r="H41" s="30"/>
      <c r="I41" s="63"/>
      <c r="J41" s="64"/>
      <c r="K41" s="65"/>
      <c r="L41" s="66"/>
      <c r="M41" s="67"/>
      <c r="N41" s="53"/>
      <c r="O41" s="68"/>
    </row>
    <row r="42" ht="18" customHeight="1" spans="2:14">
      <c r="B42" s="5"/>
      <c r="C42" s="5"/>
      <c r="D42" s="5"/>
      <c r="E42" s="5"/>
      <c r="F42" s="5"/>
      <c r="G42" s="31" t="s">
        <v>77</v>
      </c>
      <c r="H42" s="32"/>
      <c r="I42" s="69">
        <f>SUM(I18:I41)</f>
        <v>26</v>
      </c>
      <c r="J42" s="70"/>
      <c r="K42" s="71">
        <f>SUM(K18:K41)</f>
        <v>301900</v>
      </c>
      <c r="L42" s="72"/>
      <c r="M42" s="73">
        <f>SUM(M18:M41)</f>
        <v>8900</v>
      </c>
      <c r="N42" s="85"/>
    </row>
    <row r="43" ht="18" customHeight="1" spans="2:13">
      <c r="B43" s="5"/>
      <c r="C43" s="5"/>
      <c r="D43" s="5"/>
      <c r="E43" s="5"/>
      <c r="F43" s="5"/>
      <c r="G43" s="33"/>
      <c r="H43" s="34"/>
      <c r="I43" s="34"/>
      <c r="J43" s="34"/>
      <c r="K43" s="34"/>
      <c r="L43" s="34"/>
      <c r="M43" s="34"/>
    </row>
    <row r="44" spans="2:13">
      <c r="B44" s="35" t="s">
        <v>78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</row>
    <row r="45" spans="2:13">
      <c r="B45" s="35" t="s">
        <v>79</v>
      </c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</row>
    <row r="46" spans="2:13">
      <c r="B46" s="35" t="s">
        <v>80</v>
      </c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</row>
    <row r="47" spans="2:13">
      <c r="B47" s="35" t="s">
        <v>81</v>
      </c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</row>
    <row r="48" spans="2:13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</sheetData>
  <mergeCells count="9">
    <mergeCell ref="B13:M13"/>
    <mergeCell ref="B14:M14"/>
    <mergeCell ref="B15:M15"/>
    <mergeCell ref="G42:H42"/>
    <mergeCell ref="H43:M43"/>
    <mergeCell ref="B44:M44"/>
    <mergeCell ref="B45:M45"/>
    <mergeCell ref="B46:M46"/>
    <mergeCell ref="B47:M47"/>
  </mergeCells>
  <pageMargins left="0" right="0" top="0" bottom="0" header="0" footer="0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O66"/>
  <sheetViews>
    <sheetView tabSelected="1" zoomScale="120" zoomScaleNormal="120" topLeftCell="A40" workbookViewId="0">
      <selection activeCell="Q49" sqref="Q49"/>
    </sheetView>
  </sheetViews>
  <sheetFormatPr defaultColWidth="9" defaultRowHeight="12.75"/>
  <cols>
    <col min="1" max="1" width="0.428571428571429" customWidth="1"/>
    <col min="2" max="2" width="4.28571428571429" customWidth="1"/>
    <col min="3" max="3" width="12.4952380952381" customWidth="1"/>
    <col min="4" max="4" width="7.85714285714286" customWidth="1"/>
    <col min="5" max="5" width="5.71428571428571" customWidth="1"/>
    <col min="6" max="6" width="13.7142857142857" customWidth="1"/>
    <col min="7" max="7" width="12.2857142857143" customWidth="1"/>
    <col min="8" max="8" width="9" customWidth="1"/>
    <col min="9" max="9" width="6" customWidth="1"/>
    <col min="10" max="11" width="11.0666666666667" customWidth="1"/>
    <col min="12" max="12" width="14.1619047619048" customWidth="1"/>
    <col min="13" max="13" width="11.9047619047619" customWidth="1"/>
    <col min="14" max="14" width="11.7142857142857" customWidth="1"/>
    <col min="15" max="15" width="12.7142857142857" customWidth="1"/>
  </cols>
  <sheetData>
    <row r="4" ht="15" spans="3:6">
      <c r="C4" s="1"/>
      <c r="D4" s="1"/>
      <c r="E4" s="1"/>
      <c r="F4" s="1"/>
    </row>
    <row r="5" ht="15.75" spans="2:13">
      <c r="B5" s="2"/>
      <c r="C5" s="3"/>
      <c r="D5" s="3"/>
      <c r="E5" s="3"/>
      <c r="F5" s="3"/>
      <c r="G5" s="4"/>
      <c r="H5" s="4"/>
      <c r="I5" s="4"/>
      <c r="J5" s="4"/>
      <c r="K5" s="4"/>
      <c r="L5" s="4"/>
      <c r="M5" s="4"/>
    </row>
    <row r="6" spans="2:13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2:13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ht="18" customHeight="1" spans="2:14">
      <c r="B8" s="5" t="s">
        <v>0</v>
      </c>
      <c r="C8" s="6" t="s">
        <v>1</v>
      </c>
      <c r="D8" s="5"/>
      <c r="E8" s="5"/>
      <c r="F8" s="5"/>
      <c r="G8" s="5"/>
      <c r="H8" s="5"/>
      <c r="I8" s="5"/>
      <c r="J8" s="5"/>
      <c r="K8" s="36" t="s">
        <v>2</v>
      </c>
      <c r="L8" s="5"/>
      <c r="M8" s="5"/>
      <c r="N8" s="4"/>
    </row>
    <row r="9" ht="18" customHeight="1" spans="2:13">
      <c r="B9" s="5"/>
      <c r="C9" s="5" t="s">
        <v>3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ht="18" customHeight="1" spans="2:15">
      <c r="B10" s="5"/>
      <c r="C10" s="5" t="s">
        <v>4</v>
      </c>
      <c r="D10" s="5"/>
      <c r="E10" s="5"/>
      <c r="F10" s="5"/>
      <c r="G10" s="5"/>
      <c r="H10" s="5"/>
      <c r="I10" s="5"/>
      <c r="J10" s="5"/>
      <c r="K10" s="5"/>
      <c r="L10" s="5"/>
      <c r="M10" s="5"/>
      <c r="O10" t="s">
        <v>5</v>
      </c>
    </row>
    <row r="11" ht="18" customHeight="1" spans="2:13">
      <c r="B11" s="5"/>
      <c r="C11" s="5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</row>
    <row r="12" ht="18" customHeight="1" spans="2:13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ht="14.25" spans="2:14">
      <c r="B13" s="7" t="s">
        <v>82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37"/>
    </row>
    <row r="14" spans="2:14">
      <c r="B14" s="8" t="s">
        <v>83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37"/>
    </row>
    <row r="15" spans="2:13">
      <c r="B15" s="9" t="s">
        <v>9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2:15">
      <c r="B16" s="10" t="s">
        <v>10</v>
      </c>
      <c r="C16" s="11" t="s">
        <v>11</v>
      </c>
      <c r="D16" s="11" t="s">
        <v>12</v>
      </c>
      <c r="E16" s="11" t="s">
        <v>13</v>
      </c>
      <c r="F16" s="11" t="s">
        <v>13</v>
      </c>
      <c r="G16" s="11" t="s">
        <v>14</v>
      </c>
      <c r="H16" s="11" t="s">
        <v>15</v>
      </c>
      <c r="I16" s="38" t="s">
        <v>16</v>
      </c>
      <c r="J16" s="38" t="s">
        <v>17</v>
      </c>
      <c r="K16" s="39" t="s">
        <v>18</v>
      </c>
      <c r="L16" s="39" t="s">
        <v>19</v>
      </c>
      <c r="M16" s="40" t="s">
        <v>20</v>
      </c>
      <c r="N16" s="41" t="s">
        <v>21</v>
      </c>
      <c r="O16" s="42" t="s">
        <v>22</v>
      </c>
    </row>
    <row r="17" spans="2:15">
      <c r="B17" s="12"/>
      <c r="C17" s="13"/>
      <c r="D17" s="13" t="s">
        <v>23</v>
      </c>
      <c r="E17" s="13" t="s">
        <v>23</v>
      </c>
      <c r="F17" s="13" t="s">
        <v>24</v>
      </c>
      <c r="G17" s="13"/>
      <c r="H17" s="13" t="s">
        <v>10</v>
      </c>
      <c r="I17" s="43"/>
      <c r="J17" s="43"/>
      <c r="K17" s="44"/>
      <c r="L17" s="44" t="s">
        <v>25</v>
      </c>
      <c r="M17" s="45" t="s">
        <v>26</v>
      </c>
      <c r="N17" s="46" t="s">
        <v>27</v>
      </c>
      <c r="O17" s="47" t="s">
        <v>27</v>
      </c>
    </row>
    <row r="18" ht="15.95" customHeight="1" spans="2:15">
      <c r="B18" s="14">
        <v>1</v>
      </c>
      <c r="C18" s="15" t="s">
        <v>84</v>
      </c>
      <c r="D18" s="16">
        <v>321779</v>
      </c>
      <c r="E18" s="16">
        <v>114</v>
      </c>
      <c r="F18" s="17" t="s">
        <v>29</v>
      </c>
      <c r="G18" s="18" t="s">
        <v>85</v>
      </c>
      <c r="H18" s="16">
        <v>1654604</v>
      </c>
      <c r="I18" s="48">
        <v>1</v>
      </c>
      <c r="J18" s="49">
        <v>10000</v>
      </c>
      <c r="K18" s="50">
        <f t="shared" ref="K18:K55" si="0">+I18*J18</f>
        <v>10000</v>
      </c>
      <c r="L18" s="51">
        <f>SUM(I18)</f>
        <v>1</v>
      </c>
      <c r="M18" s="52"/>
      <c r="N18" s="53">
        <v>43770</v>
      </c>
      <c r="O18" s="54"/>
    </row>
    <row r="19" ht="15.95" customHeight="1" spans="2:15">
      <c r="B19" s="14">
        <v>2</v>
      </c>
      <c r="C19" s="15" t="s">
        <v>86</v>
      </c>
      <c r="D19" s="16">
        <v>323100</v>
      </c>
      <c r="E19" s="16">
        <v>607</v>
      </c>
      <c r="F19" s="19" t="s">
        <v>29</v>
      </c>
      <c r="G19" s="18" t="s">
        <v>87</v>
      </c>
      <c r="H19" s="16">
        <v>1674797</v>
      </c>
      <c r="I19" s="48">
        <v>2</v>
      </c>
      <c r="J19" s="49">
        <v>10000</v>
      </c>
      <c r="K19" s="50">
        <f t="shared" si="0"/>
        <v>20000</v>
      </c>
      <c r="L19" s="51">
        <f>SUM(I18:I19)</f>
        <v>3</v>
      </c>
      <c r="M19" s="52"/>
      <c r="N19" s="53">
        <v>43785</v>
      </c>
      <c r="O19" s="54"/>
    </row>
    <row r="20" ht="15.95" customHeight="1" spans="2:15">
      <c r="B20" s="14">
        <v>3</v>
      </c>
      <c r="C20" s="15" t="s">
        <v>88</v>
      </c>
      <c r="D20" s="16">
        <v>323638</v>
      </c>
      <c r="E20" s="16">
        <v>654</v>
      </c>
      <c r="F20" s="19" t="s">
        <v>37</v>
      </c>
      <c r="G20" s="18" t="s">
        <v>89</v>
      </c>
      <c r="H20" s="16">
        <v>1683346</v>
      </c>
      <c r="I20" s="48">
        <v>1</v>
      </c>
      <c r="J20" s="49">
        <v>11200</v>
      </c>
      <c r="K20" s="50">
        <f t="shared" si="0"/>
        <v>11200</v>
      </c>
      <c r="L20" s="51">
        <f>SUM(I18:I20)</f>
        <v>4</v>
      </c>
      <c r="M20" s="52"/>
      <c r="N20" s="53">
        <v>43792</v>
      </c>
      <c r="O20" s="54"/>
    </row>
    <row r="21" ht="15.95" customHeight="1" spans="2:15">
      <c r="B21" s="14">
        <v>4</v>
      </c>
      <c r="C21" s="15" t="s">
        <v>90</v>
      </c>
      <c r="D21" s="16">
        <v>324775</v>
      </c>
      <c r="E21" s="16">
        <v>612</v>
      </c>
      <c r="F21" s="17" t="s">
        <v>29</v>
      </c>
      <c r="G21" s="18" t="s">
        <v>91</v>
      </c>
      <c r="H21" s="16">
        <v>1694142</v>
      </c>
      <c r="I21" s="48">
        <v>1</v>
      </c>
      <c r="J21" s="49">
        <v>10000</v>
      </c>
      <c r="K21" s="50">
        <f t="shared" si="0"/>
        <v>10000</v>
      </c>
      <c r="L21" s="51">
        <f>SUM(I18:I21)</f>
        <v>5</v>
      </c>
      <c r="M21" s="52"/>
      <c r="N21" s="53">
        <v>43800</v>
      </c>
      <c r="O21" s="54"/>
    </row>
    <row r="22" ht="15.95" customHeight="1" spans="2:15">
      <c r="B22" s="14">
        <v>5</v>
      </c>
      <c r="C22" s="15" t="s">
        <v>92</v>
      </c>
      <c r="D22" s="16">
        <v>324802</v>
      </c>
      <c r="E22" s="16">
        <v>810</v>
      </c>
      <c r="F22" s="17" t="s">
        <v>53</v>
      </c>
      <c r="G22" s="18" t="s">
        <v>93</v>
      </c>
      <c r="H22" s="16">
        <v>1691834</v>
      </c>
      <c r="I22" s="48">
        <v>2</v>
      </c>
      <c r="J22" s="49">
        <v>17000</v>
      </c>
      <c r="K22" s="50">
        <f t="shared" si="0"/>
        <v>34000</v>
      </c>
      <c r="L22" s="51">
        <f>SUM(I18:I22)</f>
        <v>7</v>
      </c>
      <c r="M22" s="52"/>
      <c r="N22" s="53">
        <v>43798</v>
      </c>
      <c r="O22" s="54"/>
    </row>
    <row r="23" ht="15.95" customHeight="1" spans="2:15">
      <c r="B23" s="14">
        <v>6</v>
      </c>
      <c r="C23" s="15" t="s">
        <v>94</v>
      </c>
      <c r="D23" s="16">
        <v>324897</v>
      </c>
      <c r="E23" s="16">
        <v>612</v>
      </c>
      <c r="F23" s="19" t="s">
        <v>29</v>
      </c>
      <c r="G23" s="18" t="s">
        <v>91</v>
      </c>
      <c r="H23" s="16">
        <v>1694143</v>
      </c>
      <c r="I23" s="48">
        <v>1</v>
      </c>
      <c r="J23" s="49">
        <v>10000</v>
      </c>
      <c r="K23" s="50">
        <f t="shared" si="0"/>
        <v>10000</v>
      </c>
      <c r="L23" s="51">
        <f>SUM(I18:I23)</f>
        <v>8</v>
      </c>
      <c r="M23" s="52"/>
      <c r="N23" s="53">
        <v>43800</v>
      </c>
      <c r="O23" s="54"/>
    </row>
    <row r="24" ht="15.95" customHeight="1" spans="2:15">
      <c r="B24" s="14">
        <v>7</v>
      </c>
      <c r="C24" s="15" t="s">
        <v>95</v>
      </c>
      <c r="D24" s="16">
        <v>325040</v>
      </c>
      <c r="E24" s="16">
        <v>622</v>
      </c>
      <c r="F24" s="17" t="s">
        <v>29</v>
      </c>
      <c r="G24" s="18" t="s">
        <v>96</v>
      </c>
      <c r="H24" s="16">
        <v>1682184</v>
      </c>
      <c r="I24" s="48">
        <v>1</v>
      </c>
      <c r="J24" s="49">
        <v>10000</v>
      </c>
      <c r="K24" s="50">
        <f t="shared" si="0"/>
        <v>10000</v>
      </c>
      <c r="L24" s="51">
        <f>SUM(I18:I24)</f>
        <v>9</v>
      </c>
      <c r="M24" s="52"/>
      <c r="N24" s="53">
        <v>43791</v>
      </c>
      <c r="O24" s="54"/>
    </row>
    <row r="25" ht="15.95" customHeight="1" spans="2:15">
      <c r="B25" s="14">
        <v>8</v>
      </c>
      <c r="C25" s="15" t="s">
        <v>97</v>
      </c>
      <c r="D25" s="16">
        <v>19578346</v>
      </c>
      <c r="E25" s="16" t="s">
        <v>98</v>
      </c>
      <c r="F25" s="19" t="s">
        <v>29</v>
      </c>
      <c r="G25" s="18" t="s">
        <v>99</v>
      </c>
      <c r="H25" s="16">
        <v>1700775</v>
      </c>
      <c r="I25" s="48">
        <v>1</v>
      </c>
      <c r="J25" s="49">
        <v>10000</v>
      </c>
      <c r="K25" s="50">
        <f t="shared" si="0"/>
        <v>10000</v>
      </c>
      <c r="L25" s="51">
        <f>SUM(I18:I25)</f>
        <v>10</v>
      </c>
      <c r="M25" s="52"/>
      <c r="N25" s="53">
        <v>43805</v>
      </c>
      <c r="O25" s="54"/>
    </row>
    <row r="26" ht="15.95" customHeight="1" spans="2:15">
      <c r="B26" s="14">
        <v>9</v>
      </c>
      <c r="C26" s="15" t="s">
        <v>100</v>
      </c>
      <c r="D26" s="16">
        <v>325710</v>
      </c>
      <c r="E26" s="16">
        <v>606</v>
      </c>
      <c r="F26" s="17" t="s">
        <v>29</v>
      </c>
      <c r="G26" s="18" t="s">
        <v>101</v>
      </c>
      <c r="H26" s="16">
        <v>1684518</v>
      </c>
      <c r="I26" s="48">
        <v>1</v>
      </c>
      <c r="J26" s="49">
        <v>10000</v>
      </c>
      <c r="K26" s="50">
        <f t="shared" si="0"/>
        <v>10000</v>
      </c>
      <c r="L26" s="51">
        <f>SUM(I18:I26)</f>
        <v>11</v>
      </c>
      <c r="M26" s="52"/>
      <c r="N26" s="53">
        <v>43793</v>
      </c>
      <c r="O26" s="54"/>
    </row>
    <row r="27" ht="15.95" customHeight="1" spans="2:15">
      <c r="B27" s="14">
        <v>10</v>
      </c>
      <c r="C27" s="15" t="s">
        <v>102</v>
      </c>
      <c r="D27" s="16">
        <v>325941</v>
      </c>
      <c r="E27" s="16">
        <v>611</v>
      </c>
      <c r="F27" s="19" t="s">
        <v>29</v>
      </c>
      <c r="G27" s="18" t="s">
        <v>103</v>
      </c>
      <c r="H27" s="16">
        <v>1701143</v>
      </c>
      <c r="I27" s="48">
        <v>2</v>
      </c>
      <c r="J27" s="49">
        <v>10000</v>
      </c>
      <c r="K27" s="50">
        <f t="shared" si="0"/>
        <v>20000</v>
      </c>
      <c r="L27" s="51">
        <f>SUM(I18:I27)</f>
        <v>13</v>
      </c>
      <c r="M27" s="52"/>
      <c r="N27" s="53">
        <v>43805</v>
      </c>
      <c r="O27" s="54"/>
    </row>
    <row r="28" ht="15.95" customHeight="1" spans="2:15">
      <c r="B28" s="14">
        <v>11</v>
      </c>
      <c r="C28" s="15" t="s">
        <v>104</v>
      </c>
      <c r="D28" s="16">
        <v>326437</v>
      </c>
      <c r="E28" s="16">
        <v>627</v>
      </c>
      <c r="F28" s="19" t="s">
        <v>105</v>
      </c>
      <c r="G28" s="18" t="s">
        <v>106</v>
      </c>
      <c r="H28" s="16">
        <v>1708940</v>
      </c>
      <c r="I28" s="48">
        <v>3</v>
      </c>
      <c r="J28" s="49">
        <v>9900</v>
      </c>
      <c r="K28" s="50">
        <f t="shared" si="0"/>
        <v>29700</v>
      </c>
      <c r="L28" s="51">
        <f>SUM(I18:I28)</f>
        <v>16</v>
      </c>
      <c r="M28" s="52"/>
      <c r="N28" s="53">
        <v>43811</v>
      </c>
      <c r="O28" s="54"/>
    </row>
    <row r="29" ht="15.95" customHeight="1" spans="2:15">
      <c r="B29" s="14">
        <v>12</v>
      </c>
      <c r="C29" s="15" t="s">
        <v>107</v>
      </c>
      <c r="D29" s="16">
        <v>326646</v>
      </c>
      <c r="E29" s="16">
        <v>649</v>
      </c>
      <c r="F29" s="17" t="s">
        <v>105</v>
      </c>
      <c r="G29" s="18" t="s">
        <v>108</v>
      </c>
      <c r="H29" s="16">
        <v>1713813</v>
      </c>
      <c r="I29" s="48">
        <v>1</v>
      </c>
      <c r="J29" s="49">
        <v>9900</v>
      </c>
      <c r="K29" s="50">
        <f t="shared" si="0"/>
        <v>9900</v>
      </c>
      <c r="L29" s="51">
        <f>SUM(I18:I29)</f>
        <v>17</v>
      </c>
      <c r="M29" s="55"/>
      <c r="N29" s="53">
        <v>43814</v>
      </c>
      <c r="O29" s="54"/>
    </row>
    <row r="30" ht="15.95" customHeight="1" spans="2:15">
      <c r="B30" s="14">
        <v>13</v>
      </c>
      <c r="C30" s="15" t="s">
        <v>109</v>
      </c>
      <c r="D30" s="16">
        <v>326669</v>
      </c>
      <c r="E30" s="16">
        <v>626</v>
      </c>
      <c r="F30" s="17" t="s">
        <v>105</v>
      </c>
      <c r="G30" s="18" t="s">
        <v>110</v>
      </c>
      <c r="H30" s="16">
        <v>1712916</v>
      </c>
      <c r="I30" s="48">
        <v>2</v>
      </c>
      <c r="J30" s="49">
        <v>9900</v>
      </c>
      <c r="K30" s="50">
        <f t="shared" si="0"/>
        <v>19800</v>
      </c>
      <c r="L30" s="51">
        <f>SUM(I18:I30)</f>
        <v>19</v>
      </c>
      <c r="M30" s="52"/>
      <c r="N30" s="53">
        <v>43813</v>
      </c>
      <c r="O30" s="54"/>
    </row>
    <row r="31" ht="15.95" customHeight="1" spans="2:15">
      <c r="B31" s="14">
        <v>14</v>
      </c>
      <c r="C31" s="15" t="s">
        <v>111</v>
      </c>
      <c r="D31" s="16">
        <v>327677</v>
      </c>
      <c r="E31" s="16">
        <v>110</v>
      </c>
      <c r="F31" s="17" t="s">
        <v>29</v>
      </c>
      <c r="G31" s="18" t="s">
        <v>112</v>
      </c>
      <c r="H31" s="16">
        <v>1721660</v>
      </c>
      <c r="I31" s="48">
        <v>1</v>
      </c>
      <c r="J31" s="49">
        <v>10000</v>
      </c>
      <c r="K31" s="50">
        <f t="shared" si="0"/>
        <v>10000</v>
      </c>
      <c r="L31" s="51">
        <f>SUM(I18:I31)</f>
        <v>20</v>
      </c>
      <c r="M31" s="55">
        <v>10000</v>
      </c>
      <c r="N31" s="53">
        <v>43820</v>
      </c>
      <c r="O31" s="54"/>
    </row>
    <row r="32" ht="15.95" customHeight="1" spans="2:15">
      <c r="B32" s="14">
        <v>15</v>
      </c>
      <c r="C32" s="15" t="s">
        <v>113</v>
      </c>
      <c r="D32" s="16">
        <v>327677</v>
      </c>
      <c r="E32" s="16">
        <v>110</v>
      </c>
      <c r="F32" s="19" t="s">
        <v>29</v>
      </c>
      <c r="G32" s="18" t="s">
        <v>112</v>
      </c>
      <c r="H32" s="16">
        <v>1721660</v>
      </c>
      <c r="I32" s="48">
        <v>1</v>
      </c>
      <c r="J32" s="49">
        <v>26340</v>
      </c>
      <c r="K32" s="50">
        <f t="shared" si="0"/>
        <v>26340</v>
      </c>
      <c r="L32" s="51">
        <f>SUM(I18:I32)</f>
        <v>21</v>
      </c>
      <c r="M32" s="52"/>
      <c r="N32" s="53"/>
      <c r="O32" s="54"/>
    </row>
    <row r="33" ht="15.95" customHeight="1" spans="2:15">
      <c r="B33" s="14">
        <v>16</v>
      </c>
      <c r="C33" s="16" t="s">
        <v>114</v>
      </c>
      <c r="D33" s="16">
        <v>327678</v>
      </c>
      <c r="E33" s="16">
        <v>623</v>
      </c>
      <c r="F33" s="17" t="s">
        <v>105</v>
      </c>
      <c r="G33" s="18" t="s">
        <v>115</v>
      </c>
      <c r="H33" s="20">
        <v>1688793</v>
      </c>
      <c r="I33" s="48">
        <v>2</v>
      </c>
      <c r="J33" s="49">
        <v>9900</v>
      </c>
      <c r="K33" s="50">
        <f t="shared" si="0"/>
        <v>19800</v>
      </c>
      <c r="L33" s="51">
        <f>SUM(I18:I33)</f>
        <v>23</v>
      </c>
      <c r="M33" s="52"/>
      <c r="N33" s="53"/>
      <c r="O33" s="54"/>
    </row>
    <row r="34" ht="15.95" customHeight="1" spans="2:15">
      <c r="B34" s="14">
        <v>17</v>
      </c>
      <c r="C34" s="16" t="s">
        <v>113</v>
      </c>
      <c r="D34" s="16">
        <v>327678</v>
      </c>
      <c r="E34" s="16">
        <v>623</v>
      </c>
      <c r="F34" s="17" t="s">
        <v>105</v>
      </c>
      <c r="G34" s="18" t="s">
        <v>115</v>
      </c>
      <c r="H34" s="20">
        <v>1688793</v>
      </c>
      <c r="I34" s="48">
        <v>1</v>
      </c>
      <c r="J34" s="49">
        <v>29640</v>
      </c>
      <c r="K34" s="50">
        <f t="shared" si="0"/>
        <v>29640</v>
      </c>
      <c r="L34" s="51">
        <f>SUM(I18:I34)</f>
        <v>24</v>
      </c>
      <c r="M34" s="55"/>
      <c r="N34" s="53"/>
      <c r="O34" s="54"/>
    </row>
    <row r="35" ht="15.95" customHeight="1" spans="2:15">
      <c r="B35" s="14">
        <v>18</v>
      </c>
      <c r="C35" s="16" t="s">
        <v>114</v>
      </c>
      <c r="D35" s="16">
        <v>327680</v>
      </c>
      <c r="E35" s="16">
        <v>652</v>
      </c>
      <c r="F35" s="17" t="s">
        <v>105</v>
      </c>
      <c r="G35" s="18" t="s">
        <v>116</v>
      </c>
      <c r="H35" s="20">
        <v>1688793</v>
      </c>
      <c r="I35" s="48">
        <v>2</v>
      </c>
      <c r="J35" s="49">
        <v>9900</v>
      </c>
      <c r="K35" s="50">
        <f t="shared" si="0"/>
        <v>19800</v>
      </c>
      <c r="L35" s="51">
        <f>SUM(I18:I35)</f>
        <v>26</v>
      </c>
      <c r="M35" s="52"/>
      <c r="N35" s="53">
        <v>43796</v>
      </c>
      <c r="O35" s="54"/>
    </row>
    <row r="36" ht="15.95" customHeight="1" spans="2:15">
      <c r="B36" s="14">
        <v>19</v>
      </c>
      <c r="C36" s="16" t="s">
        <v>113</v>
      </c>
      <c r="D36" s="16">
        <v>327680</v>
      </c>
      <c r="E36" s="16">
        <v>652</v>
      </c>
      <c r="F36" s="17" t="s">
        <v>105</v>
      </c>
      <c r="G36" s="18" t="s">
        <v>116</v>
      </c>
      <c r="H36" s="20">
        <v>1688793</v>
      </c>
      <c r="I36" s="48">
        <v>1</v>
      </c>
      <c r="J36" s="49">
        <v>29640</v>
      </c>
      <c r="K36" s="50">
        <f t="shared" si="0"/>
        <v>29640</v>
      </c>
      <c r="L36" s="51">
        <f>SUM(I18:I36)</f>
        <v>27</v>
      </c>
      <c r="M36" s="52"/>
      <c r="N36" s="53"/>
      <c r="O36" s="54"/>
    </row>
    <row r="37" ht="15.95" customHeight="1" spans="2:15">
      <c r="B37" s="14">
        <v>20</v>
      </c>
      <c r="C37" s="16" t="s">
        <v>114</v>
      </c>
      <c r="D37" s="16">
        <v>327681</v>
      </c>
      <c r="E37" s="16">
        <v>645</v>
      </c>
      <c r="F37" s="17" t="s">
        <v>105</v>
      </c>
      <c r="G37" s="18" t="s">
        <v>117</v>
      </c>
      <c r="H37" s="20">
        <v>1688793</v>
      </c>
      <c r="I37" s="48">
        <v>2</v>
      </c>
      <c r="J37" s="49">
        <v>9900</v>
      </c>
      <c r="K37" s="50">
        <f t="shared" si="0"/>
        <v>19800</v>
      </c>
      <c r="L37" s="51">
        <f>SUM(I18:I37)</f>
        <v>29</v>
      </c>
      <c r="M37" s="52"/>
      <c r="N37" s="53"/>
      <c r="O37" s="54"/>
    </row>
    <row r="38" ht="15.95" customHeight="1" spans="2:15">
      <c r="B38" s="14">
        <v>21</v>
      </c>
      <c r="C38" s="16" t="s">
        <v>113</v>
      </c>
      <c r="D38" s="16">
        <v>327681</v>
      </c>
      <c r="E38" s="16">
        <v>645</v>
      </c>
      <c r="F38" s="17" t="s">
        <v>105</v>
      </c>
      <c r="G38" s="18" t="s">
        <v>117</v>
      </c>
      <c r="H38" s="20">
        <v>1688793</v>
      </c>
      <c r="I38" s="48">
        <v>1</v>
      </c>
      <c r="J38" s="49">
        <v>29640</v>
      </c>
      <c r="K38" s="50">
        <f t="shared" si="0"/>
        <v>29640</v>
      </c>
      <c r="L38" s="51">
        <f>SUM(I18:I38)</f>
        <v>30</v>
      </c>
      <c r="M38" s="52"/>
      <c r="N38" s="53"/>
      <c r="O38" s="54"/>
    </row>
    <row r="39" ht="15.95" customHeight="1" spans="2:15">
      <c r="B39" s="14">
        <v>22</v>
      </c>
      <c r="C39" s="16" t="s">
        <v>111</v>
      </c>
      <c r="D39" s="16">
        <v>327807</v>
      </c>
      <c r="E39" s="16">
        <v>208</v>
      </c>
      <c r="F39" s="17" t="s">
        <v>37</v>
      </c>
      <c r="G39" s="18" t="s">
        <v>118</v>
      </c>
      <c r="H39" s="20">
        <v>1708719</v>
      </c>
      <c r="I39" s="48">
        <v>0</v>
      </c>
      <c r="J39" s="49">
        <v>15600</v>
      </c>
      <c r="K39" s="50">
        <f t="shared" si="0"/>
        <v>0</v>
      </c>
      <c r="L39" s="51">
        <f>SUM(I18:I39)</f>
        <v>30</v>
      </c>
      <c r="M39" s="52"/>
      <c r="N39" s="53" t="s">
        <v>68</v>
      </c>
      <c r="O39" s="54"/>
    </row>
    <row r="40" ht="15.95" customHeight="1" spans="2:15">
      <c r="B40" s="14">
        <v>23</v>
      </c>
      <c r="C40" s="16" t="s">
        <v>119</v>
      </c>
      <c r="D40" s="16">
        <v>327807</v>
      </c>
      <c r="E40" s="16">
        <v>208</v>
      </c>
      <c r="F40" s="17" t="s">
        <v>37</v>
      </c>
      <c r="G40" s="18" t="s">
        <v>118</v>
      </c>
      <c r="H40" s="20">
        <v>1708719</v>
      </c>
      <c r="I40" s="48">
        <v>0</v>
      </c>
      <c r="J40" s="49">
        <v>36200</v>
      </c>
      <c r="K40" s="50">
        <f t="shared" si="0"/>
        <v>0</v>
      </c>
      <c r="L40" s="51">
        <f>SUM(I18:I40)</f>
        <v>30</v>
      </c>
      <c r="M40" s="52"/>
      <c r="N40" s="53"/>
      <c r="O40" s="54"/>
    </row>
    <row r="41" ht="15.95" customHeight="1" spans="2:15">
      <c r="B41" s="21">
        <v>24</v>
      </c>
      <c r="C41" s="22" t="s">
        <v>120</v>
      </c>
      <c r="D41" s="22">
        <v>329356</v>
      </c>
      <c r="E41" s="22">
        <v>626</v>
      </c>
      <c r="F41" s="23" t="s">
        <v>105</v>
      </c>
      <c r="G41" s="24" t="s">
        <v>121</v>
      </c>
      <c r="H41" s="25">
        <v>1749125</v>
      </c>
      <c r="I41" s="56">
        <v>3</v>
      </c>
      <c r="J41" s="57">
        <v>12960</v>
      </c>
      <c r="K41" s="58">
        <f t="shared" si="0"/>
        <v>38880</v>
      </c>
      <c r="L41" s="59">
        <f>SUM(I18:I41)</f>
        <v>33</v>
      </c>
      <c r="M41" s="60"/>
      <c r="N41" s="53">
        <v>43838</v>
      </c>
      <c r="O41" s="54"/>
    </row>
    <row r="42" ht="15.95" customHeight="1" spans="2:15">
      <c r="B42" s="21">
        <v>25</v>
      </c>
      <c r="C42" s="22" t="s">
        <v>122</v>
      </c>
      <c r="D42" s="22">
        <v>329886</v>
      </c>
      <c r="E42" s="22">
        <v>203</v>
      </c>
      <c r="F42" s="23" t="s">
        <v>37</v>
      </c>
      <c r="G42" s="24" t="s">
        <v>123</v>
      </c>
      <c r="H42" s="25">
        <v>1688540</v>
      </c>
      <c r="I42" s="56">
        <v>2</v>
      </c>
      <c r="J42" s="57">
        <v>14690</v>
      </c>
      <c r="K42" s="58">
        <f t="shared" si="0"/>
        <v>29380</v>
      </c>
      <c r="L42" s="59">
        <f>SUM(I18:I42)</f>
        <v>35</v>
      </c>
      <c r="M42" s="60"/>
      <c r="N42" s="53">
        <v>43796</v>
      </c>
      <c r="O42" s="54"/>
    </row>
    <row r="43" ht="15.95" customHeight="1" spans="2:15">
      <c r="B43" s="21">
        <v>26</v>
      </c>
      <c r="C43" s="22" t="s">
        <v>124</v>
      </c>
      <c r="D43" s="22">
        <v>329940</v>
      </c>
      <c r="E43" s="22">
        <v>840</v>
      </c>
      <c r="F43" s="23" t="s">
        <v>34</v>
      </c>
      <c r="G43" s="24" t="s">
        <v>125</v>
      </c>
      <c r="H43" s="25">
        <v>1748349</v>
      </c>
      <c r="I43" s="56">
        <v>5</v>
      </c>
      <c r="J43" s="57">
        <v>24130</v>
      </c>
      <c r="K43" s="58">
        <f t="shared" si="0"/>
        <v>120650</v>
      </c>
      <c r="L43" s="59">
        <f>SUM(I18:I43)</f>
        <v>40</v>
      </c>
      <c r="M43" s="61">
        <v>26340</v>
      </c>
      <c r="N43" s="53">
        <v>43838</v>
      </c>
      <c r="O43" s="54"/>
    </row>
    <row r="44" ht="15.95" customHeight="1" spans="2:15">
      <c r="B44" s="21">
        <v>27</v>
      </c>
      <c r="C44" s="22" t="s">
        <v>126</v>
      </c>
      <c r="D44" s="22">
        <v>330126</v>
      </c>
      <c r="E44" s="22">
        <v>812</v>
      </c>
      <c r="F44" s="23" t="s">
        <v>53</v>
      </c>
      <c r="G44" s="24" t="s">
        <v>127</v>
      </c>
      <c r="H44" s="25">
        <v>1686891</v>
      </c>
      <c r="I44" s="56">
        <v>2</v>
      </c>
      <c r="J44" s="57">
        <v>22815</v>
      </c>
      <c r="K44" s="58">
        <f t="shared" si="0"/>
        <v>45630</v>
      </c>
      <c r="L44" s="59">
        <f>SUM(I18:I44)</f>
        <v>42</v>
      </c>
      <c r="M44" s="60"/>
      <c r="N44" s="53">
        <v>43795</v>
      </c>
      <c r="O44" s="54"/>
    </row>
    <row r="45" ht="15.95" customHeight="1" spans="2:15">
      <c r="B45" s="21">
        <v>28</v>
      </c>
      <c r="C45" s="22" t="s">
        <v>128</v>
      </c>
      <c r="D45" s="22">
        <v>330430</v>
      </c>
      <c r="E45" s="22">
        <v>706</v>
      </c>
      <c r="F45" s="23" t="s">
        <v>37</v>
      </c>
      <c r="G45" s="24" t="s">
        <v>129</v>
      </c>
      <c r="H45" s="25">
        <v>1684864</v>
      </c>
      <c r="I45" s="56">
        <v>2</v>
      </c>
      <c r="J45" s="57">
        <v>19090</v>
      </c>
      <c r="K45" s="58">
        <f t="shared" si="0"/>
        <v>38180</v>
      </c>
      <c r="L45" s="59">
        <f>SUM(I18:I45)</f>
        <v>44</v>
      </c>
      <c r="M45" s="60"/>
      <c r="N45" s="53">
        <v>43793</v>
      </c>
      <c r="O45" s="54"/>
    </row>
    <row r="46" ht="15.95" customHeight="1" spans="2:15">
      <c r="B46" s="21">
        <v>29</v>
      </c>
      <c r="C46" s="22" t="s">
        <v>130</v>
      </c>
      <c r="D46" s="22">
        <v>330700</v>
      </c>
      <c r="E46" s="22">
        <v>512</v>
      </c>
      <c r="F46" s="23" t="s">
        <v>37</v>
      </c>
      <c r="G46" s="24" t="s">
        <v>131</v>
      </c>
      <c r="H46" s="25">
        <v>1707197</v>
      </c>
      <c r="I46" s="56">
        <v>1</v>
      </c>
      <c r="J46" s="57">
        <v>19090</v>
      </c>
      <c r="K46" s="58">
        <f t="shared" si="0"/>
        <v>19090</v>
      </c>
      <c r="L46" s="59">
        <f>SUM(I18:I46)</f>
        <v>45</v>
      </c>
      <c r="M46" s="60"/>
      <c r="N46" s="53">
        <v>43810</v>
      </c>
      <c r="O46" s="54"/>
    </row>
    <row r="47" ht="15.95" customHeight="1" spans="2:15">
      <c r="B47" s="21">
        <v>30</v>
      </c>
      <c r="C47" s="22" t="s">
        <v>132</v>
      </c>
      <c r="D47" s="22">
        <v>330835</v>
      </c>
      <c r="E47" s="22">
        <v>625</v>
      </c>
      <c r="F47" s="23" t="s">
        <v>105</v>
      </c>
      <c r="G47" s="24" t="s">
        <v>133</v>
      </c>
      <c r="H47" s="25">
        <v>1749898</v>
      </c>
      <c r="I47" s="56">
        <v>0</v>
      </c>
      <c r="J47" s="57">
        <v>12960</v>
      </c>
      <c r="K47" s="58">
        <f t="shared" si="0"/>
        <v>0</v>
      </c>
      <c r="L47" s="59">
        <f>SUM(I18:I47)</f>
        <v>45</v>
      </c>
      <c r="M47" s="60"/>
      <c r="N47" s="53" t="s">
        <v>68</v>
      </c>
      <c r="O47" s="54"/>
    </row>
    <row r="48" ht="15.95" customHeight="1" spans="2:15">
      <c r="B48" s="21">
        <v>31</v>
      </c>
      <c r="C48" s="22" t="s">
        <v>134</v>
      </c>
      <c r="D48" s="22">
        <v>331767</v>
      </c>
      <c r="E48" s="22">
        <v>101</v>
      </c>
      <c r="F48" s="23" t="s">
        <v>29</v>
      </c>
      <c r="G48" s="24" t="s">
        <v>135</v>
      </c>
      <c r="H48" s="25">
        <v>1685036</v>
      </c>
      <c r="I48" s="56">
        <v>1</v>
      </c>
      <c r="J48" s="57">
        <v>13585</v>
      </c>
      <c r="K48" s="58">
        <f t="shared" si="0"/>
        <v>13585</v>
      </c>
      <c r="L48" s="59">
        <f>SUM(I18:I48)</f>
        <v>46</v>
      </c>
      <c r="M48" s="60"/>
      <c r="N48" s="53">
        <v>43793</v>
      </c>
      <c r="O48" s="54"/>
    </row>
    <row r="49" ht="15.95" customHeight="1" spans="2:15">
      <c r="B49" s="21">
        <v>32</v>
      </c>
      <c r="C49" s="22" t="s">
        <v>134</v>
      </c>
      <c r="D49" s="22">
        <v>331768</v>
      </c>
      <c r="E49" s="22">
        <v>115</v>
      </c>
      <c r="F49" s="23" t="s">
        <v>29</v>
      </c>
      <c r="G49" s="24" t="s">
        <v>136</v>
      </c>
      <c r="H49" s="25">
        <v>1685036</v>
      </c>
      <c r="I49" s="56">
        <v>1</v>
      </c>
      <c r="J49" s="57">
        <v>13585</v>
      </c>
      <c r="K49" s="58">
        <f t="shared" si="0"/>
        <v>13585</v>
      </c>
      <c r="L49" s="59">
        <f>SUM(I18:I49)</f>
        <v>47</v>
      </c>
      <c r="M49" s="60"/>
      <c r="N49" s="53" t="s">
        <v>137</v>
      </c>
      <c r="O49" s="62" t="s">
        <v>138</v>
      </c>
    </row>
    <row r="50" ht="15.95" customHeight="1" spans="2:15">
      <c r="B50" s="14">
        <v>33</v>
      </c>
      <c r="C50" s="16" t="s">
        <v>139</v>
      </c>
      <c r="D50" s="16">
        <v>332092</v>
      </c>
      <c r="E50" s="16">
        <v>922</v>
      </c>
      <c r="F50" s="17" t="s">
        <v>44</v>
      </c>
      <c r="G50" s="18" t="s">
        <v>140</v>
      </c>
      <c r="H50" s="20">
        <v>1676305</v>
      </c>
      <c r="I50" s="48">
        <v>2</v>
      </c>
      <c r="J50" s="49">
        <v>23205</v>
      </c>
      <c r="K50" s="50">
        <f t="shared" si="0"/>
        <v>46410</v>
      </c>
      <c r="L50" s="51">
        <f>SUM(I18:I50)</f>
        <v>49</v>
      </c>
      <c r="M50" s="52"/>
      <c r="N50" s="53">
        <v>43786</v>
      </c>
      <c r="O50" s="54"/>
    </row>
    <row r="51" ht="15.95" customHeight="1" spans="2:15">
      <c r="B51" s="14">
        <v>34</v>
      </c>
      <c r="C51" s="16" t="s">
        <v>141</v>
      </c>
      <c r="D51" s="16">
        <v>332215</v>
      </c>
      <c r="E51" s="16">
        <v>818</v>
      </c>
      <c r="F51" s="17" t="s">
        <v>37</v>
      </c>
      <c r="G51" s="18" t="s">
        <v>142</v>
      </c>
      <c r="H51" s="20">
        <v>1689272</v>
      </c>
      <c r="I51" s="48">
        <v>3</v>
      </c>
      <c r="J51" s="49">
        <v>19090</v>
      </c>
      <c r="K51" s="50">
        <f t="shared" si="0"/>
        <v>57270</v>
      </c>
      <c r="L51" s="51">
        <f>SUM(I18:I51)</f>
        <v>52</v>
      </c>
      <c r="M51" s="52"/>
      <c r="N51" s="53">
        <v>43796</v>
      </c>
      <c r="O51" s="54"/>
    </row>
    <row r="52" ht="15.95" customHeight="1" spans="2:15">
      <c r="B52" s="14">
        <v>35</v>
      </c>
      <c r="C52" s="16" t="s">
        <v>143</v>
      </c>
      <c r="D52" s="16">
        <v>332661</v>
      </c>
      <c r="E52" s="16">
        <v>905</v>
      </c>
      <c r="F52" s="17" t="s">
        <v>44</v>
      </c>
      <c r="G52" s="18" t="s">
        <v>144</v>
      </c>
      <c r="H52" s="20">
        <v>1785364</v>
      </c>
      <c r="I52" s="48">
        <v>1</v>
      </c>
      <c r="J52" s="49">
        <v>26890</v>
      </c>
      <c r="K52" s="50">
        <f t="shared" si="0"/>
        <v>26890</v>
      </c>
      <c r="L52" s="51">
        <f>SUM(I18:I52)</f>
        <v>53</v>
      </c>
      <c r="M52" s="52"/>
      <c r="N52" s="53">
        <v>43867</v>
      </c>
      <c r="O52" s="54"/>
    </row>
    <row r="53" ht="15.95" customHeight="1" spans="2:15">
      <c r="B53" s="14">
        <v>36</v>
      </c>
      <c r="C53" s="16" t="s">
        <v>145</v>
      </c>
      <c r="D53" s="16">
        <v>332745</v>
      </c>
      <c r="E53" s="16">
        <v>921</v>
      </c>
      <c r="F53" s="17" t="s">
        <v>44</v>
      </c>
      <c r="G53" s="18" t="s">
        <v>144</v>
      </c>
      <c r="H53" s="20">
        <v>1785828</v>
      </c>
      <c r="I53" s="48">
        <v>1</v>
      </c>
      <c r="J53" s="49">
        <v>26890</v>
      </c>
      <c r="K53" s="50">
        <f t="shared" si="0"/>
        <v>26890</v>
      </c>
      <c r="L53" s="51">
        <f>SUM(I18:I53)</f>
        <v>54</v>
      </c>
      <c r="M53" s="52"/>
      <c r="N53" s="53">
        <v>43867</v>
      </c>
      <c r="O53" s="54"/>
    </row>
    <row r="54" ht="15.95" customHeight="1" spans="2:15">
      <c r="B54" s="14">
        <v>37</v>
      </c>
      <c r="C54" s="16" t="s">
        <v>146</v>
      </c>
      <c r="D54" s="16">
        <v>332860</v>
      </c>
      <c r="E54" s="16">
        <v>921</v>
      </c>
      <c r="F54" s="17" t="s">
        <v>44</v>
      </c>
      <c r="G54" s="18" t="s">
        <v>144</v>
      </c>
      <c r="H54" s="20">
        <v>1786303</v>
      </c>
      <c r="I54" s="48">
        <v>1</v>
      </c>
      <c r="J54" s="49">
        <v>26890</v>
      </c>
      <c r="K54" s="50">
        <f t="shared" si="0"/>
        <v>26890</v>
      </c>
      <c r="L54" s="51">
        <f>SUM(I18:I54)</f>
        <v>55</v>
      </c>
      <c r="M54" s="52"/>
      <c r="N54" s="53">
        <v>43868</v>
      </c>
      <c r="O54" s="54"/>
    </row>
    <row r="55" ht="15.95" customHeight="1" spans="2:15">
      <c r="B55" s="14">
        <v>38</v>
      </c>
      <c r="C55" s="16" t="s">
        <v>147</v>
      </c>
      <c r="D55" s="16">
        <v>333089</v>
      </c>
      <c r="E55" s="16">
        <v>901</v>
      </c>
      <c r="F55" s="17" t="s">
        <v>44</v>
      </c>
      <c r="G55" s="18" t="s">
        <v>148</v>
      </c>
      <c r="H55" s="20">
        <v>1786141</v>
      </c>
      <c r="I55" s="48">
        <v>4</v>
      </c>
      <c r="J55" s="49">
        <v>22490</v>
      </c>
      <c r="K55" s="50">
        <f t="shared" si="0"/>
        <v>89960</v>
      </c>
      <c r="L55" s="51">
        <f>SUM(I18:I55)</f>
        <v>59</v>
      </c>
      <c r="M55" s="52"/>
      <c r="N55" s="53">
        <v>43868</v>
      </c>
      <c r="O55" s="54"/>
    </row>
    <row r="56" ht="15.95" customHeight="1" spans="2:15">
      <c r="B56" s="14"/>
      <c r="C56" s="16"/>
      <c r="D56" s="16"/>
      <c r="E56" s="16"/>
      <c r="F56" s="17"/>
      <c r="G56" s="18"/>
      <c r="H56" s="20"/>
      <c r="I56" s="48"/>
      <c r="J56" s="49"/>
      <c r="K56" s="50"/>
      <c r="L56" s="51"/>
      <c r="M56" s="52"/>
      <c r="N56" s="53"/>
      <c r="O56" s="54"/>
    </row>
    <row r="57" ht="15.95" customHeight="1" spans="2:15">
      <c r="B57" s="14"/>
      <c r="C57" s="16"/>
      <c r="D57" s="16"/>
      <c r="E57" s="16"/>
      <c r="F57" s="17"/>
      <c r="G57" s="18"/>
      <c r="H57" s="20"/>
      <c r="I57" s="48"/>
      <c r="J57" s="49"/>
      <c r="K57" s="50"/>
      <c r="L57" s="51"/>
      <c r="M57" s="52"/>
      <c r="N57" s="53"/>
      <c r="O57" s="54"/>
    </row>
    <row r="58" ht="15.95" customHeight="1" spans="2:15">
      <c r="B58" s="14"/>
      <c r="C58" s="16"/>
      <c r="D58" s="16"/>
      <c r="E58" s="16"/>
      <c r="F58" s="17"/>
      <c r="G58" s="18"/>
      <c r="H58" s="20"/>
      <c r="I58" s="48"/>
      <c r="J58" s="49"/>
      <c r="K58" s="50"/>
      <c r="L58" s="51"/>
      <c r="M58" s="52"/>
      <c r="N58" s="53"/>
      <c r="O58" s="54"/>
    </row>
    <row r="59" ht="15.95" customHeight="1" spans="2:15">
      <c r="B59" s="26"/>
      <c r="C59" s="27"/>
      <c r="D59" s="27"/>
      <c r="E59" s="27"/>
      <c r="F59" s="28"/>
      <c r="G59" s="29"/>
      <c r="H59" s="30"/>
      <c r="I59" s="63"/>
      <c r="J59" s="64"/>
      <c r="K59" s="65"/>
      <c r="L59" s="66"/>
      <c r="M59" s="67"/>
      <c r="N59" s="53"/>
      <c r="O59" s="68"/>
    </row>
    <row r="60" ht="18" customHeight="1" spans="2:14">
      <c r="B60" s="5"/>
      <c r="C60" s="5"/>
      <c r="D60" s="5"/>
      <c r="E60" s="5"/>
      <c r="F60" s="5"/>
      <c r="G60" s="31" t="s">
        <v>77</v>
      </c>
      <c r="H60" s="32"/>
      <c r="I60" s="69">
        <f>SUM(I18:I59)</f>
        <v>59</v>
      </c>
      <c r="J60" s="70"/>
      <c r="K60" s="71">
        <f>SUM(K18:K59)</f>
        <v>982550</v>
      </c>
      <c r="L60" s="72"/>
      <c r="M60" s="73">
        <f>SUM(M18:M59)</f>
        <v>36340</v>
      </c>
      <c r="N60" s="73"/>
    </row>
    <row r="61" ht="18" customHeight="1" spans="2:13">
      <c r="B61" s="5"/>
      <c r="C61" s="5"/>
      <c r="D61" s="5"/>
      <c r="E61" s="5"/>
      <c r="F61" s="5"/>
      <c r="G61" s="33"/>
      <c r="H61" s="34"/>
      <c r="I61" s="34"/>
      <c r="J61" s="34"/>
      <c r="K61" s="34"/>
      <c r="L61" s="34"/>
      <c r="M61" s="34"/>
    </row>
    <row r="62" spans="2:13">
      <c r="B62" s="35" t="s">
        <v>78</v>
      </c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</row>
    <row r="63" spans="2:13">
      <c r="B63" s="35" t="s">
        <v>79</v>
      </c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</row>
    <row r="64" spans="2:13">
      <c r="B64" s="35" t="s">
        <v>80</v>
      </c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</row>
    <row r="65" spans="2:13">
      <c r="B65" s="35" t="s">
        <v>149</v>
      </c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</row>
    <row r="66" spans="2:13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</sheetData>
  <mergeCells count="9">
    <mergeCell ref="B13:M13"/>
    <mergeCell ref="B14:M14"/>
    <mergeCell ref="B15:M15"/>
    <mergeCell ref="G60:H60"/>
    <mergeCell ref="H61:M61"/>
    <mergeCell ref="B62:M62"/>
    <mergeCell ref="B63:M63"/>
    <mergeCell ref="B64:M64"/>
    <mergeCell ref="B65:M65"/>
  </mergeCells>
  <conditionalFormatting sqref="H18:H55">
    <cfRule type="duplicateValues" dxfId="0" priority="1"/>
  </conditionalFormatting>
  <pageMargins left="0" right="0" top="0" bottom="0" header="0" footer="0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Jun-Oct'19</vt:lpstr>
      <vt:lpstr>Nov'19-Mar'20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Pongpipat Boonkawesilp</dc:creator>
  <cp:lastModifiedBy>Lucky</cp:lastModifiedBy>
  <dcterms:created xsi:type="dcterms:W3CDTF">2019-10-16T09:22:00Z</dcterms:created>
  <dcterms:modified xsi:type="dcterms:W3CDTF">2020-03-02T06:05:38Z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