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Jun-Oct'19" sheetId="1" r:id="rId1"/>
    <sheet name="Nov'19-Mar'20" sheetId="2" r:id="rId2"/>
  </sheets>
  <calcPr calcId="144525" calcCompleted="0" calcOnSave="0"/>
</workbook>
</file>

<file path=xl/sharedStrings.xml><?xml version="1.0" encoding="utf-8"?>
<sst xmlns="http://schemas.openxmlformats.org/spreadsheetml/2006/main" count="161" uniqueCount="96">
  <si>
    <t>To</t>
  </si>
  <si>
    <t>CIT (Thailand) Co.,Ltd.</t>
  </si>
  <si>
    <t>TA00144</t>
  </si>
  <si>
    <t>103 Onnut 17 Lane, Junction 9</t>
  </si>
  <si>
    <t>Suan Luang Sub-District, Suan Luang District</t>
  </si>
  <si>
    <t xml:space="preserve">   </t>
  </si>
  <si>
    <t>Bangkok 10250</t>
  </si>
  <si>
    <t>Incentive Fee as of 25 June-31 October 2019</t>
  </si>
  <si>
    <t>Booking made from 25 Jun'19,   Black out dates  :  01-06 October 2019</t>
  </si>
  <si>
    <t>20 room nights get 1 night free (Banyan Pool Villa rate)</t>
  </si>
  <si>
    <t>No.</t>
  </si>
  <si>
    <t>Date</t>
  </si>
  <si>
    <t>Invoice</t>
  </si>
  <si>
    <t>Villa</t>
  </si>
  <si>
    <t>DESCRIPTION</t>
  </si>
  <si>
    <t>Ref</t>
  </si>
  <si>
    <t>Nights</t>
  </si>
  <si>
    <t>Rate</t>
  </si>
  <si>
    <t>Total</t>
  </si>
  <si>
    <t>Total room</t>
  </si>
  <si>
    <t>Incentive</t>
  </si>
  <si>
    <t>Booked</t>
  </si>
  <si>
    <t>Deducted</t>
  </si>
  <si>
    <t>no.</t>
  </si>
  <si>
    <t>Type</t>
  </si>
  <si>
    <t>nights</t>
  </si>
  <si>
    <t>Baht</t>
  </si>
  <si>
    <t>date</t>
  </si>
  <si>
    <t>10-11/07/19</t>
  </si>
  <si>
    <t>Banyan Pool Villa</t>
  </si>
  <si>
    <t>Cheng Jia Nan</t>
  </si>
  <si>
    <t>18-19/07/19</t>
  </si>
  <si>
    <t>Xu Fu Yi</t>
  </si>
  <si>
    <t>23-24/07/19</t>
  </si>
  <si>
    <t>Grand Two Bedroom</t>
  </si>
  <si>
    <t>Wang Chen</t>
  </si>
  <si>
    <t>29-30/07/19</t>
  </si>
  <si>
    <t>Signature Pool Villa</t>
  </si>
  <si>
    <t>Wu Bao Juan</t>
  </si>
  <si>
    <t>31/07-01/08/19</t>
  </si>
  <si>
    <t>Xu Rui Wen</t>
  </si>
  <si>
    <t>30/07-01/08/19</t>
  </si>
  <si>
    <t>Liu Yuk Shing</t>
  </si>
  <si>
    <t>02-03/08/19</t>
  </si>
  <si>
    <t>DoublePool Villa</t>
  </si>
  <si>
    <t>Guo Ming Xue</t>
  </si>
  <si>
    <t>02-05/08/19</t>
  </si>
  <si>
    <t>Xiao Hong Qun</t>
  </si>
  <si>
    <t>04-05/08/19</t>
  </si>
  <si>
    <t>Li Zhan Qi</t>
  </si>
  <si>
    <t>06-07/08/19</t>
  </si>
  <si>
    <t>Grand Lagoon Pool</t>
  </si>
  <si>
    <t>05-08/08/19</t>
  </si>
  <si>
    <t>Signature Two Bedroom</t>
  </si>
  <si>
    <t>Xu Lu</t>
  </si>
  <si>
    <t>17-21/08/19</t>
  </si>
  <si>
    <t>Xia Min</t>
  </si>
  <si>
    <t>09-10/09/10</t>
  </si>
  <si>
    <t>Huang Lu Qi</t>
  </si>
  <si>
    <t>13-15/09/19</t>
  </si>
  <si>
    <t>Wong Chi Kit</t>
  </si>
  <si>
    <t>13-18/09/19</t>
  </si>
  <si>
    <t>Li Zhi Yuan</t>
  </si>
  <si>
    <t>29/09-01/10/19</t>
  </si>
  <si>
    <t>Luo Ning</t>
  </si>
  <si>
    <t>30/09-01/10/19</t>
  </si>
  <si>
    <t>Ma Xu</t>
  </si>
  <si>
    <t>01-05/10/19</t>
  </si>
  <si>
    <t>Black Out</t>
  </si>
  <si>
    <t>03-06/10/19</t>
  </si>
  <si>
    <t>Chen Liang</t>
  </si>
  <si>
    <t>10-11/10/19</t>
  </si>
  <si>
    <t>Wang Jin Jin</t>
  </si>
  <si>
    <t>15-16/10/19</t>
  </si>
  <si>
    <t>Xiang Nan</t>
  </si>
  <si>
    <t>30-31/10/19</t>
  </si>
  <si>
    <t>Wei Bing Fang</t>
  </si>
  <si>
    <t xml:space="preserve">Total  :  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</si>
  <si>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</si>
  <si>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</si>
  <si>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</si>
  <si>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November 01, 2019</t>
  </si>
  <si>
    <t>Incentive Fee as of November 2019-March 2020</t>
  </si>
  <si>
    <t>Booking made from 01 November 2019,   Black out dates  :  25/12/19-07/01/20 &amp; 22-28/01/20</t>
  </si>
  <si>
    <t>30/01-01/02/20</t>
  </si>
  <si>
    <t>Li Xiao Li</t>
  </si>
  <si>
    <t>30/01-02/02/20</t>
  </si>
  <si>
    <t>Chen Shuang Hua</t>
  </si>
  <si>
    <t>06-07/02/20</t>
  </si>
  <si>
    <t>Li Wen Kong</t>
  </si>
  <si>
    <t>07-08/02/20</t>
  </si>
  <si>
    <t>08-09/02/20</t>
  </si>
  <si>
    <t>08-12/02/20</t>
  </si>
  <si>
    <t>Zhou Bo</t>
  </si>
  <si>
    <t>P200302152457589+P200302152617589=274310</t>
  </si>
  <si>
    <t>Date  :  February 18, 2020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</si>
</sst>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-* #,##0.00_-;\-* #,##0.00_-;_-* &quot;-&quot;??_-;_-@_-"/>
    <numFmt numFmtId="42" formatCode="_ &quot;￥&quot;* #,##0_ ;_ &quot;￥&quot;* \-#,##0_ ;_ &quot;￥&quot;* &quot;-&quot;_ ;_ @_ "/>
    <numFmt numFmtId="177" formatCode="_(&quot;$&quot;* #,##0.00_);_(&quot;$&quot;* \(#,##0.00\);_(&quot;$&quot;* &quot;-&quot;??_);_(@_)"/>
    <numFmt numFmtId="41" formatCode="_ * #,##0_ ;_ * \-#,##0_ ;_ * &quot;-&quot;_ ;_ @_ "/>
    <numFmt numFmtId="178" formatCode="#,##0.00_ ;[Red]\-#,##0.00\ "/>
  </numFmts>
  <fonts count="39">
    <font>
      <sz val="10"/>
      <name val="Arial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i/>
      <sz val="9"/>
      <name val="Arial Narrow"/>
      <charset val="134"/>
    </font>
    <font>
      <b/>
      <sz val="8"/>
      <name val="Arial Narrow"/>
      <charset val="134"/>
    </font>
    <font>
      <sz val="8"/>
      <name val="Arial Narrow"/>
      <charset val="134"/>
    </font>
    <font>
      <sz val="7"/>
      <name val="Arial Narrow"/>
      <charset val="134"/>
    </font>
    <font>
      <b/>
      <sz val="10"/>
      <name val="Arial Narrow"/>
      <charset val="134"/>
    </font>
    <font>
      <b/>
      <sz val="9"/>
      <name val="Arial Narrow"/>
      <charset val="134"/>
    </font>
    <font>
      <b/>
      <sz val="8"/>
      <name val="Arial"/>
      <charset val="134"/>
    </font>
    <font>
      <sz val="8"/>
      <color rgb="FF7030A0"/>
      <name val="Arial"/>
      <charset val="134"/>
    </font>
    <font>
      <i/>
      <u/>
      <sz val="8"/>
      <color rgb="FFFF0000"/>
      <name val="Arial Narrow"/>
      <charset val="134"/>
    </font>
    <font>
      <i/>
      <u/>
      <sz val="7"/>
      <color rgb="FFFF0000"/>
      <name val="Arial Narrow"/>
      <charset val="134"/>
    </font>
    <font>
      <b/>
      <i/>
      <u/>
      <sz val="8"/>
      <color rgb="FFFF0000"/>
      <name val="Arial Narrow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25" borderId="33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4" borderId="34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7" borderId="29" applyNumberFormat="0" applyAlignment="0" applyProtection="0">
      <alignment vertical="center"/>
    </xf>
    <xf numFmtId="0" fontId="31" fillId="7" borderId="33" applyNumberFormat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7" fontId="7" fillId="0" borderId="0" xfId="4" applyFont="1" applyAlignment="1">
      <alignment horizontal="center"/>
    </xf>
    <xf numFmtId="177" fontId="8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0" fontId="10" fillId="0" borderId="7" xfId="0" applyFont="1" applyBorder="1"/>
    <xf numFmtId="1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9" xfId="0" applyFont="1" applyBorder="1"/>
    <xf numFmtId="1" fontId="10" fillId="0" borderId="9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5" fillId="0" borderId="0" xfId="0" applyFont="1" applyAlignme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177" fontId="0" fillId="0" borderId="0" xfId="4" applyFont="1" applyAlignment="1">
      <alignment horizontal="centerContinuous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176" fontId="10" fillId="0" borderId="19" xfId="0" applyNumberFormat="1" applyFont="1" applyBorder="1" applyAlignment="1">
      <alignment horizontal="center"/>
    </xf>
    <xf numFmtId="176" fontId="10" fillId="0" borderId="20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4" fontId="10" fillId="0" borderId="21" xfId="0" applyNumberFormat="1" applyFont="1" applyBorder="1"/>
    <xf numFmtId="1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176" fontId="10" fillId="0" borderId="22" xfId="0" applyNumberFormat="1" applyFont="1" applyBorder="1" applyAlignment="1">
      <alignment horizontal="center"/>
    </xf>
    <xf numFmtId="176" fontId="10" fillId="0" borderId="23" xfId="0" applyNumberFormat="1" applyFont="1" applyBorder="1" applyAlignment="1">
      <alignment horizontal="center"/>
    </xf>
    <xf numFmtId="1" fontId="10" fillId="0" borderId="23" xfId="0" applyNumberFormat="1" applyFont="1" applyBorder="1" applyAlignment="1">
      <alignment horizontal="center"/>
    </xf>
    <xf numFmtId="4" fontId="10" fillId="0" borderId="24" xfId="0" applyNumberFormat="1" applyFont="1" applyBorder="1"/>
    <xf numFmtId="178" fontId="15" fillId="0" borderId="0" xfId="0" applyNumberFormat="1" applyFont="1" applyAlignment="1">
      <alignment horizontal="center"/>
    </xf>
    <xf numFmtId="3" fontId="9" fillId="0" borderId="25" xfId="0" applyNumberFormat="1" applyFont="1" applyBorder="1" applyAlignment="1">
      <alignment horizontal="center"/>
    </xf>
    <xf numFmtId="4" fontId="9" fillId="0" borderId="26" xfId="0" applyNumberFormat="1" applyFont="1" applyBorder="1" applyAlignment="1">
      <alignment horizontal="center"/>
    </xf>
    <xf numFmtId="4" fontId="9" fillId="0" borderId="27" xfId="0" applyNumberFormat="1" applyFont="1" applyBorder="1" applyAlignment="1">
      <alignment horizontal="center"/>
    </xf>
    <xf numFmtId="1" fontId="9" fillId="0" borderId="27" xfId="0" applyNumberFormat="1" applyFont="1" applyBorder="1" applyAlignment="1">
      <alignment horizontal="center"/>
    </xf>
    <xf numFmtId="4" fontId="9" fillId="0" borderId="28" xfId="0" applyNumberFormat="1" applyFont="1" applyBorder="1"/>
    <xf numFmtId="14" fontId="10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4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7" fillId="0" borderId="7" xfId="0" applyNumberFormat="1" applyFont="1" applyBorder="1" applyAlignment="1">
      <alignment horizontal="center"/>
    </xf>
    <xf numFmtId="0" fontId="16" fillId="0" borderId="7" xfId="0" applyFont="1" applyBorder="1"/>
    <xf numFmtId="3" fontId="16" fillId="0" borderId="19" xfId="0" applyNumberFormat="1" applyFont="1" applyBorder="1" applyAlignment="1">
      <alignment horizontal="center"/>
    </xf>
    <xf numFmtId="176" fontId="16" fillId="0" borderId="19" xfId="0" applyNumberFormat="1" applyFont="1" applyBorder="1" applyAlignment="1">
      <alignment horizontal="center"/>
    </xf>
    <xf numFmtId="176" fontId="16" fillId="0" borderId="20" xfId="0" applyNumberFormat="1" applyFont="1" applyBorder="1" applyAlignment="1">
      <alignment horizontal="center"/>
    </xf>
    <xf numFmtId="1" fontId="16" fillId="0" borderId="20" xfId="0" applyNumberFormat="1" applyFont="1" applyBorder="1" applyAlignment="1">
      <alignment horizontal="center"/>
    </xf>
    <xf numFmtId="4" fontId="18" fillId="0" borderId="21" xfId="0" applyNumberFormat="1" applyFont="1" applyBorder="1"/>
    <xf numFmtId="14" fontId="15" fillId="0" borderId="0" xfId="0" applyNumberFormat="1" applyFont="1" applyAlignment="1">
      <alignment horizontal="center"/>
    </xf>
    <xf numFmtId="4" fontId="9" fillId="0" borderId="21" xfId="0" applyNumberFormat="1" applyFont="1" applyBorder="1"/>
    <xf numFmtId="14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27546</xdr:colOff>
      <xdr:row>0</xdr:row>
      <xdr:rowOff>160020</xdr:rowOff>
    </xdr:from>
    <xdr:to>
      <xdr:col>7</xdr:col>
      <xdr:colOff>526363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9555" y="160020"/>
          <a:ext cx="13176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31745</xdr:colOff>
      <xdr:row>33</xdr:row>
      <xdr:rowOff>15863</xdr:rowOff>
    </xdr:from>
    <xdr:to>
      <xdr:col>13</xdr:col>
      <xdr:colOff>131630</xdr:colOff>
      <xdr:row>34</xdr:row>
      <xdr:rowOff>182563</xdr:rowOff>
    </xdr:to>
    <xdr:sp>
      <xdr:nvSpPr>
        <xdr:cNvPr id="3" name="Right Brace 2"/>
        <xdr:cNvSpPr/>
      </xdr:nvSpPr>
      <xdr:spPr>
        <a:xfrm>
          <a:off x="7035165" y="6428105"/>
          <a:ext cx="100330" cy="36957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27546</xdr:colOff>
      <xdr:row>0</xdr:row>
      <xdr:rowOff>160020</xdr:rowOff>
    </xdr:from>
    <xdr:to>
      <xdr:col>7</xdr:col>
      <xdr:colOff>526363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94025" y="160020"/>
          <a:ext cx="13176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O48"/>
  <sheetViews>
    <sheetView zoomScale="120" zoomScaleNormal="120" topLeftCell="A28" workbookViewId="0">
      <selection activeCell="L28" sqref="B$1:M$1048576"/>
    </sheetView>
  </sheetViews>
  <sheetFormatPr defaultColWidth="9" defaultRowHeight="12.75"/>
  <cols>
    <col min="1" max="1" width="0.428571428571429" customWidth="1"/>
    <col min="2" max="2" width="4.28571428571429" customWidth="1"/>
    <col min="3" max="3" width="9.42857142857143" customWidth="1"/>
    <col min="4" max="4" width="7.85714285714286" customWidth="1"/>
    <col min="5" max="5" width="5.71428571428571" customWidth="1"/>
    <col min="6" max="6" width="13.7142857142857" customWidth="1"/>
    <col min="7" max="7" width="12.2857142857143" customWidth="1"/>
    <col min="8" max="8" width="9" customWidth="1"/>
    <col min="9" max="9" width="6" customWidth="1"/>
    <col min="10" max="10" width="8.42857142857143" customWidth="1"/>
    <col min="11" max="11" width="11.0666666666667" customWidth="1"/>
    <col min="12" max="12" width="6.71428571428571" customWidth="1"/>
    <col min="13" max="13" width="10.1238095238095" customWidth="1"/>
    <col min="14" max="14" width="11.7142857142857" customWidth="1"/>
    <col min="15" max="15" width="12.7142857142857" customWidth="1"/>
  </cols>
  <sheetData>
    <row r="4" ht="15" spans="3:6">
      <c r="C4" s="1"/>
      <c r="D4" s="1"/>
      <c r="E4" s="1"/>
      <c r="F4" s="1"/>
    </row>
    <row r="5" ht="15.75" spans="2:13">
      <c r="B5" s="2"/>
      <c r="C5" s="3"/>
      <c r="D5" s="3"/>
      <c r="E5" s="3"/>
      <c r="F5" s="3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8" customHeight="1" spans="2:14">
      <c r="B8" s="5" t="s">
        <v>0</v>
      </c>
      <c r="C8" s="6" t="s">
        <v>1</v>
      </c>
      <c r="D8" s="5"/>
      <c r="E8" s="5"/>
      <c r="F8" s="5"/>
      <c r="G8" s="5"/>
      <c r="H8" s="5"/>
      <c r="I8" s="5"/>
      <c r="J8" s="5"/>
      <c r="K8" s="29" t="s">
        <v>2</v>
      </c>
      <c r="L8" s="5"/>
      <c r="M8" s="5"/>
      <c r="N8" s="4"/>
    </row>
    <row r="9" ht="18" customHeight="1" spans="2:13">
      <c r="B9" s="5"/>
      <c r="C9" s="5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ht="18" customHeight="1" spans="2:15">
      <c r="B10" s="5"/>
      <c r="C10" s="5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O10" t="s">
        <v>5</v>
      </c>
    </row>
    <row r="11" ht="18" customHeight="1" spans="2:13">
      <c r="B11" s="5"/>
      <c r="C11" s="5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8" customHeight="1" spans="2:1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4.25" spans="2:14">
      <c r="B13" s="7" t="s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30"/>
    </row>
    <row r="14" spans="2:14">
      <c r="B14" s="8" t="s">
        <v>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30"/>
    </row>
    <row r="15" spans="2:13">
      <c r="B15" s="9" t="s">
        <v>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5">
      <c r="B16" s="10" t="s">
        <v>10</v>
      </c>
      <c r="C16" s="11" t="s">
        <v>11</v>
      </c>
      <c r="D16" s="11" t="s">
        <v>12</v>
      </c>
      <c r="E16" s="11" t="s">
        <v>13</v>
      </c>
      <c r="F16" s="11" t="s">
        <v>13</v>
      </c>
      <c r="G16" s="11" t="s">
        <v>14</v>
      </c>
      <c r="H16" s="11" t="s">
        <v>15</v>
      </c>
      <c r="I16" s="31" t="s">
        <v>16</v>
      </c>
      <c r="J16" s="31" t="s">
        <v>17</v>
      </c>
      <c r="K16" s="32" t="s">
        <v>18</v>
      </c>
      <c r="L16" s="32" t="s">
        <v>19</v>
      </c>
      <c r="M16" s="33" t="s">
        <v>20</v>
      </c>
      <c r="N16" s="34" t="s">
        <v>21</v>
      </c>
      <c r="O16" s="35" t="s">
        <v>22</v>
      </c>
    </row>
    <row r="17" spans="2:15">
      <c r="B17" s="12"/>
      <c r="C17" s="13"/>
      <c r="D17" s="13" t="s">
        <v>23</v>
      </c>
      <c r="E17" s="13" t="s">
        <v>23</v>
      </c>
      <c r="F17" s="13" t="s">
        <v>24</v>
      </c>
      <c r="G17" s="13"/>
      <c r="H17" s="13" t="s">
        <v>10</v>
      </c>
      <c r="I17" s="36"/>
      <c r="J17" s="36"/>
      <c r="K17" s="37"/>
      <c r="L17" s="37" t="s">
        <v>25</v>
      </c>
      <c r="M17" s="38" t="s">
        <v>26</v>
      </c>
      <c r="N17" s="39" t="s">
        <v>27</v>
      </c>
      <c r="O17" s="40" t="s">
        <v>27</v>
      </c>
    </row>
    <row r="18" ht="15.95" customHeight="1" spans="2:15">
      <c r="B18" s="14">
        <v>1</v>
      </c>
      <c r="C18" s="59" t="s">
        <v>28</v>
      </c>
      <c r="D18" s="15">
        <v>19553241</v>
      </c>
      <c r="E18" s="15">
        <v>121</v>
      </c>
      <c r="F18" s="16" t="s">
        <v>29</v>
      </c>
      <c r="G18" s="17" t="s">
        <v>30</v>
      </c>
      <c r="H18" s="15">
        <v>1552127</v>
      </c>
      <c r="I18" s="41">
        <v>1</v>
      </c>
      <c r="J18" s="42">
        <v>8900</v>
      </c>
      <c r="K18" s="43">
        <f t="shared" ref="K18:K29" si="0">+I18*J18</f>
        <v>8900</v>
      </c>
      <c r="L18" s="44">
        <f>SUM(I18)</f>
        <v>1</v>
      </c>
      <c r="M18" s="45"/>
      <c r="N18" s="46">
        <v>43656</v>
      </c>
      <c r="O18" s="47"/>
    </row>
    <row r="19" ht="15.95" customHeight="1" spans="2:15">
      <c r="B19" s="14">
        <v>2</v>
      </c>
      <c r="C19" s="59" t="s">
        <v>31</v>
      </c>
      <c r="D19" s="15">
        <v>19553305</v>
      </c>
      <c r="E19" s="15">
        <v>103</v>
      </c>
      <c r="F19" s="60" t="s">
        <v>29</v>
      </c>
      <c r="G19" s="17" t="s">
        <v>32</v>
      </c>
      <c r="H19" s="15">
        <v>1552118</v>
      </c>
      <c r="I19" s="41">
        <v>1</v>
      </c>
      <c r="J19" s="42">
        <v>8900</v>
      </c>
      <c r="K19" s="43">
        <f t="shared" si="0"/>
        <v>8900</v>
      </c>
      <c r="L19" s="44">
        <f>SUM(I18:I19)</f>
        <v>2</v>
      </c>
      <c r="M19" s="45"/>
      <c r="N19" s="46">
        <v>43656</v>
      </c>
      <c r="O19" s="47"/>
    </row>
    <row r="20" ht="15.95" customHeight="1" spans="2:15">
      <c r="B20" s="14">
        <v>3</v>
      </c>
      <c r="C20" s="59" t="s">
        <v>33</v>
      </c>
      <c r="D20" s="15">
        <v>19555687</v>
      </c>
      <c r="E20" s="15">
        <v>836</v>
      </c>
      <c r="F20" s="60" t="s">
        <v>34</v>
      </c>
      <c r="G20" s="17" t="s">
        <v>35</v>
      </c>
      <c r="H20" s="15">
        <v>1564795</v>
      </c>
      <c r="I20" s="41">
        <v>1</v>
      </c>
      <c r="J20" s="42">
        <v>16000</v>
      </c>
      <c r="K20" s="43">
        <f t="shared" si="0"/>
        <v>16000</v>
      </c>
      <c r="L20" s="44">
        <f>SUM(I18:I20)</f>
        <v>3</v>
      </c>
      <c r="M20" s="45"/>
      <c r="N20" s="46">
        <v>43668</v>
      </c>
      <c r="O20" s="47"/>
    </row>
    <row r="21" ht="15.95" customHeight="1" spans="2:15">
      <c r="B21" s="14">
        <v>4</v>
      </c>
      <c r="C21" s="59" t="s">
        <v>36</v>
      </c>
      <c r="D21" s="15">
        <v>19556603</v>
      </c>
      <c r="E21" s="15">
        <v>908</v>
      </c>
      <c r="F21" s="16" t="s">
        <v>37</v>
      </c>
      <c r="G21" s="17" t="s">
        <v>38</v>
      </c>
      <c r="H21" s="15">
        <v>1571026</v>
      </c>
      <c r="I21" s="41">
        <v>1</v>
      </c>
      <c r="J21" s="42">
        <v>10000</v>
      </c>
      <c r="K21" s="43">
        <f t="shared" si="0"/>
        <v>10000</v>
      </c>
      <c r="L21" s="44">
        <f>SUM(I18:I21)</f>
        <v>4</v>
      </c>
      <c r="M21" s="45"/>
      <c r="N21" s="46">
        <v>43675</v>
      </c>
      <c r="O21" s="47"/>
    </row>
    <row r="22" ht="15.95" customHeight="1" spans="2:15">
      <c r="B22" s="14">
        <v>5</v>
      </c>
      <c r="C22" s="59" t="s">
        <v>39</v>
      </c>
      <c r="D22" s="15">
        <v>19556934</v>
      </c>
      <c r="E22" s="15">
        <v>207</v>
      </c>
      <c r="F22" s="16" t="s">
        <v>37</v>
      </c>
      <c r="G22" s="17" t="s">
        <v>40</v>
      </c>
      <c r="H22" s="15">
        <v>1573075</v>
      </c>
      <c r="I22" s="41">
        <v>1</v>
      </c>
      <c r="J22" s="42">
        <v>10000</v>
      </c>
      <c r="K22" s="43">
        <f t="shared" si="0"/>
        <v>10000</v>
      </c>
      <c r="L22" s="44">
        <f>SUM(I18:I22)</f>
        <v>5</v>
      </c>
      <c r="M22" s="45"/>
      <c r="N22" s="46">
        <v>43677</v>
      </c>
      <c r="O22" s="47"/>
    </row>
    <row r="23" ht="15.95" customHeight="1" spans="2:15">
      <c r="B23" s="14">
        <v>6</v>
      </c>
      <c r="C23" s="59" t="s">
        <v>41</v>
      </c>
      <c r="D23" s="15">
        <v>19554835</v>
      </c>
      <c r="E23" s="15">
        <v>835</v>
      </c>
      <c r="F23" s="60" t="s">
        <v>34</v>
      </c>
      <c r="G23" s="17" t="s">
        <v>42</v>
      </c>
      <c r="H23" s="15">
        <v>1558879</v>
      </c>
      <c r="I23" s="41">
        <v>2</v>
      </c>
      <c r="J23" s="42">
        <v>16000</v>
      </c>
      <c r="K23" s="43">
        <f t="shared" si="0"/>
        <v>32000</v>
      </c>
      <c r="L23" s="44">
        <f>SUM(I18:I23)</f>
        <v>7</v>
      </c>
      <c r="M23" s="45"/>
      <c r="N23" s="46">
        <v>43663</v>
      </c>
      <c r="O23" s="47"/>
    </row>
    <row r="24" ht="15.95" customHeight="1" spans="2:15">
      <c r="B24" s="14">
        <v>7</v>
      </c>
      <c r="C24" s="59" t="s">
        <v>43</v>
      </c>
      <c r="D24" s="15">
        <v>19555281</v>
      </c>
      <c r="E24" s="15">
        <v>922</v>
      </c>
      <c r="F24" s="16" t="s">
        <v>44</v>
      </c>
      <c r="G24" s="17" t="s">
        <v>45</v>
      </c>
      <c r="H24" s="15">
        <v>1561862</v>
      </c>
      <c r="I24" s="41">
        <v>1</v>
      </c>
      <c r="J24" s="42">
        <v>14800</v>
      </c>
      <c r="K24" s="43">
        <f t="shared" si="0"/>
        <v>14800</v>
      </c>
      <c r="L24" s="44">
        <f>SUM(I18:I24)</f>
        <v>8</v>
      </c>
      <c r="M24" s="45"/>
      <c r="N24" s="46">
        <v>43665</v>
      </c>
      <c r="O24" s="47"/>
    </row>
    <row r="25" ht="15.95" customHeight="1" spans="2:15">
      <c r="B25" s="14">
        <v>8</v>
      </c>
      <c r="C25" s="59" t="s">
        <v>46</v>
      </c>
      <c r="D25" s="15">
        <v>19557440</v>
      </c>
      <c r="E25" s="15">
        <v>708</v>
      </c>
      <c r="F25" s="60" t="s">
        <v>37</v>
      </c>
      <c r="G25" s="17" t="s">
        <v>47</v>
      </c>
      <c r="H25" s="15">
        <v>1575246</v>
      </c>
      <c r="I25" s="41">
        <v>3</v>
      </c>
      <c r="J25" s="42">
        <v>10000</v>
      </c>
      <c r="K25" s="43">
        <f t="shared" si="0"/>
        <v>30000</v>
      </c>
      <c r="L25" s="44">
        <f>SUM(I18:I25)</f>
        <v>11</v>
      </c>
      <c r="M25" s="45"/>
      <c r="N25" s="46">
        <v>43679</v>
      </c>
      <c r="O25" s="47"/>
    </row>
    <row r="26" ht="15.95" customHeight="1" spans="2:15">
      <c r="B26" s="14">
        <v>9</v>
      </c>
      <c r="C26" s="59" t="s">
        <v>48</v>
      </c>
      <c r="D26" s="15">
        <v>19557378</v>
      </c>
      <c r="E26" s="15">
        <v>707</v>
      </c>
      <c r="F26" s="16" t="s">
        <v>37</v>
      </c>
      <c r="G26" s="17" t="s">
        <v>49</v>
      </c>
      <c r="H26" s="15">
        <v>1574752</v>
      </c>
      <c r="I26" s="41">
        <v>1</v>
      </c>
      <c r="J26" s="42">
        <v>10000</v>
      </c>
      <c r="K26" s="43">
        <f t="shared" si="0"/>
        <v>10000</v>
      </c>
      <c r="L26" s="44">
        <f>SUM(I18:I26)</f>
        <v>12</v>
      </c>
      <c r="M26" s="45"/>
      <c r="N26" s="46">
        <v>43678</v>
      </c>
      <c r="O26" s="47"/>
    </row>
    <row r="27" ht="15.95" customHeight="1" spans="2:15">
      <c r="B27" s="14">
        <v>10</v>
      </c>
      <c r="C27" s="59" t="s">
        <v>50</v>
      </c>
      <c r="D27" s="15">
        <v>19557383</v>
      </c>
      <c r="E27" s="15">
        <v>312</v>
      </c>
      <c r="F27" s="60" t="s">
        <v>51</v>
      </c>
      <c r="G27" s="17" t="s">
        <v>49</v>
      </c>
      <c r="H27" s="15">
        <v>1574762</v>
      </c>
      <c r="I27" s="41">
        <v>1</v>
      </c>
      <c r="J27" s="42">
        <v>12000</v>
      </c>
      <c r="K27" s="43">
        <f t="shared" si="0"/>
        <v>12000</v>
      </c>
      <c r="L27" s="44">
        <f>SUM(I18:I27)</f>
        <v>13</v>
      </c>
      <c r="M27" s="45"/>
      <c r="N27" s="46">
        <v>43678</v>
      </c>
      <c r="O27" s="47"/>
    </row>
    <row r="28" ht="15.95" customHeight="1" spans="2:15">
      <c r="B28" s="14">
        <v>11</v>
      </c>
      <c r="C28" s="59" t="s">
        <v>52</v>
      </c>
      <c r="D28" s="15">
        <v>19552425</v>
      </c>
      <c r="E28" s="15">
        <v>822</v>
      </c>
      <c r="F28" s="60" t="s">
        <v>53</v>
      </c>
      <c r="G28" s="17" t="s">
        <v>54</v>
      </c>
      <c r="H28" s="15">
        <v>1548446</v>
      </c>
      <c r="I28" s="41">
        <v>3</v>
      </c>
      <c r="J28" s="42">
        <v>14700</v>
      </c>
      <c r="K28" s="43">
        <f t="shared" si="0"/>
        <v>44100</v>
      </c>
      <c r="L28" s="44">
        <f>SUM(I18:I28)</f>
        <v>16</v>
      </c>
      <c r="M28" s="45"/>
      <c r="N28" s="46">
        <v>43653</v>
      </c>
      <c r="O28" s="47"/>
    </row>
    <row r="29" ht="15.95" customHeight="1" spans="2:15">
      <c r="B29" s="61">
        <v>12</v>
      </c>
      <c r="C29" s="62" t="s">
        <v>55</v>
      </c>
      <c r="D29" s="63">
        <v>19556403</v>
      </c>
      <c r="E29" s="63">
        <v>505</v>
      </c>
      <c r="F29" s="64" t="s">
        <v>37</v>
      </c>
      <c r="G29" s="65" t="s">
        <v>56</v>
      </c>
      <c r="H29" s="63">
        <v>1569190</v>
      </c>
      <c r="I29" s="66">
        <v>4</v>
      </c>
      <c r="J29" s="67">
        <v>10000</v>
      </c>
      <c r="K29" s="68">
        <f t="shared" si="0"/>
        <v>40000</v>
      </c>
      <c r="L29" s="69">
        <f>SUM(I18:I29)</f>
        <v>20</v>
      </c>
      <c r="M29" s="70">
        <v>8900</v>
      </c>
      <c r="N29" s="46">
        <v>43673</v>
      </c>
      <c r="O29" s="71">
        <v>43770</v>
      </c>
    </row>
    <row r="30" ht="15.95" customHeight="1" spans="2:15">
      <c r="B30" s="14">
        <v>13</v>
      </c>
      <c r="C30" s="59" t="s">
        <v>57</v>
      </c>
      <c r="D30" s="15">
        <v>19563471</v>
      </c>
      <c r="E30" s="15">
        <v>301</v>
      </c>
      <c r="F30" s="16" t="s">
        <v>37</v>
      </c>
      <c r="G30" s="17" t="s">
        <v>58</v>
      </c>
      <c r="H30" s="15">
        <v>1606658</v>
      </c>
      <c r="I30" s="41">
        <v>1</v>
      </c>
      <c r="J30" s="42">
        <v>9200</v>
      </c>
      <c r="K30" s="43">
        <f t="shared" ref="K30:K39" si="1">+I30*J30</f>
        <v>9200</v>
      </c>
      <c r="L30" s="44">
        <f>SUM(I18:I30)</f>
        <v>21</v>
      </c>
      <c r="M30" s="45"/>
      <c r="N30" s="46">
        <v>43711</v>
      </c>
      <c r="O30" s="47"/>
    </row>
    <row r="31" ht="15.95" customHeight="1" spans="2:15">
      <c r="B31" s="14">
        <v>14</v>
      </c>
      <c r="C31" s="59" t="s">
        <v>59</v>
      </c>
      <c r="D31" s="15">
        <v>19546078</v>
      </c>
      <c r="E31" s="15">
        <v>850</v>
      </c>
      <c r="F31" s="16" t="s">
        <v>34</v>
      </c>
      <c r="G31" s="17" t="s">
        <v>60</v>
      </c>
      <c r="H31" s="15">
        <v>1522818</v>
      </c>
      <c r="I31" s="41">
        <v>0</v>
      </c>
      <c r="J31" s="42">
        <v>14900</v>
      </c>
      <c r="K31" s="43">
        <f t="shared" si="1"/>
        <v>0</v>
      </c>
      <c r="L31" s="44">
        <f>SUM(I18:I31)</f>
        <v>21</v>
      </c>
      <c r="M31" s="45"/>
      <c r="N31" s="46">
        <v>43623</v>
      </c>
      <c r="O31" s="47"/>
    </row>
    <row r="32" ht="15.95" customHeight="1" spans="2:15">
      <c r="B32" s="14">
        <v>15</v>
      </c>
      <c r="C32" s="59" t="s">
        <v>61</v>
      </c>
      <c r="D32" s="15">
        <v>19545798</v>
      </c>
      <c r="E32" s="15">
        <v>849</v>
      </c>
      <c r="F32" s="60" t="s">
        <v>53</v>
      </c>
      <c r="G32" s="17" t="s">
        <v>62</v>
      </c>
      <c r="H32" s="15">
        <v>1520338</v>
      </c>
      <c r="I32" s="41">
        <v>0</v>
      </c>
      <c r="J32" s="42">
        <v>13600</v>
      </c>
      <c r="K32" s="43">
        <f t="shared" si="1"/>
        <v>0</v>
      </c>
      <c r="L32" s="44">
        <f>SUM(I18:I32)</f>
        <v>21</v>
      </c>
      <c r="M32" s="45"/>
      <c r="N32" s="46">
        <v>43621</v>
      </c>
      <c r="O32" s="47"/>
    </row>
    <row r="33" ht="15.95" customHeight="1" spans="2:15">
      <c r="B33" s="14">
        <v>16</v>
      </c>
      <c r="C33" s="15" t="s">
        <v>63</v>
      </c>
      <c r="D33" s="15">
        <v>19563721</v>
      </c>
      <c r="E33" s="15">
        <v>705</v>
      </c>
      <c r="F33" s="16" t="s">
        <v>29</v>
      </c>
      <c r="G33" s="17" t="s">
        <v>64</v>
      </c>
      <c r="H33" s="18">
        <v>1608010</v>
      </c>
      <c r="I33" s="41">
        <v>2</v>
      </c>
      <c r="J33" s="42">
        <v>8300</v>
      </c>
      <c r="K33" s="43">
        <f t="shared" si="1"/>
        <v>16600</v>
      </c>
      <c r="L33" s="44">
        <f>SUM(I18:I33)</f>
        <v>23</v>
      </c>
      <c r="M33" s="45"/>
      <c r="N33" s="46">
        <v>43716</v>
      </c>
      <c r="O33" s="47"/>
    </row>
    <row r="34" ht="15.95" customHeight="1" spans="2:15">
      <c r="B34" s="14">
        <v>17</v>
      </c>
      <c r="C34" s="15" t="s">
        <v>65</v>
      </c>
      <c r="D34" s="15">
        <v>19549288</v>
      </c>
      <c r="E34" s="15">
        <v>919</v>
      </c>
      <c r="F34" s="16" t="s">
        <v>44</v>
      </c>
      <c r="G34" s="17" t="s">
        <v>66</v>
      </c>
      <c r="H34" s="18">
        <v>1537693</v>
      </c>
      <c r="I34" s="41">
        <v>0</v>
      </c>
      <c r="J34" s="42">
        <v>12800</v>
      </c>
      <c r="K34" s="43">
        <f t="shared" si="1"/>
        <v>0</v>
      </c>
      <c r="L34" s="44">
        <f>SUM(I18:I34)</f>
        <v>23</v>
      </c>
      <c r="M34" s="72"/>
      <c r="N34" s="46">
        <v>43641</v>
      </c>
      <c r="O34" s="47"/>
    </row>
    <row r="35" ht="15.95" customHeight="1" spans="2:15">
      <c r="B35" s="14">
        <v>18</v>
      </c>
      <c r="C35" s="15" t="s">
        <v>67</v>
      </c>
      <c r="D35" s="15">
        <v>19549288</v>
      </c>
      <c r="E35" s="15">
        <v>919</v>
      </c>
      <c r="F35" s="16" t="s">
        <v>44</v>
      </c>
      <c r="G35" s="17" t="s">
        <v>66</v>
      </c>
      <c r="H35" s="18">
        <v>1537693</v>
      </c>
      <c r="I35" s="41">
        <v>0</v>
      </c>
      <c r="J35" s="42">
        <v>17500</v>
      </c>
      <c r="K35" s="43">
        <f t="shared" si="1"/>
        <v>0</v>
      </c>
      <c r="L35" s="44">
        <f>SUM(I18:I35)</f>
        <v>23</v>
      </c>
      <c r="M35" s="45"/>
      <c r="N35" s="46" t="s">
        <v>68</v>
      </c>
      <c r="O35" s="47"/>
    </row>
    <row r="36" ht="15.95" customHeight="1" spans="2:15">
      <c r="B36" s="14">
        <v>19</v>
      </c>
      <c r="C36" s="15" t="s">
        <v>69</v>
      </c>
      <c r="D36" s="15">
        <v>19559120</v>
      </c>
      <c r="E36" s="15">
        <v>843</v>
      </c>
      <c r="F36" s="16" t="s">
        <v>34</v>
      </c>
      <c r="G36" s="17" t="s">
        <v>70</v>
      </c>
      <c r="H36" s="18">
        <v>1585456</v>
      </c>
      <c r="I36" s="41">
        <v>0</v>
      </c>
      <c r="J36" s="42">
        <v>19550</v>
      </c>
      <c r="K36" s="43">
        <f t="shared" si="1"/>
        <v>0</v>
      </c>
      <c r="L36" s="44">
        <f>SUM(I18:I36)</f>
        <v>23</v>
      </c>
      <c r="M36" s="45"/>
      <c r="N36" s="46" t="s">
        <v>68</v>
      </c>
      <c r="O36" s="47"/>
    </row>
    <row r="37" ht="15.95" customHeight="1" spans="2:15">
      <c r="B37" s="14">
        <v>20</v>
      </c>
      <c r="C37" s="15" t="s">
        <v>71</v>
      </c>
      <c r="D37" s="15">
        <v>19565662</v>
      </c>
      <c r="E37" s="15">
        <v>817</v>
      </c>
      <c r="F37" s="60" t="s">
        <v>53</v>
      </c>
      <c r="G37" s="17" t="s">
        <v>72</v>
      </c>
      <c r="H37" s="18">
        <v>1617235</v>
      </c>
      <c r="I37" s="41">
        <v>1</v>
      </c>
      <c r="J37" s="42">
        <v>14700</v>
      </c>
      <c r="K37" s="43">
        <f t="shared" si="1"/>
        <v>14700</v>
      </c>
      <c r="L37" s="44">
        <f>SUM(I18:I37)</f>
        <v>24</v>
      </c>
      <c r="M37" s="45"/>
      <c r="N37" s="46">
        <v>43729</v>
      </c>
      <c r="O37" s="47"/>
    </row>
    <row r="38" ht="15.95" customHeight="1" spans="2:15">
      <c r="B38" s="14">
        <v>21</v>
      </c>
      <c r="C38" s="15" t="s">
        <v>73</v>
      </c>
      <c r="D38" s="15">
        <v>19569268</v>
      </c>
      <c r="E38" s="15">
        <v>207</v>
      </c>
      <c r="F38" s="16" t="s">
        <v>37</v>
      </c>
      <c r="G38" s="17" t="s">
        <v>74</v>
      </c>
      <c r="H38" s="18">
        <v>1636751</v>
      </c>
      <c r="I38" s="41">
        <v>1</v>
      </c>
      <c r="J38" s="42">
        <v>10000</v>
      </c>
      <c r="K38" s="43">
        <f t="shared" si="1"/>
        <v>10000</v>
      </c>
      <c r="L38" s="44">
        <f>SUM(I18:I38)</f>
        <v>25</v>
      </c>
      <c r="M38" s="45"/>
      <c r="N38" s="46">
        <v>43752</v>
      </c>
      <c r="O38" s="47"/>
    </row>
    <row r="39" ht="15.95" customHeight="1" spans="2:15">
      <c r="B39" s="14">
        <v>22</v>
      </c>
      <c r="C39" s="15" t="s">
        <v>75</v>
      </c>
      <c r="D39" s="15">
        <v>19571458</v>
      </c>
      <c r="E39" s="15">
        <v>823</v>
      </c>
      <c r="F39" s="16" t="s">
        <v>53</v>
      </c>
      <c r="G39" s="17" t="s">
        <v>76</v>
      </c>
      <c r="H39" s="18">
        <v>1650649</v>
      </c>
      <c r="I39" s="41">
        <v>1</v>
      </c>
      <c r="J39" s="42">
        <v>14700</v>
      </c>
      <c r="K39" s="43">
        <f t="shared" si="1"/>
        <v>14700</v>
      </c>
      <c r="L39" s="44">
        <f>SUM(I18:I39)</f>
        <v>26</v>
      </c>
      <c r="M39" s="45"/>
      <c r="N39" s="46">
        <v>43766</v>
      </c>
      <c r="O39" s="47"/>
    </row>
    <row r="40" ht="15.95" customHeight="1" spans="2:15">
      <c r="B40" s="14"/>
      <c r="C40" s="15"/>
      <c r="D40" s="15"/>
      <c r="E40" s="15"/>
      <c r="F40" s="16"/>
      <c r="G40" s="17"/>
      <c r="H40" s="18"/>
      <c r="I40" s="41"/>
      <c r="J40" s="42"/>
      <c r="K40" s="43"/>
      <c r="L40" s="44"/>
      <c r="M40" s="45"/>
      <c r="N40" s="46"/>
      <c r="O40" s="47"/>
    </row>
    <row r="41" ht="15.95" customHeight="1" spans="2:15">
      <c r="B41" s="19"/>
      <c r="C41" s="20"/>
      <c r="D41" s="20"/>
      <c r="E41" s="20"/>
      <c r="F41" s="21"/>
      <c r="G41" s="22"/>
      <c r="H41" s="23"/>
      <c r="I41" s="48"/>
      <c r="J41" s="49"/>
      <c r="K41" s="50"/>
      <c r="L41" s="51"/>
      <c r="M41" s="52"/>
      <c r="N41" s="46"/>
      <c r="O41" s="53"/>
    </row>
    <row r="42" ht="18" customHeight="1" spans="2:14">
      <c r="B42" s="5"/>
      <c r="C42" s="5"/>
      <c r="D42" s="5"/>
      <c r="E42" s="5"/>
      <c r="F42" s="5"/>
      <c r="G42" s="24" t="s">
        <v>77</v>
      </c>
      <c r="H42" s="25"/>
      <c r="I42" s="54">
        <f>SUM(I18:I41)</f>
        <v>26</v>
      </c>
      <c r="J42" s="55"/>
      <c r="K42" s="56">
        <f>SUM(K18:K41)</f>
        <v>301900</v>
      </c>
      <c r="L42" s="57"/>
      <c r="M42" s="58">
        <f>SUM(M18:M41)</f>
        <v>8900</v>
      </c>
      <c r="N42" s="73"/>
    </row>
    <row r="43" ht="18" customHeight="1" spans="2:13">
      <c r="B43" s="5"/>
      <c r="C43" s="5"/>
      <c r="D43" s="5"/>
      <c r="E43" s="5"/>
      <c r="F43" s="5"/>
      <c r="G43" s="26"/>
      <c r="H43" s="27"/>
      <c r="I43" s="27"/>
      <c r="J43" s="27"/>
      <c r="K43" s="27"/>
      <c r="L43" s="27"/>
      <c r="M43" s="27"/>
    </row>
    <row r="44" spans="2:13">
      <c r="B44" s="28" t="s">
        <v>78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2:13">
      <c r="B45" s="28" t="s">
        <v>79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2:13">
      <c r="B46" s="28" t="s">
        <v>80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2:13">
      <c r="B47" s="28" t="s">
        <v>81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2:13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</sheetData>
  <mergeCells count="9">
    <mergeCell ref="B13:M13"/>
    <mergeCell ref="B14:M14"/>
    <mergeCell ref="B15:M15"/>
    <mergeCell ref="G42:H42"/>
    <mergeCell ref="H43:M43"/>
    <mergeCell ref="B44:M44"/>
    <mergeCell ref="B45:M45"/>
    <mergeCell ref="B46:M46"/>
    <mergeCell ref="B47:M47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P34"/>
  <sheetViews>
    <sheetView tabSelected="1" zoomScale="120" zoomScaleNormal="120" topLeftCell="A4" workbookViewId="0">
      <selection activeCell="K18" sqref="K18:K23"/>
    </sheetView>
  </sheetViews>
  <sheetFormatPr defaultColWidth="9" defaultRowHeight="12.75"/>
  <cols>
    <col min="1" max="1" width="0.428571428571429" customWidth="1"/>
    <col min="2" max="2" width="4.28571428571429" customWidth="1"/>
    <col min="3" max="3" width="12.4952380952381" customWidth="1"/>
    <col min="4" max="4" width="7.85714285714286" customWidth="1"/>
    <col min="5" max="5" width="5.71428571428571" customWidth="1"/>
    <col min="6" max="6" width="13.7142857142857" customWidth="1"/>
    <col min="7" max="7" width="12.2857142857143" customWidth="1"/>
    <col min="8" max="8" width="9" customWidth="1"/>
    <col min="9" max="9" width="6" customWidth="1"/>
    <col min="10" max="11" width="11.0666666666667" customWidth="1"/>
    <col min="12" max="12" width="14.1619047619048" customWidth="1"/>
    <col min="13" max="13" width="11.9047619047619" customWidth="1"/>
    <col min="14" max="14" width="11.7142857142857" customWidth="1"/>
    <col min="15" max="15" width="12.7142857142857" customWidth="1"/>
  </cols>
  <sheetData>
    <row r="4" ht="15" spans="3:6">
      <c r="C4" s="1"/>
      <c r="D4" s="1"/>
      <c r="E4" s="1"/>
      <c r="F4" s="1"/>
    </row>
    <row r="5" ht="15.75" spans="2:13">
      <c r="B5" s="2"/>
      <c r="C5" s="3"/>
      <c r="D5" s="3"/>
      <c r="E5" s="3"/>
      <c r="F5" s="3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8" customHeight="1" spans="2:14">
      <c r="B8" s="5" t="s">
        <v>0</v>
      </c>
      <c r="C8" s="6" t="s">
        <v>1</v>
      </c>
      <c r="D8" s="5"/>
      <c r="E8" s="5"/>
      <c r="F8" s="5"/>
      <c r="G8" s="5"/>
      <c r="H8" s="5"/>
      <c r="I8" s="5"/>
      <c r="J8" s="5"/>
      <c r="K8" s="29" t="s">
        <v>2</v>
      </c>
      <c r="L8" s="5"/>
      <c r="M8" s="5"/>
      <c r="N8" s="4"/>
    </row>
    <row r="9" ht="18" customHeight="1" spans="2:13">
      <c r="B9" s="5"/>
      <c r="C9" s="5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ht="18" customHeight="1" spans="2:15">
      <c r="B10" s="5"/>
      <c r="C10" s="5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O10" t="s">
        <v>5</v>
      </c>
    </row>
    <row r="11" ht="18" customHeight="1" spans="2:13">
      <c r="B11" s="5"/>
      <c r="C11" s="5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8" customHeight="1" spans="2:1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4.25" spans="2:14">
      <c r="B13" s="7" t="s">
        <v>82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30"/>
    </row>
    <row r="14" spans="2:14">
      <c r="B14" s="8" t="s">
        <v>83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30"/>
    </row>
    <row r="15" spans="2:13">
      <c r="B15" s="9" t="s">
        <v>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5">
      <c r="B16" s="10" t="s">
        <v>10</v>
      </c>
      <c r="C16" s="11" t="s">
        <v>11</v>
      </c>
      <c r="D16" s="11" t="s">
        <v>12</v>
      </c>
      <c r="E16" s="11" t="s">
        <v>13</v>
      </c>
      <c r="F16" s="11" t="s">
        <v>13</v>
      </c>
      <c r="G16" s="11" t="s">
        <v>14</v>
      </c>
      <c r="H16" s="11" t="s">
        <v>15</v>
      </c>
      <c r="I16" s="31" t="s">
        <v>16</v>
      </c>
      <c r="J16" s="31" t="s">
        <v>17</v>
      </c>
      <c r="K16" s="32" t="s">
        <v>18</v>
      </c>
      <c r="L16" s="32" t="s">
        <v>19</v>
      </c>
      <c r="M16" s="33" t="s">
        <v>20</v>
      </c>
      <c r="N16" s="34" t="s">
        <v>21</v>
      </c>
      <c r="O16" s="35" t="s">
        <v>22</v>
      </c>
    </row>
    <row r="17" spans="2:15">
      <c r="B17" s="12"/>
      <c r="C17" s="13"/>
      <c r="D17" s="13" t="s">
        <v>23</v>
      </c>
      <c r="E17" s="13" t="s">
        <v>23</v>
      </c>
      <c r="F17" s="13" t="s">
        <v>24</v>
      </c>
      <c r="G17" s="13"/>
      <c r="H17" s="13" t="s">
        <v>10</v>
      </c>
      <c r="I17" s="36"/>
      <c r="J17" s="36"/>
      <c r="K17" s="37"/>
      <c r="L17" s="37" t="s">
        <v>25</v>
      </c>
      <c r="M17" s="38" t="s">
        <v>26</v>
      </c>
      <c r="N17" s="39" t="s">
        <v>27</v>
      </c>
      <c r="O17" s="40" t="s">
        <v>27</v>
      </c>
    </row>
    <row r="18" ht="15.95" customHeight="1" spans="2:15">
      <c r="B18" s="14">
        <v>33</v>
      </c>
      <c r="C18" s="15" t="s">
        <v>84</v>
      </c>
      <c r="D18" s="15">
        <v>332092</v>
      </c>
      <c r="E18" s="15">
        <v>922</v>
      </c>
      <c r="F18" s="16" t="s">
        <v>44</v>
      </c>
      <c r="G18" s="17" t="s">
        <v>85</v>
      </c>
      <c r="H18" s="18">
        <v>1676305</v>
      </c>
      <c r="I18" s="41">
        <v>2</v>
      </c>
      <c r="J18" s="42">
        <v>23205</v>
      </c>
      <c r="K18" s="43">
        <f t="shared" ref="K18:K23" si="0">+I18*J18</f>
        <v>46410</v>
      </c>
      <c r="L18" s="44">
        <f>SUM(I18:I18)</f>
        <v>2</v>
      </c>
      <c r="M18" s="45"/>
      <c r="N18" s="46">
        <v>43786</v>
      </c>
      <c r="O18" s="47"/>
    </row>
    <row r="19" ht="15.95" customHeight="1" spans="2:15">
      <c r="B19" s="14">
        <v>34</v>
      </c>
      <c r="C19" s="15" t="s">
        <v>86</v>
      </c>
      <c r="D19" s="15">
        <v>332215</v>
      </c>
      <c r="E19" s="15">
        <v>818</v>
      </c>
      <c r="F19" s="16" t="s">
        <v>37</v>
      </c>
      <c r="G19" s="17" t="s">
        <v>87</v>
      </c>
      <c r="H19" s="18">
        <v>1689272</v>
      </c>
      <c r="I19" s="41">
        <v>3</v>
      </c>
      <c r="J19" s="42">
        <v>19090</v>
      </c>
      <c r="K19" s="43">
        <f t="shared" si="0"/>
        <v>57270</v>
      </c>
      <c r="L19" s="44">
        <f>SUM(I18:I19)</f>
        <v>5</v>
      </c>
      <c r="M19" s="45"/>
      <c r="N19" s="46">
        <v>43796</v>
      </c>
      <c r="O19" s="47"/>
    </row>
    <row r="20" ht="15.95" customHeight="1" spans="2:15">
      <c r="B20" s="14">
        <v>35</v>
      </c>
      <c r="C20" s="15" t="s">
        <v>88</v>
      </c>
      <c r="D20" s="15">
        <v>332661</v>
      </c>
      <c r="E20" s="15">
        <v>905</v>
      </c>
      <c r="F20" s="16" t="s">
        <v>44</v>
      </c>
      <c r="G20" s="17" t="s">
        <v>89</v>
      </c>
      <c r="H20" s="18">
        <v>1785364</v>
      </c>
      <c r="I20" s="41">
        <v>1</v>
      </c>
      <c r="J20" s="42">
        <v>26890</v>
      </c>
      <c r="K20" s="43">
        <f t="shared" si="0"/>
        <v>26890</v>
      </c>
      <c r="L20" s="44">
        <f>SUM(I18:I20)</f>
        <v>6</v>
      </c>
      <c r="M20" s="45"/>
      <c r="N20" s="46">
        <v>43867</v>
      </c>
      <c r="O20" s="47"/>
    </row>
    <row r="21" ht="15.95" customHeight="1" spans="2:15">
      <c r="B21" s="14">
        <v>36</v>
      </c>
      <c r="C21" s="15" t="s">
        <v>90</v>
      </c>
      <c r="D21" s="15">
        <v>332745</v>
      </c>
      <c r="E21" s="15">
        <v>921</v>
      </c>
      <c r="F21" s="16" t="s">
        <v>44</v>
      </c>
      <c r="G21" s="17" t="s">
        <v>89</v>
      </c>
      <c r="H21" s="18">
        <v>1785828</v>
      </c>
      <c r="I21" s="41">
        <v>1</v>
      </c>
      <c r="J21" s="42">
        <v>26890</v>
      </c>
      <c r="K21" s="43">
        <f t="shared" si="0"/>
        <v>26890</v>
      </c>
      <c r="L21" s="44">
        <f>SUM(I18:I21)</f>
        <v>7</v>
      </c>
      <c r="M21" s="45"/>
      <c r="N21" s="46">
        <v>43867</v>
      </c>
      <c r="O21" s="47"/>
    </row>
    <row r="22" ht="15.95" customHeight="1" spans="2:15">
      <c r="B22" s="14">
        <v>37</v>
      </c>
      <c r="C22" s="15" t="s">
        <v>91</v>
      </c>
      <c r="D22" s="15">
        <v>332860</v>
      </c>
      <c r="E22" s="15">
        <v>921</v>
      </c>
      <c r="F22" s="16" t="s">
        <v>44</v>
      </c>
      <c r="G22" s="17" t="s">
        <v>89</v>
      </c>
      <c r="H22" s="18">
        <v>1786303</v>
      </c>
      <c r="I22" s="41">
        <v>1</v>
      </c>
      <c r="J22" s="42">
        <v>26890</v>
      </c>
      <c r="K22" s="43">
        <f t="shared" si="0"/>
        <v>26890</v>
      </c>
      <c r="L22" s="44">
        <f>SUM(I18:I22)</f>
        <v>8</v>
      </c>
      <c r="M22" s="45"/>
      <c r="N22" s="46">
        <v>43868</v>
      </c>
      <c r="O22" s="47"/>
    </row>
    <row r="23" ht="15.95" customHeight="1" spans="2:15">
      <c r="B23" s="14">
        <v>38</v>
      </c>
      <c r="C23" s="15" t="s">
        <v>92</v>
      </c>
      <c r="D23" s="15">
        <v>333089</v>
      </c>
      <c r="E23" s="15">
        <v>901</v>
      </c>
      <c r="F23" s="16" t="s">
        <v>44</v>
      </c>
      <c r="G23" s="17" t="s">
        <v>93</v>
      </c>
      <c r="H23" s="18">
        <v>1786141</v>
      </c>
      <c r="I23" s="41">
        <v>4</v>
      </c>
      <c r="J23" s="42">
        <v>22490</v>
      </c>
      <c r="K23" s="43">
        <f t="shared" si="0"/>
        <v>89960</v>
      </c>
      <c r="L23" s="44">
        <f>SUM(I18:I23)</f>
        <v>12</v>
      </c>
      <c r="M23" s="45"/>
      <c r="N23" s="46">
        <v>43868</v>
      </c>
      <c r="O23" s="47"/>
    </row>
    <row r="24" ht="15.95" customHeight="1" spans="2:16">
      <c r="B24" s="14"/>
      <c r="C24" s="15"/>
      <c r="D24" s="15"/>
      <c r="E24" s="15"/>
      <c r="F24" s="16"/>
      <c r="G24" s="17"/>
      <c r="H24" s="18"/>
      <c r="I24" s="41"/>
      <c r="J24" s="42"/>
      <c r="K24" s="43"/>
      <c r="L24" s="44"/>
      <c r="M24" s="45"/>
      <c r="N24" s="45"/>
      <c r="O24" s="46" t="s">
        <v>94</v>
      </c>
      <c r="P24" s="47"/>
    </row>
    <row r="25" ht="15.95" customHeight="1" spans="2:15">
      <c r="B25" s="14"/>
      <c r="C25" s="15"/>
      <c r="D25" s="15"/>
      <c r="E25" s="15"/>
      <c r="F25" s="16"/>
      <c r="G25" s="17"/>
      <c r="H25" s="18"/>
      <c r="I25" s="41"/>
      <c r="J25" s="42"/>
      <c r="K25" s="43"/>
      <c r="L25" s="44"/>
      <c r="M25" s="45"/>
      <c r="N25" s="46"/>
      <c r="O25" s="47"/>
    </row>
    <row r="26" ht="15.95" customHeight="1" spans="2:12">
      <c r="B26" s="14"/>
      <c r="C26" s="15"/>
      <c r="D26" s="15"/>
      <c r="E26" s="15"/>
      <c r="F26" s="16"/>
      <c r="G26" s="17"/>
      <c r="H26" s="18"/>
      <c r="I26" s="41"/>
      <c r="J26" s="42"/>
      <c r="K26" s="43"/>
      <c r="L26" s="44"/>
    </row>
    <row r="27" ht="15.95" customHeight="1" spans="2:15">
      <c r="B27" s="19"/>
      <c r="C27" s="20"/>
      <c r="D27" s="20"/>
      <c r="E27" s="20"/>
      <c r="F27" s="21"/>
      <c r="G27" s="22"/>
      <c r="H27" s="23"/>
      <c r="I27" s="48"/>
      <c r="J27" s="49"/>
      <c r="K27" s="50"/>
      <c r="L27" s="51"/>
      <c r="M27" s="52"/>
      <c r="N27" s="46"/>
      <c r="O27" s="53"/>
    </row>
    <row r="28" ht="18" customHeight="1" spans="2:14">
      <c r="B28" s="5"/>
      <c r="C28" s="5"/>
      <c r="D28" s="5"/>
      <c r="E28" s="5"/>
      <c r="F28" s="5"/>
      <c r="G28" s="24" t="s">
        <v>77</v>
      </c>
      <c r="H28" s="25"/>
      <c r="I28" s="54">
        <f>SUM(I18:I27)</f>
        <v>12</v>
      </c>
      <c r="J28" s="55"/>
      <c r="K28" s="56">
        <f>SUM(K18:K27)</f>
        <v>274310</v>
      </c>
      <c r="L28" s="57"/>
      <c r="M28" s="58">
        <f>SUM(M18:M27)</f>
        <v>0</v>
      </c>
      <c r="N28" s="58"/>
    </row>
    <row r="29" ht="18" customHeight="1" spans="2:13">
      <c r="B29" s="5"/>
      <c r="C29" s="5"/>
      <c r="D29" s="5"/>
      <c r="E29" s="5"/>
      <c r="F29" s="5"/>
      <c r="G29" s="26"/>
      <c r="H29" s="27"/>
      <c r="I29" s="27"/>
      <c r="J29" s="27"/>
      <c r="K29" s="27"/>
      <c r="L29" s="27"/>
      <c r="M29" s="27"/>
    </row>
    <row r="30" spans="2:13">
      <c r="B30" s="28" t="s">
        <v>78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>
      <c r="B31" s="28" t="s">
        <v>79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2:13">
      <c r="B32" s="28" t="s">
        <v>80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2:13">
      <c r="B33" s="28" t="s">
        <v>95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2:1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mergeCells count="9">
    <mergeCell ref="B13:M13"/>
    <mergeCell ref="B14:M14"/>
    <mergeCell ref="B15:M15"/>
    <mergeCell ref="G28:H28"/>
    <mergeCell ref="H29:M29"/>
    <mergeCell ref="B30:M30"/>
    <mergeCell ref="B31:M31"/>
    <mergeCell ref="B32:M32"/>
    <mergeCell ref="B33:M33"/>
  </mergeCells>
  <conditionalFormatting sqref="H18:H23">
    <cfRule type="duplicateValues" dxfId="0" priority="1"/>
  </conditionalFormatting>
  <pageMargins left="0" right="0" top="0" bottom="0" header="0" footer="0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Jun-Oct'19</vt:lpstr>
      <vt:lpstr>Nov'19-Mar'20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Lucky</cp:lastModifiedBy>
  <dcterms:created xsi:type="dcterms:W3CDTF">2019-10-16T09:22:00Z</dcterms:created>
  <dcterms:modified xsi:type="dcterms:W3CDTF">2020-03-02T07:32:43Z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