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InnCustAccountStatementExt.Repo" sheetId="1" r:id="rId1"/>
  </sheets>
  <externalReferences>
    <externalReference r:id="rId2"/>
  </externalReference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<sst xmlns="http://schemas.openxmlformats.org/spreadsheetml/2006/main" count="504" uniqueCount="224">
  <si>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</si>
  <si>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</si>
  <si>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</si>
  <si>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</si>
  <si>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</si>
  <si>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</si>
  <si>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17/Aug/2020 4:42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</si>
  <si>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</si>
  <si>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</si>
  <si>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</si>
  <si>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</si>
  <si>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</si>
  <si>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</si>
  <si>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1805 &amp; 1806, HOLLYWOOD PLAZA, 610 NATHAN ROAD, MONGKOK, KOWLOON, HONG KONG
CHN</t>
  </si>
  <si>
    <t>开始日期</t>
  </si>
  <si>
    <t>01/Jan/2020</t>
  </si>
  <si>
    <t>结束日期</t>
  </si>
  <si>
    <t>16/Aug/2020</t>
  </si>
  <si>
    <t>对账单截止 17/Aug/2020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</si>
  <si>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</si>
  <si>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</si>
  <si>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</si>
  <si>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</si>
  <si>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</si>
  <si>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</si>
  <si>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</si>
  <si>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</si>
  <si>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</si>
  <si>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</si>
  <si>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</si>
  <si>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</si>
  <si>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，</t>
  </si>
  <si>
    <t>VKT001</t>
  </si>
  <si>
    <t>01/Aug/2020</t>
  </si>
  <si>
    <t>SI000061990EHKG</t>
  </si>
  <si>
    <t>C03731736</t>
  </si>
  <si>
    <t>1840176</t>
  </si>
  <si>
    <t>Mr Seji Lee</t>
  </si>
  <si>
    <t>USD</t>
  </si>
  <si>
    <t>05/Sep/2020</t>
  </si>
  <si>
    <t>SI000062115EHKG</t>
  </si>
  <si>
    <t>T03512225</t>
  </si>
  <si>
    <t>1838696</t>
  </si>
  <si>
    <t>Mr Meersbergensandra van</t>
  </si>
  <si>
    <t>SI000062268EHKG</t>
  </si>
  <si>
    <t>C03732045</t>
  </si>
  <si>
    <t>1839215</t>
  </si>
  <si>
    <t>Mr WONHEE HONG</t>
  </si>
  <si>
    <t>SI000062350EHKG</t>
  </si>
  <si>
    <t>T03512390</t>
  </si>
  <si>
    <t>1839722</t>
  </si>
  <si>
    <t>Mr Wilailuck Phokai</t>
  </si>
  <si>
    <t>02/Aug/2020</t>
  </si>
  <si>
    <t>SI000062573EHKG</t>
  </si>
  <si>
    <t>T03513937</t>
  </si>
  <si>
    <t>1841134</t>
  </si>
  <si>
    <t>Mr Mirna Eltony</t>
  </si>
  <si>
    <t>SI000062579EHKG</t>
  </si>
  <si>
    <t>T03513007</t>
  </si>
  <si>
    <t>1839331</t>
  </si>
  <si>
    <t>Mr Andrei Jucov</t>
  </si>
  <si>
    <t>03/Aug/2020</t>
  </si>
  <si>
    <t>SI000062822EHKG</t>
  </si>
  <si>
    <t>T03513851</t>
  </si>
  <si>
    <t>1841305</t>
  </si>
  <si>
    <t>Mr jiaying fan</t>
  </si>
  <si>
    <t>05/Aug/2020</t>
  </si>
  <si>
    <t>SI000063238EHKG</t>
  </si>
  <si>
    <t>T03513504</t>
  </si>
  <si>
    <t>1841758</t>
  </si>
  <si>
    <t>Mr si shi</t>
  </si>
  <si>
    <t>SI000063244EHKG</t>
  </si>
  <si>
    <t>C03733351</t>
  </si>
  <si>
    <t>1842465</t>
  </si>
  <si>
    <t>Mr Eunhee Cho</t>
  </si>
  <si>
    <t>SI000063250EHKG</t>
  </si>
  <si>
    <t>T03511250</t>
  </si>
  <si>
    <t>1838398</t>
  </si>
  <si>
    <t>Mr Long Chen</t>
  </si>
  <si>
    <t>06/Aug/2020</t>
  </si>
  <si>
    <t>SI000063591EHKG</t>
  </si>
  <si>
    <t>C03731290</t>
  </si>
  <si>
    <t>1840121</t>
  </si>
  <si>
    <t>Mr Minyoung Jung</t>
  </si>
  <si>
    <t>SI000063597EHKG</t>
  </si>
  <si>
    <t>T03514520</t>
  </si>
  <si>
    <t>1842967</t>
  </si>
  <si>
    <t>Mr WENXIU ZHANG</t>
  </si>
  <si>
    <t>SI000063601EHKG</t>
  </si>
  <si>
    <t>T03513996</t>
  </si>
  <si>
    <t>1841353</t>
  </si>
  <si>
    <t>Mr li tian</t>
  </si>
  <si>
    <t>07/Aug/2020</t>
  </si>
  <si>
    <t>SI000063660EHKG</t>
  </si>
  <si>
    <t>T03513951</t>
  </si>
  <si>
    <t>1842441</t>
  </si>
  <si>
    <t>Mr MENGYU LI</t>
  </si>
  <si>
    <t>SI000063669EHKG</t>
  </si>
  <si>
    <t>T03513882</t>
  </si>
  <si>
    <t>1841936</t>
  </si>
  <si>
    <t>Mr zihui zhao</t>
  </si>
  <si>
    <t>SI000063967EHKG</t>
  </si>
  <si>
    <t>T03514930</t>
  </si>
  <si>
    <t>1843334</t>
  </si>
  <si>
    <t>Mr MINGHAO PAN</t>
  </si>
  <si>
    <t>SI000063968EHKG</t>
  </si>
  <si>
    <t>T03514326</t>
  </si>
  <si>
    <t>1841866</t>
  </si>
  <si>
    <t>Mr yuanyuan shen</t>
  </si>
  <si>
    <t>SI000063969EHKG</t>
  </si>
  <si>
    <t>C03735034</t>
  </si>
  <si>
    <t>1843473</t>
  </si>
  <si>
    <t>Mr BINGHUI YU</t>
  </si>
  <si>
    <t>SI000063970EHKG</t>
  </si>
  <si>
    <t>T03513704</t>
  </si>
  <si>
    <t>1841915</t>
  </si>
  <si>
    <t>Mr xinyu yan</t>
  </si>
  <si>
    <t>SI000063971EHKG</t>
  </si>
  <si>
    <t>T03513571</t>
  </si>
  <si>
    <t>1842550</t>
  </si>
  <si>
    <t>Mr XIAOLIN GUO</t>
  </si>
  <si>
    <t>SI000063972EHKG</t>
  </si>
  <si>
    <t>T03509189</t>
  </si>
  <si>
    <t>1836912</t>
  </si>
  <si>
    <t>Mr JiaYing Tan</t>
  </si>
  <si>
    <t>08/Aug/2020</t>
  </si>
  <si>
    <t>SI000064220EHKG</t>
  </si>
  <si>
    <t>C03735712</t>
  </si>
  <si>
    <t>1843969</t>
  </si>
  <si>
    <t>Mr REN LI</t>
  </si>
  <si>
    <t>SI000064229EHKG</t>
  </si>
  <si>
    <t>T03514498</t>
  </si>
  <si>
    <t>1843584</t>
  </si>
  <si>
    <t>Mr JIN CHEN</t>
  </si>
  <si>
    <t>09/Aug/2020</t>
  </si>
  <si>
    <t>SI000064558EHKG</t>
  </si>
  <si>
    <t>C03736348</t>
  </si>
  <si>
    <t>1844422</t>
  </si>
  <si>
    <t>Mr XIN XU</t>
  </si>
  <si>
    <t>10/Aug/2020</t>
  </si>
  <si>
    <t>SI000064712EHKG</t>
  </si>
  <si>
    <t>T03513735</t>
  </si>
  <si>
    <t>1841038</t>
  </si>
  <si>
    <t>Mr Adel Eltony Waleed Othman</t>
  </si>
  <si>
    <t>SI000064716EHKG</t>
  </si>
  <si>
    <t>C03736140</t>
  </si>
  <si>
    <t>1844578</t>
  </si>
  <si>
    <t>Mr BO LIN</t>
  </si>
  <si>
    <t>11/Aug/2020</t>
  </si>
  <si>
    <t>SI000064895EHKG</t>
  </si>
  <si>
    <t>C03736501</t>
  </si>
  <si>
    <t>1845172</t>
  </si>
  <si>
    <t>Mr DONGZHE CHI</t>
  </si>
  <si>
    <t>13/Aug/2020</t>
  </si>
  <si>
    <t>SI000065295EHKG</t>
  </si>
  <si>
    <t>C03737073</t>
  </si>
  <si>
    <t>1846246</t>
  </si>
  <si>
    <t>Mr LINA ZHENG</t>
  </si>
  <si>
    <t>SI000065301EHKG</t>
  </si>
  <si>
    <t>C03736948</t>
  </si>
  <si>
    <t>1845453</t>
  </si>
  <si>
    <t>Mr SONGTAO XU</t>
  </si>
  <si>
    <t>14/Aug/2020</t>
  </si>
  <si>
    <t>SI000065563EHKG</t>
  </si>
  <si>
    <t>T03516362</t>
  </si>
  <si>
    <t>1845056</t>
  </si>
  <si>
    <t>Mr Suood Alkhaeri</t>
  </si>
  <si>
    <t>SI000065570EHKG</t>
  </si>
  <si>
    <t>T03517144</t>
  </si>
  <si>
    <t>1846673</t>
  </si>
  <si>
    <t>Mr GAN LIU</t>
  </si>
  <si>
    <t>SI000065577EHKG</t>
  </si>
  <si>
    <t>C03737669</t>
  </si>
  <si>
    <t>1846869</t>
  </si>
  <si>
    <t>Mr YANING LI</t>
  </si>
  <si>
    <t>SI000065584EHKG</t>
  </si>
  <si>
    <t>T03513646</t>
  </si>
  <si>
    <t>1841735</t>
  </si>
  <si>
    <t>Mr jielin luo</t>
  </si>
  <si>
    <t>15/Aug/2020</t>
  </si>
  <si>
    <t>SI000066173EHKG</t>
  </si>
  <si>
    <t>C03738159</t>
  </si>
  <si>
    <t>1847197</t>
  </si>
  <si>
    <t>Mr XIANG ZHOU</t>
  </si>
  <si>
    <t>SI000066178EHKG</t>
  </si>
  <si>
    <t>C03737882</t>
  </si>
  <si>
    <t>1846518</t>
  </si>
  <si>
    <t>Mr ZHAOBIN LI</t>
  </si>
  <si>
    <t>SI000066183EHKG</t>
  </si>
  <si>
    <t>C03736479</t>
  </si>
  <si>
    <t>1845587</t>
  </si>
  <si>
    <t>Mr RUI CHEN</t>
  </si>
  <si>
    <t>SI000066188EHKG</t>
  </si>
  <si>
    <t>C03738062</t>
  </si>
  <si>
    <t>1846883</t>
  </si>
  <si>
    <t>Mr ZHONGYUAN ZHAO</t>
  </si>
  <si>
    <t>SI000066280EHKG</t>
  </si>
  <si>
    <t>C03738404</t>
  </si>
  <si>
    <t>1846327</t>
  </si>
  <si>
    <t>Mr Wayne Nugent</t>
  </si>
  <si>
    <t>SI000066286EHKG</t>
  </si>
  <si>
    <t>C03739723</t>
  </si>
  <si>
    <t>1848105</t>
  </si>
  <si>
    <t>Mr QINGLIANG CHEN</t>
  </si>
  <si>
    <t>SI000066291EHKG</t>
  </si>
  <si>
    <t>C03738288</t>
  </si>
  <si>
    <t>1846787</t>
  </si>
  <si>
    <t>Mr LEIYU LV</t>
  </si>
  <si>
    <t>SI000066296EHKG</t>
  </si>
  <si>
    <t>C03738127</t>
  </si>
  <si>
    <t>1847595</t>
  </si>
  <si>
    <t>Mr QUNZENG HUANG</t>
  </si>
  <si>
    <t>USD 总额</t>
  </si>
  <si>
    <t>已到期帐项：</t>
  </si>
  <si>
    <t>确认应付款金额：8118.01</t>
  </si>
  <si>
    <t>P200817150808535</t>
  </si>
  <si>
    <t>尊敬的 女士/先生
非常感谢您使用 Miki Travel Online 的系统，我们已经发出所有的账单˳
未经我司许可，贵公司不得扣减金额˳
如对上述金额有任何的异议，请联系我们相关的销售或财务人员˳
请在账单开具日期后的30天内联系我们，逾期不理˳ 
请在限期前清缴账单。支付后请提供 i) 银行付款凭证 及  ii) 付款明细 (付款明细即指已支付的账单明细)
到我们的邮箱 AR.online@group-miki.com
我们的收款银行账户信息如下:</t>
  </si>
  <si>
    <t>EUR 的银行户口</t>
  </si>
  <si>
    <t>MIKI TRAVEL ONLINE LIMITED</t>
  </si>
  <si>
    <t>户口号码741-151856-838</t>
  </si>
  <si>
    <t>SWIFT: HSBCHKHHHKH</t>
  </si>
  <si>
    <t>The Hongkong and Shanghai Banking Corporation Limited</t>
  </si>
  <si>
    <t>1 Queen's Road Central, Hong Kong SAR</t>
  </si>
  <si>
    <t>USD 的银行户口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</si>
</sst>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10804]#,##0.00"/>
  </numFmts>
  <fonts count="29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b/>
      <sz val="14"/>
      <color rgb="FF7E869F"/>
      <name val="Segoe UI"/>
      <charset val="134"/>
    </font>
    <font>
      <b/>
      <sz val="12"/>
      <color rgb="FF7E869F"/>
      <name val="Segoe UI"/>
      <charset val="134"/>
    </font>
    <font>
      <sz val="10"/>
      <color rgb="FF000000"/>
      <name val="Arial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</cellStyleXfs>
  <cellXfs count="18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7" fillId="2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2403;&#22334;&#25991;&#20214;\&#24212;&#20184;&#27454;&#31649;&#29702;&#25968;&#25454;_2020081715054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1836912</v>
          </cell>
          <cell r="B2" t="str">
            <v>良木园酒店</v>
          </cell>
          <cell r="C2" t="str">
            <v>T03509189</v>
          </cell>
          <cell r="D2" t="str">
            <v>729740</v>
          </cell>
          <cell r="E2" t="str">
            <v/>
          </cell>
          <cell r="F2" t="str">
            <v>1333.83</v>
          </cell>
          <cell r="G2" t="str">
            <v>RMB</v>
          </cell>
          <cell r="H2" t="str">
            <v>1</v>
          </cell>
          <cell r="I2" t="str">
            <v>190.55</v>
          </cell>
        </row>
        <row r="3">
          <cell r="A3" t="str">
            <v>1838696</v>
          </cell>
          <cell r="B3" t="str">
            <v>印迪斯酒店</v>
          </cell>
          <cell r="C3" t="str">
            <v>T03512225</v>
          </cell>
          <cell r="D3" t="str">
            <v>3991151</v>
          </cell>
          <cell r="E3" t="str">
            <v/>
          </cell>
          <cell r="F3" t="str">
            <v>1346.42</v>
          </cell>
          <cell r="G3" t="str">
            <v>RMB</v>
          </cell>
          <cell r="H3" t="str">
            <v>1</v>
          </cell>
          <cell r="I3" t="str">
            <v>191.43</v>
          </cell>
        </row>
        <row r="4">
          <cell r="A4" t="str">
            <v>1839722</v>
          </cell>
          <cell r="B4" t="str">
            <v>芭堤雅都喜天丽酒店</v>
          </cell>
          <cell r="C4" t="str">
            <v>T03512390</v>
          </cell>
          <cell r="D4" t="str">
            <v>12058651</v>
          </cell>
          <cell r="E4" t="str">
            <v/>
          </cell>
          <cell r="F4" t="str">
            <v>722.63</v>
          </cell>
          <cell r="G4" t="str">
            <v>RMB</v>
          </cell>
          <cell r="H4" t="str">
            <v>1</v>
          </cell>
          <cell r="I4" t="str">
            <v>102.99</v>
          </cell>
        </row>
        <row r="5">
          <cell r="A5" t="str">
            <v>1846883</v>
          </cell>
          <cell r="B5" t="str">
            <v>广州十甫假日酒店</v>
          </cell>
          <cell r="C5" t="str">
            <v>C03738062</v>
          </cell>
          <cell r="D5" t="str">
            <v>41120465</v>
          </cell>
          <cell r="E5" t="str">
            <v/>
          </cell>
          <cell r="F5" t="str">
            <v>431.38</v>
          </cell>
          <cell r="G5" t="str">
            <v>RMB</v>
          </cell>
          <cell r="H5" t="str">
            <v>1</v>
          </cell>
          <cell r="I5" t="str">
            <v>62.03</v>
          </cell>
        </row>
        <row r="6">
          <cell r="A6" t="str">
            <v>1841353</v>
          </cell>
          <cell r="B6" t="str">
            <v>上海新天地安达仕酒店</v>
          </cell>
          <cell r="C6" t="str">
            <v>T03513996</v>
          </cell>
          <cell r="D6" t="str">
            <v>15507908</v>
          </cell>
          <cell r="E6" t="str">
            <v/>
          </cell>
          <cell r="F6" t="str">
            <v>1023.88</v>
          </cell>
          <cell r="G6" t="str">
            <v>RMB</v>
          </cell>
          <cell r="H6" t="str">
            <v>1</v>
          </cell>
          <cell r="I6" t="str">
            <v>146.49</v>
          </cell>
        </row>
        <row r="7">
          <cell r="A7" t="str">
            <v>1841735</v>
          </cell>
          <cell r="B7" t="str">
            <v>上海新天地安达仕酒店</v>
          </cell>
          <cell r="C7" t="str">
            <v>T03513646</v>
          </cell>
          <cell r="D7" t="str">
            <v>67065894</v>
          </cell>
          <cell r="E7" t="str">
            <v/>
          </cell>
          <cell r="F7" t="str">
            <v>1023.88</v>
          </cell>
          <cell r="G7" t="str">
            <v>RMB</v>
          </cell>
          <cell r="H7" t="str">
            <v>1</v>
          </cell>
          <cell r="I7" t="str">
            <v>146.49</v>
          </cell>
        </row>
        <row r="8">
          <cell r="A8" t="str">
            <v>1841936</v>
          </cell>
          <cell r="B8" t="str">
            <v>上海新天地安达仕酒店</v>
          </cell>
          <cell r="C8" t="str">
            <v>T03513882</v>
          </cell>
          <cell r="D8" t="str">
            <v>48724253</v>
          </cell>
          <cell r="E8" t="str">
            <v/>
          </cell>
          <cell r="F8" t="str">
            <v>2047.75</v>
          </cell>
          <cell r="G8" t="str">
            <v>RMB</v>
          </cell>
          <cell r="H8" t="str">
            <v>1</v>
          </cell>
          <cell r="I8" t="str">
            <v>292.98</v>
          </cell>
        </row>
        <row r="9">
          <cell r="A9" t="str">
            <v>1841866</v>
          </cell>
          <cell r="B9" t="str">
            <v>上海新天地安达仕酒店</v>
          </cell>
          <cell r="C9" t="str">
            <v>T03514326</v>
          </cell>
          <cell r="D9" t="str">
            <v>48011563</v>
          </cell>
          <cell r="E9" t="str">
            <v/>
          </cell>
          <cell r="F9" t="str">
            <v>2047.75</v>
          </cell>
          <cell r="G9" t="str">
            <v>RMB</v>
          </cell>
          <cell r="H9" t="str">
            <v>1</v>
          </cell>
          <cell r="I9" t="str">
            <v>292.98</v>
          </cell>
        </row>
        <row r="10">
          <cell r="A10" t="str">
            <v>1841915</v>
          </cell>
          <cell r="B10" t="str">
            <v>上海新天地安达仕酒店</v>
          </cell>
          <cell r="C10" t="str">
            <v>T03513704</v>
          </cell>
          <cell r="D10" t="str">
            <v>34794119</v>
          </cell>
          <cell r="E10" t="str">
            <v/>
          </cell>
          <cell r="F10" t="str">
            <v>1023.88</v>
          </cell>
          <cell r="G10" t="str">
            <v>RMB</v>
          </cell>
          <cell r="H10" t="str">
            <v>1</v>
          </cell>
          <cell r="I10" t="str">
            <v>146.49</v>
          </cell>
        </row>
        <row r="11">
          <cell r="A11" t="str">
            <v>1841305</v>
          </cell>
          <cell r="B11" t="str">
            <v>上海新天地安达仕酒店</v>
          </cell>
          <cell r="C11" t="str">
            <v>T03513851</v>
          </cell>
          <cell r="D11" t="str">
            <v>reconfirmed by ms xia</v>
          </cell>
          <cell r="E11" t="str">
            <v/>
          </cell>
          <cell r="F11" t="str">
            <v>1023.88</v>
          </cell>
          <cell r="G11" t="str">
            <v>RMB</v>
          </cell>
          <cell r="H11" t="str">
            <v>1</v>
          </cell>
          <cell r="I11" t="str">
            <v>146.49</v>
          </cell>
        </row>
        <row r="12">
          <cell r="A12" t="str">
            <v>1846869</v>
          </cell>
          <cell r="B12" t="str">
            <v>深圳龙华希尔顿逸林酒店</v>
          </cell>
          <cell r="C12" t="str">
            <v>C03737669</v>
          </cell>
          <cell r="D12" t="str">
            <v>3114268848</v>
          </cell>
          <cell r="E12" t="str">
            <v/>
          </cell>
          <cell r="F12" t="str">
            <v>1100.1</v>
          </cell>
          <cell r="G12" t="str">
            <v>RMB</v>
          </cell>
          <cell r="H12" t="str">
            <v>1</v>
          </cell>
          <cell r="I12" t="str">
            <v>158.19</v>
          </cell>
        </row>
        <row r="13">
          <cell r="A13" t="str">
            <v>1846327</v>
          </cell>
          <cell r="B13" t="str">
            <v>美爵柏林维滕贝格广场酒店</v>
          </cell>
          <cell r="C13" t="str">
            <v>C03738404</v>
          </cell>
          <cell r="D13" t="str">
            <v>9147UHF512</v>
          </cell>
          <cell r="E13" t="str">
            <v/>
          </cell>
          <cell r="F13" t="str">
            <v>1246.95</v>
          </cell>
          <cell r="G13" t="str">
            <v>RMB</v>
          </cell>
          <cell r="H13" t="str">
            <v>1</v>
          </cell>
          <cell r="I13" t="str">
            <v>179.1</v>
          </cell>
        </row>
        <row r="14">
          <cell r="A14" t="str">
            <v>1840176</v>
          </cell>
          <cell r="B14" t="str">
            <v>首尔江南大使苏迪尔美居酒店</v>
          </cell>
          <cell r="C14" t="str">
            <v>C03731736</v>
          </cell>
          <cell r="D14" t="str">
            <v>8594UH0542</v>
          </cell>
          <cell r="E14" t="str">
            <v/>
          </cell>
          <cell r="F14" t="str">
            <v>476.7</v>
          </cell>
          <cell r="G14" t="str">
            <v>RMB</v>
          </cell>
          <cell r="H14" t="str">
            <v>1</v>
          </cell>
          <cell r="I14" t="str">
            <v>67.94</v>
          </cell>
        </row>
        <row r="15">
          <cell r="A15" t="str">
            <v>1845056</v>
          </cell>
          <cell r="B15" t="str">
            <v>迪拜皇冠酒店</v>
          </cell>
          <cell r="C15" t="str">
            <v>T03516362</v>
          </cell>
          <cell r="D15" t="str">
            <v>293910</v>
          </cell>
          <cell r="E15" t="str">
            <v/>
          </cell>
          <cell r="F15" t="str">
            <v>662.03</v>
          </cell>
          <cell r="G15" t="str">
            <v>RMB</v>
          </cell>
          <cell r="H15" t="str">
            <v>1</v>
          </cell>
          <cell r="I15" t="str">
            <v>94.8</v>
          </cell>
        </row>
        <row r="16">
          <cell r="A16" t="str">
            <v>1839215</v>
          </cell>
          <cell r="B16" t="str">
            <v>首尔龙山诺富特大使酒店</v>
          </cell>
          <cell r="C16" t="str">
            <v>C03732045</v>
          </cell>
          <cell r="D16" t="str">
            <v>668419</v>
          </cell>
          <cell r="E16" t="str">
            <v/>
          </cell>
          <cell r="F16" t="str">
            <v>779.24</v>
          </cell>
          <cell r="G16" t="str">
            <v>RMB</v>
          </cell>
          <cell r="H16" t="str">
            <v>1</v>
          </cell>
          <cell r="I16" t="str">
            <v>110.79</v>
          </cell>
        </row>
        <row r="17">
          <cell r="A17" t="str">
            <v>1840121</v>
          </cell>
          <cell r="B17" t="str">
            <v>首尔龙山诺富特大使酒店</v>
          </cell>
          <cell r="C17" t="str">
            <v>C03731290</v>
          </cell>
          <cell r="D17" t="str">
            <v>9472UH5552</v>
          </cell>
          <cell r="E17" t="str">
            <v/>
          </cell>
          <cell r="F17" t="str">
            <v>715.12</v>
          </cell>
          <cell r="G17" t="str">
            <v>RMB</v>
          </cell>
          <cell r="H17" t="str">
            <v>1</v>
          </cell>
          <cell r="I17" t="str">
            <v>101.92</v>
          </cell>
        </row>
        <row r="18">
          <cell r="A18" t="str">
            <v>1845453</v>
          </cell>
          <cell r="B18" t="str">
            <v>苏州洲际酒店</v>
          </cell>
          <cell r="C18" t="str">
            <v>C03736948</v>
          </cell>
          <cell r="D18" t="str">
            <v>48436022</v>
          </cell>
          <cell r="E18" t="str">
            <v/>
          </cell>
          <cell r="F18" t="str">
            <v>1237.53</v>
          </cell>
          <cell r="G18" t="str">
            <v>RMB</v>
          </cell>
          <cell r="H18" t="str">
            <v>1</v>
          </cell>
          <cell r="I18" t="str">
            <v>177.21</v>
          </cell>
        </row>
        <row r="19">
          <cell r="A19" t="str">
            <v>1847197</v>
          </cell>
          <cell r="B19" t="str">
            <v>无锡太湖皇冠假日酒店</v>
          </cell>
          <cell r="C19" t="str">
            <v>C03738159</v>
          </cell>
          <cell r="D19" t="str">
            <v>43658485</v>
          </cell>
          <cell r="E19" t="str">
            <v/>
          </cell>
          <cell r="F19" t="str">
            <v>855.45</v>
          </cell>
          <cell r="G19" t="str">
            <v>RMB</v>
          </cell>
          <cell r="H19" t="str">
            <v>1</v>
          </cell>
          <cell r="I19" t="str">
            <v>123.01</v>
          </cell>
        </row>
        <row r="20">
          <cell r="A20" t="str">
            <v>1841038</v>
          </cell>
          <cell r="B20" t="str">
            <v>塔克西姆马尔马拉酒店 </v>
          </cell>
          <cell r="C20" t="str">
            <v>T03513735</v>
          </cell>
          <cell r="D20" t="str">
            <v>2484996</v>
          </cell>
          <cell r="E20" t="str">
            <v/>
          </cell>
          <cell r="F20" t="str">
            <v>3390.87</v>
          </cell>
          <cell r="G20" t="str">
            <v>RMB</v>
          </cell>
          <cell r="H20" t="str">
            <v>1</v>
          </cell>
          <cell r="I20" t="str">
            <v>482.72</v>
          </cell>
        </row>
        <row r="21">
          <cell r="A21" t="str">
            <v>1841134</v>
          </cell>
          <cell r="B21" t="str">
            <v>塔克西姆马尔马拉酒店 </v>
          </cell>
          <cell r="C21" t="str">
            <v>T03513937</v>
          </cell>
          <cell r="D21" t="str">
            <v>2484038</v>
          </cell>
          <cell r="E21" t="str">
            <v/>
          </cell>
          <cell r="F21" t="str">
            <v>4238.58</v>
          </cell>
          <cell r="G21" t="str">
            <v>RMB</v>
          </cell>
          <cell r="H21" t="str">
            <v>1</v>
          </cell>
          <cell r="I21" t="str">
            <v>603.4</v>
          </cell>
        </row>
        <row r="22">
          <cell r="A22" t="str">
            <v>1842465</v>
          </cell>
          <cell r="B22" t="str">
            <v>首尔东大门诺富特大使酒店</v>
          </cell>
          <cell r="C22" t="str">
            <v>C03733351</v>
          </cell>
          <cell r="D22" t="str">
            <v>222434</v>
          </cell>
          <cell r="E22" t="str">
            <v/>
          </cell>
          <cell r="F22" t="str">
            <v>2743.76</v>
          </cell>
          <cell r="G22" t="str">
            <v>RMB</v>
          </cell>
          <cell r="H22" t="str">
            <v>1</v>
          </cell>
          <cell r="I22" t="str">
            <v>392.56</v>
          </cell>
        </row>
        <row r="23">
          <cell r="A23" t="str">
            <v>1847595</v>
          </cell>
          <cell r="B23" t="str">
            <v>北京长峰假日酒店</v>
          </cell>
          <cell r="C23" t="str">
            <v>C03738127</v>
          </cell>
          <cell r="D23" t="str">
            <v>23793724</v>
          </cell>
          <cell r="E23" t="str">
            <v/>
          </cell>
          <cell r="F23" t="str">
            <v>542.56</v>
          </cell>
          <cell r="G23" t="str">
            <v>RMB</v>
          </cell>
          <cell r="H23" t="str">
            <v>1</v>
          </cell>
          <cell r="I23" t="str">
            <v>77.94</v>
          </cell>
        </row>
        <row r="24">
          <cell r="A24" t="str">
            <v>1845172</v>
          </cell>
          <cell r="B24" t="str">
            <v>沈阳世茂希尔顿酒店</v>
          </cell>
          <cell r="C24" t="str">
            <v>C03736501</v>
          </cell>
          <cell r="D24" t="str">
            <v>3115676600</v>
          </cell>
          <cell r="E24" t="str">
            <v/>
          </cell>
          <cell r="F24" t="str">
            <v>793.45</v>
          </cell>
          <cell r="G24" t="str">
            <v>RMB</v>
          </cell>
          <cell r="H24" t="str">
            <v>1</v>
          </cell>
          <cell r="I24" t="str">
            <v>113.62</v>
          </cell>
        </row>
        <row r="25">
          <cell r="A25" t="str">
            <v>1846246</v>
          </cell>
          <cell r="B25" t="str">
            <v>沈阳世茂希尔顿酒店</v>
          </cell>
          <cell r="C25" t="str">
            <v>C03737073</v>
          </cell>
          <cell r="D25" t="str">
            <v>3109032050</v>
          </cell>
          <cell r="E25" t="str">
            <v/>
          </cell>
          <cell r="F25" t="str">
            <v>1914.28</v>
          </cell>
          <cell r="G25" t="str">
            <v>RMB</v>
          </cell>
          <cell r="H25" t="str">
            <v>1</v>
          </cell>
          <cell r="I25" t="str">
            <v>274.95</v>
          </cell>
        </row>
        <row r="26">
          <cell r="A26" t="str">
            <v>1846787</v>
          </cell>
          <cell r="B26" t="str">
            <v>上海海神诺富特大酒店</v>
          </cell>
          <cell r="C26" t="str">
            <v>C03738288</v>
          </cell>
          <cell r="D26" t="str">
            <v>3019UHF534</v>
          </cell>
          <cell r="E26" t="str">
            <v/>
          </cell>
          <cell r="F26" t="str">
            <v>365.17</v>
          </cell>
          <cell r="G26" t="str">
            <v>RMB</v>
          </cell>
          <cell r="H26" t="str">
            <v>1</v>
          </cell>
          <cell r="I26" t="str">
            <v>52.51</v>
          </cell>
        </row>
        <row r="27">
          <cell r="A27" t="str">
            <v>1845587</v>
          </cell>
          <cell r="B27" t="str">
            <v>上海海神诺富特大酒店</v>
          </cell>
          <cell r="C27" t="str">
            <v>C03736479</v>
          </cell>
          <cell r="D27" t="str">
            <v>3019UHE514</v>
          </cell>
          <cell r="E27" t="str">
            <v/>
          </cell>
          <cell r="F27" t="str">
            <v>366.02</v>
          </cell>
          <cell r="G27" t="str">
            <v>RMB</v>
          </cell>
          <cell r="H27" t="str">
            <v>1</v>
          </cell>
          <cell r="I27" t="str">
            <v>52.45</v>
          </cell>
        </row>
        <row r="28">
          <cell r="A28" t="str">
            <v>1843334</v>
          </cell>
          <cell r="B28" t="str">
            <v>上海外滩郁锦香新亚酒店</v>
          </cell>
          <cell r="C28" t="str">
            <v>T03514930</v>
          </cell>
          <cell r="D28" t="str">
            <v>2008060001</v>
          </cell>
          <cell r="E28" t="str">
            <v/>
          </cell>
          <cell r="F28" t="str">
            <v>945.1</v>
          </cell>
          <cell r="G28" t="str">
            <v>RMB</v>
          </cell>
          <cell r="H28" t="str">
            <v>1</v>
          </cell>
          <cell r="I28" t="str">
            <v>135.94</v>
          </cell>
        </row>
        <row r="29">
          <cell r="A29" t="str">
            <v>1846673</v>
          </cell>
          <cell r="B29" t="str">
            <v>上海外滩郁锦香新亚酒店</v>
          </cell>
          <cell r="C29" t="str">
            <v>T03517144</v>
          </cell>
          <cell r="D29" t="str">
            <v>2008130037</v>
          </cell>
          <cell r="E29" t="str">
            <v/>
          </cell>
          <cell r="F29" t="str">
            <v>1551.78</v>
          </cell>
          <cell r="G29" t="str">
            <v>RMB</v>
          </cell>
          <cell r="H29" t="str">
            <v>1</v>
          </cell>
          <cell r="I29" t="str">
            <v>223.14</v>
          </cell>
        </row>
        <row r="30">
          <cell r="A30" t="str">
            <v>1842441</v>
          </cell>
          <cell r="B30" t="str">
            <v>上海外滩郁锦香新亚酒店</v>
          </cell>
          <cell r="C30" t="str">
            <v>T03513951</v>
          </cell>
          <cell r="D30" t="str">
            <v>reconfirmed by MS XI</v>
          </cell>
          <cell r="E30" t="str">
            <v/>
          </cell>
          <cell r="F30" t="str">
            <v>944.97</v>
          </cell>
          <cell r="G30" t="str">
            <v>RMB</v>
          </cell>
          <cell r="H30" t="str">
            <v>1</v>
          </cell>
          <cell r="I30" t="str">
            <v>135.2</v>
          </cell>
        </row>
        <row r="31">
          <cell r="A31" t="str">
            <v>1841758</v>
          </cell>
          <cell r="B31" t="str">
            <v>上海外滩郁锦香新亚酒店</v>
          </cell>
          <cell r="C31" t="str">
            <v>T03513504</v>
          </cell>
          <cell r="D31" t="str">
            <v>reconfirmed by MS XI</v>
          </cell>
          <cell r="E31" t="str">
            <v/>
          </cell>
          <cell r="F31" t="str">
            <v>1889.93</v>
          </cell>
          <cell r="G31" t="str">
            <v>RMB</v>
          </cell>
          <cell r="H31" t="str">
            <v>1</v>
          </cell>
          <cell r="I31" t="str">
            <v>270.4</v>
          </cell>
        </row>
        <row r="32">
          <cell r="A32" t="str">
            <v>1842967</v>
          </cell>
          <cell r="B32" t="str">
            <v>上海西郊宾馆</v>
          </cell>
          <cell r="C32" t="str">
            <v>T03514520</v>
          </cell>
          <cell r="D32" t="str">
            <v>1016870</v>
          </cell>
          <cell r="E32" t="str">
            <v/>
          </cell>
          <cell r="F32" t="str">
            <v>1516.84</v>
          </cell>
          <cell r="G32" t="str">
            <v>RMB</v>
          </cell>
          <cell r="H32" t="str">
            <v>1</v>
          </cell>
          <cell r="I32" t="str">
            <v>217.02</v>
          </cell>
        </row>
        <row r="33">
          <cell r="A33" t="str">
            <v>1848105</v>
          </cell>
          <cell r="B33" t="str">
            <v>宁波东钱湖华茂希尔顿度假酒店</v>
          </cell>
          <cell r="C33" t="str">
            <v>C03739723</v>
          </cell>
          <cell r="D33" t="str">
            <v>3109159016</v>
          </cell>
          <cell r="E33" t="str">
            <v/>
          </cell>
          <cell r="F33" t="str">
            <v>2170.53</v>
          </cell>
          <cell r="G33" t="str">
            <v>RMB</v>
          </cell>
          <cell r="H33" t="str">
            <v>1</v>
          </cell>
          <cell r="I33" t="str">
            <v>311.62</v>
          </cell>
        </row>
        <row r="34">
          <cell r="A34" t="str">
            <v>1842550</v>
          </cell>
          <cell r="B34" t="str">
            <v>青岛证大喜玛拉雅酒店</v>
          </cell>
          <cell r="C34" t="str">
            <v>T03513571</v>
          </cell>
          <cell r="D34" t="str">
            <v>reconfirmed by ms wang</v>
          </cell>
          <cell r="E34" t="str">
            <v/>
          </cell>
          <cell r="F34" t="str">
            <v>1618.27</v>
          </cell>
          <cell r="G34" t="str">
            <v>RMB</v>
          </cell>
          <cell r="H34" t="str">
            <v>1</v>
          </cell>
          <cell r="I34" t="str">
            <v>231.3</v>
          </cell>
        </row>
        <row r="35">
          <cell r="A35" t="str">
            <v>1844578</v>
          </cell>
          <cell r="B35" t="str">
            <v>烟台世茂希尔顿酒店</v>
          </cell>
          <cell r="C35" t="str">
            <v>C03736140</v>
          </cell>
          <cell r="D35" t="str">
            <v>3117067164</v>
          </cell>
          <cell r="E35" t="str">
            <v/>
          </cell>
          <cell r="F35" t="str">
            <v>701.97</v>
          </cell>
          <cell r="G35" t="str">
            <v>RMB</v>
          </cell>
          <cell r="H35" t="str">
            <v>1</v>
          </cell>
          <cell r="I35" t="str">
            <v>100.52</v>
          </cell>
        </row>
        <row r="36">
          <cell r="A36" t="str">
            <v>1846518</v>
          </cell>
          <cell r="B36" t="str">
            <v>北海香格里拉大酒店</v>
          </cell>
          <cell r="C36" t="str">
            <v>C03737882</v>
          </cell>
          <cell r="D36" t="str">
            <v>20130SC005715</v>
          </cell>
          <cell r="E36" t="str">
            <v/>
          </cell>
          <cell r="F36" t="str">
            <v>620.76</v>
          </cell>
          <cell r="G36" t="str">
            <v>RMB</v>
          </cell>
          <cell r="H36" t="str">
            <v>1</v>
          </cell>
          <cell r="I36" t="str">
            <v>89.16</v>
          </cell>
        </row>
        <row r="37">
          <cell r="A37" t="str">
            <v>1843969</v>
          </cell>
          <cell r="B37" t="str">
            <v>成都百悦希尔顿逸林酒店</v>
          </cell>
          <cell r="C37" t="str">
            <v>C03735712</v>
          </cell>
          <cell r="D37" t="str">
            <v>3117407929</v>
          </cell>
          <cell r="E37" t="str">
            <v/>
          </cell>
          <cell r="F37" t="str">
            <v>505.9</v>
          </cell>
          <cell r="G37" t="str">
            <v>RMB</v>
          </cell>
          <cell r="H37" t="str">
            <v>1</v>
          </cell>
          <cell r="I37" t="str">
            <v>72.59</v>
          </cell>
        </row>
        <row r="38">
          <cell r="A38" t="str">
            <v>1843473</v>
          </cell>
          <cell r="B38" t="str">
            <v>成都百悦希尔顿逸林酒店</v>
          </cell>
          <cell r="C38" t="str">
            <v>C03735034</v>
          </cell>
          <cell r="D38" t="str">
            <v>3113184015</v>
          </cell>
          <cell r="E38" t="str">
            <v/>
          </cell>
          <cell r="F38" t="str">
            <v>457.32</v>
          </cell>
          <cell r="G38" t="str">
            <v>RMB</v>
          </cell>
          <cell r="H38" t="str">
            <v>1</v>
          </cell>
          <cell r="I38" t="str">
            <v>65.78</v>
          </cell>
        </row>
        <row r="39">
          <cell r="A39" t="str">
            <v>1844422</v>
          </cell>
          <cell r="B39" t="str">
            <v>成都百悦希尔顿逸林酒店</v>
          </cell>
          <cell r="C39" t="str">
            <v>C03736348</v>
          </cell>
          <cell r="D39" t="str">
            <v>3115790561</v>
          </cell>
          <cell r="E39" t="str">
            <v/>
          </cell>
          <cell r="F39" t="str">
            <v>502.25</v>
          </cell>
          <cell r="G39" t="str">
            <v>RMB</v>
          </cell>
          <cell r="H39" t="str">
            <v>1</v>
          </cell>
          <cell r="I39" t="str">
            <v>71.92</v>
          </cell>
        </row>
        <row r="40">
          <cell r="A40" t="str">
            <v>1838398</v>
          </cell>
          <cell r="B40" t="str">
            <v>海德堡尊贵套房品质酒店</v>
          </cell>
          <cell r="C40" t="str">
            <v>T03511250</v>
          </cell>
          <cell r="D40" t="str">
            <v>71215</v>
          </cell>
          <cell r="E40" t="str">
            <v/>
          </cell>
          <cell r="F40" t="str">
            <v>876.94</v>
          </cell>
          <cell r="G40" t="str">
            <v>RMB</v>
          </cell>
          <cell r="H40" t="str">
            <v>1</v>
          </cell>
          <cell r="I40" t="str">
            <v>124.68</v>
          </cell>
        </row>
        <row r="41">
          <cell r="A41" t="str">
            <v>1843584</v>
          </cell>
          <cell r="B41" t="str">
            <v>上海镛舍酒店</v>
          </cell>
          <cell r="C41" t="str">
            <v>T03514498</v>
          </cell>
          <cell r="D41" t="str">
            <v>89525</v>
          </cell>
          <cell r="E41" t="str">
            <v/>
          </cell>
          <cell r="F41" t="str">
            <v>4526.5</v>
          </cell>
          <cell r="G41" t="str">
            <v>RMB</v>
          </cell>
          <cell r="H41" t="str">
            <v>1</v>
          </cell>
          <cell r="I41" t="str">
            <v>651.08</v>
          </cell>
        </row>
        <row r="42">
          <cell r="A42" t="str">
            <v>1839331</v>
          </cell>
          <cell r="B42" t="str">
            <v>利马索尔阿马图斯海滩酒店</v>
          </cell>
          <cell r="C42" t="str">
            <v>T03513007</v>
          </cell>
          <cell r="D42" t="str">
            <v>reconfirmed by Popi Sougli</v>
          </cell>
          <cell r="E42" t="str">
            <v/>
          </cell>
          <cell r="F42" t="str">
            <v>4504.79</v>
          </cell>
          <cell r="G42" t="str">
            <v>RMB</v>
          </cell>
          <cell r="H42" t="str">
            <v>1</v>
          </cell>
          <cell r="I42" t="str">
            <v>642.22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P95"/>
  <sheetViews>
    <sheetView showGridLines="0" tabSelected="1" workbookViewId="0">
      <pane ySplit="13" topLeftCell="A49" activePane="bottomLeft" state="frozen"/>
      <selection/>
      <selection pane="bottomLeft" activeCell="L67" sqref="L67:P67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4.54166666666667" customWidth="1"/>
    <col min="32" max="32" width="0.95" customWidth="1"/>
    <col min="33" max="33" width="5.84166666666667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</cols>
  <sheetData>
    <row r="1" ht="6.55" customHeight="1"/>
    <row r="2" ht="6.4" customHeight="1"/>
    <row r="3" ht="36" customHeight="1" spans="23:33">
      <c r="W3" s="8" t="s">
        <v>0</v>
      </c>
      <c r="AG3" s="11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40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7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9" t="s">
        <v>27</v>
      </c>
      <c r="Z28" s="5" t="s">
        <v>8</v>
      </c>
      <c r="AA28" s="5" t="s">
        <v>8</v>
      </c>
      <c r="AB28" s="9" t="s">
        <v>28</v>
      </c>
      <c r="AC28" s="5" t="s">
        <v>8</v>
      </c>
      <c r="AD28" s="5" t="s">
        <v>8</v>
      </c>
      <c r="AE28" s="9" t="s">
        <v>29</v>
      </c>
      <c r="AF28" s="5" t="s">
        <v>8</v>
      </c>
      <c r="AG28" s="5" t="s">
        <v>8</v>
      </c>
      <c r="AH28" s="7" t="s">
        <v>30</v>
      </c>
      <c r="AI28" s="5" t="s">
        <v>8</v>
      </c>
      <c r="AJ28" s="5" t="s">
        <v>8</v>
      </c>
      <c r="AN28" t="s">
        <v>31</v>
      </c>
    </row>
    <row r="29" spans="5:42">
      <c r="E29" s="6" t="s">
        <v>32</v>
      </c>
      <c r="F29" s="6" t="s">
        <v>10</v>
      </c>
      <c r="I29" s="6" t="s">
        <v>33</v>
      </c>
      <c r="L29" s="6" t="s">
        <v>34</v>
      </c>
      <c r="Q29" s="3" t="s">
        <v>35</v>
      </c>
      <c r="T29" s="3" t="s">
        <v>36</v>
      </c>
      <c r="U29" s="3" t="s">
        <v>37</v>
      </c>
      <c r="V29" s="6" t="s">
        <v>38</v>
      </c>
      <c r="Y29" s="10">
        <v>67.94</v>
      </c>
      <c r="AB29" s="10">
        <v>0</v>
      </c>
      <c r="AE29" s="10">
        <v>67.94</v>
      </c>
      <c r="AH29" s="6" t="s">
        <v>39</v>
      </c>
      <c r="AN29" t="str">
        <f>$AN$28&amp;T29</f>
        <v>，1840176</v>
      </c>
      <c r="AO29" t="str">
        <f>VLOOKUP(T29,[1]应付款管理!$A$1:$I$65536,9,0)</f>
        <v>67.94</v>
      </c>
      <c r="AP29">
        <f>Y29-AO29</f>
        <v>0</v>
      </c>
    </row>
    <row r="30" spans="5:42">
      <c r="E30" s="6" t="s">
        <v>32</v>
      </c>
      <c r="F30" s="6" t="s">
        <v>10</v>
      </c>
      <c r="I30" s="6" t="s">
        <v>33</v>
      </c>
      <c r="L30" s="6" t="s">
        <v>40</v>
      </c>
      <c r="Q30" s="3" t="s">
        <v>41</v>
      </c>
      <c r="T30" s="3" t="s">
        <v>42</v>
      </c>
      <c r="U30" s="3" t="s">
        <v>43</v>
      </c>
      <c r="V30" s="6" t="s">
        <v>38</v>
      </c>
      <c r="Y30" s="10">
        <v>191.43</v>
      </c>
      <c r="AB30" s="10">
        <v>0</v>
      </c>
      <c r="AE30" s="10">
        <v>191.43</v>
      </c>
      <c r="AH30" s="6" t="s">
        <v>39</v>
      </c>
      <c r="AN30" t="str">
        <f t="shared" ref="AN30:AN69" si="0">$AN$28&amp;T30</f>
        <v>，1838696</v>
      </c>
      <c r="AO30" t="str">
        <f>VLOOKUP(T30,[1]应付款管理!$A$1:$I$65536,9,0)</f>
        <v>191.43</v>
      </c>
      <c r="AP30">
        <f t="shared" ref="AP30:AP69" si="1">Y30-AO30</f>
        <v>0</v>
      </c>
    </row>
    <row r="31" spans="5:42">
      <c r="E31" s="6" t="s">
        <v>32</v>
      </c>
      <c r="F31" s="6" t="s">
        <v>10</v>
      </c>
      <c r="I31" s="6" t="s">
        <v>33</v>
      </c>
      <c r="L31" s="6" t="s">
        <v>44</v>
      </c>
      <c r="Q31" s="3" t="s">
        <v>45</v>
      </c>
      <c r="T31" s="3" t="s">
        <v>46</v>
      </c>
      <c r="U31" s="3" t="s">
        <v>47</v>
      </c>
      <c r="V31" s="6" t="s">
        <v>38</v>
      </c>
      <c r="Y31" s="10">
        <v>110.79</v>
      </c>
      <c r="AB31" s="10">
        <v>0</v>
      </c>
      <c r="AE31" s="10">
        <v>110.79</v>
      </c>
      <c r="AH31" s="6" t="s">
        <v>39</v>
      </c>
      <c r="AN31" t="str">
        <f t="shared" si="0"/>
        <v>，1839215</v>
      </c>
      <c r="AO31" t="str">
        <f>VLOOKUP(T31,[1]应付款管理!$A$1:$I$65536,9,0)</f>
        <v>110.79</v>
      </c>
      <c r="AP31">
        <f t="shared" si="1"/>
        <v>0</v>
      </c>
    </row>
    <row r="32" spans="5:42">
      <c r="E32" s="6" t="s">
        <v>32</v>
      </c>
      <c r="F32" s="6" t="s">
        <v>10</v>
      </c>
      <c r="I32" s="6" t="s">
        <v>33</v>
      </c>
      <c r="L32" s="6" t="s">
        <v>48</v>
      </c>
      <c r="Q32" s="3" t="s">
        <v>49</v>
      </c>
      <c r="T32" s="3" t="s">
        <v>50</v>
      </c>
      <c r="U32" s="3" t="s">
        <v>51</v>
      </c>
      <c r="V32" s="6" t="s">
        <v>38</v>
      </c>
      <c r="Y32" s="10">
        <v>102.99</v>
      </c>
      <c r="AB32" s="10">
        <v>0</v>
      </c>
      <c r="AE32" s="10">
        <v>102.99</v>
      </c>
      <c r="AH32" s="6" t="s">
        <v>39</v>
      </c>
      <c r="AN32" t="str">
        <f t="shared" si="0"/>
        <v>，1839722</v>
      </c>
      <c r="AO32" t="str">
        <f>VLOOKUP(T32,[1]应付款管理!$A$1:$I$65536,9,0)</f>
        <v>102.99</v>
      </c>
      <c r="AP32">
        <f t="shared" si="1"/>
        <v>0</v>
      </c>
    </row>
    <row r="33" spans="5:42">
      <c r="E33" s="6" t="s">
        <v>32</v>
      </c>
      <c r="F33" s="6" t="s">
        <v>10</v>
      </c>
      <c r="I33" s="6" t="s">
        <v>52</v>
      </c>
      <c r="L33" s="6" t="s">
        <v>53</v>
      </c>
      <c r="Q33" s="3" t="s">
        <v>54</v>
      </c>
      <c r="T33" s="3" t="s">
        <v>55</v>
      </c>
      <c r="U33" s="3" t="s">
        <v>56</v>
      </c>
      <c r="V33" s="6" t="s">
        <v>38</v>
      </c>
      <c r="Y33" s="10">
        <v>603.4</v>
      </c>
      <c r="AB33" s="10">
        <v>0</v>
      </c>
      <c r="AE33" s="10">
        <v>603.4</v>
      </c>
      <c r="AH33" s="6" t="s">
        <v>39</v>
      </c>
      <c r="AN33" t="str">
        <f t="shared" si="0"/>
        <v>，1841134</v>
      </c>
      <c r="AO33" t="str">
        <f>VLOOKUP(T33,[1]应付款管理!$A$1:$I$65536,9,0)</f>
        <v>603.4</v>
      </c>
      <c r="AP33">
        <f t="shared" si="1"/>
        <v>0</v>
      </c>
    </row>
    <row r="34" spans="5:42">
      <c r="E34" s="6" t="s">
        <v>32</v>
      </c>
      <c r="F34" s="6" t="s">
        <v>10</v>
      </c>
      <c r="I34" s="6" t="s">
        <v>52</v>
      </c>
      <c r="L34" s="6" t="s">
        <v>57</v>
      </c>
      <c r="Q34" s="3" t="s">
        <v>58</v>
      </c>
      <c r="T34" s="3" t="s">
        <v>59</v>
      </c>
      <c r="U34" s="3" t="s">
        <v>60</v>
      </c>
      <c r="V34" s="6" t="s">
        <v>38</v>
      </c>
      <c r="Y34" s="10">
        <v>642.22</v>
      </c>
      <c r="AB34" s="10">
        <v>0</v>
      </c>
      <c r="AE34" s="10">
        <v>642.22</v>
      </c>
      <c r="AH34" s="6" t="s">
        <v>39</v>
      </c>
      <c r="AN34" t="str">
        <f t="shared" si="0"/>
        <v>，1839331</v>
      </c>
      <c r="AO34" t="str">
        <f>VLOOKUP(T34,[1]应付款管理!$A$1:$I$65536,9,0)</f>
        <v>642.22</v>
      </c>
      <c r="AP34">
        <f t="shared" si="1"/>
        <v>0</v>
      </c>
    </row>
    <row r="35" spans="5:42">
      <c r="E35" s="6" t="s">
        <v>32</v>
      </c>
      <c r="F35" s="6" t="s">
        <v>10</v>
      </c>
      <c r="I35" s="6" t="s">
        <v>61</v>
      </c>
      <c r="L35" s="6" t="s">
        <v>62</v>
      </c>
      <c r="Q35" s="3" t="s">
        <v>63</v>
      </c>
      <c r="T35" s="3" t="s">
        <v>64</v>
      </c>
      <c r="U35" s="3" t="s">
        <v>65</v>
      </c>
      <c r="V35" s="6" t="s">
        <v>38</v>
      </c>
      <c r="Y35" s="10">
        <v>146.48</v>
      </c>
      <c r="AB35" s="10">
        <v>0</v>
      </c>
      <c r="AE35" s="10">
        <v>146.48</v>
      </c>
      <c r="AH35" s="6" t="s">
        <v>39</v>
      </c>
      <c r="AN35" t="str">
        <f t="shared" si="0"/>
        <v>，1841305</v>
      </c>
      <c r="AO35" t="str">
        <f>VLOOKUP(T35,[1]应付款管理!$A$1:$I$65536,9,0)</f>
        <v>146.49</v>
      </c>
      <c r="AP35">
        <f t="shared" si="1"/>
        <v>-0.0100000000000193</v>
      </c>
    </row>
    <row r="36" spans="5:42">
      <c r="E36" s="6" t="s">
        <v>32</v>
      </c>
      <c r="F36" s="6" t="s">
        <v>10</v>
      </c>
      <c r="I36" s="6" t="s">
        <v>66</v>
      </c>
      <c r="L36" s="6" t="s">
        <v>67</v>
      </c>
      <c r="Q36" s="3" t="s">
        <v>68</v>
      </c>
      <c r="T36" s="3" t="s">
        <v>69</v>
      </c>
      <c r="U36" s="3" t="s">
        <v>70</v>
      </c>
      <c r="V36" s="6" t="s">
        <v>38</v>
      </c>
      <c r="Y36" s="10">
        <v>270.4</v>
      </c>
      <c r="AB36" s="10">
        <v>0</v>
      </c>
      <c r="AE36" s="10">
        <v>270.4</v>
      </c>
      <c r="AH36" s="6" t="s">
        <v>39</v>
      </c>
      <c r="AN36" t="str">
        <f t="shared" si="0"/>
        <v>，1841758</v>
      </c>
      <c r="AO36" t="str">
        <f>VLOOKUP(T36,[1]应付款管理!$A$1:$I$65536,9,0)</f>
        <v>270.4</v>
      </c>
      <c r="AP36">
        <f t="shared" si="1"/>
        <v>0</v>
      </c>
    </row>
    <row r="37" spans="5:42">
      <c r="E37" s="6" t="s">
        <v>32</v>
      </c>
      <c r="F37" s="6" t="s">
        <v>10</v>
      </c>
      <c r="I37" s="6" t="s">
        <v>66</v>
      </c>
      <c r="L37" s="6" t="s">
        <v>71</v>
      </c>
      <c r="Q37" s="3" t="s">
        <v>72</v>
      </c>
      <c r="T37" s="3" t="s">
        <v>73</v>
      </c>
      <c r="U37" s="3" t="s">
        <v>74</v>
      </c>
      <c r="V37" s="6" t="s">
        <v>38</v>
      </c>
      <c r="Y37" s="10">
        <v>392.56</v>
      </c>
      <c r="AB37" s="10">
        <v>0</v>
      </c>
      <c r="AE37" s="10">
        <v>392.56</v>
      </c>
      <c r="AH37" s="6" t="s">
        <v>39</v>
      </c>
      <c r="AN37" t="str">
        <f t="shared" si="0"/>
        <v>，1842465</v>
      </c>
      <c r="AO37" t="str">
        <f>VLOOKUP(T37,[1]应付款管理!$A$1:$I$65536,9,0)</f>
        <v>392.56</v>
      </c>
      <c r="AP37">
        <f t="shared" si="1"/>
        <v>0</v>
      </c>
    </row>
    <row r="38" spans="5:42">
      <c r="E38" s="6" t="s">
        <v>32</v>
      </c>
      <c r="F38" s="6" t="s">
        <v>10</v>
      </c>
      <c r="I38" s="6" t="s">
        <v>66</v>
      </c>
      <c r="L38" s="6" t="s">
        <v>75</v>
      </c>
      <c r="Q38" s="3" t="s">
        <v>76</v>
      </c>
      <c r="T38" s="3" t="s">
        <v>77</v>
      </c>
      <c r="U38" s="3" t="s">
        <v>78</v>
      </c>
      <c r="V38" s="6" t="s">
        <v>38</v>
      </c>
      <c r="Y38" s="10">
        <v>124.66</v>
      </c>
      <c r="AB38" s="10">
        <v>0</v>
      </c>
      <c r="AE38" s="10">
        <v>124.66</v>
      </c>
      <c r="AH38" s="6" t="s">
        <v>39</v>
      </c>
      <c r="AN38" t="str">
        <f t="shared" si="0"/>
        <v>，1838398</v>
      </c>
      <c r="AO38" t="str">
        <f>VLOOKUP(T38,[1]应付款管理!$A$1:$I$65536,9,0)</f>
        <v>124.68</v>
      </c>
      <c r="AP38">
        <f t="shared" si="1"/>
        <v>-0.0200000000000102</v>
      </c>
    </row>
    <row r="39" spans="5:42">
      <c r="E39" s="6" t="s">
        <v>32</v>
      </c>
      <c r="F39" s="6" t="s">
        <v>10</v>
      </c>
      <c r="I39" s="6" t="s">
        <v>79</v>
      </c>
      <c r="L39" s="6" t="s">
        <v>80</v>
      </c>
      <c r="Q39" s="3" t="s">
        <v>81</v>
      </c>
      <c r="T39" s="3" t="s">
        <v>82</v>
      </c>
      <c r="U39" s="3" t="s">
        <v>83</v>
      </c>
      <c r="V39" s="6" t="s">
        <v>38</v>
      </c>
      <c r="Y39" s="10">
        <v>101.92</v>
      </c>
      <c r="AB39" s="10">
        <v>0</v>
      </c>
      <c r="AE39" s="10">
        <v>101.92</v>
      </c>
      <c r="AH39" s="6" t="s">
        <v>39</v>
      </c>
      <c r="AN39" t="str">
        <f t="shared" si="0"/>
        <v>，1840121</v>
      </c>
      <c r="AO39" t="str">
        <f>VLOOKUP(T39,[1]应付款管理!$A$1:$I$65536,9,0)</f>
        <v>101.92</v>
      </c>
      <c r="AP39">
        <f t="shared" si="1"/>
        <v>0</v>
      </c>
    </row>
    <row r="40" spans="5:42">
      <c r="E40" s="6" t="s">
        <v>32</v>
      </c>
      <c r="F40" s="6" t="s">
        <v>10</v>
      </c>
      <c r="I40" s="6" t="s">
        <v>79</v>
      </c>
      <c r="L40" s="6" t="s">
        <v>84</v>
      </c>
      <c r="Q40" s="3" t="s">
        <v>85</v>
      </c>
      <c r="T40" s="3" t="s">
        <v>86</v>
      </c>
      <c r="U40" s="3" t="s">
        <v>87</v>
      </c>
      <c r="V40" s="6" t="s">
        <v>38</v>
      </c>
      <c r="Y40" s="10">
        <v>217.02</v>
      </c>
      <c r="AB40" s="10">
        <v>0</v>
      </c>
      <c r="AE40" s="10">
        <v>217.02</v>
      </c>
      <c r="AH40" s="6" t="s">
        <v>39</v>
      </c>
      <c r="AN40" t="str">
        <f t="shared" si="0"/>
        <v>，1842967</v>
      </c>
      <c r="AO40" t="str">
        <f>VLOOKUP(T40,[1]应付款管理!$A$1:$I$65536,9,0)</f>
        <v>217.02</v>
      </c>
      <c r="AP40">
        <f t="shared" si="1"/>
        <v>0</v>
      </c>
    </row>
    <row r="41" spans="5:42">
      <c r="E41" s="6" t="s">
        <v>32</v>
      </c>
      <c r="F41" s="6" t="s">
        <v>10</v>
      </c>
      <c r="I41" s="6" t="s">
        <v>79</v>
      </c>
      <c r="L41" s="6" t="s">
        <v>88</v>
      </c>
      <c r="Q41" s="3" t="s">
        <v>89</v>
      </c>
      <c r="T41" s="3" t="s">
        <v>90</v>
      </c>
      <c r="U41" s="3" t="s">
        <v>91</v>
      </c>
      <c r="V41" s="6" t="s">
        <v>38</v>
      </c>
      <c r="Y41" s="10">
        <v>146.48</v>
      </c>
      <c r="AB41" s="10">
        <v>0</v>
      </c>
      <c r="AE41" s="10">
        <v>146.48</v>
      </c>
      <c r="AH41" s="6" t="s">
        <v>39</v>
      </c>
      <c r="AN41" t="str">
        <f t="shared" si="0"/>
        <v>，1841353</v>
      </c>
      <c r="AO41" t="str">
        <f>VLOOKUP(T41,[1]应付款管理!$A$1:$I$65536,9,0)</f>
        <v>146.49</v>
      </c>
      <c r="AP41">
        <f t="shared" si="1"/>
        <v>-0.0100000000000193</v>
      </c>
    </row>
    <row r="42" spans="5:42">
      <c r="E42" s="6" t="s">
        <v>32</v>
      </c>
      <c r="F42" s="6" t="s">
        <v>10</v>
      </c>
      <c r="I42" s="6" t="s">
        <v>92</v>
      </c>
      <c r="L42" s="6" t="s">
        <v>93</v>
      </c>
      <c r="Q42" s="3" t="s">
        <v>94</v>
      </c>
      <c r="T42" s="3" t="s">
        <v>95</v>
      </c>
      <c r="U42" s="3" t="s">
        <v>96</v>
      </c>
      <c r="V42" s="6" t="s">
        <v>38</v>
      </c>
      <c r="Y42" s="10">
        <v>135.2</v>
      </c>
      <c r="AB42" s="10">
        <v>0</v>
      </c>
      <c r="AE42" s="10">
        <v>135.2</v>
      </c>
      <c r="AH42" s="6" t="s">
        <v>39</v>
      </c>
      <c r="AN42" t="str">
        <f t="shared" si="0"/>
        <v>，1842441</v>
      </c>
      <c r="AO42" t="str">
        <f>VLOOKUP(T42,[1]应付款管理!$A$1:$I$65536,9,0)</f>
        <v>135.2</v>
      </c>
      <c r="AP42">
        <f t="shared" si="1"/>
        <v>0</v>
      </c>
    </row>
    <row r="43" spans="5:42">
      <c r="E43" s="6" t="s">
        <v>32</v>
      </c>
      <c r="F43" s="6" t="s">
        <v>10</v>
      </c>
      <c r="I43" s="6" t="s">
        <v>92</v>
      </c>
      <c r="L43" s="6" t="s">
        <v>97</v>
      </c>
      <c r="Q43" s="3" t="s">
        <v>98</v>
      </c>
      <c r="T43" s="3" t="s">
        <v>99</v>
      </c>
      <c r="U43" s="3" t="s">
        <v>100</v>
      </c>
      <c r="V43" s="6" t="s">
        <v>38</v>
      </c>
      <c r="Y43" s="10">
        <v>292.96</v>
      </c>
      <c r="AB43" s="10">
        <v>0</v>
      </c>
      <c r="AE43" s="10">
        <v>292.96</v>
      </c>
      <c r="AH43" s="6" t="s">
        <v>39</v>
      </c>
      <c r="AN43" t="str">
        <f t="shared" si="0"/>
        <v>，1841936</v>
      </c>
      <c r="AO43" t="str">
        <f>VLOOKUP(T43,[1]应付款管理!$A$1:$I$65536,9,0)</f>
        <v>292.98</v>
      </c>
      <c r="AP43">
        <f t="shared" si="1"/>
        <v>-0.0200000000000387</v>
      </c>
    </row>
    <row r="44" spans="5:42">
      <c r="E44" s="6" t="s">
        <v>32</v>
      </c>
      <c r="F44" s="6" t="s">
        <v>10</v>
      </c>
      <c r="I44" s="6" t="s">
        <v>92</v>
      </c>
      <c r="L44" s="6" t="s">
        <v>101</v>
      </c>
      <c r="Q44" s="3" t="s">
        <v>102</v>
      </c>
      <c r="T44" s="3" t="s">
        <v>103</v>
      </c>
      <c r="U44" s="3" t="s">
        <v>104</v>
      </c>
      <c r="V44" s="6" t="s">
        <v>38</v>
      </c>
      <c r="Y44" s="10">
        <v>135.94</v>
      </c>
      <c r="AB44" s="10">
        <v>0</v>
      </c>
      <c r="AE44" s="10">
        <v>135.94</v>
      </c>
      <c r="AH44" s="6" t="s">
        <v>39</v>
      </c>
      <c r="AN44" t="str">
        <f t="shared" si="0"/>
        <v>，1843334</v>
      </c>
      <c r="AO44" t="str">
        <f>VLOOKUP(T44,[1]应付款管理!$A$1:$I$65536,9,0)</f>
        <v>135.94</v>
      </c>
      <c r="AP44">
        <f t="shared" si="1"/>
        <v>0</v>
      </c>
    </row>
    <row r="45" spans="5:42">
      <c r="E45" s="6" t="s">
        <v>32</v>
      </c>
      <c r="F45" s="6" t="s">
        <v>10</v>
      </c>
      <c r="I45" s="6" t="s">
        <v>92</v>
      </c>
      <c r="L45" s="6" t="s">
        <v>105</v>
      </c>
      <c r="Q45" s="3" t="s">
        <v>106</v>
      </c>
      <c r="T45" s="3" t="s">
        <v>107</v>
      </c>
      <c r="U45" s="3" t="s">
        <v>108</v>
      </c>
      <c r="V45" s="6" t="s">
        <v>38</v>
      </c>
      <c r="Y45" s="10">
        <v>292.96</v>
      </c>
      <c r="AB45" s="10">
        <v>0</v>
      </c>
      <c r="AE45" s="10">
        <v>292.96</v>
      </c>
      <c r="AH45" s="6" t="s">
        <v>39</v>
      </c>
      <c r="AN45" t="str">
        <f t="shared" si="0"/>
        <v>，1841866</v>
      </c>
      <c r="AO45" t="str">
        <f>VLOOKUP(T45,[1]应付款管理!$A$1:$I$65536,9,0)</f>
        <v>292.98</v>
      </c>
      <c r="AP45">
        <f t="shared" si="1"/>
        <v>-0.0200000000000387</v>
      </c>
    </row>
    <row r="46" spans="5:42">
      <c r="E46" s="6" t="s">
        <v>32</v>
      </c>
      <c r="F46" s="6" t="s">
        <v>10</v>
      </c>
      <c r="I46" s="6" t="s">
        <v>92</v>
      </c>
      <c r="L46" s="6" t="s">
        <v>109</v>
      </c>
      <c r="Q46" s="3" t="s">
        <v>110</v>
      </c>
      <c r="T46" s="3" t="s">
        <v>111</v>
      </c>
      <c r="U46" s="3" t="s">
        <v>112</v>
      </c>
      <c r="V46" s="6" t="s">
        <v>38</v>
      </c>
      <c r="Y46" s="10">
        <v>65.78</v>
      </c>
      <c r="AB46" s="10">
        <v>0</v>
      </c>
      <c r="AE46" s="10">
        <v>65.78</v>
      </c>
      <c r="AH46" s="6" t="s">
        <v>39</v>
      </c>
      <c r="AN46" t="str">
        <f t="shared" si="0"/>
        <v>，1843473</v>
      </c>
      <c r="AO46" t="str">
        <f>VLOOKUP(T46,[1]应付款管理!$A$1:$I$65536,9,0)</f>
        <v>65.78</v>
      </c>
      <c r="AP46">
        <f t="shared" si="1"/>
        <v>0</v>
      </c>
    </row>
    <row r="47" spans="5:42">
      <c r="E47" s="6" t="s">
        <v>32</v>
      </c>
      <c r="F47" s="6" t="s">
        <v>10</v>
      </c>
      <c r="I47" s="6" t="s">
        <v>92</v>
      </c>
      <c r="L47" s="6" t="s">
        <v>113</v>
      </c>
      <c r="Q47" s="3" t="s">
        <v>114</v>
      </c>
      <c r="T47" s="3" t="s">
        <v>115</v>
      </c>
      <c r="U47" s="3" t="s">
        <v>116</v>
      </c>
      <c r="V47" s="6" t="s">
        <v>38</v>
      </c>
      <c r="Y47" s="10">
        <v>146.48</v>
      </c>
      <c r="AB47" s="10">
        <v>0</v>
      </c>
      <c r="AE47" s="10">
        <v>146.48</v>
      </c>
      <c r="AH47" s="6" t="s">
        <v>39</v>
      </c>
      <c r="AN47" t="str">
        <f t="shared" si="0"/>
        <v>，1841915</v>
      </c>
      <c r="AO47" t="str">
        <f>VLOOKUP(T47,[1]应付款管理!$A$1:$I$65536,9,0)</f>
        <v>146.49</v>
      </c>
      <c r="AP47">
        <f t="shared" si="1"/>
        <v>-0.0100000000000193</v>
      </c>
    </row>
    <row r="48" spans="5:42">
      <c r="E48" s="6" t="s">
        <v>32</v>
      </c>
      <c r="F48" s="6" t="s">
        <v>10</v>
      </c>
      <c r="I48" s="6" t="s">
        <v>92</v>
      </c>
      <c r="L48" s="6" t="s">
        <v>117</v>
      </c>
      <c r="Q48" s="3" t="s">
        <v>118</v>
      </c>
      <c r="T48" s="3" t="s">
        <v>119</v>
      </c>
      <c r="U48" s="3" t="s">
        <v>120</v>
      </c>
      <c r="V48" s="6" t="s">
        <v>38</v>
      </c>
      <c r="Y48" s="10">
        <v>231.3</v>
      </c>
      <c r="AB48" s="10">
        <v>0</v>
      </c>
      <c r="AE48" s="10">
        <v>231.3</v>
      </c>
      <c r="AH48" s="6" t="s">
        <v>39</v>
      </c>
      <c r="AN48" t="str">
        <f t="shared" si="0"/>
        <v>，1842550</v>
      </c>
      <c r="AO48" t="str">
        <f>VLOOKUP(T48,[1]应付款管理!$A$1:$I$65536,9,0)</f>
        <v>231.3</v>
      </c>
      <c r="AP48">
        <f t="shared" si="1"/>
        <v>0</v>
      </c>
    </row>
    <row r="49" spans="5:42">
      <c r="E49" s="6" t="s">
        <v>32</v>
      </c>
      <c r="F49" s="6" t="s">
        <v>10</v>
      </c>
      <c r="I49" s="6" t="s">
        <v>92</v>
      </c>
      <c r="L49" s="6" t="s">
        <v>121</v>
      </c>
      <c r="Q49" s="3" t="s">
        <v>122</v>
      </c>
      <c r="T49" s="3" t="s">
        <v>123</v>
      </c>
      <c r="U49" s="3" t="s">
        <v>124</v>
      </c>
      <c r="V49" s="6" t="s">
        <v>38</v>
      </c>
      <c r="Y49" s="10">
        <v>190.55</v>
      </c>
      <c r="AB49" s="10">
        <v>0</v>
      </c>
      <c r="AE49" s="10">
        <v>190.55</v>
      </c>
      <c r="AH49" s="6" t="s">
        <v>39</v>
      </c>
      <c r="AN49" t="str">
        <f t="shared" si="0"/>
        <v>，1836912</v>
      </c>
      <c r="AO49" t="str">
        <f>VLOOKUP(T49,[1]应付款管理!$A$1:$I$65536,9,0)</f>
        <v>190.55</v>
      </c>
      <c r="AP49">
        <f t="shared" si="1"/>
        <v>0</v>
      </c>
    </row>
    <row r="50" spans="5:42">
      <c r="E50" s="6" t="s">
        <v>32</v>
      </c>
      <c r="F50" s="6" t="s">
        <v>10</v>
      </c>
      <c r="I50" s="6" t="s">
        <v>125</v>
      </c>
      <c r="L50" s="6" t="s">
        <v>126</v>
      </c>
      <c r="Q50" s="3" t="s">
        <v>127</v>
      </c>
      <c r="T50" s="3" t="s">
        <v>128</v>
      </c>
      <c r="U50" s="3" t="s">
        <v>129</v>
      </c>
      <c r="V50" s="6" t="s">
        <v>38</v>
      </c>
      <c r="Y50" s="10">
        <v>72.59</v>
      </c>
      <c r="AB50" s="10">
        <v>0</v>
      </c>
      <c r="AE50" s="10">
        <v>72.59</v>
      </c>
      <c r="AH50" s="6" t="s">
        <v>39</v>
      </c>
      <c r="AN50" t="str">
        <f t="shared" si="0"/>
        <v>，1843969</v>
      </c>
      <c r="AO50" t="str">
        <f>VLOOKUP(T50,[1]应付款管理!$A$1:$I$65536,9,0)</f>
        <v>72.59</v>
      </c>
      <c r="AP50">
        <f t="shared" si="1"/>
        <v>0</v>
      </c>
    </row>
    <row r="51" spans="5:42">
      <c r="E51" s="6" t="s">
        <v>32</v>
      </c>
      <c r="F51" s="6" t="s">
        <v>10</v>
      </c>
      <c r="I51" s="6" t="s">
        <v>125</v>
      </c>
      <c r="L51" s="6" t="s">
        <v>130</v>
      </c>
      <c r="Q51" s="3" t="s">
        <v>131</v>
      </c>
      <c r="T51" s="3" t="s">
        <v>132</v>
      </c>
      <c r="U51" s="3" t="s">
        <v>133</v>
      </c>
      <c r="V51" s="6" t="s">
        <v>38</v>
      </c>
      <c r="Y51" s="10">
        <v>651.08</v>
      </c>
      <c r="AB51" s="10">
        <v>0</v>
      </c>
      <c r="AE51" s="10">
        <v>651.08</v>
      </c>
      <c r="AH51" s="6" t="s">
        <v>39</v>
      </c>
      <c r="AN51" t="str">
        <f t="shared" si="0"/>
        <v>，1843584</v>
      </c>
      <c r="AO51" t="str">
        <f>VLOOKUP(T51,[1]应付款管理!$A$1:$I$65536,9,0)</f>
        <v>651.08</v>
      </c>
      <c r="AP51">
        <f t="shared" si="1"/>
        <v>0</v>
      </c>
    </row>
    <row r="52" spans="5:42">
      <c r="E52" s="6" t="s">
        <v>32</v>
      </c>
      <c r="F52" s="6" t="s">
        <v>10</v>
      </c>
      <c r="I52" s="6" t="s">
        <v>134</v>
      </c>
      <c r="L52" s="6" t="s">
        <v>135</v>
      </c>
      <c r="Q52" s="3" t="s">
        <v>136</v>
      </c>
      <c r="T52" s="3" t="s">
        <v>137</v>
      </c>
      <c r="U52" s="3" t="s">
        <v>138</v>
      </c>
      <c r="V52" s="6" t="s">
        <v>38</v>
      </c>
      <c r="Y52" s="10">
        <v>71.92</v>
      </c>
      <c r="AB52" s="10">
        <v>0</v>
      </c>
      <c r="AE52" s="10">
        <v>71.92</v>
      </c>
      <c r="AH52" s="6" t="s">
        <v>39</v>
      </c>
      <c r="AN52" t="str">
        <f t="shared" si="0"/>
        <v>，1844422</v>
      </c>
      <c r="AO52" t="str">
        <f>VLOOKUP(T52,[1]应付款管理!$A$1:$I$65536,9,0)</f>
        <v>71.92</v>
      </c>
      <c r="AP52">
        <f t="shared" si="1"/>
        <v>0</v>
      </c>
    </row>
    <row r="53" spans="5:42">
      <c r="E53" s="6" t="s">
        <v>32</v>
      </c>
      <c r="F53" s="6" t="s">
        <v>10</v>
      </c>
      <c r="I53" s="6" t="s">
        <v>139</v>
      </c>
      <c r="L53" s="6" t="s">
        <v>140</v>
      </c>
      <c r="Q53" s="3" t="s">
        <v>141</v>
      </c>
      <c r="T53" s="3" t="s">
        <v>142</v>
      </c>
      <c r="U53" s="3" t="s">
        <v>143</v>
      </c>
      <c r="V53" s="6" t="s">
        <v>38</v>
      </c>
      <c r="Y53" s="10">
        <v>482.72</v>
      </c>
      <c r="AB53" s="10">
        <v>0</v>
      </c>
      <c r="AE53" s="10">
        <v>482.72</v>
      </c>
      <c r="AH53" s="6" t="s">
        <v>39</v>
      </c>
      <c r="AN53" t="str">
        <f t="shared" si="0"/>
        <v>，1841038</v>
      </c>
      <c r="AO53" t="str">
        <f>VLOOKUP(T53,[1]应付款管理!$A$1:$I$65536,9,0)</f>
        <v>482.72</v>
      </c>
      <c r="AP53">
        <f t="shared" si="1"/>
        <v>0</v>
      </c>
    </row>
    <row r="54" spans="5:42">
      <c r="E54" s="6" t="s">
        <v>32</v>
      </c>
      <c r="F54" s="6" t="s">
        <v>10</v>
      </c>
      <c r="I54" s="6" t="s">
        <v>139</v>
      </c>
      <c r="L54" s="6" t="s">
        <v>144</v>
      </c>
      <c r="Q54" s="3" t="s">
        <v>145</v>
      </c>
      <c r="T54" s="3" t="s">
        <v>146</v>
      </c>
      <c r="U54" s="3" t="s">
        <v>147</v>
      </c>
      <c r="V54" s="6" t="s">
        <v>38</v>
      </c>
      <c r="Y54" s="10">
        <v>100.52</v>
      </c>
      <c r="AB54" s="10">
        <v>0</v>
      </c>
      <c r="AE54" s="10">
        <v>100.52</v>
      </c>
      <c r="AH54" s="6" t="s">
        <v>39</v>
      </c>
      <c r="AN54" t="str">
        <f t="shared" si="0"/>
        <v>，1844578</v>
      </c>
      <c r="AO54" t="str">
        <f>VLOOKUP(T54,[1]应付款管理!$A$1:$I$65536,9,0)</f>
        <v>100.52</v>
      </c>
      <c r="AP54">
        <f t="shared" si="1"/>
        <v>0</v>
      </c>
    </row>
    <row r="55" spans="5:42">
      <c r="E55" s="6" t="s">
        <v>32</v>
      </c>
      <c r="F55" s="6" t="s">
        <v>10</v>
      </c>
      <c r="I55" s="6" t="s">
        <v>148</v>
      </c>
      <c r="L55" s="6" t="s">
        <v>149</v>
      </c>
      <c r="Q55" s="3" t="s">
        <v>150</v>
      </c>
      <c r="T55" s="3" t="s">
        <v>151</v>
      </c>
      <c r="U55" s="3" t="s">
        <v>152</v>
      </c>
      <c r="V55" s="6" t="s">
        <v>38</v>
      </c>
      <c r="Y55" s="10">
        <v>113.62</v>
      </c>
      <c r="AB55" s="10">
        <v>0</v>
      </c>
      <c r="AE55" s="10">
        <v>113.62</v>
      </c>
      <c r="AH55" s="6" t="s">
        <v>39</v>
      </c>
      <c r="AN55" t="str">
        <f t="shared" si="0"/>
        <v>，1845172</v>
      </c>
      <c r="AO55" t="str">
        <f>VLOOKUP(T55,[1]应付款管理!$A$1:$I$65536,9,0)</f>
        <v>113.62</v>
      </c>
      <c r="AP55">
        <f t="shared" si="1"/>
        <v>0</v>
      </c>
    </row>
    <row r="56" spans="5:42">
      <c r="E56" s="6" t="s">
        <v>32</v>
      </c>
      <c r="F56" s="6" t="s">
        <v>10</v>
      </c>
      <c r="I56" s="6" t="s">
        <v>153</v>
      </c>
      <c r="L56" s="6" t="s">
        <v>154</v>
      </c>
      <c r="Q56" s="3" t="s">
        <v>155</v>
      </c>
      <c r="T56" s="3" t="s">
        <v>156</v>
      </c>
      <c r="U56" s="3" t="s">
        <v>157</v>
      </c>
      <c r="V56" s="6" t="s">
        <v>38</v>
      </c>
      <c r="Y56" s="10">
        <v>274.95</v>
      </c>
      <c r="AB56" s="10">
        <v>0</v>
      </c>
      <c r="AE56" s="10">
        <v>274.95</v>
      </c>
      <c r="AH56" s="6" t="s">
        <v>39</v>
      </c>
      <c r="AN56" t="str">
        <f t="shared" si="0"/>
        <v>，1846246</v>
      </c>
      <c r="AO56" t="str">
        <f>VLOOKUP(T56,[1]应付款管理!$A$1:$I$65536,9,0)</f>
        <v>274.95</v>
      </c>
      <c r="AP56">
        <f t="shared" si="1"/>
        <v>0</v>
      </c>
    </row>
    <row r="57" spans="5:42">
      <c r="E57" s="6" t="s">
        <v>32</v>
      </c>
      <c r="F57" s="6" t="s">
        <v>10</v>
      </c>
      <c r="I57" s="6" t="s">
        <v>153</v>
      </c>
      <c r="L57" s="6" t="s">
        <v>158</v>
      </c>
      <c r="Q57" s="3" t="s">
        <v>159</v>
      </c>
      <c r="T57" s="3" t="s">
        <v>160</v>
      </c>
      <c r="U57" s="3" t="s">
        <v>161</v>
      </c>
      <c r="V57" s="6" t="s">
        <v>38</v>
      </c>
      <c r="Y57" s="10">
        <v>177.21</v>
      </c>
      <c r="AB57" s="10">
        <v>0</v>
      </c>
      <c r="AE57" s="10">
        <v>177.21</v>
      </c>
      <c r="AH57" s="6" t="s">
        <v>39</v>
      </c>
      <c r="AN57" t="str">
        <f t="shared" si="0"/>
        <v>，1845453</v>
      </c>
      <c r="AO57" t="str">
        <f>VLOOKUP(T57,[1]应付款管理!$A$1:$I$65536,9,0)</f>
        <v>177.21</v>
      </c>
      <c r="AP57">
        <f t="shared" si="1"/>
        <v>0</v>
      </c>
    </row>
    <row r="58" spans="5:42">
      <c r="E58" s="6" t="s">
        <v>32</v>
      </c>
      <c r="F58" s="6" t="s">
        <v>10</v>
      </c>
      <c r="I58" s="6" t="s">
        <v>162</v>
      </c>
      <c r="L58" s="6" t="s">
        <v>163</v>
      </c>
      <c r="Q58" s="3" t="s">
        <v>164</v>
      </c>
      <c r="T58" s="3" t="s">
        <v>165</v>
      </c>
      <c r="U58" s="3" t="s">
        <v>166</v>
      </c>
      <c r="V58" s="6" t="s">
        <v>38</v>
      </c>
      <c r="Y58" s="10">
        <v>88.31</v>
      </c>
      <c r="AB58" s="10">
        <v>0</v>
      </c>
      <c r="AE58" s="10">
        <v>88.31</v>
      </c>
      <c r="AH58" s="6" t="s">
        <v>39</v>
      </c>
      <c r="AN58" t="str">
        <f t="shared" si="0"/>
        <v>，1845056</v>
      </c>
      <c r="AO58" t="str">
        <f>VLOOKUP(T58,[1]应付款管理!$A$1:$I$65536,9,0)</f>
        <v>94.8</v>
      </c>
      <c r="AP58">
        <f t="shared" si="1"/>
        <v>-6.48999999999999</v>
      </c>
    </row>
    <row r="59" spans="5:42">
      <c r="E59" s="6" t="s">
        <v>32</v>
      </c>
      <c r="F59" s="6" t="s">
        <v>10</v>
      </c>
      <c r="I59" s="6" t="s">
        <v>162</v>
      </c>
      <c r="L59" s="6" t="s">
        <v>167</v>
      </c>
      <c r="Q59" s="3" t="s">
        <v>168</v>
      </c>
      <c r="T59" s="3" t="s">
        <v>169</v>
      </c>
      <c r="U59" s="3" t="s">
        <v>170</v>
      </c>
      <c r="V59" s="6" t="s">
        <v>38</v>
      </c>
      <c r="Y59" s="10">
        <v>223.14</v>
      </c>
      <c r="AB59" s="10">
        <v>0</v>
      </c>
      <c r="AE59" s="10">
        <v>223.14</v>
      </c>
      <c r="AH59" s="6" t="s">
        <v>39</v>
      </c>
      <c r="AN59" t="str">
        <f t="shared" si="0"/>
        <v>，1846673</v>
      </c>
      <c r="AO59" t="str">
        <f>VLOOKUP(T59,[1]应付款管理!$A$1:$I$65536,9,0)</f>
        <v>223.14</v>
      </c>
      <c r="AP59">
        <f t="shared" si="1"/>
        <v>0</v>
      </c>
    </row>
    <row r="60" spans="5:42">
      <c r="E60" s="6" t="s">
        <v>32</v>
      </c>
      <c r="F60" s="6" t="s">
        <v>10</v>
      </c>
      <c r="I60" s="6" t="s">
        <v>162</v>
      </c>
      <c r="L60" s="6" t="s">
        <v>171</v>
      </c>
      <c r="Q60" s="3" t="s">
        <v>172</v>
      </c>
      <c r="T60" s="3" t="s">
        <v>173</v>
      </c>
      <c r="U60" s="3" t="s">
        <v>174</v>
      </c>
      <c r="V60" s="6" t="s">
        <v>38</v>
      </c>
      <c r="Y60" s="10">
        <v>158.19</v>
      </c>
      <c r="AB60" s="10">
        <v>0</v>
      </c>
      <c r="AE60" s="10">
        <v>158.19</v>
      </c>
      <c r="AH60" s="6" t="s">
        <v>39</v>
      </c>
      <c r="AN60" t="str">
        <f t="shared" si="0"/>
        <v>，1846869</v>
      </c>
      <c r="AO60" t="str">
        <f>VLOOKUP(T60,[1]应付款管理!$A$1:$I$65536,9,0)</f>
        <v>158.19</v>
      </c>
      <c r="AP60">
        <f t="shared" si="1"/>
        <v>0</v>
      </c>
    </row>
    <row r="61" spans="5:42">
      <c r="E61" s="6" t="s">
        <v>32</v>
      </c>
      <c r="F61" s="6" t="s">
        <v>10</v>
      </c>
      <c r="I61" s="6" t="s">
        <v>162</v>
      </c>
      <c r="L61" s="6" t="s">
        <v>175</v>
      </c>
      <c r="Q61" s="3" t="s">
        <v>176</v>
      </c>
      <c r="T61" s="3" t="s">
        <v>177</v>
      </c>
      <c r="U61" s="3" t="s">
        <v>178</v>
      </c>
      <c r="V61" s="6" t="s">
        <v>38</v>
      </c>
      <c r="Y61" s="10">
        <v>146.48</v>
      </c>
      <c r="AB61" s="10">
        <v>0</v>
      </c>
      <c r="AE61" s="10">
        <v>146.48</v>
      </c>
      <c r="AH61" s="6" t="s">
        <v>39</v>
      </c>
      <c r="AN61" t="str">
        <f t="shared" si="0"/>
        <v>，1841735</v>
      </c>
      <c r="AO61" t="str">
        <f>VLOOKUP(T61,[1]应付款管理!$A$1:$I$65536,9,0)</f>
        <v>146.49</v>
      </c>
      <c r="AP61">
        <f t="shared" si="1"/>
        <v>-0.0100000000000193</v>
      </c>
    </row>
    <row r="62" spans="5:42">
      <c r="E62" s="6" t="s">
        <v>32</v>
      </c>
      <c r="F62" s="6" t="s">
        <v>10</v>
      </c>
      <c r="I62" s="6" t="s">
        <v>179</v>
      </c>
      <c r="L62" s="6" t="s">
        <v>180</v>
      </c>
      <c r="Q62" s="3" t="s">
        <v>181</v>
      </c>
      <c r="T62" s="3" t="s">
        <v>182</v>
      </c>
      <c r="U62" s="3" t="s">
        <v>183</v>
      </c>
      <c r="V62" s="6" t="s">
        <v>38</v>
      </c>
      <c r="Y62" s="10">
        <v>123.01</v>
      </c>
      <c r="AB62" s="10">
        <v>0</v>
      </c>
      <c r="AE62" s="10">
        <v>123.01</v>
      </c>
      <c r="AH62" s="6" t="s">
        <v>39</v>
      </c>
      <c r="AN62" t="str">
        <f t="shared" si="0"/>
        <v>，1847197</v>
      </c>
      <c r="AO62" t="str">
        <f>VLOOKUP(T62,[1]应付款管理!$A$1:$I$65536,9,0)</f>
        <v>123.01</v>
      </c>
      <c r="AP62">
        <f t="shared" si="1"/>
        <v>0</v>
      </c>
    </row>
    <row r="63" spans="5:42">
      <c r="E63" s="6" t="s">
        <v>32</v>
      </c>
      <c r="F63" s="6" t="s">
        <v>10</v>
      </c>
      <c r="I63" s="6" t="s">
        <v>179</v>
      </c>
      <c r="L63" s="6" t="s">
        <v>184</v>
      </c>
      <c r="Q63" s="3" t="s">
        <v>185</v>
      </c>
      <c r="T63" s="3" t="s">
        <v>186</v>
      </c>
      <c r="U63" s="3" t="s">
        <v>187</v>
      </c>
      <c r="V63" s="6" t="s">
        <v>38</v>
      </c>
      <c r="Y63" s="10">
        <v>89.16</v>
      </c>
      <c r="AB63" s="10">
        <v>0</v>
      </c>
      <c r="AE63" s="10">
        <v>89.16</v>
      </c>
      <c r="AH63" s="6" t="s">
        <v>39</v>
      </c>
      <c r="AN63" t="str">
        <f t="shared" si="0"/>
        <v>，1846518</v>
      </c>
      <c r="AO63" t="str">
        <f>VLOOKUP(T63,[1]应付款管理!$A$1:$I$65536,9,0)</f>
        <v>89.16</v>
      </c>
      <c r="AP63">
        <f t="shared" si="1"/>
        <v>0</v>
      </c>
    </row>
    <row r="64" spans="5:42">
      <c r="E64" s="6" t="s">
        <v>32</v>
      </c>
      <c r="F64" s="6" t="s">
        <v>10</v>
      </c>
      <c r="I64" s="6" t="s">
        <v>179</v>
      </c>
      <c r="L64" s="6" t="s">
        <v>188</v>
      </c>
      <c r="Q64" s="3" t="s">
        <v>189</v>
      </c>
      <c r="T64" s="3" t="s">
        <v>190</v>
      </c>
      <c r="U64" s="3" t="s">
        <v>191</v>
      </c>
      <c r="V64" s="6" t="s">
        <v>38</v>
      </c>
      <c r="Y64" s="10">
        <v>52.45</v>
      </c>
      <c r="AB64" s="10">
        <v>0</v>
      </c>
      <c r="AE64" s="10">
        <v>52.45</v>
      </c>
      <c r="AH64" s="6" t="s">
        <v>39</v>
      </c>
      <c r="AN64" t="str">
        <f t="shared" si="0"/>
        <v>，1845587</v>
      </c>
      <c r="AO64" t="str">
        <f>VLOOKUP(T64,[1]应付款管理!$A$1:$I$65536,9,0)</f>
        <v>52.45</v>
      </c>
      <c r="AP64">
        <f t="shared" si="1"/>
        <v>0</v>
      </c>
    </row>
    <row r="65" spans="5:42">
      <c r="E65" s="6" t="s">
        <v>32</v>
      </c>
      <c r="F65" s="6" t="s">
        <v>10</v>
      </c>
      <c r="I65" s="6" t="s">
        <v>179</v>
      </c>
      <c r="L65" s="6" t="s">
        <v>192</v>
      </c>
      <c r="Q65" s="3" t="s">
        <v>193</v>
      </c>
      <c r="T65" s="3" t="s">
        <v>194</v>
      </c>
      <c r="U65" s="3" t="s">
        <v>195</v>
      </c>
      <c r="V65" s="6" t="s">
        <v>38</v>
      </c>
      <c r="Y65" s="10">
        <v>62.03</v>
      </c>
      <c r="AB65" s="10">
        <v>0</v>
      </c>
      <c r="AE65" s="10">
        <v>62.03</v>
      </c>
      <c r="AH65" s="6" t="s">
        <v>39</v>
      </c>
      <c r="AN65" t="str">
        <f t="shared" si="0"/>
        <v>，1846883</v>
      </c>
      <c r="AO65" t="str">
        <f>VLOOKUP(T65,[1]应付款管理!$A$1:$I$65536,9,0)</f>
        <v>62.03</v>
      </c>
      <c r="AP65">
        <f t="shared" si="1"/>
        <v>0</v>
      </c>
    </row>
    <row r="66" spans="5:42">
      <c r="E66" s="6" t="s">
        <v>32</v>
      </c>
      <c r="F66" s="6" t="s">
        <v>10</v>
      </c>
      <c r="I66" s="6" t="s">
        <v>17</v>
      </c>
      <c r="L66" s="6" t="s">
        <v>196</v>
      </c>
      <c r="Q66" s="3" t="s">
        <v>197</v>
      </c>
      <c r="T66" s="3" t="s">
        <v>198</v>
      </c>
      <c r="U66" s="3" t="s">
        <v>199</v>
      </c>
      <c r="V66" s="6" t="s">
        <v>38</v>
      </c>
      <c r="Y66" s="10">
        <v>179.1</v>
      </c>
      <c r="AB66" s="10">
        <v>0</v>
      </c>
      <c r="AE66" s="10">
        <v>179.1</v>
      </c>
      <c r="AH66" s="6" t="s">
        <v>39</v>
      </c>
      <c r="AN66" t="str">
        <f t="shared" si="0"/>
        <v>，1846327</v>
      </c>
      <c r="AO66" t="str">
        <f>VLOOKUP(T66,[1]应付款管理!$A$1:$I$65536,9,0)</f>
        <v>179.1</v>
      </c>
      <c r="AP66">
        <f t="shared" si="1"/>
        <v>0</v>
      </c>
    </row>
    <row r="67" spans="5:42">
      <c r="E67" s="6" t="s">
        <v>32</v>
      </c>
      <c r="F67" s="6" t="s">
        <v>10</v>
      </c>
      <c r="I67" s="6" t="s">
        <v>17</v>
      </c>
      <c r="L67" s="6" t="s">
        <v>200</v>
      </c>
      <c r="Q67" s="3" t="s">
        <v>201</v>
      </c>
      <c r="T67" s="3" t="s">
        <v>202</v>
      </c>
      <c r="U67" s="3" t="s">
        <v>203</v>
      </c>
      <c r="V67" s="6" t="s">
        <v>38</v>
      </c>
      <c r="Y67" s="10">
        <v>311.62</v>
      </c>
      <c r="AB67" s="10">
        <v>0</v>
      </c>
      <c r="AE67" s="10">
        <v>311.62</v>
      </c>
      <c r="AH67" s="6" t="s">
        <v>39</v>
      </c>
      <c r="AN67" t="str">
        <f t="shared" si="0"/>
        <v>，1848105</v>
      </c>
      <c r="AO67" t="str">
        <f>VLOOKUP(T67,[1]应付款管理!$A$1:$I$65536,9,0)</f>
        <v>311.62</v>
      </c>
      <c r="AP67">
        <f t="shared" si="1"/>
        <v>0</v>
      </c>
    </row>
    <row r="68" spans="5:42">
      <c r="E68" s="6" t="s">
        <v>32</v>
      </c>
      <c r="F68" s="6" t="s">
        <v>10</v>
      </c>
      <c r="I68" s="6" t="s">
        <v>17</v>
      </c>
      <c r="L68" s="6" t="s">
        <v>204</v>
      </c>
      <c r="Q68" s="3" t="s">
        <v>205</v>
      </c>
      <c r="T68" s="3" t="s">
        <v>206</v>
      </c>
      <c r="U68" s="3" t="s">
        <v>207</v>
      </c>
      <c r="V68" s="6" t="s">
        <v>38</v>
      </c>
      <c r="Y68" s="10">
        <v>52.51</v>
      </c>
      <c r="AB68" s="10">
        <v>0</v>
      </c>
      <c r="AE68" s="10">
        <v>52.51</v>
      </c>
      <c r="AH68" s="6" t="s">
        <v>39</v>
      </c>
      <c r="AN68" t="str">
        <f t="shared" si="0"/>
        <v>，1846787</v>
      </c>
      <c r="AO68" t="str">
        <f>VLOOKUP(T68,[1]应付款管理!$A$1:$I$65536,9,0)</f>
        <v>52.51</v>
      </c>
      <c r="AP68">
        <f t="shared" si="1"/>
        <v>0</v>
      </c>
    </row>
    <row r="69" spans="5:42">
      <c r="E69" s="6" t="s">
        <v>32</v>
      </c>
      <c r="F69" s="6" t="s">
        <v>10</v>
      </c>
      <c r="I69" s="6" t="s">
        <v>17</v>
      </c>
      <c r="L69" s="6" t="s">
        <v>208</v>
      </c>
      <c r="Q69" s="3" t="s">
        <v>209</v>
      </c>
      <c r="T69" s="3" t="s">
        <v>210</v>
      </c>
      <c r="U69" s="3" t="s">
        <v>211</v>
      </c>
      <c r="V69" s="6" t="s">
        <v>38</v>
      </c>
      <c r="Y69" s="10">
        <v>77.94</v>
      </c>
      <c r="AB69" s="10">
        <v>0</v>
      </c>
      <c r="AE69" s="10">
        <v>77.94</v>
      </c>
      <c r="AH69" s="6" t="s">
        <v>39</v>
      </c>
      <c r="AN69" t="str">
        <f t="shared" si="0"/>
        <v>，1847595</v>
      </c>
      <c r="AO69" t="str">
        <f>VLOOKUP(T69,[1]应付款管理!$A$1:$I$65536,9,0)</f>
        <v>77.94</v>
      </c>
      <c r="AP69">
        <f t="shared" si="1"/>
        <v>0</v>
      </c>
    </row>
    <row r="70" spans="4:34">
      <c r="D70" s="3" t="s">
        <v>8</v>
      </c>
      <c r="E70" s="3" t="s">
        <v>8</v>
      </c>
      <c r="F70" s="3" t="s">
        <v>8</v>
      </c>
      <c r="I70" s="14" t="s">
        <v>8</v>
      </c>
      <c r="L70" s="3" t="s">
        <v>8</v>
      </c>
      <c r="Q70" s="3" t="s">
        <v>8</v>
      </c>
      <c r="T70" s="3" t="s">
        <v>8</v>
      </c>
      <c r="U70" s="15" t="s">
        <v>212</v>
      </c>
      <c r="V70" s="2" t="s">
        <v>8</v>
      </c>
      <c r="W70" s="2" t="s">
        <v>8</v>
      </c>
      <c r="X70" s="2" t="s">
        <v>8</v>
      </c>
      <c r="Y70" s="16">
        <v>8118.01</v>
      </c>
      <c r="Z70" s="2" t="s">
        <v>8</v>
      </c>
      <c r="AA70" s="2" t="s">
        <v>8</v>
      </c>
      <c r="AB70" s="16">
        <v>0</v>
      </c>
      <c r="AC70" s="2" t="s">
        <v>8</v>
      </c>
      <c r="AD70" s="2" t="s">
        <v>8</v>
      </c>
      <c r="AE70" s="16">
        <v>8118.01</v>
      </c>
      <c r="AF70" s="2" t="s">
        <v>8</v>
      </c>
      <c r="AG70" s="2" t="s">
        <v>8</v>
      </c>
      <c r="AH70" s="14" t="s">
        <v>8</v>
      </c>
    </row>
    <row r="71" ht="0.05" customHeight="1"/>
    <row r="72" ht="5" customHeight="1"/>
    <row r="73" ht="17" customHeight="1" spans="4:34">
      <c r="D73" s="4" t="s">
        <v>213</v>
      </c>
      <c r="E73" s="5" t="s">
        <v>8</v>
      </c>
      <c r="F73" s="5" t="s">
        <v>8</v>
      </c>
      <c r="G73" s="5" t="s">
        <v>8</v>
      </c>
      <c r="H73" s="9" t="s">
        <v>29</v>
      </c>
      <c r="I73" s="5" t="s">
        <v>8</v>
      </c>
      <c r="J73" s="5" t="s">
        <v>8</v>
      </c>
      <c r="K73" s="5" t="s">
        <v>8</v>
      </c>
      <c r="L73" s="5" t="s">
        <v>8</v>
      </c>
      <c r="AA73" s="17" t="s">
        <v>214</v>
      </c>
      <c r="AB73" s="17"/>
      <c r="AC73" s="17"/>
      <c r="AD73" s="17"/>
      <c r="AE73" s="17"/>
      <c r="AF73" s="17"/>
      <c r="AG73" s="17"/>
      <c r="AH73" s="17"/>
    </row>
    <row r="74" ht="17" customHeight="1" spans="4:34">
      <c r="D74" s="12" t="s">
        <v>38</v>
      </c>
      <c r="H74" s="10">
        <v>0</v>
      </c>
      <c r="AA74" s="17"/>
      <c r="AB74" s="17">
        <v>8118.01</v>
      </c>
      <c r="AC74" s="17"/>
      <c r="AD74" s="17"/>
      <c r="AE74" s="17" t="s">
        <v>215</v>
      </c>
      <c r="AF74" s="17"/>
      <c r="AG74" s="17"/>
      <c r="AH74" s="17"/>
    </row>
    <row r="75" ht="12.15" customHeight="1"/>
    <row r="76" ht="122" customHeight="1" spans="2:2">
      <c r="B76" s="3" t="s">
        <v>216</v>
      </c>
    </row>
    <row r="77" ht="8.5" customHeight="1"/>
    <row r="78" ht="14.15" customHeight="1" spans="3:3">
      <c r="C78" s="3" t="s">
        <v>217</v>
      </c>
    </row>
    <row r="79" ht="14.2" customHeight="1" spans="3:3">
      <c r="C79" s="12" t="s">
        <v>218</v>
      </c>
    </row>
    <row r="80" ht="14.15" customHeight="1" spans="3:3">
      <c r="C80" s="3" t="s">
        <v>219</v>
      </c>
    </row>
    <row r="81" ht="14.2" customHeight="1" spans="3:3">
      <c r="C81" s="3" t="s">
        <v>220</v>
      </c>
    </row>
    <row r="82" ht="14.15" customHeight="1" spans="3:3">
      <c r="C82" s="6" t="s">
        <v>221</v>
      </c>
    </row>
    <row r="83" ht="14.2" customHeight="1" spans="3:3">
      <c r="C83" s="3" t="s">
        <v>222</v>
      </c>
    </row>
    <row r="84" ht="9.5" customHeight="1" spans="3:3">
      <c r="C84" s="13" t="s">
        <v>8</v>
      </c>
    </row>
    <row r="85" ht="14.15" customHeight="1" spans="3:3">
      <c r="C85" s="3" t="s">
        <v>223</v>
      </c>
    </row>
    <row r="86" ht="14.2" customHeight="1" spans="3:3">
      <c r="C86" s="12" t="s">
        <v>218</v>
      </c>
    </row>
    <row r="87" ht="14.15" customHeight="1" spans="3:3">
      <c r="C87" s="3" t="s">
        <v>219</v>
      </c>
    </row>
    <row r="88" ht="14.2" customHeight="1" spans="3:3">
      <c r="C88" s="3" t="s">
        <v>220</v>
      </c>
    </row>
    <row r="89" ht="14.15" customHeight="1" spans="3:3">
      <c r="C89" s="6" t="s">
        <v>221</v>
      </c>
    </row>
    <row r="90" ht="14.2" customHeight="1" spans="3:3">
      <c r="C90" s="3" t="s">
        <v>222</v>
      </c>
    </row>
    <row r="91" ht="9.45" customHeight="1" spans="3:3">
      <c r="C91" s="13" t="s">
        <v>8</v>
      </c>
    </row>
    <row r="92" ht="0.05" customHeight="1"/>
    <row r="93" ht="5" customHeight="1"/>
    <row r="94" ht="10.35" customHeight="1" spans="2:2">
      <c r="B94" s="3" t="s">
        <v>8</v>
      </c>
    </row>
    <row r="95" ht="0.05" customHeight="1"/>
  </sheetData>
  <mergeCells count="430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V34:X34"/>
    <mergeCell ref="Y34:AA34"/>
    <mergeCell ref="AB34:AD34"/>
    <mergeCell ref="AE34:AG34"/>
    <mergeCell ref="AH34:AJ34"/>
    <mergeCell ref="F35:H35"/>
    <mergeCell ref="I35:K35"/>
    <mergeCell ref="L35:P35"/>
    <mergeCell ref="Q35:S35"/>
    <mergeCell ref="V35:X35"/>
    <mergeCell ref="Y35:AA35"/>
    <mergeCell ref="AB35:AD35"/>
    <mergeCell ref="AE35:AG35"/>
    <mergeCell ref="AH35:AJ35"/>
    <mergeCell ref="F36:H36"/>
    <mergeCell ref="I36:K36"/>
    <mergeCell ref="L36:P36"/>
    <mergeCell ref="Q36:S36"/>
    <mergeCell ref="V36:X36"/>
    <mergeCell ref="Y36:AA36"/>
    <mergeCell ref="AB36:AD36"/>
    <mergeCell ref="AE36:AG36"/>
    <mergeCell ref="AH36:AJ36"/>
    <mergeCell ref="F37:H37"/>
    <mergeCell ref="I37:K37"/>
    <mergeCell ref="L37:P37"/>
    <mergeCell ref="Q37:S37"/>
    <mergeCell ref="V37:X37"/>
    <mergeCell ref="Y37:AA37"/>
    <mergeCell ref="AB37:AD37"/>
    <mergeCell ref="AE37:AG37"/>
    <mergeCell ref="AH37:AJ37"/>
    <mergeCell ref="F38:H38"/>
    <mergeCell ref="I38:K38"/>
    <mergeCell ref="L38:P38"/>
    <mergeCell ref="Q38:S38"/>
    <mergeCell ref="V38:X38"/>
    <mergeCell ref="Y38:AA38"/>
    <mergeCell ref="AB38:AD38"/>
    <mergeCell ref="AE38:AG38"/>
    <mergeCell ref="AH38:AJ38"/>
    <mergeCell ref="F39:H39"/>
    <mergeCell ref="I39:K39"/>
    <mergeCell ref="L39:P39"/>
    <mergeCell ref="Q39:S39"/>
    <mergeCell ref="V39:X39"/>
    <mergeCell ref="Y39:AA39"/>
    <mergeCell ref="AB39:AD39"/>
    <mergeCell ref="AE39:AG39"/>
    <mergeCell ref="AH39:AJ39"/>
    <mergeCell ref="F40:H40"/>
    <mergeCell ref="I40:K40"/>
    <mergeCell ref="L40:P40"/>
    <mergeCell ref="Q40:S40"/>
    <mergeCell ref="V40:X40"/>
    <mergeCell ref="Y40:AA40"/>
    <mergeCell ref="AB40:AD40"/>
    <mergeCell ref="AE40:AG40"/>
    <mergeCell ref="AH40:AJ40"/>
    <mergeCell ref="F41:H41"/>
    <mergeCell ref="I41:K41"/>
    <mergeCell ref="L41:P41"/>
    <mergeCell ref="Q41:S41"/>
    <mergeCell ref="V41:X41"/>
    <mergeCell ref="Y41:AA41"/>
    <mergeCell ref="AB41:AD41"/>
    <mergeCell ref="AE41:AG41"/>
    <mergeCell ref="AH41:AJ41"/>
    <mergeCell ref="F42:H42"/>
    <mergeCell ref="I42:K42"/>
    <mergeCell ref="L42:P42"/>
    <mergeCell ref="Q42:S42"/>
    <mergeCell ref="V42:X42"/>
    <mergeCell ref="Y42:AA42"/>
    <mergeCell ref="AB42:AD42"/>
    <mergeCell ref="AE42:AG42"/>
    <mergeCell ref="AH42:AJ42"/>
    <mergeCell ref="F43:H43"/>
    <mergeCell ref="I43:K43"/>
    <mergeCell ref="L43:P43"/>
    <mergeCell ref="Q43:S43"/>
    <mergeCell ref="V43:X43"/>
    <mergeCell ref="Y43:AA43"/>
    <mergeCell ref="AB43:AD43"/>
    <mergeCell ref="AE43:AG43"/>
    <mergeCell ref="AH43:AJ43"/>
    <mergeCell ref="F44:H44"/>
    <mergeCell ref="I44:K44"/>
    <mergeCell ref="L44:P44"/>
    <mergeCell ref="Q44:S44"/>
    <mergeCell ref="V44:X44"/>
    <mergeCell ref="Y44:AA44"/>
    <mergeCell ref="AB44:AD44"/>
    <mergeCell ref="AE44:AG44"/>
    <mergeCell ref="AH44:AJ44"/>
    <mergeCell ref="F45:H45"/>
    <mergeCell ref="I45:K45"/>
    <mergeCell ref="L45:P45"/>
    <mergeCell ref="Q45:S45"/>
    <mergeCell ref="V45:X45"/>
    <mergeCell ref="Y45:AA45"/>
    <mergeCell ref="AB45:AD45"/>
    <mergeCell ref="AE45:AG45"/>
    <mergeCell ref="AH45:AJ45"/>
    <mergeCell ref="F46:H46"/>
    <mergeCell ref="I46:K46"/>
    <mergeCell ref="L46:P46"/>
    <mergeCell ref="Q46:S46"/>
    <mergeCell ref="V46:X46"/>
    <mergeCell ref="Y46:AA46"/>
    <mergeCell ref="AB46:AD46"/>
    <mergeCell ref="AE46:AG46"/>
    <mergeCell ref="AH46:AJ46"/>
    <mergeCell ref="F47:H47"/>
    <mergeCell ref="I47:K47"/>
    <mergeCell ref="L47:P47"/>
    <mergeCell ref="Q47:S47"/>
    <mergeCell ref="V47:X47"/>
    <mergeCell ref="Y47:AA47"/>
    <mergeCell ref="AB47:AD47"/>
    <mergeCell ref="AE47:AG47"/>
    <mergeCell ref="AH47:AJ47"/>
    <mergeCell ref="F48:H48"/>
    <mergeCell ref="I48:K48"/>
    <mergeCell ref="L48:P48"/>
    <mergeCell ref="Q48:S48"/>
    <mergeCell ref="V48:X48"/>
    <mergeCell ref="Y48:AA48"/>
    <mergeCell ref="AB48:AD48"/>
    <mergeCell ref="AE48:AG48"/>
    <mergeCell ref="AH48:AJ48"/>
    <mergeCell ref="F49:H49"/>
    <mergeCell ref="I49:K49"/>
    <mergeCell ref="L49:P49"/>
    <mergeCell ref="Q49:S49"/>
    <mergeCell ref="V49:X49"/>
    <mergeCell ref="Y49:AA49"/>
    <mergeCell ref="AB49:AD49"/>
    <mergeCell ref="AE49:AG49"/>
    <mergeCell ref="AH49:AJ49"/>
    <mergeCell ref="F50:H50"/>
    <mergeCell ref="I50:K50"/>
    <mergeCell ref="L50:P50"/>
    <mergeCell ref="Q50:S50"/>
    <mergeCell ref="V50:X50"/>
    <mergeCell ref="Y50:AA50"/>
    <mergeCell ref="AB50:AD50"/>
    <mergeCell ref="AE50:AG50"/>
    <mergeCell ref="AH50:AJ50"/>
    <mergeCell ref="F51:H51"/>
    <mergeCell ref="I51:K51"/>
    <mergeCell ref="L51:P51"/>
    <mergeCell ref="Q51:S51"/>
    <mergeCell ref="V51:X51"/>
    <mergeCell ref="Y51:AA51"/>
    <mergeCell ref="AB51:AD51"/>
    <mergeCell ref="AE51:AG51"/>
    <mergeCell ref="AH51:AJ51"/>
    <mergeCell ref="F52:H52"/>
    <mergeCell ref="I52:K52"/>
    <mergeCell ref="L52:P52"/>
    <mergeCell ref="Q52:S52"/>
    <mergeCell ref="V52:X52"/>
    <mergeCell ref="Y52:AA52"/>
    <mergeCell ref="AB52:AD52"/>
    <mergeCell ref="AE52:AG52"/>
    <mergeCell ref="AH52:AJ52"/>
    <mergeCell ref="F53:H53"/>
    <mergeCell ref="I53:K53"/>
    <mergeCell ref="L53:P53"/>
    <mergeCell ref="Q53:S53"/>
    <mergeCell ref="V53:X53"/>
    <mergeCell ref="Y53:AA53"/>
    <mergeCell ref="AB53:AD53"/>
    <mergeCell ref="AE53:AG53"/>
    <mergeCell ref="AH53:AJ53"/>
    <mergeCell ref="F54:H54"/>
    <mergeCell ref="I54:K54"/>
    <mergeCell ref="L54:P54"/>
    <mergeCell ref="Q54:S54"/>
    <mergeCell ref="V54:X54"/>
    <mergeCell ref="Y54:AA54"/>
    <mergeCell ref="AB54:AD54"/>
    <mergeCell ref="AE54:AG54"/>
    <mergeCell ref="AH54:AJ54"/>
    <mergeCell ref="F55:H55"/>
    <mergeCell ref="I55:K55"/>
    <mergeCell ref="L55:P55"/>
    <mergeCell ref="Q55:S55"/>
    <mergeCell ref="V55:X55"/>
    <mergeCell ref="Y55:AA55"/>
    <mergeCell ref="AB55:AD55"/>
    <mergeCell ref="AE55:AG55"/>
    <mergeCell ref="AH55:AJ55"/>
    <mergeCell ref="F56:H56"/>
    <mergeCell ref="I56:K56"/>
    <mergeCell ref="L56:P56"/>
    <mergeCell ref="Q56:S56"/>
    <mergeCell ref="V56:X56"/>
    <mergeCell ref="Y56:AA56"/>
    <mergeCell ref="AB56:AD56"/>
    <mergeCell ref="AE56:AG56"/>
    <mergeCell ref="AH56:AJ56"/>
    <mergeCell ref="F57:H57"/>
    <mergeCell ref="I57:K57"/>
    <mergeCell ref="L57:P57"/>
    <mergeCell ref="Q57:S57"/>
    <mergeCell ref="V57:X57"/>
    <mergeCell ref="Y57:AA57"/>
    <mergeCell ref="AB57:AD57"/>
    <mergeCell ref="AE57:AG57"/>
    <mergeCell ref="AH57:AJ57"/>
    <mergeCell ref="F58:H58"/>
    <mergeCell ref="I58:K58"/>
    <mergeCell ref="L58:P58"/>
    <mergeCell ref="Q58:S58"/>
    <mergeCell ref="V58:X58"/>
    <mergeCell ref="Y58:AA58"/>
    <mergeCell ref="AB58:AD58"/>
    <mergeCell ref="AE58:AG58"/>
    <mergeCell ref="AH58:AJ58"/>
    <mergeCell ref="F59:H59"/>
    <mergeCell ref="I59:K59"/>
    <mergeCell ref="L59:P59"/>
    <mergeCell ref="Q59:S59"/>
    <mergeCell ref="V59:X59"/>
    <mergeCell ref="Y59:AA59"/>
    <mergeCell ref="AB59:AD59"/>
    <mergeCell ref="AE59:AG59"/>
    <mergeCell ref="AH59:AJ59"/>
    <mergeCell ref="F60:H60"/>
    <mergeCell ref="I60:K60"/>
    <mergeCell ref="L60:P60"/>
    <mergeCell ref="Q60:S60"/>
    <mergeCell ref="V60:X60"/>
    <mergeCell ref="Y60:AA60"/>
    <mergeCell ref="AB60:AD60"/>
    <mergeCell ref="AE60:AG60"/>
    <mergeCell ref="AH60:AJ60"/>
    <mergeCell ref="F61:H61"/>
    <mergeCell ref="I61:K61"/>
    <mergeCell ref="L61:P61"/>
    <mergeCell ref="Q61:S61"/>
    <mergeCell ref="V61:X61"/>
    <mergeCell ref="Y61:AA61"/>
    <mergeCell ref="AB61:AD61"/>
    <mergeCell ref="AE61:AG61"/>
    <mergeCell ref="AH61:AJ61"/>
    <mergeCell ref="F62:H62"/>
    <mergeCell ref="I62:K62"/>
    <mergeCell ref="L62:P62"/>
    <mergeCell ref="Q62:S62"/>
    <mergeCell ref="V62:X62"/>
    <mergeCell ref="Y62:AA62"/>
    <mergeCell ref="AB62:AD62"/>
    <mergeCell ref="AE62:AG62"/>
    <mergeCell ref="AH62:AJ62"/>
    <mergeCell ref="F63:H63"/>
    <mergeCell ref="I63:K63"/>
    <mergeCell ref="L63:P63"/>
    <mergeCell ref="Q63:S63"/>
    <mergeCell ref="V63:X63"/>
    <mergeCell ref="Y63:AA63"/>
    <mergeCell ref="AB63:AD63"/>
    <mergeCell ref="AE63:AG63"/>
    <mergeCell ref="AH63:AJ63"/>
    <mergeCell ref="F64:H64"/>
    <mergeCell ref="I64:K64"/>
    <mergeCell ref="L64:P64"/>
    <mergeCell ref="Q64:S64"/>
    <mergeCell ref="V64:X64"/>
    <mergeCell ref="Y64:AA64"/>
    <mergeCell ref="AB64:AD64"/>
    <mergeCell ref="AE64:AG64"/>
    <mergeCell ref="AH64:AJ64"/>
    <mergeCell ref="F65:H65"/>
    <mergeCell ref="I65:K65"/>
    <mergeCell ref="L65:P65"/>
    <mergeCell ref="Q65:S65"/>
    <mergeCell ref="V65:X65"/>
    <mergeCell ref="Y65:AA65"/>
    <mergeCell ref="AB65:AD65"/>
    <mergeCell ref="AE65:AG65"/>
    <mergeCell ref="AH65:AJ65"/>
    <mergeCell ref="F66:H66"/>
    <mergeCell ref="I66:K66"/>
    <mergeCell ref="L66:P66"/>
    <mergeCell ref="Q66:S66"/>
    <mergeCell ref="V66:X66"/>
    <mergeCell ref="Y66:AA66"/>
    <mergeCell ref="AB66:AD66"/>
    <mergeCell ref="AE66:AG66"/>
    <mergeCell ref="AH66:AJ66"/>
    <mergeCell ref="F67:H67"/>
    <mergeCell ref="I67:K67"/>
    <mergeCell ref="L67:P67"/>
    <mergeCell ref="Q67:S67"/>
    <mergeCell ref="V67:X67"/>
    <mergeCell ref="Y67:AA67"/>
    <mergeCell ref="AB67:AD67"/>
    <mergeCell ref="AE67:AG67"/>
    <mergeCell ref="AH67:AJ67"/>
    <mergeCell ref="F68:H68"/>
    <mergeCell ref="I68:K68"/>
    <mergeCell ref="L68:P68"/>
    <mergeCell ref="Q68:S68"/>
    <mergeCell ref="V68:X68"/>
    <mergeCell ref="Y68:AA68"/>
    <mergeCell ref="AB68:AD68"/>
    <mergeCell ref="AE68:AG68"/>
    <mergeCell ref="AH68:AJ68"/>
    <mergeCell ref="F69:H69"/>
    <mergeCell ref="I69:K69"/>
    <mergeCell ref="L69:P69"/>
    <mergeCell ref="Q69:S69"/>
    <mergeCell ref="V69:X69"/>
    <mergeCell ref="Y69:AA69"/>
    <mergeCell ref="AB69:AD69"/>
    <mergeCell ref="AE69:AG69"/>
    <mergeCell ref="AH69:AJ69"/>
    <mergeCell ref="F70:H70"/>
    <mergeCell ref="I70:K70"/>
    <mergeCell ref="L70:P70"/>
    <mergeCell ref="Q70:S70"/>
    <mergeCell ref="U70:X70"/>
    <mergeCell ref="Y70:AA70"/>
    <mergeCell ref="AB70:AD70"/>
    <mergeCell ref="AE70:AG70"/>
    <mergeCell ref="AH70:AJ70"/>
    <mergeCell ref="D73:G73"/>
    <mergeCell ref="H73:L73"/>
    <mergeCell ref="D74:G74"/>
    <mergeCell ref="H74:L74"/>
    <mergeCell ref="B76:AH76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91:Q91"/>
    <mergeCell ref="B94:AH94"/>
    <mergeCell ref="D28:D69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2020-08-17T07:04:17Z</dcterms:created>
  <dcterms:modified xsi:type="dcterms:W3CDTF">2020-08-17T07:41:19Z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