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Sheet2" sheetId="2" r:id="rId1"/>
  </sheets>
  <definedNames>
    <definedName name="_xlnm._FilterDatabase" localSheetId="0" hidden="1">Sheet2!$A$1:$H$109</definedName>
  </definedNames>
  <calcPr calcId="144525"/>
</workbook>
</file>

<file path=xl/sharedStrings.xml><?xml version="1.0" encoding="utf-8"?>
<sst xmlns="http://schemas.openxmlformats.org/spreadsheetml/2006/main" count="156" uniqueCount="127">
  <si>
    <t>姓名</t>
  </si>
  <si>
    <t>入住日期</t>
  </si>
  <si>
    <t>离店日期</t>
  </si>
  <si>
    <t>间夜</t>
  </si>
  <si>
    <t>房价</t>
  </si>
  <si>
    <t>总金额</t>
  </si>
  <si>
    <t>单号</t>
  </si>
  <si>
    <t>王媛媛</t>
  </si>
  <si>
    <t>荆聪灵</t>
  </si>
  <si>
    <t>张俊挺,张媛媛</t>
  </si>
  <si>
    <t>罗莎莎,蔡传彬</t>
  </si>
  <si>
    <t>康贵阳</t>
  </si>
  <si>
    <t>500/550</t>
  </si>
  <si>
    <t>张玢</t>
  </si>
  <si>
    <t>赵琪</t>
  </si>
  <si>
    <t>蔡旭华,罗璐</t>
  </si>
  <si>
    <t>苗亮</t>
  </si>
  <si>
    <t>李熹</t>
  </si>
  <si>
    <t>符桓维</t>
  </si>
  <si>
    <t>张稳,张雅欣</t>
  </si>
  <si>
    <t>钟运佳</t>
  </si>
  <si>
    <t>唐思敏</t>
  </si>
  <si>
    <t>伍丽洁</t>
  </si>
  <si>
    <t>张蒙</t>
  </si>
  <si>
    <t>杨金茎</t>
  </si>
  <si>
    <t>赵虎</t>
  </si>
  <si>
    <t>徐娜芬</t>
  </si>
  <si>
    <t>冯佳露</t>
  </si>
  <si>
    <t>孙婉玲</t>
  </si>
  <si>
    <t>於海峰</t>
  </si>
  <si>
    <t>1867782，1867804</t>
  </si>
  <si>
    <t>杨箐</t>
  </si>
  <si>
    <t>伍晖明</t>
  </si>
  <si>
    <t>张野</t>
  </si>
  <si>
    <t>肖志松,陈官勇</t>
  </si>
  <si>
    <t>丁明腾,陈飞跃</t>
  </si>
  <si>
    <t>李孟阳</t>
  </si>
  <si>
    <t>刘力</t>
  </si>
  <si>
    <t>李咏娟</t>
  </si>
  <si>
    <t>孙彪</t>
  </si>
  <si>
    <t>郑歆茹</t>
  </si>
  <si>
    <t>黄梦雪</t>
  </si>
  <si>
    <t>1867202,1867200</t>
  </si>
  <si>
    <t>周培峰,孙丽</t>
  </si>
  <si>
    <t>550/650</t>
  </si>
  <si>
    <t>曾令坤</t>
  </si>
  <si>
    <t>叶晓静</t>
  </si>
  <si>
    <t>张昕</t>
  </si>
  <si>
    <t>张晓惠,张新华</t>
  </si>
  <si>
    <t>邓成</t>
  </si>
  <si>
    <t>盛浩,Anastasia</t>
  </si>
  <si>
    <t>韦伟</t>
  </si>
  <si>
    <t>刘竹韵</t>
  </si>
  <si>
    <t>徐翔荟</t>
  </si>
  <si>
    <t>王涛,王琪</t>
  </si>
  <si>
    <t>1866654,1866653</t>
  </si>
  <si>
    <t>金天</t>
  </si>
  <si>
    <t>岑元春</t>
  </si>
  <si>
    <t>魏锦</t>
  </si>
  <si>
    <t>朱米莎</t>
  </si>
  <si>
    <t>赵敏</t>
  </si>
  <si>
    <t>陈涛,王菁</t>
  </si>
  <si>
    <t>550/500</t>
  </si>
  <si>
    <t>遇鸿</t>
  </si>
  <si>
    <t>曹锦俊</t>
  </si>
  <si>
    <t>郭煜</t>
  </si>
  <si>
    <t>葛艳霞,彭雨丝</t>
  </si>
  <si>
    <t>段莲辉</t>
  </si>
  <si>
    <t>尹彬</t>
  </si>
  <si>
    <t>余芳儒</t>
  </si>
  <si>
    <t>650/550/500</t>
  </si>
  <si>
    <t>1872360,1872362</t>
  </si>
  <si>
    <t>陈思源</t>
  </si>
  <si>
    <t>申屠颖婷</t>
  </si>
  <si>
    <t>吴怀诚</t>
  </si>
  <si>
    <t>徐涛</t>
  </si>
  <si>
    <t>550/500/350</t>
  </si>
  <si>
    <t>吴雨霏</t>
  </si>
  <si>
    <t>李杰</t>
  </si>
  <si>
    <t>李鹏</t>
  </si>
  <si>
    <t>林春丽</t>
  </si>
  <si>
    <t>乔丁萍</t>
  </si>
  <si>
    <t>韩魏民</t>
  </si>
  <si>
    <t>袁晓敏</t>
  </si>
  <si>
    <t>郑金明</t>
  </si>
  <si>
    <t>郭睿</t>
  </si>
  <si>
    <t>郭静,郭寿安</t>
  </si>
  <si>
    <t>王文涛</t>
  </si>
  <si>
    <t>李莎,李露</t>
  </si>
  <si>
    <t>罗木生</t>
  </si>
  <si>
    <t>杨逸鹏</t>
  </si>
  <si>
    <t>郭慧楠</t>
  </si>
  <si>
    <t>MOCHIDA KAZUKI</t>
  </si>
  <si>
    <t>刘巧彬,严皓</t>
  </si>
  <si>
    <t>刘香兰,李丽君</t>
  </si>
  <si>
    <t>刘威</t>
  </si>
  <si>
    <t>严强</t>
  </si>
  <si>
    <t>魏瑾</t>
  </si>
  <si>
    <t>张凌莹</t>
  </si>
  <si>
    <t>500/350</t>
  </si>
  <si>
    <t>岑航</t>
  </si>
  <si>
    <t>毛小东</t>
  </si>
  <si>
    <t>吴学群</t>
  </si>
  <si>
    <t>陈慧</t>
  </si>
  <si>
    <t>艾思含</t>
  </si>
  <si>
    <t>付佳宝</t>
  </si>
  <si>
    <t>1878030,1878032,1878024</t>
  </si>
  <si>
    <t>刘聪</t>
  </si>
  <si>
    <t>崔军敏,李琪,王志明</t>
  </si>
  <si>
    <t>张长春</t>
  </si>
  <si>
    <t>蒋小军</t>
  </si>
  <si>
    <t>刘强</t>
  </si>
  <si>
    <t>黄生炳,黄小凤</t>
  </si>
  <si>
    <t>李丹丹</t>
  </si>
  <si>
    <t>马云娜</t>
  </si>
  <si>
    <t>刘志强</t>
  </si>
  <si>
    <t>1879042</t>
  </si>
  <si>
    <t>张雪博</t>
  </si>
  <si>
    <t>1878330</t>
  </si>
  <si>
    <t>马浩程</t>
  </si>
  <si>
    <t>项祎</t>
  </si>
  <si>
    <t>张曦锟</t>
  </si>
  <si>
    <t>合计</t>
  </si>
  <si>
    <t>包房预付</t>
  </si>
  <si>
    <t>消费</t>
  </si>
  <si>
    <t xml:space="preserve"> P201013101924489</t>
  </si>
  <si>
    <t>剩余余额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</si>
</sst>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58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0" xfId="0" applyFont="1" applyFill="1" applyBorder="1" applyAlignment="1"/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0" fillId="2" borderId="1" xfId="0" applyFill="1" applyBorder="1">
      <alignment vertical="center"/>
    </xf>
    <xf numFmtId="58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58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 applyAlignment="1"/>
    <xf numFmtId="58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>
      <alignment vertical="center"/>
    </xf>
    <xf numFmtId="0" fontId="1" fillId="0" borderId="0" xfId="0" applyFont="1" applyFill="1" applyBorder="1" applyAlignment="1"/>
    <xf numFmtId="0" fontId="1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0" fontId="0" fillId="0" borderId="1" xfId="0" applyFill="1" applyBorder="1" quotePrefix="1">
      <alignment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workbookViewId="0">
      <selection activeCell="J16" sqref="J16"/>
    </sheetView>
  </sheetViews>
  <sheetFormatPr defaultColWidth="9" defaultRowHeight="13.5" outlineLevelCol="6"/>
  <cols>
    <col min="1" max="4" width="9" style="4"/>
    <col min="5" max="5" width="19.375" style="5" customWidth="1"/>
    <col min="6" max="6" width="7.375" style="4" customWidth="1"/>
    <col min="7" max="7" width="26" style="4" customWidth="1"/>
    <col min="8" max="16384" width="9" style="4"/>
  </cols>
  <sheetData>
    <row r="1" spans="1:7">
      <c r="A1" s="6" t="s">
        <v>0</v>
      </c>
      <c r="B1" s="7" t="s">
        <v>1</v>
      </c>
      <c r="C1" s="7" t="s">
        <v>2</v>
      </c>
      <c r="D1" s="6" t="s">
        <v>3</v>
      </c>
      <c r="E1" s="8" t="s">
        <v>4</v>
      </c>
      <c r="F1" s="6" t="s">
        <v>5</v>
      </c>
      <c r="G1" s="9" t="s">
        <v>6</v>
      </c>
    </row>
    <row r="2" spans="1:7">
      <c r="A2" s="6" t="s">
        <v>7</v>
      </c>
      <c r="B2" s="7">
        <v>44105</v>
      </c>
      <c r="C2" s="7">
        <v>44106</v>
      </c>
      <c r="D2" s="6">
        <v>1</v>
      </c>
      <c r="E2" s="8">
        <v>500</v>
      </c>
      <c r="F2" s="6">
        <f>D2*E2</f>
        <v>500</v>
      </c>
      <c r="G2" s="9">
        <v>1874446</v>
      </c>
    </row>
    <row r="3" spans="1:7">
      <c r="A3" s="6" t="s">
        <v>8</v>
      </c>
      <c r="B3" s="7">
        <v>44105</v>
      </c>
      <c r="C3" s="7">
        <v>44106</v>
      </c>
      <c r="D3" s="6">
        <v>1</v>
      </c>
      <c r="E3" s="8">
        <v>500</v>
      </c>
      <c r="F3" s="6">
        <f>D3*E3</f>
        <v>500</v>
      </c>
      <c r="G3" s="9">
        <v>1874486</v>
      </c>
    </row>
    <row r="4" spans="1:7">
      <c r="A4" s="10" t="s">
        <v>9</v>
      </c>
      <c r="B4" s="7">
        <v>44105</v>
      </c>
      <c r="C4" s="7">
        <v>44106</v>
      </c>
      <c r="D4" s="6">
        <v>2</v>
      </c>
      <c r="E4" s="8">
        <v>500</v>
      </c>
      <c r="F4" s="6">
        <f>D4*E4</f>
        <v>1000</v>
      </c>
      <c r="G4" s="9">
        <v>1870535</v>
      </c>
    </row>
    <row r="5" ht="14.25" spans="1:7">
      <c r="A5" s="10" t="s">
        <v>10</v>
      </c>
      <c r="B5" s="7">
        <v>44105</v>
      </c>
      <c r="C5" s="7">
        <v>44106</v>
      </c>
      <c r="D5" s="6">
        <v>2</v>
      </c>
      <c r="E5" s="8">
        <v>500</v>
      </c>
      <c r="F5" s="6">
        <f>D5*E5</f>
        <v>1000</v>
      </c>
      <c r="G5" s="9">
        <v>1874037</v>
      </c>
    </row>
    <row r="6" ht="14.25" spans="1:7">
      <c r="A6" s="11" t="s">
        <v>11</v>
      </c>
      <c r="B6" s="7">
        <v>44105</v>
      </c>
      <c r="C6" s="7">
        <v>44107</v>
      </c>
      <c r="D6" s="6">
        <v>2</v>
      </c>
      <c r="E6" s="8" t="s">
        <v>12</v>
      </c>
      <c r="F6" s="6">
        <f>500+550</f>
        <v>1050</v>
      </c>
      <c r="G6" s="12">
        <v>1863930</v>
      </c>
    </row>
    <row r="7" spans="1:7">
      <c r="A7" s="13" t="s">
        <v>13</v>
      </c>
      <c r="B7" s="7">
        <v>44105</v>
      </c>
      <c r="C7" s="7">
        <v>44107</v>
      </c>
      <c r="D7" s="6">
        <v>2</v>
      </c>
      <c r="E7" s="8" t="s">
        <v>12</v>
      </c>
      <c r="F7" s="6">
        <f>500+550</f>
        <v>1050</v>
      </c>
      <c r="G7" s="9">
        <v>1864675</v>
      </c>
    </row>
    <row r="8" spans="1:7">
      <c r="A8" s="6" t="s">
        <v>14</v>
      </c>
      <c r="B8" s="7">
        <v>44105</v>
      </c>
      <c r="C8" s="7">
        <v>44107</v>
      </c>
      <c r="D8" s="6">
        <v>2</v>
      </c>
      <c r="E8" s="8" t="s">
        <v>12</v>
      </c>
      <c r="F8" s="6">
        <f>500+550</f>
        <v>1050</v>
      </c>
      <c r="G8" s="9">
        <v>1868050</v>
      </c>
    </row>
    <row r="9" spans="1:7">
      <c r="A9" s="14" t="s">
        <v>15</v>
      </c>
      <c r="B9" s="7">
        <v>44105</v>
      </c>
      <c r="C9" s="7">
        <v>44107</v>
      </c>
      <c r="D9" s="6">
        <v>4</v>
      </c>
      <c r="E9" s="8" t="s">
        <v>12</v>
      </c>
      <c r="F9" s="6">
        <f>500*2+550*2</f>
        <v>2100</v>
      </c>
      <c r="G9" s="9">
        <v>1871169</v>
      </c>
    </row>
    <row r="10" spans="1:7">
      <c r="A10" s="6" t="s">
        <v>16</v>
      </c>
      <c r="B10" s="7">
        <v>44105</v>
      </c>
      <c r="C10" s="7">
        <v>44107</v>
      </c>
      <c r="D10" s="6">
        <v>2</v>
      </c>
      <c r="E10" s="8" t="s">
        <v>12</v>
      </c>
      <c r="F10" s="6">
        <f>500+550</f>
        <v>1050</v>
      </c>
      <c r="G10" s="9">
        <v>1867389</v>
      </c>
    </row>
    <row r="11" spans="1:7">
      <c r="A11" s="6" t="s">
        <v>17</v>
      </c>
      <c r="B11" s="7">
        <v>44105</v>
      </c>
      <c r="C11" s="7">
        <v>44107</v>
      </c>
      <c r="D11" s="6">
        <v>2</v>
      </c>
      <c r="E11" s="8" t="s">
        <v>12</v>
      </c>
      <c r="F11" s="6">
        <f>500+550</f>
        <v>1050</v>
      </c>
      <c r="G11" s="9">
        <v>1864424</v>
      </c>
    </row>
    <row r="12" spans="1:7">
      <c r="A12" s="6" t="s">
        <v>18</v>
      </c>
      <c r="B12" s="7">
        <v>44105</v>
      </c>
      <c r="C12" s="7">
        <v>44106</v>
      </c>
      <c r="D12" s="6">
        <v>1</v>
      </c>
      <c r="E12" s="8">
        <v>500</v>
      </c>
      <c r="F12" s="6">
        <f t="shared" ref="F12:F21" si="0">D12*E12</f>
        <v>500</v>
      </c>
      <c r="G12" s="9">
        <v>1873436</v>
      </c>
    </row>
    <row r="13" spans="1:7">
      <c r="A13" s="14" t="s">
        <v>19</v>
      </c>
      <c r="B13" s="7">
        <v>44105</v>
      </c>
      <c r="C13" s="7">
        <v>44106</v>
      </c>
      <c r="D13" s="6">
        <v>2</v>
      </c>
      <c r="E13" s="8">
        <v>500</v>
      </c>
      <c r="F13" s="6">
        <f t="shared" si="0"/>
        <v>1000</v>
      </c>
      <c r="G13" s="9">
        <v>1873498</v>
      </c>
    </row>
    <row r="14" spans="1:7">
      <c r="A14" s="6" t="s">
        <v>20</v>
      </c>
      <c r="B14" s="7">
        <v>44105</v>
      </c>
      <c r="C14" s="7">
        <v>44106</v>
      </c>
      <c r="D14" s="6">
        <v>1</v>
      </c>
      <c r="E14" s="8">
        <v>500</v>
      </c>
      <c r="F14" s="6">
        <f t="shared" si="0"/>
        <v>500</v>
      </c>
      <c r="G14" s="9">
        <v>1874034</v>
      </c>
    </row>
    <row r="15" spans="1:7">
      <c r="A15" s="11" t="s">
        <v>21</v>
      </c>
      <c r="B15" s="7">
        <v>44105</v>
      </c>
      <c r="C15" s="7">
        <v>44106</v>
      </c>
      <c r="D15" s="6">
        <v>1</v>
      </c>
      <c r="E15" s="8">
        <v>500</v>
      </c>
      <c r="F15" s="6">
        <f t="shared" si="0"/>
        <v>500</v>
      </c>
      <c r="G15" s="9">
        <v>1874031</v>
      </c>
    </row>
    <row r="16" s="1" customFormat="1" spans="1:7">
      <c r="A16" s="15" t="s">
        <v>22</v>
      </c>
      <c r="B16" s="16">
        <v>44105</v>
      </c>
      <c r="C16" s="16">
        <v>44106</v>
      </c>
      <c r="D16" s="15">
        <v>1</v>
      </c>
      <c r="E16" s="17">
        <v>500</v>
      </c>
      <c r="F16" s="15">
        <f t="shared" si="0"/>
        <v>500</v>
      </c>
      <c r="G16" s="18">
        <v>1879217</v>
      </c>
    </row>
    <row r="17" spans="1:7">
      <c r="A17" s="6" t="s">
        <v>23</v>
      </c>
      <c r="B17" s="7">
        <v>44105</v>
      </c>
      <c r="C17" s="7">
        <v>44106</v>
      </c>
      <c r="D17" s="6">
        <v>1</v>
      </c>
      <c r="E17" s="8">
        <v>500</v>
      </c>
      <c r="F17" s="6">
        <f t="shared" si="0"/>
        <v>500</v>
      </c>
      <c r="G17" s="9">
        <v>1872364</v>
      </c>
    </row>
    <row r="18" spans="1:7">
      <c r="A18" s="6" t="s">
        <v>24</v>
      </c>
      <c r="B18" s="7">
        <v>44105</v>
      </c>
      <c r="C18" s="7">
        <v>44106</v>
      </c>
      <c r="D18" s="6">
        <v>1</v>
      </c>
      <c r="E18" s="8">
        <v>500</v>
      </c>
      <c r="F18" s="6">
        <f t="shared" si="0"/>
        <v>500</v>
      </c>
      <c r="G18" s="9">
        <v>1873528</v>
      </c>
    </row>
    <row r="19" spans="1:7">
      <c r="A19" s="6" t="s">
        <v>25</v>
      </c>
      <c r="B19" s="7">
        <v>44105</v>
      </c>
      <c r="C19" s="7">
        <v>44106</v>
      </c>
      <c r="D19" s="6">
        <v>1</v>
      </c>
      <c r="E19" s="8">
        <v>500</v>
      </c>
      <c r="F19" s="6">
        <f t="shared" si="0"/>
        <v>500</v>
      </c>
      <c r="G19" s="9">
        <v>1873718</v>
      </c>
    </row>
    <row r="20" spans="1:7">
      <c r="A20" s="11" t="s">
        <v>26</v>
      </c>
      <c r="B20" s="7">
        <v>44105</v>
      </c>
      <c r="C20" s="7">
        <v>44106</v>
      </c>
      <c r="D20" s="6">
        <v>1</v>
      </c>
      <c r="E20" s="8">
        <v>500</v>
      </c>
      <c r="F20" s="6">
        <f t="shared" si="0"/>
        <v>500</v>
      </c>
      <c r="G20" s="9">
        <v>1874222</v>
      </c>
    </row>
    <row r="21" spans="1:7">
      <c r="A21" s="6" t="s">
        <v>27</v>
      </c>
      <c r="B21" s="7">
        <v>44105</v>
      </c>
      <c r="C21" s="7">
        <v>44106</v>
      </c>
      <c r="D21" s="6">
        <v>1</v>
      </c>
      <c r="E21" s="8">
        <v>500</v>
      </c>
      <c r="F21" s="6">
        <f t="shared" si="0"/>
        <v>500</v>
      </c>
      <c r="G21" s="9">
        <v>1872528</v>
      </c>
    </row>
    <row r="22" spans="1:7">
      <c r="A22" s="6" t="s">
        <v>28</v>
      </c>
      <c r="B22" s="7">
        <v>44105</v>
      </c>
      <c r="C22" s="7">
        <v>44107</v>
      </c>
      <c r="D22" s="6">
        <v>3</v>
      </c>
      <c r="E22" s="8" t="s">
        <v>12</v>
      </c>
      <c r="F22" s="6">
        <v>1050</v>
      </c>
      <c r="G22" s="9">
        <v>1863881</v>
      </c>
    </row>
    <row r="23" spans="1:7">
      <c r="A23" s="6" t="s">
        <v>29</v>
      </c>
      <c r="B23" s="7">
        <v>44105</v>
      </c>
      <c r="C23" s="7">
        <v>44108</v>
      </c>
      <c r="D23" s="6">
        <v>6</v>
      </c>
      <c r="E23" s="8" t="s">
        <v>12</v>
      </c>
      <c r="F23" s="6">
        <f>500*2+550*4</f>
        <v>3200</v>
      </c>
      <c r="G23" s="38" t="s">
        <v>30</v>
      </c>
    </row>
    <row r="24" spans="1:7">
      <c r="A24" s="6" t="s">
        <v>31</v>
      </c>
      <c r="B24" s="7">
        <v>44105</v>
      </c>
      <c r="C24" s="7">
        <v>44108</v>
      </c>
      <c r="D24" s="6">
        <v>9</v>
      </c>
      <c r="E24" s="8" t="s">
        <v>12</v>
      </c>
      <c r="F24" s="6">
        <f>500*3+550*6</f>
        <v>4800</v>
      </c>
      <c r="G24" s="19">
        <v>1864949</v>
      </c>
    </row>
    <row r="25" spans="1:7">
      <c r="A25" s="6" t="s">
        <v>32</v>
      </c>
      <c r="B25" s="7">
        <v>44105</v>
      </c>
      <c r="C25" s="7">
        <v>44108</v>
      </c>
      <c r="D25" s="6">
        <v>3</v>
      </c>
      <c r="E25" s="8" t="s">
        <v>12</v>
      </c>
      <c r="F25" s="6">
        <f>500+550*2</f>
        <v>1600</v>
      </c>
      <c r="G25" s="9">
        <v>1866634</v>
      </c>
    </row>
    <row r="26" spans="1:7">
      <c r="A26" s="6" t="s">
        <v>33</v>
      </c>
      <c r="B26" s="7">
        <v>44105</v>
      </c>
      <c r="C26" s="7">
        <v>44108</v>
      </c>
      <c r="D26" s="6">
        <v>3</v>
      </c>
      <c r="E26" s="8" t="s">
        <v>12</v>
      </c>
      <c r="F26" s="6">
        <f>500+550*2</f>
        <v>1600</v>
      </c>
      <c r="G26" s="9">
        <v>1860594</v>
      </c>
    </row>
    <row r="27" spans="1:7">
      <c r="A27" s="14" t="s">
        <v>34</v>
      </c>
      <c r="B27" s="7">
        <v>44106</v>
      </c>
      <c r="C27" s="7">
        <v>44107</v>
      </c>
      <c r="D27" s="6">
        <v>2</v>
      </c>
      <c r="E27" s="8">
        <v>650</v>
      </c>
      <c r="F27" s="6">
        <f t="shared" ref="F27:F34" si="1">D27*E27</f>
        <v>1300</v>
      </c>
      <c r="G27" s="9">
        <v>1872590</v>
      </c>
    </row>
    <row r="28" spans="1:7">
      <c r="A28" s="14" t="s">
        <v>35</v>
      </c>
      <c r="B28" s="7">
        <v>44106</v>
      </c>
      <c r="C28" s="7">
        <v>44107</v>
      </c>
      <c r="D28" s="6">
        <v>2</v>
      </c>
      <c r="E28" s="8">
        <v>550</v>
      </c>
      <c r="F28" s="6">
        <f t="shared" si="1"/>
        <v>1100</v>
      </c>
      <c r="G28" s="9">
        <v>1871345</v>
      </c>
    </row>
    <row r="29" spans="1:7">
      <c r="A29" s="6" t="s">
        <v>36</v>
      </c>
      <c r="B29" s="7">
        <v>44106</v>
      </c>
      <c r="C29" s="7">
        <v>44107</v>
      </c>
      <c r="D29" s="6">
        <v>1</v>
      </c>
      <c r="E29" s="8">
        <v>550</v>
      </c>
      <c r="F29" s="6">
        <f t="shared" si="1"/>
        <v>550</v>
      </c>
      <c r="G29" s="9">
        <v>1871727</v>
      </c>
    </row>
    <row r="30" spans="1:7">
      <c r="A30" s="11" t="s">
        <v>37</v>
      </c>
      <c r="B30" s="7">
        <v>44106</v>
      </c>
      <c r="C30" s="7">
        <v>44107</v>
      </c>
      <c r="D30" s="6">
        <v>1</v>
      </c>
      <c r="E30" s="8">
        <v>550</v>
      </c>
      <c r="F30" s="6">
        <f t="shared" si="1"/>
        <v>550</v>
      </c>
      <c r="G30" s="9">
        <v>1867404</v>
      </c>
    </row>
    <row r="31" spans="1:7">
      <c r="A31" s="6" t="s">
        <v>38</v>
      </c>
      <c r="B31" s="7">
        <v>44106</v>
      </c>
      <c r="C31" s="7">
        <v>44107</v>
      </c>
      <c r="D31" s="6">
        <v>1</v>
      </c>
      <c r="E31" s="8">
        <v>550</v>
      </c>
      <c r="F31" s="6">
        <f t="shared" si="1"/>
        <v>550</v>
      </c>
      <c r="G31" s="9">
        <v>1872216</v>
      </c>
    </row>
    <row r="32" spans="1:7">
      <c r="A32" s="6" t="s">
        <v>39</v>
      </c>
      <c r="B32" s="7">
        <v>44106</v>
      </c>
      <c r="C32" s="7">
        <v>44107</v>
      </c>
      <c r="D32" s="6">
        <v>1</v>
      </c>
      <c r="E32" s="8">
        <v>550</v>
      </c>
      <c r="F32" s="6">
        <f t="shared" si="1"/>
        <v>550</v>
      </c>
      <c r="G32" s="9">
        <v>1871409</v>
      </c>
    </row>
    <row r="33" spans="1:7">
      <c r="A33" s="6" t="s">
        <v>40</v>
      </c>
      <c r="B33" s="7">
        <v>44106</v>
      </c>
      <c r="C33" s="7">
        <v>44107</v>
      </c>
      <c r="D33" s="6">
        <v>1</v>
      </c>
      <c r="E33" s="8">
        <v>550</v>
      </c>
      <c r="F33" s="6">
        <f t="shared" si="1"/>
        <v>550</v>
      </c>
      <c r="G33" s="9">
        <v>1872279</v>
      </c>
    </row>
    <row r="34" spans="1:7">
      <c r="A34" s="6" t="s">
        <v>41</v>
      </c>
      <c r="B34" s="7">
        <v>44106</v>
      </c>
      <c r="C34" s="7">
        <v>44107</v>
      </c>
      <c r="D34" s="6">
        <v>2</v>
      </c>
      <c r="E34" s="8">
        <v>550</v>
      </c>
      <c r="F34" s="6">
        <f t="shared" si="1"/>
        <v>1100</v>
      </c>
      <c r="G34" s="38" t="s">
        <v>42</v>
      </c>
    </row>
    <row r="35" spans="1:7">
      <c r="A35" s="14" t="s">
        <v>43</v>
      </c>
      <c r="B35" s="7">
        <v>44106</v>
      </c>
      <c r="C35" s="7">
        <v>44107</v>
      </c>
      <c r="D35" s="6">
        <v>2</v>
      </c>
      <c r="E35" s="8" t="s">
        <v>44</v>
      </c>
      <c r="F35" s="6">
        <v>1200</v>
      </c>
      <c r="G35" s="9">
        <v>1872511</v>
      </c>
    </row>
    <row r="36" spans="1:7">
      <c r="A36" s="6" t="s">
        <v>45</v>
      </c>
      <c r="B36" s="7">
        <v>44106</v>
      </c>
      <c r="C36" s="7">
        <v>44108</v>
      </c>
      <c r="D36" s="6">
        <v>2</v>
      </c>
      <c r="E36" s="8">
        <v>550</v>
      </c>
      <c r="F36" s="6">
        <f t="shared" ref="F36:F50" si="2">D36*E36</f>
        <v>1100</v>
      </c>
      <c r="G36" s="9">
        <v>1863058</v>
      </c>
    </row>
    <row r="37" spans="1:7">
      <c r="A37" s="6" t="s">
        <v>46</v>
      </c>
      <c r="B37" s="7">
        <v>44106</v>
      </c>
      <c r="C37" s="7">
        <v>44108</v>
      </c>
      <c r="D37" s="6">
        <v>2</v>
      </c>
      <c r="E37" s="8">
        <v>550</v>
      </c>
      <c r="F37" s="6">
        <f t="shared" si="2"/>
        <v>1100</v>
      </c>
      <c r="G37" s="9">
        <v>1867639</v>
      </c>
    </row>
    <row r="38" spans="1:7">
      <c r="A38" s="11" t="s">
        <v>47</v>
      </c>
      <c r="B38" s="7">
        <v>44106</v>
      </c>
      <c r="C38" s="7">
        <v>44109</v>
      </c>
      <c r="D38" s="6">
        <v>3</v>
      </c>
      <c r="E38" s="8">
        <v>550</v>
      </c>
      <c r="F38" s="6">
        <f t="shared" si="2"/>
        <v>1650</v>
      </c>
      <c r="G38" s="9">
        <v>1868915</v>
      </c>
    </row>
    <row r="39" spans="1:7">
      <c r="A39" s="14" t="s">
        <v>48</v>
      </c>
      <c r="B39" s="7">
        <v>44106</v>
      </c>
      <c r="C39" s="7">
        <v>44109</v>
      </c>
      <c r="D39" s="6">
        <v>6</v>
      </c>
      <c r="E39" s="8">
        <v>550</v>
      </c>
      <c r="F39" s="6">
        <f t="shared" si="2"/>
        <v>3300</v>
      </c>
      <c r="G39" s="9">
        <v>1869255</v>
      </c>
    </row>
    <row r="40" spans="1:7">
      <c r="A40" s="6" t="s">
        <v>49</v>
      </c>
      <c r="B40" s="7">
        <v>44107</v>
      </c>
      <c r="C40" s="7">
        <v>44108</v>
      </c>
      <c r="D40" s="6">
        <v>1</v>
      </c>
      <c r="E40" s="8">
        <v>550</v>
      </c>
      <c r="F40" s="6">
        <f t="shared" si="2"/>
        <v>550</v>
      </c>
      <c r="G40" s="9">
        <v>1864039</v>
      </c>
    </row>
    <row r="41" spans="1:7">
      <c r="A41" s="14" t="s">
        <v>50</v>
      </c>
      <c r="B41" s="7">
        <v>44107</v>
      </c>
      <c r="C41" s="7">
        <v>44108</v>
      </c>
      <c r="D41" s="6">
        <v>2</v>
      </c>
      <c r="E41" s="8">
        <v>550</v>
      </c>
      <c r="F41" s="6">
        <f t="shared" si="2"/>
        <v>1100</v>
      </c>
      <c r="G41" s="9">
        <v>1867137</v>
      </c>
    </row>
    <row r="42" spans="1:7">
      <c r="A42" s="6" t="s">
        <v>51</v>
      </c>
      <c r="B42" s="7">
        <v>44107</v>
      </c>
      <c r="C42" s="7">
        <v>44109</v>
      </c>
      <c r="D42" s="6">
        <v>4</v>
      </c>
      <c r="E42" s="8">
        <v>550</v>
      </c>
      <c r="F42" s="6">
        <f t="shared" si="2"/>
        <v>2200</v>
      </c>
      <c r="G42" s="19">
        <v>1862744</v>
      </c>
    </row>
    <row r="43" spans="1:7">
      <c r="A43" s="6" t="s">
        <v>52</v>
      </c>
      <c r="B43" s="7">
        <v>44107</v>
      </c>
      <c r="C43" s="7">
        <v>44109</v>
      </c>
      <c r="D43" s="6">
        <v>2</v>
      </c>
      <c r="E43" s="8">
        <v>550</v>
      </c>
      <c r="F43" s="6">
        <f t="shared" si="2"/>
        <v>1100</v>
      </c>
      <c r="G43" s="9">
        <v>1863483</v>
      </c>
    </row>
    <row r="44" spans="1:7">
      <c r="A44" s="6" t="s">
        <v>53</v>
      </c>
      <c r="B44" s="7">
        <v>44107</v>
      </c>
      <c r="C44" s="7">
        <v>44109</v>
      </c>
      <c r="D44" s="6">
        <v>2</v>
      </c>
      <c r="E44" s="8">
        <v>550</v>
      </c>
      <c r="F44" s="6">
        <f t="shared" si="2"/>
        <v>1100</v>
      </c>
      <c r="G44" s="12">
        <v>1866108</v>
      </c>
    </row>
    <row r="45" spans="1:7">
      <c r="A45" s="10" t="s">
        <v>54</v>
      </c>
      <c r="B45" s="7">
        <v>44107</v>
      </c>
      <c r="C45" s="7">
        <v>44109</v>
      </c>
      <c r="D45" s="6">
        <v>6</v>
      </c>
      <c r="E45" s="8">
        <v>550</v>
      </c>
      <c r="F45" s="6">
        <f t="shared" si="2"/>
        <v>3300</v>
      </c>
      <c r="G45" s="38" t="s">
        <v>55</v>
      </c>
    </row>
    <row r="46" spans="1:7">
      <c r="A46" s="6" t="s">
        <v>56</v>
      </c>
      <c r="B46" s="7">
        <v>44107</v>
      </c>
      <c r="C46" s="7">
        <v>44109</v>
      </c>
      <c r="D46" s="6">
        <v>2</v>
      </c>
      <c r="E46" s="8">
        <v>550</v>
      </c>
      <c r="F46" s="6">
        <f t="shared" si="2"/>
        <v>1100</v>
      </c>
      <c r="G46" s="9">
        <v>1864658</v>
      </c>
    </row>
    <row r="47" spans="1:7">
      <c r="A47" s="11" t="s">
        <v>57</v>
      </c>
      <c r="B47" s="7">
        <v>44107</v>
      </c>
      <c r="C47" s="7">
        <v>44110</v>
      </c>
      <c r="D47" s="6">
        <v>3</v>
      </c>
      <c r="E47" s="8">
        <v>550</v>
      </c>
      <c r="F47" s="6">
        <f t="shared" si="2"/>
        <v>1650</v>
      </c>
      <c r="G47" s="9">
        <v>1863787</v>
      </c>
    </row>
    <row r="48" spans="1:7">
      <c r="A48" s="6" t="s">
        <v>58</v>
      </c>
      <c r="B48" s="7">
        <v>44107</v>
      </c>
      <c r="C48" s="7">
        <v>44110</v>
      </c>
      <c r="D48" s="6">
        <v>3</v>
      </c>
      <c r="E48" s="8">
        <v>550</v>
      </c>
      <c r="F48" s="6">
        <f t="shared" si="2"/>
        <v>1650</v>
      </c>
      <c r="G48" s="19">
        <v>1867114</v>
      </c>
    </row>
    <row r="49" spans="1:7">
      <c r="A49" s="6" t="s">
        <v>59</v>
      </c>
      <c r="B49" s="7">
        <v>44107</v>
      </c>
      <c r="C49" s="7">
        <v>44110</v>
      </c>
      <c r="D49" s="6">
        <v>3</v>
      </c>
      <c r="E49" s="8">
        <v>550</v>
      </c>
      <c r="F49" s="6">
        <f t="shared" si="2"/>
        <v>1650</v>
      </c>
      <c r="G49" s="9">
        <v>1866589</v>
      </c>
    </row>
    <row r="50" spans="1:7">
      <c r="A50" s="6" t="s">
        <v>60</v>
      </c>
      <c r="B50" s="7">
        <v>44107</v>
      </c>
      <c r="C50" s="7">
        <v>44110</v>
      </c>
      <c r="D50" s="6">
        <v>3</v>
      </c>
      <c r="E50" s="8">
        <v>550</v>
      </c>
      <c r="F50" s="6">
        <f t="shared" si="2"/>
        <v>1650</v>
      </c>
      <c r="G50" s="9">
        <v>1865017</v>
      </c>
    </row>
    <row r="51" spans="1:7">
      <c r="A51" s="14" t="s">
        <v>61</v>
      </c>
      <c r="B51" s="7">
        <v>44107</v>
      </c>
      <c r="C51" s="7">
        <v>44111</v>
      </c>
      <c r="D51" s="6">
        <v>8</v>
      </c>
      <c r="E51" s="8" t="s">
        <v>62</v>
      </c>
      <c r="F51" s="6">
        <f>550*6+500*2</f>
        <v>4300</v>
      </c>
      <c r="G51" s="9">
        <v>1867206</v>
      </c>
    </row>
    <row r="52" spans="1:7">
      <c r="A52" s="6" t="s">
        <v>63</v>
      </c>
      <c r="B52" s="7">
        <v>44108</v>
      </c>
      <c r="C52" s="7">
        <v>44109</v>
      </c>
      <c r="D52" s="6">
        <v>1</v>
      </c>
      <c r="E52" s="8">
        <v>550</v>
      </c>
      <c r="F52" s="6">
        <f t="shared" ref="F52:F58" si="3">D52*E52</f>
        <v>550</v>
      </c>
      <c r="G52" s="9">
        <v>1863468</v>
      </c>
    </row>
    <row r="53" spans="1:7">
      <c r="A53" s="6" t="s">
        <v>64</v>
      </c>
      <c r="B53" s="7">
        <v>44108</v>
      </c>
      <c r="C53" s="7">
        <v>44110</v>
      </c>
      <c r="D53" s="6">
        <v>2</v>
      </c>
      <c r="E53" s="8">
        <v>550</v>
      </c>
      <c r="F53" s="6">
        <f t="shared" si="3"/>
        <v>1100</v>
      </c>
      <c r="G53" s="9">
        <v>1866883</v>
      </c>
    </row>
    <row r="54" s="2" customFormat="1" spans="1:7">
      <c r="A54" s="20" t="s">
        <v>65</v>
      </c>
      <c r="B54" s="21">
        <v>44108</v>
      </c>
      <c r="C54" s="21">
        <v>44110</v>
      </c>
      <c r="D54" s="20">
        <v>2</v>
      </c>
      <c r="E54" s="22">
        <v>550</v>
      </c>
      <c r="F54" s="20">
        <f t="shared" si="3"/>
        <v>1100</v>
      </c>
      <c r="G54" s="23">
        <v>1861817</v>
      </c>
    </row>
    <row r="55" s="3" customFormat="1" spans="1:7">
      <c r="A55" s="24" t="s">
        <v>66</v>
      </c>
      <c r="B55" s="25">
        <v>44108</v>
      </c>
      <c r="C55" s="25">
        <v>44110</v>
      </c>
      <c r="D55" s="26">
        <v>4</v>
      </c>
      <c r="E55" s="27">
        <v>550</v>
      </c>
      <c r="F55" s="26">
        <f t="shared" si="3"/>
        <v>2200</v>
      </c>
      <c r="G55" s="28">
        <v>1867343</v>
      </c>
    </row>
    <row r="56" s="3" customFormat="1" spans="1:7">
      <c r="A56" s="26" t="s">
        <v>67</v>
      </c>
      <c r="B56" s="25">
        <v>44108</v>
      </c>
      <c r="C56" s="25">
        <v>44110</v>
      </c>
      <c r="D56" s="26">
        <v>4</v>
      </c>
      <c r="E56" s="27">
        <v>550</v>
      </c>
      <c r="F56" s="26">
        <f t="shared" si="3"/>
        <v>2200</v>
      </c>
      <c r="G56" s="29">
        <v>1862618</v>
      </c>
    </row>
    <row r="57" s="3" customFormat="1" spans="1:7">
      <c r="A57" s="26" t="s">
        <v>68</v>
      </c>
      <c r="B57" s="25">
        <v>44108</v>
      </c>
      <c r="C57" s="25">
        <v>44110</v>
      </c>
      <c r="D57" s="26">
        <v>2</v>
      </c>
      <c r="E57" s="27">
        <v>550</v>
      </c>
      <c r="F57" s="26">
        <f t="shared" si="3"/>
        <v>1100</v>
      </c>
      <c r="G57" s="28">
        <v>1869717</v>
      </c>
    </row>
    <row r="58" s="2" customFormat="1" spans="1:7">
      <c r="A58" s="20" t="s">
        <v>65</v>
      </c>
      <c r="B58" s="21">
        <v>44108</v>
      </c>
      <c r="C58" s="21">
        <v>44110</v>
      </c>
      <c r="D58" s="20">
        <v>2</v>
      </c>
      <c r="E58" s="22">
        <v>550</v>
      </c>
      <c r="F58" s="20">
        <f t="shared" si="3"/>
        <v>1100</v>
      </c>
      <c r="G58" s="30">
        <v>1861814</v>
      </c>
    </row>
    <row r="59" s="3" customFormat="1" spans="1:7">
      <c r="A59" s="31" t="s">
        <v>69</v>
      </c>
      <c r="B59" s="25">
        <v>44108</v>
      </c>
      <c r="C59" s="25">
        <v>44111</v>
      </c>
      <c r="D59" s="26">
        <v>6</v>
      </c>
      <c r="E59" s="27" t="s">
        <v>70</v>
      </c>
      <c r="F59" s="26">
        <f>650*2+550*2+500*2</f>
        <v>3400</v>
      </c>
      <c r="G59" s="39" t="s">
        <v>71</v>
      </c>
    </row>
    <row r="60" s="3" customFormat="1" spans="1:7">
      <c r="A60" s="26" t="s">
        <v>72</v>
      </c>
      <c r="B60" s="25">
        <v>44108</v>
      </c>
      <c r="C60" s="25">
        <v>44111</v>
      </c>
      <c r="D60" s="26">
        <v>3</v>
      </c>
      <c r="E60" s="27" t="s">
        <v>62</v>
      </c>
      <c r="F60" s="26">
        <f>550*2+500</f>
        <v>1600</v>
      </c>
      <c r="G60" s="28">
        <v>1868197</v>
      </c>
    </row>
    <row r="61" s="2" customFormat="1" spans="1:7">
      <c r="A61" s="20" t="s">
        <v>73</v>
      </c>
      <c r="B61" s="21">
        <v>44108</v>
      </c>
      <c r="C61" s="21">
        <v>44111</v>
      </c>
      <c r="D61" s="20">
        <v>3</v>
      </c>
      <c r="E61" s="22" t="s">
        <v>62</v>
      </c>
      <c r="F61" s="20">
        <f>550*2+500</f>
        <v>1600</v>
      </c>
      <c r="G61" s="30">
        <v>1864853</v>
      </c>
    </row>
    <row r="62" s="3" customFormat="1" spans="1:7">
      <c r="A62" s="24" t="s">
        <v>74</v>
      </c>
      <c r="B62" s="25">
        <v>44108</v>
      </c>
      <c r="C62" s="25">
        <v>44111</v>
      </c>
      <c r="D62" s="26">
        <v>3</v>
      </c>
      <c r="E62" s="27" t="s">
        <v>62</v>
      </c>
      <c r="F62" s="26">
        <f>550*2+500</f>
        <v>1600</v>
      </c>
      <c r="G62" s="28">
        <v>1870779</v>
      </c>
    </row>
    <row r="63" s="3" customFormat="1" spans="1:7">
      <c r="A63" s="26" t="s">
        <v>75</v>
      </c>
      <c r="B63" s="25">
        <v>44108</v>
      </c>
      <c r="C63" s="25">
        <v>44112</v>
      </c>
      <c r="D63" s="26">
        <v>4</v>
      </c>
      <c r="E63" s="27" t="s">
        <v>76</v>
      </c>
      <c r="F63" s="26">
        <f>550*2+500+350</f>
        <v>1950</v>
      </c>
      <c r="G63" s="32">
        <v>1866154</v>
      </c>
    </row>
    <row r="64" s="3" customFormat="1" spans="1:7">
      <c r="A64" s="26" t="s">
        <v>77</v>
      </c>
      <c r="B64" s="25">
        <v>44109</v>
      </c>
      <c r="C64" s="25">
        <v>44110</v>
      </c>
      <c r="D64" s="26">
        <v>1</v>
      </c>
      <c r="E64" s="27">
        <v>550</v>
      </c>
      <c r="F64" s="26">
        <f t="shared" ref="F64:F71" si="4">D64*E64</f>
        <v>550</v>
      </c>
      <c r="G64" s="28">
        <v>1868163</v>
      </c>
    </row>
    <row r="65" s="3" customFormat="1" spans="1:7">
      <c r="A65" s="26" t="s">
        <v>78</v>
      </c>
      <c r="B65" s="25">
        <v>44109</v>
      </c>
      <c r="C65" s="25">
        <v>44110</v>
      </c>
      <c r="D65" s="26">
        <v>1</v>
      </c>
      <c r="E65" s="27">
        <v>550</v>
      </c>
      <c r="F65" s="26">
        <f t="shared" si="4"/>
        <v>550</v>
      </c>
      <c r="G65" s="28">
        <v>1877280</v>
      </c>
    </row>
    <row r="66" s="3" customFormat="1" spans="1:7">
      <c r="A66" s="31" t="s">
        <v>79</v>
      </c>
      <c r="B66" s="25">
        <v>44109</v>
      </c>
      <c r="C66" s="25">
        <v>44110</v>
      </c>
      <c r="D66" s="26">
        <v>1</v>
      </c>
      <c r="E66" s="27">
        <v>550</v>
      </c>
      <c r="F66" s="26">
        <f t="shared" si="4"/>
        <v>550</v>
      </c>
      <c r="G66" s="28">
        <v>1877453</v>
      </c>
    </row>
    <row r="67" s="3" customFormat="1" spans="1:7">
      <c r="A67" s="26" t="s">
        <v>80</v>
      </c>
      <c r="B67" s="25">
        <v>44109</v>
      </c>
      <c r="C67" s="25">
        <v>44110</v>
      </c>
      <c r="D67" s="26">
        <v>1</v>
      </c>
      <c r="E67" s="27">
        <v>550</v>
      </c>
      <c r="F67" s="26">
        <f t="shared" si="4"/>
        <v>550</v>
      </c>
      <c r="G67" s="28">
        <v>1876430</v>
      </c>
    </row>
    <row r="68" s="3" customFormat="1" spans="1:7">
      <c r="A68" s="31" t="s">
        <v>81</v>
      </c>
      <c r="B68" s="25">
        <v>44109</v>
      </c>
      <c r="C68" s="25">
        <v>44110</v>
      </c>
      <c r="D68" s="26">
        <v>1</v>
      </c>
      <c r="E68" s="27">
        <v>550</v>
      </c>
      <c r="F68" s="26">
        <f t="shared" si="4"/>
        <v>550</v>
      </c>
      <c r="G68" s="28">
        <v>1877747</v>
      </c>
    </row>
    <row r="69" s="3" customFormat="1" spans="1:7">
      <c r="A69" s="31" t="s">
        <v>82</v>
      </c>
      <c r="B69" s="25">
        <v>44109</v>
      </c>
      <c r="C69" s="25">
        <v>44110</v>
      </c>
      <c r="D69" s="26">
        <v>1</v>
      </c>
      <c r="E69" s="27">
        <v>550</v>
      </c>
      <c r="F69" s="26">
        <f t="shared" si="4"/>
        <v>550</v>
      </c>
      <c r="G69" s="28">
        <v>1867245</v>
      </c>
    </row>
    <row r="70" s="3" customFormat="1" spans="1:7">
      <c r="A70" s="26" t="s">
        <v>83</v>
      </c>
      <c r="B70" s="25">
        <v>44109</v>
      </c>
      <c r="C70" s="25">
        <v>44110</v>
      </c>
      <c r="D70" s="26">
        <v>1</v>
      </c>
      <c r="E70" s="27">
        <v>550</v>
      </c>
      <c r="F70" s="26">
        <f t="shared" si="4"/>
        <v>550</v>
      </c>
      <c r="G70" s="28">
        <v>1876597</v>
      </c>
    </row>
    <row r="71" s="3" customFormat="1" spans="1:7">
      <c r="A71" s="26" t="s">
        <v>84</v>
      </c>
      <c r="B71" s="25">
        <v>44109</v>
      </c>
      <c r="C71" s="25">
        <v>44110</v>
      </c>
      <c r="D71" s="26">
        <v>1</v>
      </c>
      <c r="E71" s="27">
        <v>550</v>
      </c>
      <c r="F71" s="26">
        <f t="shared" si="4"/>
        <v>550</v>
      </c>
      <c r="G71" s="28">
        <v>1875710</v>
      </c>
    </row>
    <row r="72" s="3" customFormat="1" spans="1:7">
      <c r="A72" s="31" t="s">
        <v>85</v>
      </c>
      <c r="B72" s="25">
        <v>44109</v>
      </c>
      <c r="C72" s="25">
        <v>44111</v>
      </c>
      <c r="D72" s="26">
        <v>2</v>
      </c>
      <c r="E72" s="27" t="s">
        <v>62</v>
      </c>
      <c r="F72" s="26">
        <f>550+500</f>
        <v>1050</v>
      </c>
      <c r="G72" s="28">
        <v>1876778</v>
      </c>
    </row>
    <row r="73" s="3" customFormat="1" spans="1:7">
      <c r="A73" s="24" t="s">
        <v>86</v>
      </c>
      <c r="B73" s="25">
        <v>44109</v>
      </c>
      <c r="C73" s="25">
        <v>44111</v>
      </c>
      <c r="D73" s="26">
        <v>4</v>
      </c>
      <c r="E73" s="27" t="s">
        <v>62</v>
      </c>
      <c r="F73" s="26">
        <f>550*2+500*2</f>
        <v>2100</v>
      </c>
      <c r="G73" s="28">
        <v>1866796</v>
      </c>
    </row>
    <row r="74" s="3" customFormat="1" spans="1:7">
      <c r="A74" s="26" t="s">
        <v>87</v>
      </c>
      <c r="B74" s="25">
        <v>44109</v>
      </c>
      <c r="C74" s="25">
        <v>44111</v>
      </c>
      <c r="D74" s="26">
        <v>2</v>
      </c>
      <c r="E74" s="27" t="s">
        <v>62</v>
      </c>
      <c r="F74" s="26">
        <f>550+500</f>
        <v>1050</v>
      </c>
      <c r="G74" s="29">
        <v>1875351</v>
      </c>
    </row>
    <row r="75" s="3" customFormat="1" spans="1:7">
      <c r="A75" s="24" t="s">
        <v>88</v>
      </c>
      <c r="B75" s="25">
        <v>44109</v>
      </c>
      <c r="C75" s="25">
        <v>44111</v>
      </c>
      <c r="D75" s="26">
        <v>4</v>
      </c>
      <c r="E75" s="27" t="s">
        <v>62</v>
      </c>
      <c r="F75" s="26">
        <f>550*2+500*2</f>
        <v>2100</v>
      </c>
      <c r="G75" s="28">
        <v>1875410</v>
      </c>
    </row>
    <row r="76" s="3" customFormat="1" spans="1:7">
      <c r="A76" s="26" t="s">
        <v>89</v>
      </c>
      <c r="B76" s="25">
        <v>44109</v>
      </c>
      <c r="C76" s="25">
        <v>44111</v>
      </c>
      <c r="D76" s="26">
        <v>2</v>
      </c>
      <c r="E76" s="27" t="s">
        <v>62</v>
      </c>
      <c r="F76" s="26">
        <f>550+500</f>
        <v>1050</v>
      </c>
      <c r="G76" s="28">
        <v>1869336</v>
      </c>
    </row>
    <row r="77" s="3" customFormat="1" spans="1:7">
      <c r="A77" s="26" t="s">
        <v>90</v>
      </c>
      <c r="B77" s="25">
        <v>44109</v>
      </c>
      <c r="C77" s="25">
        <v>44111</v>
      </c>
      <c r="D77" s="26">
        <v>2</v>
      </c>
      <c r="E77" s="27" t="s">
        <v>62</v>
      </c>
      <c r="F77" s="26">
        <f>550+500</f>
        <v>1050</v>
      </c>
      <c r="G77" s="28">
        <v>1876673</v>
      </c>
    </row>
    <row r="78" s="3" customFormat="1" spans="1:7">
      <c r="A78" s="26" t="s">
        <v>91</v>
      </c>
      <c r="B78" s="25">
        <v>44109</v>
      </c>
      <c r="C78" s="25">
        <v>44112</v>
      </c>
      <c r="D78" s="26">
        <v>3</v>
      </c>
      <c r="E78" s="27" t="s">
        <v>76</v>
      </c>
      <c r="F78" s="26">
        <f>550+500+350</f>
        <v>1400</v>
      </c>
      <c r="G78" s="28">
        <v>1873431</v>
      </c>
    </row>
    <row r="79" s="3" customFormat="1" spans="1:7">
      <c r="A79" s="33" t="s">
        <v>92</v>
      </c>
      <c r="B79" s="25">
        <v>44109</v>
      </c>
      <c r="C79" s="25">
        <v>44112</v>
      </c>
      <c r="D79" s="26">
        <v>3</v>
      </c>
      <c r="E79" s="27" t="s">
        <v>76</v>
      </c>
      <c r="F79" s="26">
        <f>550+500+350</f>
        <v>1400</v>
      </c>
      <c r="G79" s="28">
        <v>1862444</v>
      </c>
    </row>
    <row r="80" s="3" customFormat="1" spans="1:7">
      <c r="A80" s="24" t="s">
        <v>93</v>
      </c>
      <c r="B80" s="25">
        <v>44109</v>
      </c>
      <c r="C80" s="25">
        <v>44112</v>
      </c>
      <c r="D80" s="26">
        <v>6</v>
      </c>
      <c r="E80" s="27" t="s">
        <v>76</v>
      </c>
      <c r="F80" s="26">
        <f>550*2+500*2+350*2</f>
        <v>2800</v>
      </c>
      <c r="G80" s="28">
        <v>1869529</v>
      </c>
    </row>
    <row r="81" s="3" customFormat="1" spans="1:7">
      <c r="A81" s="24" t="s">
        <v>94</v>
      </c>
      <c r="B81" s="25">
        <v>44110</v>
      </c>
      <c r="C81" s="25">
        <v>44111</v>
      </c>
      <c r="D81" s="26">
        <v>2</v>
      </c>
      <c r="E81" s="27">
        <v>500</v>
      </c>
      <c r="F81" s="26">
        <f>D81*E81</f>
        <v>1000</v>
      </c>
      <c r="G81" s="28">
        <v>1878113</v>
      </c>
    </row>
    <row r="82" s="3" customFormat="1" spans="1:7">
      <c r="A82" s="31" t="s">
        <v>95</v>
      </c>
      <c r="B82" s="25">
        <v>44110</v>
      </c>
      <c r="C82" s="25">
        <v>44111</v>
      </c>
      <c r="D82" s="26">
        <v>1</v>
      </c>
      <c r="E82" s="27">
        <v>500</v>
      </c>
      <c r="F82" s="26">
        <f>D82*E82</f>
        <v>500</v>
      </c>
      <c r="G82" s="28">
        <v>1878295</v>
      </c>
    </row>
    <row r="83" s="3" customFormat="1" spans="1:7">
      <c r="A83" s="26" t="s">
        <v>96</v>
      </c>
      <c r="B83" s="25">
        <v>44110</v>
      </c>
      <c r="C83" s="25">
        <v>44111</v>
      </c>
      <c r="D83" s="26">
        <v>1</v>
      </c>
      <c r="E83" s="27">
        <v>500</v>
      </c>
      <c r="F83" s="26">
        <f>D83*E83</f>
        <v>500</v>
      </c>
      <c r="G83" s="28">
        <v>1878277</v>
      </c>
    </row>
    <row r="84" s="3" customFormat="1" spans="1:7">
      <c r="A84" s="26" t="s">
        <v>97</v>
      </c>
      <c r="B84" s="25">
        <v>44110</v>
      </c>
      <c r="C84" s="25">
        <v>44111</v>
      </c>
      <c r="D84" s="26">
        <v>1</v>
      </c>
      <c r="E84" s="27">
        <v>500</v>
      </c>
      <c r="F84" s="26">
        <f>D84*E84</f>
        <v>500</v>
      </c>
      <c r="G84" s="34">
        <v>1867144</v>
      </c>
    </row>
    <row r="85" s="3" customFormat="1" spans="1:7">
      <c r="A85" s="26" t="s">
        <v>98</v>
      </c>
      <c r="B85" s="25">
        <v>44110</v>
      </c>
      <c r="C85" s="25">
        <v>44112</v>
      </c>
      <c r="D85" s="26">
        <v>2</v>
      </c>
      <c r="E85" s="27" t="s">
        <v>99</v>
      </c>
      <c r="F85" s="26">
        <f t="shared" ref="F85:F90" si="5">500+350</f>
        <v>850</v>
      </c>
      <c r="G85" s="28">
        <v>1863755</v>
      </c>
    </row>
    <row r="86" s="2" customFormat="1" spans="1:7">
      <c r="A86" s="20" t="s">
        <v>100</v>
      </c>
      <c r="B86" s="21">
        <v>44110</v>
      </c>
      <c r="C86" s="21">
        <v>44112</v>
      </c>
      <c r="D86" s="20">
        <v>2</v>
      </c>
      <c r="E86" s="22" t="s">
        <v>99</v>
      </c>
      <c r="F86" s="20">
        <f t="shared" si="5"/>
        <v>850</v>
      </c>
      <c r="G86" s="30">
        <v>1872229</v>
      </c>
    </row>
    <row r="87" s="3" customFormat="1" spans="1:7">
      <c r="A87" s="26" t="s">
        <v>101</v>
      </c>
      <c r="B87" s="25">
        <v>44110</v>
      </c>
      <c r="C87" s="25">
        <v>44112</v>
      </c>
      <c r="D87" s="26">
        <v>2</v>
      </c>
      <c r="E87" s="27" t="s">
        <v>99</v>
      </c>
      <c r="F87" s="26">
        <f t="shared" si="5"/>
        <v>850</v>
      </c>
      <c r="G87" s="28">
        <v>1863476</v>
      </c>
    </row>
    <row r="88" s="3" customFormat="1" spans="1:7">
      <c r="A88" s="26" t="s">
        <v>102</v>
      </c>
      <c r="B88" s="25">
        <v>44110</v>
      </c>
      <c r="C88" s="25">
        <v>44112</v>
      </c>
      <c r="D88" s="26">
        <v>2</v>
      </c>
      <c r="E88" s="27" t="s">
        <v>99</v>
      </c>
      <c r="F88" s="26">
        <f t="shared" si="5"/>
        <v>850</v>
      </c>
      <c r="G88" s="28">
        <v>1867088</v>
      </c>
    </row>
    <row r="89" s="3" customFormat="1" spans="1:7">
      <c r="A89" s="26" t="s">
        <v>103</v>
      </c>
      <c r="B89" s="25">
        <v>44110</v>
      </c>
      <c r="C89" s="25">
        <v>44112</v>
      </c>
      <c r="D89" s="26">
        <v>2</v>
      </c>
      <c r="E89" s="27" t="s">
        <v>99</v>
      </c>
      <c r="F89" s="26">
        <f t="shared" si="5"/>
        <v>850</v>
      </c>
      <c r="G89" s="28">
        <v>1862450</v>
      </c>
    </row>
    <row r="90" s="3" customFormat="1" spans="1:7">
      <c r="A90" s="31" t="s">
        <v>104</v>
      </c>
      <c r="B90" s="25">
        <v>44110</v>
      </c>
      <c r="C90" s="25">
        <v>44112</v>
      </c>
      <c r="D90" s="26">
        <v>2</v>
      </c>
      <c r="E90" s="27" t="s">
        <v>99</v>
      </c>
      <c r="F90" s="26">
        <f t="shared" si="5"/>
        <v>850</v>
      </c>
      <c r="G90" s="29">
        <v>1871375</v>
      </c>
    </row>
    <row r="91" s="3" customFormat="1" spans="1:7">
      <c r="A91" s="26" t="s">
        <v>105</v>
      </c>
      <c r="B91" s="25">
        <v>44110</v>
      </c>
      <c r="C91" s="25">
        <v>44113</v>
      </c>
      <c r="D91" s="26">
        <v>9</v>
      </c>
      <c r="E91" s="27" t="s">
        <v>99</v>
      </c>
      <c r="F91" s="26">
        <f>500*3+350*6</f>
        <v>3600</v>
      </c>
      <c r="G91" s="39" t="s">
        <v>106</v>
      </c>
    </row>
    <row r="92" spans="1:7">
      <c r="A92" s="6" t="s">
        <v>107</v>
      </c>
      <c r="B92" s="7">
        <v>44111</v>
      </c>
      <c r="C92" s="7">
        <v>44112</v>
      </c>
      <c r="D92" s="6">
        <v>1</v>
      </c>
      <c r="E92" s="8">
        <v>350</v>
      </c>
      <c r="F92" s="6">
        <f t="shared" ref="F92:F108" si="6">D92*E92</f>
        <v>350</v>
      </c>
      <c r="G92" s="9">
        <v>1878988</v>
      </c>
    </row>
    <row r="93" spans="1:7">
      <c r="A93" s="10" t="s">
        <v>108</v>
      </c>
      <c r="B93" s="7">
        <v>44111</v>
      </c>
      <c r="C93" s="7">
        <v>44112</v>
      </c>
      <c r="D93" s="6">
        <v>3</v>
      </c>
      <c r="E93" s="8">
        <v>350</v>
      </c>
      <c r="F93" s="6">
        <f t="shared" si="6"/>
        <v>1050</v>
      </c>
      <c r="G93" s="9">
        <v>1878918</v>
      </c>
    </row>
    <row r="94" spans="1:7">
      <c r="A94" s="6" t="s">
        <v>109</v>
      </c>
      <c r="B94" s="7">
        <v>44111</v>
      </c>
      <c r="C94" s="7">
        <v>44112</v>
      </c>
      <c r="D94" s="6">
        <v>1</v>
      </c>
      <c r="E94" s="8">
        <v>350</v>
      </c>
      <c r="F94" s="6">
        <f t="shared" si="6"/>
        <v>350</v>
      </c>
      <c r="G94" s="9">
        <v>1878998</v>
      </c>
    </row>
    <row r="95" spans="1:7">
      <c r="A95" s="11" t="s">
        <v>110</v>
      </c>
      <c r="B95" s="7">
        <v>44111</v>
      </c>
      <c r="C95" s="7">
        <v>44112</v>
      </c>
      <c r="D95" s="6">
        <v>1</v>
      </c>
      <c r="E95" s="8">
        <v>350</v>
      </c>
      <c r="F95" s="6">
        <f t="shared" si="6"/>
        <v>350</v>
      </c>
      <c r="G95" s="9">
        <v>1879117</v>
      </c>
    </row>
    <row r="96" spans="1:7">
      <c r="A96" s="6" t="s">
        <v>111</v>
      </c>
      <c r="B96" s="7">
        <v>44111</v>
      </c>
      <c r="C96" s="7">
        <v>44112</v>
      </c>
      <c r="D96" s="6">
        <v>1</v>
      </c>
      <c r="E96" s="8">
        <v>350</v>
      </c>
      <c r="F96" s="6">
        <f t="shared" si="6"/>
        <v>350</v>
      </c>
      <c r="G96" s="9">
        <v>1871887</v>
      </c>
    </row>
    <row r="97" spans="1:7">
      <c r="A97" s="14" t="s">
        <v>112</v>
      </c>
      <c r="B97" s="7">
        <v>44111</v>
      </c>
      <c r="C97" s="7">
        <v>44112</v>
      </c>
      <c r="D97" s="6">
        <v>2</v>
      </c>
      <c r="E97" s="8">
        <v>350</v>
      </c>
      <c r="F97" s="6">
        <f t="shared" si="6"/>
        <v>700</v>
      </c>
      <c r="G97" s="9">
        <v>1879075</v>
      </c>
    </row>
    <row r="98" spans="1:7">
      <c r="A98" s="6" t="s">
        <v>113</v>
      </c>
      <c r="B98" s="7">
        <v>44111</v>
      </c>
      <c r="C98" s="7">
        <v>44112</v>
      </c>
      <c r="D98" s="6">
        <v>1</v>
      </c>
      <c r="E98" s="8">
        <v>350</v>
      </c>
      <c r="F98" s="6">
        <f t="shared" si="6"/>
        <v>350</v>
      </c>
      <c r="G98" s="9">
        <v>1879087</v>
      </c>
    </row>
    <row r="99" spans="1:7">
      <c r="A99" s="6" t="s">
        <v>114</v>
      </c>
      <c r="B99" s="7">
        <v>44111</v>
      </c>
      <c r="C99" s="7">
        <v>44112</v>
      </c>
      <c r="D99" s="6">
        <v>1</v>
      </c>
      <c r="E99" s="8">
        <v>350</v>
      </c>
      <c r="F99" s="6">
        <f t="shared" si="6"/>
        <v>350</v>
      </c>
      <c r="G99" s="9">
        <v>1878694</v>
      </c>
    </row>
    <row r="100" spans="1:7">
      <c r="A100" s="6" t="s">
        <v>115</v>
      </c>
      <c r="B100" s="7">
        <v>44111</v>
      </c>
      <c r="C100" s="7">
        <v>44112</v>
      </c>
      <c r="D100" s="6">
        <v>1</v>
      </c>
      <c r="E100" s="8">
        <v>350</v>
      </c>
      <c r="F100" s="6">
        <f t="shared" si="6"/>
        <v>350</v>
      </c>
      <c r="G100" s="14" t="s">
        <v>116</v>
      </c>
    </row>
    <row r="101" spans="1:7">
      <c r="A101" s="6" t="s">
        <v>117</v>
      </c>
      <c r="B101" s="7">
        <v>44111</v>
      </c>
      <c r="C101" s="7">
        <v>44112</v>
      </c>
      <c r="D101" s="6">
        <v>1</v>
      </c>
      <c r="E101" s="8">
        <v>350</v>
      </c>
      <c r="F101" s="6">
        <f t="shared" si="6"/>
        <v>350</v>
      </c>
      <c r="G101" s="14" t="s">
        <v>118</v>
      </c>
    </row>
    <row r="102" spans="1:7">
      <c r="A102" s="35" t="s">
        <v>119</v>
      </c>
      <c r="B102" s="7">
        <v>44111</v>
      </c>
      <c r="C102" s="7">
        <v>44112</v>
      </c>
      <c r="D102" s="6">
        <v>1</v>
      </c>
      <c r="E102" s="8">
        <v>350</v>
      </c>
      <c r="F102" s="6">
        <f t="shared" si="6"/>
        <v>350</v>
      </c>
      <c r="G102" s="9">
        <v>1871621</v>
      </c>
    </row>
    <row r="103" spans="1:7">
      <c r="A103" s="35" t="s">
        <v>120</v>
      </c>
      <c r="B103" s="7">
        <v>44111</v>
      </c>
      <c r="C103" s="7">
        <v>44112</v>
      </c>
      <c r="D103" s="6">
        <v>1</v>
      </c>
      <c r="E103" s="8">
        <v>350</v>
      </c>
      <c r="F103" s="6">
        <f t="shared" si="6"/>
        <v>350</v>
      </c>
      <c r="G103" s="9">
        <v>1871619</v>
      </c>
    </row>
    <row r="104" spans="1:7">
      <c r="A104" s="6" t="s">
        <v>121</v>
      </c>
      <c r="B104" s="7">
        <v>44111</v>
      </c>
      <c r="C104" s="7">
        <v>44112</v>
      </c>
      <c r="D104" s="6">
        <v>1</v>
      </c>
      <c r="E104" s="8">
        <v>350</v>
      </c>
      <c r="F104" s="6">
        <f t="shared" si="6"/>
        <v>350</v>
      </c>
      <c r="G104" s="9">
        <v>1867243</v>
      </c>
    </row>
    <row r="105" spans="1:7">
      <c r="A105" s="6"/>
      <c r="B105" s="7"/>
      <c r="C105" s="7"/>
      <c r="D105" s="6"/>
      <c r="E105" s="8"/>
      <c r="F105" s="6">
        <f t="shared" si="6"/>
        <v>0</v>
      </c>
      <c r="G105" s="9"/>
    </row>
    <row r="106" spans="1:7">
      <c r="A106" s="6"/>
      <c r="B106" s="7"/>
      <c r="C106" s="7"/>
      <c r="D106" s="6"/>
      <c r="E106" s="8"/>
      <c r="F106" s="6">
        <f t="shared" si="6"/>
        <v>0</v>
      </c>
      <c r="G106" s="9"/>
    </row>
    <row r="107" spans="1:7">
      <c r="A107" s="6"/>
      <c r="B107" s="7"/>
      <c r="C107" s="7"/>
      <c r="D107" s="6"/>
      <c r="E107" s="8"/>
      <c r="F107" s="6">
        <f t="shared" si="6"/>
        <v>0</v>
      </c>
      <c r="G107" s="9"/>
    </row>
    <row r="108" spans="1:7">
      <c r="A108" s="6"/>
      <c r="B108" s="6"/>
      <c r="C108" s="6"/>
      <c r="D108" s="6"/>
      <c r="E108" s="8"/>
      <c r="F108" s="6">
        <f t="shared" si="6"/>
        <v>0</v>
      </c>
      <c r="G108" s="36"/>
    </row>
    <row r="109" spans="1:7">
      <c r="A109" s="6" t="s">
        <v>122</v>
      </c>
      <c r="B109" s="6"/>
      <c r="C109" s="6"/>
      <c r="D109" s="6"/>
      <c r="E109" s="8"/>
      <c r="F109" s="6">
        <f>SUM(F2:F108)</f>
        <v>118750</v>
      </c>
      <c r="G109" s="36"/>
    </row>
    <row r="110" spans="7:7">
      <c r="G110" s="37"/>
    </row>
    <row r="111" spans="3:7">
      <c r="C111" s="4" t="s">
        <v>123</v>
      </c>
      <c r="D111" s="4">
        <f>70000+39500</f>
        <v>109500</v>
      </c>
      <c r="G111" s="37"/>
    </row>
    <row r="112" spans="3:7">
      <c r="C112" s="4" t="s">
        <v>124</v>
      </c>
      <c r="D112" s="4">
        <f>F109</f>
        <v>118750</v>
      </c>
      <c r="E112" s="5" t="s">
        <v>125</v>
      </c>
      <c r="G112" s="37"/>
    </row>
    <row r="113" spans="3:7">
      <c r="C113" s="4" t="s">
        <v>126</v>
      </c>
      <c r="D113" s="4">
        <f>D111-D112</f>
        <v>-9250</v>
      </c>
      <c r="G113" s="37"/>
    </row>
    <row r="114" spans="7:7">
      <c r="G114" s="37"/>
    </row>
    <row r="115" spans="7:7">
      <c r="G115" s="37"/>
    </row>
    <row r="116" spans="7:7">
      <c r="G116" s="37"/>
    </row>
    <row r="117" spans="7:7">
      <c r="G117" s="37"/>
    </row>
  </sheetData>
  <autoFilter ref="A1:H109">
    <extLst/>
  </autoFilter>
  <conditionalFormatting sqref="A1:A3 A8:A37 A39:A44 A46 A48:A58 A60:A65 A67 A70:A71 A73:A78 A80:A81 A83:A89 A91:A92 A94 A96:A1048576">
    <cfRule type="duplicateValues" dxfId="0" priority="2"/>
  </conditionalFormatting>
  <conditionalFormatting sqref="G1:G53 G102:G1048576 G85:G99 G55:G83"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F62:F108 F46:F60 F1:F45 F112:F104857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Zhangjiajie GL11</dc:creator>
  <cp:lastModifiedBy>小YI</cp:lastModifiedBy>
  <dcterms:created xsi:type="dcterms:W3CDTF">2020-09-28T09:52:00Z</dcterms:created>
  <dcterms:modified xsi:type="dcterms:W3CDTF">2020-10-13T02:22:53Z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