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30" activeTab="1"/>
  </bookViews>
  <sheets>
    <sheet name="首页" sheetId="1" r:id="rId1"/>
    <sheet name="预付酒店" sheetId="2" r:id="rId2"/>
    <sheet name="面付酒店" sheetId="3" r:id="rId3"/>
    <sheet name="旅游" sheetId="4" r:id="rId4"/>
  </sheets>
  <externalReferences>
    <externalReference r:id="rId5"/>
  </externalReferences>
  <definedNames>
    <definedName name="_xlnm._FilterDatabase" localSheetId="1" hidden="1">预付酒店!$B$13:$Q$131</definedName>
    <definedName name="_xlnm.Print_Area" localSheetId="0">首页!$A$1:$P$29</definedName>
    <definedName name="_xlnm.Print_Area" localSheetId="1">预付酒店!$A$1:$P$136</definedName>
    <definedName name="_xlnm.Print_Area" localSheetId="2">面付酒店!$A$1:$S$27</definedName>
    <definedName name="_xlnm.Print_Area" localSheetId="3">旅游!$A$1:$P$20</definedName>
  </definedNames>
  <calcPr calcId="144525" concurrentCalc="0"/>
</workbook>
</file>

<file path=xl/sharedStrings.xml><?xml version="1.0" encoding="utf-8"?>
<sst xmlns="http://schemas.openxmlformats.org/spreadsheetml/2006/main" count="918" uniqueCount="373">
  <si>
    <t>账单基本信息</t>
  </si>
  <si>
    <t>账单编号：</t>
  </si>
  <si>
    <t>BA264463</t>
  </si>
  <si>
    <t>结算周期：</t>
  </si>
  <si>
    <t>2020-01-01 至 2020-10-04</t>
  </si>
  <si>
    <t>发送到：</t>
  </si>
  <si>
    <t>广州汇登信息科技有限公司</t>
  </si>
  <si>
    <t>发送者：</t>
  </si>
  <si>
    <t>ADS</t>
  </si>
  <si>
    <t>收件人：</t>
  </si>
  <si>
    <t>123456</t>
  </si>
  <si>
    <t>发件人：</t>
  </si>
  <si>
    <t>罗彩虹</t>
  </si>
  <si>
    <t>传真：</t>
  </si>
  <si>
    <t>电话：</t>
  </si>
  <si>
    <t>02066347914</t>
  </si>
  <si>
    <t>地址：</t>
  </si>
  <si>
    <t>天河区黄埔大道西638农信大厦909室</t>
  </si>
  <si>
    <t>未收款项</t>
  </si>
  <si>
    <t>业务</t>
  </si>
  <si>
    <t>应收</t>
  </si>
  <si>
    <t>已收</t>
  </si>
  <si>
    <t>未收</t>
  </si>
  <si>
    <t>明细</t>
  </si>
  <si>
    <t>预付酒店</t>
  </si>
  <si>
    <t>CNY 181216</t>
  </si>
  <si>
    <t>CNY 0</t>
  </si>
  <si>
    <t>查看&gt;</t>
  </si>
  <si>
    <t>面付酒店</t>
  </si>
  <si>
    <t>旅游</t>
  </si>
  <si>
    <t>合计</t>
  </si>
  <si>
    <t>银行信息</t>
  </si>
  <si>
    <t>尊敬的客户，您好，请核对账单后汇款至以下账户，并提供汇款凭证至本公司，非常感谢！</t>
  </si>
  <si>
    <t>户名</t>
  </si>
  <si>
    <t>开户行</t>
  </si>
  <si>
    <t>账号</t>
  </si>
  <si>
    <t>广州市阿络漫国际旅行社有限公司（汇款公账，按汇款户名开具发票）</t>
  </si>
  <si>
    <t>中国农业银行股份有限公司广州金碧世纪花园支行</t>
  </si>
  <si>
    <t>44063001040003339</t>
  </si>
  <si>
    <t>预付酒店对账明细表</t>
  </si>
  <si>
    <t>订单编号</t>
  </si>
  <si>
    <t>类型</t>
  </si>
  <si>
    <t>产品名称</t>
  </si>
  <si>
    <t>入住人</t>
  </si>
  <si>
    <t>下单日期</t>
  </si>
  <si>
    <t>入住日期</t>
  </si>
  <si>
    <t>退房日期</t>
  </si>
  <si>
    <t>间夜</t>
  </si>
  <si>
    <t>交易内容</t>
  </si>
  <si>
    <t>币种</t>
  </si>
  <si>
    <t>订单应收</t>
  </si>
  <si>
    <t>订单已收</t>
  </si>
  <si>
    <t>订单未收</t>
  </si>
  <si>
    <t>客户单号</t>
  </si>
  <si>
    <t>,</t>
  </si>
  <si>
    <t>H0180200924204610</t>
  </si>
  <si>
    <t>酒店</t>
  </si>
  <si>
    <t>广州瑰丽酒店</t>
  </si>
  <si>
    <t>徐小城</t>
  </si>
  <si>
    <t>房费：(1290+1275)*1间</t>
  </si>
  <si>
    <t>CNY</t>
  </si>
  <si>
    <t>H0153200924145601</t>
  </si>
  <si>
    <t>任琨道</t>
  </si>
  <si>
    <t>房费：(1290+1240)*1间</t>
  </si>
  <si>
    <t>H0181200925192157</t>
  </si>
  <si>
    <t>广州大学城雅乐轩酒店</t>
  </si>
  <si>
    <t>覃添</t>
  </si>
  <si>
    <t>房费：(510+510)*1间</t>
  </si>
  <si>
    <t>H0183200925112755</t>
  </si>
  <si>
    <t>广州瑰丽府邸</t>
  </si>
  <si>
    <t>林纯</t>
  </si>
  <si>
    <t>房费：(1300+1300)*1间</t>
  </si>
  <si>
    <t>H0104200926082043</t>
  </si>
  <si>
    <t>GUANGYAO GUO</t>
  </si>
  <si>
    <t>房费：(1240)*1间</t>
  </si>
  <si>
    <t>H0190200921225217</t>
  </si>
  <si>
    <t>邹丽琼</t>
  </si>
  <si>
    <t>房费：(1820)*1间</t>
  </si>
  <si>
    <t>H0110200924135127</t>
  </si>
  <si>
    <t>黄晓云</t>
  </si>
  <si>
    <t>房费：(1240+1240)*1间</t>
  </si>
  <si>
    <t>H0191200919111016</t>
  </si>
  <si>
    <t>焦阳,易冬梅</t>
  </si>
  <si>
    <t>房费：(1340)*1间</t>
  </si>
  <si>
    <t>H0134200926203344</t>
  </si>
  <si>
    <t>广州中国大酒店</t>
  </si>
  <si>
    <t>熊舜文</t>
  </si>
  <si>
    <t>房费：(421)*1间</t>
  </si>
  <si>
    <t>H0171200926224853</t>
  </si>
  <si>
    <t>杜俊杰</t>
  </si>
  <si>
    <t>H0152200926231738</t>
  </si>
  <si>
    <t>Yun Ying</t>
  </si>
  <si>
    <t>H0103200927130259</t>
  </si>
  <si>
    <t>广州嘉鸿华美达广场酒店</t>
  </si>
  <si>
    <t>CHEN JIAHUI</t>
  </si>
  <si>
    <t>房费：(435)*1间</t>
  </si>
  <si>
    <t>H0119200926230047</t>
  </si>
  <si>
    <t>涂志康</t>
  </si>
  <si>
    <t>H0184200927125811</t>
  </si>
  <si>
    <t>贾丹丹</t>
  </si>
  <si>
    <t>H0103200927205314</t>
  </si>
  <si>
    <t>唐鑫</t>
  </si>
  <si>
    <t>房费：(1486)*1间</t>
  </si>
  <si>
    <t>H0136200927205956</t>
  </si>
  <si>
    <t>H0177200927091740</t>
  </si>
  <si>
    <t>CHEN JU</t>
  </si>
  <si>
    <t>H0148200928104616</t>
  </si>
  <si>
    <t>刘燕青</t>
  </si>
  <si>
    <t>房费：(1275)*1间</t>
  </si>
  <si>
    <t>H0152200928112814</t>
  </si>
  <si>
    <t>广州柏悦酒店</t>
  </si>
  <si>
    <t>陈骞</t>
  </si>
  <si>
    <t>房费：(1036)*1间</t>
  </si>
  <si>
    <t>H0178200928162446</t>
  </si>
  <si>
    <t>李熳蕾</t>
  </si>
  <si>
    <t>房费：(1657)*1间</t>
  </si>
  <si>
    <t>H0145200928200221</t>
  </si>
  <si>
    <t>温国星</t>
  </si>
  <si>
    <t>H0160200928081136</t>
  </si>
  <si>
    <t>广州海航威斯汀酒店</t>
  </si>
  <si>
    <t>林娜娜</t>
  </si>
  <si>
    <t>房费：(651)*1间</t>
  </si>
  <si>
    <t>H0129200928130325</t>
  </si>
  <si>
    <t>金瑶</t>
  </si>
  <si>
    <t>H0152200928203454</t>
  </si>
  <si>
    <t>余刚</t>
  </si>
  <si>
    <t>H0189200928215406</t>
  </si>
  <si>
    <t>晏文书</t>
  </si>
  <si>
    <t>房费：(510)*1间</t>
  </si>
  <si>
    <t>H0197200928212838</t>
  </si>
  <si>
    <t>张君萍</t>
  </si>
  <si>
    <t>H0172200927153031</t>
  </si>
  <si>
    <t>秦晓文</t>
  </si>
  <si>
    <t>房费：(2139+2139+2195)*1间</t>
  </si>
  <si>
    <t>H0176200928134342</t>
  </si>
  <si>
    <t>张文璇</t>
  </si>
  <si>
    <t>H0128200928150517</t>
  </si>
  <si>
    <t>濮凡</t>
  </si>
  <si>
    <t>H0169200928081403</t>
  </si>
  <si>
    <t>H0102200928215824</t>
  </si>
  <si>
    <t>柯泽楷</t>
  </si>
  <si>
    <t>H0118200927235553</t>
  </si>
  <si>
    <t>赵业林</t>
  </si>
  <si>
    <t>房费：(651+651+651)*1间</t>
  </si>
  <si>
    <t>H0157200927103758</t>
  </si>
  <si>
    <t>尹刚</t>
  </si>
  <si>
    <t>房费：(1303)*1间</t>
  </si>
  <si>
    <t>H0123200927103420</t>
  </si>
  <si>
    <t>康庆梅</t>
  </si>
  <si>
    <t>H0137200812195952</t>
  </si>
  <si>
    <t>谢铭津</t>
  </si>
  <si>
    <t>房费：(1596.0)*1间</t>
  </si>
  <si>
    <t>H0193200927230712</t>
  </si>
  <si>
    <t>谷峰</t>
  </si>
  <si>
    <t>H0111200924154456</t>
  </si>
  <si>
    <t>汤炜聪</t>
  </si>
  <si>
    <t>H0197200928172208</t>
  </si>
  <si>
    <t>朱伟团</t>
  </si>
  <si>
    <t>H0158200929082611</t>
  </si>
  <si>
    <t>邓冰雪</t>
  </si>
  <si>
    <t>H0171200929093602</t>
  </si>
  <si>
    <t>王丽君</t>
  </si>
  <si>
    <t>房费：(1616)*1间</t>
  </si>
  <si>
    <t>H0128200928195825</t>
  </si>
  <si>
    <t>何润东</t>
  </si>
  <si>
    <t>H0180200929172258</t>
  </si>
  <si>
    <t>李婵</t>
  </si>
  <si>
    <t>H0137200926130741</t>
  </si>
  <si>
    <t>杨志芳,杨志芳,杨志芳</t>
  </si>
  <si>
    <t>房费：(1467)*3间</t>
  </si>
  <si>
    <t>H0187200928143428</t>
  </si>
  <si>
    <t>江嘉</t>
  </si>
  <si>
    <t>房费：(2011)*1间</t>
  </si>
  <si>
    <t>H0193200929094253</t>
  </si>
  <si>
    <t>罗镇炎</t>
  </si>
  <si>
    <t>H0159200929093207</t>
  </si>
  <si>
    <t>单泽</t>
  </si>
  <si>
    <t>H0109200929103721</t>
  </si>
  <si>
    <t>H0118200929174441</t>
  </si>
  <si>
    <t>黄碧珊</t>
  </si>
  <si>
    <t>H0108200929084924</t>
  </si>
  <si>
    <t>马金伶</t>
  </si>
  <si>
    <t>房费：(1640)*1间</t>
  </si>
  <si>
    <t>H0193200929202610</t>
  </si>
  <si>
    <t>杨登登</t>
  </si>
  <si>
    <t>H0152200830194700</t>
  </si>
  <si>
    <t>王蓓蓓</t>
  </si>
  <si>
    <t>房费：(1541)*1间</t>
  </si>
  <si>
    <t>H0185200926125133</t>
  </si>
  <si>
    <t>高国杰</t>
  </si>
  <si>
    <t>房费：(704+777)*1间</t>
  </si>
  <si>
    <t>H0160200930162825</t>
  </si>
  <si>
    <t>卢大泉</t>
  </si>
  <si>
    <t>房费：(400)*1间</t>
  </si>
  <si>
    <t>H0167200929163038</t>
  </si>
  <si>
    <t>梁峻华</t>
  </si>
  <si>
    <t>房费：(651+684)*1间</t>
  </si>
  <si>
    <t>H0137200929222840</t>
  </si>
  <si>
    <t>林佳佳</t>
  </si>
  <si>
    <t>H0142200929153143</t>
  </si>
  <si>
    <t>陈志锋</t>
  </si>
  <si>
    <t>房费：(1465)*1间</t>
  </si>
  <si>
    <t>H0199200924212624</t>
  </si>
  <si>
    <t>赖泽铭</t>
  </si>
  <si>
    <t>H0129200927213258</t>
  </si>
  <si>
    <t>清远佛冈熹乐谷温泉度假酒店</t>
  </si>
  <si>
    <t>刘卓拉</t>
  </si>
  <si>
    <t>房费：(2970)*1间</t>
  </si>
  <si>
    <t>H0115200919143231</t>
  </si>
  <si>
    <t>tao yang</t>
  </si>
  <si>
    <t>房费：(1913)*1间</t>
  </si>
  <si>
    <t>H0174200930104947</t>
  </si>
  <si>
    <t>H0110200930115634</t>
  </si>
  <si>
    <t>颜一龙</t>
  </si>
  <si>
    <t>房费：(1101)*1间</t>
  </si>
  <si>
    <t>H0182200929232031</t>
  </si>
  <si>
    <t>奴尔曼·努尔买买提</t>
  </si>
  <si>
    <t>房费：(2088+2402)*1间</t>
  </si>
  <si>
    <t>H0164200927223549</t>
  </si>
  <si>
    <t>林立龙</t>
  </si>
  <si>
    <t>H0166200928081250</t>
  </si>
  <si>
    <t>张煌</t>
  </si>
  <si>
    <t>房费：(1696)*1间</t>
  </si>
  <si>
    <t>H0122201001095457</t>
  </si>
  <si>
    <t>李元辉</t>
  </si>
  <si>
    <t>房费：(1160+1500+1800)*1间</t>
  </si>
  <si>
    <t>H0105200924160245</t>
  </si>
  <si>
    <t>李晋康</t>
  </si>
  <si>
    <t>房费：(1780.0)*1间</t>
  </si>
  <si>
    <t>H0120200925085141</t>
  </si>
  <si>
    <t>范慧</t>
  </si>
  <si>
    <t>房费：(1934.0)*1间</t>
  </si>
  <si>
    <t>H0121200929152301</t>
  </si>
  <si>
    <t>李超</t>
  </si>
  <si>
    <t>房费：(3250+3750+3950)*1间</t>
  </si>
  <si>
    <t>H0190200930121545</t>
  </si>
  <si>
    <t>钱静瑶</t>
  </si>
  <si>
    <t>房费：(684)*1间</t>
  </si>
  <si>
    <t>H0115200925085020</t>
  </si>
  <si>
    <t>房费：(1150.0)*1间</t>
  </si>
  <si>
    <t>H0199200930213337</t>
  </si>
  <si>
    <t>王一妃</t>
  </si>
  <si>
    <t>房费：(580+580+580)*1间</t>
  </si>
  <si>
    <t>H0141201001123046</t>
  </si>
  <si>
    <t>李海蒂</t>
  </si>
  <si>
    <t>房费：(1110)*1间</t>
  </si>
  <si>
    <t>H0166200915172128</t>
  </si>
  <si>
    <t>曾淑蕴</t>
  </si>
  <si>
    <t>房费：(1714)*1间</t>
  </si>
  <si>
    <t>H0177200930232328</t>
  </si>
  <si>
    <t>彭瑞婷</t>
  </si>
  <si>
    <t>H0187200925154242</t>
  </si>
  <si>
    <t>杨淑芹</t>
  </si>
  <si>
    <t>房费：(580)*1间</t>
  </si>
  <si>
    <t>H0127201001190821</t>
  </si>
  <si>
    <t>范广华</t>
  </si>
  <si>
    <t>H0107200924130228</t>
  </si>
  <si>
    <t>房费：(1480.0)*1间</t>
  </si>
  <si>
    <t>H0187201001211526</t>
  </si>
  <si>
    <t>莫志强</t>
  </si>
  <si>
    <t>H0158201001131129</t>
  </si>
  <si>
    <t>CHAN HAU YI</t>
  </si>
  <si>
    <t>房费：(1650)*1间</t>
  </si>
  <si>
    <t>H0158200919121043</t>
  </si>
  <si>
    <t>叶海涛</t>
  </si>
  <si>
    <t>房费：(580+580)*1间</t>
  </si>
  <si>
    <t>H0161201002151803</t>
  </si>
  <si>
    <t>佛山岭南天地马哥孛罗酒店</t>
  </si>
  <si>
    <t>廖书桂</t>
  </si>
  <si>
    <t>房费：(1050)*1间</t>
  </si>
  <si>
    <t>H0189201002154240</t>
  </si>
  <si>
    <t>Ruan QiShan</t>
  </si>
  <si>
    <t>房费：(2800)*1间</t>
  </si>
  <si>
    <t>H0124201002172746</t>
  </si>
  <si>
    <t>Ruan LiLi</t>
  </si>
  <si>
    <t>房费：(2950)*1间</t>
  </si>
  <si>
    <t>H0103201002083616</t>
  </si>
  <si>
    <t>杨方荣</t>
  </si>
  <si>
    <t>房费：(1410)*1间</t>
  </si>
  <si>
    <t>H0125200916081629</t>
  </si>
  <si>
    <t>陈俊恺</t>
  </si>
  <si>
    <t>房费：(2568)*1间</t>
  </si>
  <si>
    <t>H0165201002125517</t>
  </si>
  <si>
    <t>H0183201002231417</t>
  </si>
  <si>
    <t>布格</t>
  </si>
  <si>
    <t>H0118201002100255</t>
  </si>
  <si>
    <t>房费：(832)*1间</t>
  </si>
  <si>
    <t>H0132201002184943</t>
  </si>
  <si>
    <t>杨斌</t>
  </si>
  <si>
    <t>房费：(902)*1间</t>
  </si>
  <si>
    <t>H0152200928124017</t>
  </si>
  <si>
    <t>曹静薇</t>
  </si>
  <si>
    <t>房费：(3900+4260)*1间</t>
  </si>
  <si>
    <t>H0123200928141825</t>
  </si>
  <si>
    <t>张沈扬</t>
  </si>
  <si>
    <t>H0151200925081900</t>
  </si>
  <si>
    <t>叶德明</t>
  </si>
  <si>
    <t>房费：(1600)*1间</t>
  </si>
  <si>
    <t>H0161200925095711</t>
  </si>
  <si>
    <t>张少明</t>
  </si>
  <si>
    <t>房费：(3760+3760)*1间</t>
  </si>
  <si>
    <t>H0121201001203829</t>
  </si>
  <si>
    <t>陈建文</t>
  </si>
  <si>
    <t>房费：(763)*1间</t>
  </si>
  <si>
    <t>H0149201002110830</t>
  </si>
  <si>
    <t>李天骄</t>
  </si>
  <si>
    <t>房费：(952+882)*1间</t>
  </si>
  <si>
    <t>H0143201002211902</t>
  </si>
  <si>
    <t>刘建元</t>
  </si>
  <si>
    <t>H0197200929140249</t>
  </si>
  <si>
    <t>韩路可</t>
  </si>
  <si>
    <t>房费：(1150)*1间</t>
  </si>
  <si>
    <t>H0174201002092950</t>
  </si>
  <si>
    <t>HUANG QICHANG</t>
  </si>
  <si>
    <t>H0164201002141600</t>
  </si>
  <si>
    <t>朱凤晴</t>
  </si>
  <si>
    <t>H0107201002154508</t>
  </si>
  <si>
    <t>朱铭</t>
  </si>
  <si>
    <t>H0174201002155748</t>
  </si>
  <si>
    <t>Ruan XiangQian</t>
  </si>
  <si>
    <t>H0153201002201157</t>
  </si>
  <si>
    <t>詹添瑞</t>
  </si>
  <si>
    <t>H0155200924211240</t>
  </si>
  <si>
    <t>吴宇平</t>
  </si>
  <si>
    <t>房费：(975.0)*1间</t>
  </si>
  <si>
    <t>H0134200922093619</t>
  </si>
  <si>
    <t>郑伟红</t>
  </si>
  <si>
    <t>H0170201002233439</t>
  </si>
  <si>
    <t>袁泽杨</t>
  </si>
  <si>
    <t>H0131201003084258</t>
  </si>
  <si>
    <t>陈伟乐</t>
  </si>
  <si>
    <t>H0193200922111516</t>
  </si>
  <si>
    <t>陆嘉成,陆嘉宝</t>
  </si>
  <si>
    <t>房费：(1500)*2间</t>
  </si>
  <si>
    <t>H0170200929235301</t>
  </si>
  <si>
    <t>赵倩</t>
  </si>
  <si>
    <t>H0167200925140706</t>
  </si>
  <si>
    <t>Siu David</t>
  </si>
  <si>
    <t>房费：(2750)*1间</t>
  </si>
  <si>
    <t>H0197200924143149</t>
  </si>
  <si>
    <t>佛山碧桂园美爵酒店</t>
  </si>
  <si>
    <t>周明</t>
  </si>
  <si>
    <t>房费：(410)*1间</t>
  </si>
  <si>
    <t>H0198201003161932</t>
  </si>
  <si>
    <t>高伟捷</t>
  </si>
  <si>
    <t>房费：(689)*1间</t>
  </si>
  <si>
    <t>H0147201003113854</t>
  </si>
  <si>
    <t>WU HUIZHI</t>
  </si>
  <si>
    <t>H0175201003112410</t>
  </si>
  <si>
    <t>容昌意</t>
  </si>
  <si>
    <t>H0110201003162147</t>
  </si>
  <si>
    <t>郑伟鸿</t>
  </si>
  <si>
    <t>H0143201003180924</t>
  </si>
  <si>
    <t>YAN JIAHUI</t>
  </si>
  <si>
    <t>房费：(403)*1间</t>
  </si>
  <si>
    <t>H0103201003171941</t>
  </si>
  <si>
    <t>张冰辉</t>
  </si>
  <si>
    <t>H0148201002092133</t>
  </si>
  <si>
    <t>广州南湖假日酒店</t>
  </si>
  <si>
    <t>付良,付良</t>
  </si>
  <si>
    <t>房费：(618)*2间</t>
  </si>
  <si>
    <t>付款编号：P201022104200708</t>
  </si>
  <si>
    <t>合计：</t>
  </si>
  <si>
    <t>面付酒店对账明细表</t>
  </si>
  <si>
    <t>面付总额</t>
  </si>
  <si>
    <t>佣金总额</t>
  </si>
  <si>
    <t>代扣税费</t>
  </si>
  <si>
    <t/>
  </si>
  <si>
    <t>旅游对账明细表</t>
  </si>
  <si>
    <t>出行人</t>
  </si>
  <si>
    <t>开始日期</t>
  </si>
  <si>
    <t>结束日期</t>
  </si>
  <si>
    <t>份数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</si>
</sst>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yyyy/mm/dd"/>
  </numFmts>
  <fonts count="38">
    <font>
      <sz val="11"/>
      <color theme="1"/>
      <name val="DengXian"/>
      <charset val="134"/>
      <scheme val="minor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10"/>
      <color indexed="8"/>
      <name val="微软雅黑"/>
      <charset val="134"/>
    </font>
    <font>
      <sz val="12"/>
      <color indexed="8"/>
      <name val="微软雅黑"/>
      <charset val="134"/>
    </font>
    <font>
      <sz val="18"/>
      <color indexed="8"/>
      <name val="微软雅黑"/>
      <charset val="134"/>
    </font>
    <font>
      <sz val="12"/>
      <color theme="0" tint="-0.499984740745262"/>
      <name val="微软雅黑"/>
      <charset val="134"/>
    </font>
    <font>
      <sz val="12"/>
      <name val="微软雅黑"/>
      <charset val="134"/>
    </font>
    <font>
      <b/>
      <sz val="12"/>
      <color indexed="63"/>
      <name val="微软雅黑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b/>
      <sz val="12"/>
      <name val="微软雅黑"/>
      <charset val="134"/>
    </font>
    <font>
      <sz val="12"/>
      <color rgb="FFFF0000"/>
      <name val="微软雅黑"/>
      <charset val="134"/>
    </font>
    <font>
      <sz val="14"/>
      <color indexed="8"/>
      <name val="微软雅黑"/>
      <charset val="134"/>
    </font>
    <font>
      <sz val="12"/>
      <color indexed="10"/>
      <name val="微软雅黑"/>
      <charset val="134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sz val="10"/>
      <color theme="0" tint="-0.499984740745262"/>
      <name val="微软雅黑"/>
      <charset val="134"/>
    </font>
    <font>
      <u/>
      <sz val="11"/>
      <color theme="10"/>
      <name val="宋体"/>
      <charset val="134"/>
    </font>
    <font>
      <sz val="12"/>
      <color theme="1"/>
      <name val="微软雅黑"/>
      <charset val="134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theme="0" tint="-0.249946592608417"/>
      </top>
      <bottom style="thin">
        <color theme="0" tint="-0.249946592608417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theme="0" tint="-0.249946592608417"/>
      </bottom>
      <diagonal/>
    </border>
    <border>
      <left style="thick">
        <color theme="9" tint="-0.249946592608417"/>
      </left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7" fillId="10" borderId="18" applyNumberFormat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50" applyFont="1">
      <alignment vertical="center"/>
    </xf>
    <xf numFmtId="0" fontId="2" fillId="0" borderId="0" xfId="50">
      <alignment vertical="center"/>
    </xf>
    <xf numFmtId="177" fontId="2" fillId="0" borderId="0" xfId="50" applyNumberFormat="1">
      <alignment vertical="center"/>
    </xf>
    <xf numFmtId="0" fontId="2" fillId="0" borderId="0" xfId="50" applyAlignment="1">
      <alignment horizontal="center" vertical="center"/>
    </xf>
    <xf numFmtId="176" fontId="2" fillId="0" borderId="0" xfId="50" applyNumberFormat="1" applyAlignment="1">
      <alignment horizontal="right" vertical="center"/>
    </xf>
    <xf numFmtId="0" fontId="5" fillId="0" borderId="0" xfId="50" applyFont="1" applyAlignment="1">
      <alignment horizontal="center" vertical="center"/>
    </xf>
    <xf numFmtId="0" fontId="6" fillId="0" borderId="0" xfId="50" applyFo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50" applyFont="1" applyBorder="1">
      <alignment vertical="center"/>
    </xf>
    <xf numFmtId="0" fontId="7" fillId="0" borderId="2" xfId="50" applyFont="1" applyBorder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8" fillId="0" borderId="4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177" fontId="8" fillId="0" borderId="4" xfId="5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177" fontId="7" fillId="0" borderId="4" xfId="0" applyNumberFormat="1" applyFont="1" applyFill="1" applyBorder="1" applyAlignment="1">
      <alignment vertical="center"/>
    </xf>
    <xf numFmtId="177" fontId="4" fillId="0" borderId="0" xfId="50" applyNumberFormat="1" applyFont="1">
      <alignment vertical="center"/>
    </xf>
    <xf numFmtId="0" fontId="9" fillId="0" borderId="0" xfId="0" applyFont="1" applyFill="1" applyBorder="1" applyAlignment="1"/>
    <xf numFmtId="0" fontId="10" fillId="0" borderId="0" xfId="50" applyFont="1">
      <alignment vertical="center"/>
    </xf>
    <xf numFmtId="49" fontId="1" fillId="0" borderId="0" xfId="50" applyNumberFormat="1" applyFont="1">
      <alignment vertical="center"/>
    </xf>
    <xf numFmtId="0" fontId="7" fillId="0" borderId="6" xfId="0" applyFont="1" applyBorder="1">
      <alignment vertical="center"/>
    </xf>
    <xf numFmtId="0" fontId="1" fillId="0" borderId="1" xfId="50" applyFont="1" applyBorder="1">
      <alignment vertical="center"/>
    </xf>
    <xf numFmtId="0" fontId="1" fillId="0" borderId="2" xfId="50" applyFont="1" applyBorder="1">
      <alignment vertical="center"/>
    </xf>
    <xf numFmtId="0" fontId="11" fillId="0" borderId="4" xfId="5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4" fillId="0" borderId="0" xfId="50" applyFont="1" applyAlignment="1">
      <alignment horizontal="left" vertical="center"/>
    </xf>
    <xf numFmtId="176" fontId="4" fillId="0" borderId="4" xfId="50" applyNumberFormat="1" applyFont="1" applyBorder="1" applyAlignment="1">
      <alignment horizontal="right" vertical="center"/>
    </xf>
    <xf numFmtId="0" fontId="1" fillId="0" borderId="0" xfId="50" applyFont="1" applyAlignment="1">
      <alignment horizontal="left" vertical="center"/>
    </xf>
    <xf numFmtId="176" fontId="1" fillId="0" borderId="0" xfId="50" applyNumberFormat="1" applyFont="1" applyAlignment="1">
      <alignment horizontal="right" vertical="center"/>
    </xf>
    <xf numFmtId="0" fontId="10" fillId="0" borderId="0" xfId="50" applyFont="1" applyAlignment="1">
      <alignment horizontal="left" vertical="center"/>
    </xf>
    <xf numFmtId="176" fontId="10" fillId="0" borderId="0" xfId="50" applyNumberFormat="1" applyFont="1" applyAlignment="1">
      <alignment horizontal="right" vertical="center"/>
    </xf>
    <xf numFmtId="0" fontId="2" fillId="0" borderId="0" xfId="50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177" fontId="1" fillId="0" borderId="0" xfId="50" applyNumberFormat="1" applyFont="1">
      <alignment vertical="center"/>
    </xf>
    <xf numFmtId="0" fontId="8" fillId="0" borderId="4" xfId="5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right" vertical="center"/>
    </xf>
    <xf numFmtId="0" fontId="12" fillId="0" borderId="4" xfId="0" applyFont="1" applyFill="1" applyBorder="1" applyAlignment="1">
      <alignment horizontal="left" vertical="center" wrapText="1"/>
    </xf>
    <xf numFmtId="177" fontId="2" fillId="0" borderId="0" xfId="50" applyNumberFormat="1" applyAlignment="1">
      <alignment vertical="center"/>
    </xf>
    <xf numFmtId="0" fontId="13" fillId="0" borderId="0" xfId="50" applyFont="1">
      <alignment vertical="center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 wrapText="1"/>
    </xf>
    <xf numFmtId="176" fontId="14" fillId="0" borderId="4" xfId="0" applyNumberFormat="1" applyFont="1" applyFill="1" applyBorder="1" applyAlignment="1">
      <alignment horizontal="right" vertical="center"/>
    </xf>
    <xf numFmtId="0" fontId="1" fillId="0" borderId="4" xfId="50" applyNumberFormat="1" applyFont="1" applyBorder="1">
      <alignment vertical="center"/>
    </xf>
    <xf numFmtId="177" fontId="1" fillId="0" borderId="0" xfId="50" applyNumberFormat="1" applyFont="1" applyAlignment="1">
      <alignment vertical="center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6" fillId="2" borderId="7" xfId="0" applyFont="1" applyFill="1" applyBorder="1">
      <alignment vertical="center"/>
    </xf>
    <xf numFmtId="0" fontId="15" fillId="2" borderId="0" xfId="0" applyFont="1" applyFill="1">
      <alignment vertical="center"/>
    </xf>
    <xf numFmtId="0" fontId="16" fillId="0" borderId="0" xfId="0" applyFont="1" applyFill="1" applyBorder="1">
      <alignment vertical="center"/>
    </xf>
    <xf numFmtId="0" fontId="15" fillId="0" borderId="8" xfId="0" applyFont="1" applyFill="1" applyBorder="1">
      <alignment vertical="center"/>
    </xf>
    <xf numFmtId="0" fontId="15" fillId="0" borderId="9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right" vertical="center"/>
    </xf>
    <xf numFmtId="0" fontId="15" fillId="2" borderId="8" xfId="0" applyFont="1" applyFill="1" applyBorder="1">
      <alignment vertical="center"/>
    </xf>
    <xf numFmtId="176" fontId="17" fillId="2" borderId="9" xfId="0" applyNumberFormat="1" applyFont="1" applyFill="1" applyBorder="1" applyAlignment="1">
      <alignment horizontal="right" vertical="center" wrapText="1"/>
    </xf>
    <xf numFmtId="176" fontId="15" fillId="2" borderId="10" xfId="0" applyNumberFormat="1" applyFont="1" applyFill="1" applyBorder="1" applyAlignment="1">
      <alignment horizontal="right" vertical="center" wrapText="1"/>
    </xf>
    <xf numFmtId="0" fontId="15" fillId="0" borderId="8" xfId="0" applyFont="1" applyBorder="1">
      <alignment vertical="center"/>
    </xf>
    <xf numFmtId="176" fontId="17" fillId="0" borderId="9" xfId="0" applyNumberFormat="1" applyFont="1" applyBorder="1" applyAlignment="1">
      <alignment horizontal="right" vertical="center" wrapText="1"/>
    </xf>
    <xf numFmtId="176" fontId="15" fillId="0" borderId="10" xfId="0" applyNumberFormat="1" applyFont="1" applyBorder="1" applyAlignment="1">
      <alignment horizontal="right" vertical="center" wrapText="1"/>
    </xf>
    <xf numFmtId="176" fontId="18" fillId="2" borderId="9" xfId="10" applyNumberFormat="1" applyFill="1" applyBorder="1" applyAlignment="1" applyProtection="1">
      <alignment horizontal="right" vertical="center"/>
    </xf>
    <xf numFmtId="176" fontId="18" fillId="2" borderId="10" xfId="10" applyNumberFormat="1" applyFill="1" applyBorder="1" applyAlignment="1" applyProtection="1">
      <alignment horizontal="right" vertical="center"/>
    </xf>
    <xf numFmtId="0" fontId="18" fillId="0" borderId="9" xfId="10" applyBorder="1" applyAlignment="1" applyProtection="1">
      <alignment horizontal="right" vertical="center"/>
    </xf>
    <xf numFmtId="0" fontId="18" fillId="0" borderId="10" xfId="10" applyBorder="1" applyAlignment="1" applyProtection="1">
      <alignment horizontal="right" vertical="center"/>
    </xf>
    <xf numFmtId="176" fontId="19" fillId="0" borderId="9" xfId="0" applyNumberFormat="1" applyFont="1" applyFill="1" applyBorder="1" applyAlignment="1">
      <alignment horizontal="right" vertical="center"/>
    </xf>
    <xf numFmtId="176" fontId="19" fillId="0" borderId="10" xfId="0" applyNumberFormat="1" applyFont="1" applyFill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479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06000" y="1250950"/>
          <a:ext cx="137160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130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92000" y="1333500"/>
          <a:ext cx="2146300" cy="1095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638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06200" y="1333500"/>
          <a:ext cx="1473200" cy="1095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3876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63400" y="1333500"/>
          <a:ext cx="2146300" cy="1095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102210334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1885300</v>
          </cell>
          <cell r="B2">
            <v>688</v>
          </cell>
        </row>
        <row r="3">
          <cell r="A3">
            <v>1888043</v>
          </cell>
          <cell r="B3">
            <v>638</v>
          </cell>
        </row>
        <row r="4">
          <cell r="A4">
            <v>1878265</v>
          </cell>
          <cell r="B4">
            <v>960</v>
          </cell>
        </row>
        <row r="5">
          <cell r="A5">
            <v>1877438</v>
          </cell>
          <cell r="B5">
            <v>480</v>
          </cell>
        </row>
        <row r="6">
          <cell r="A6">
            <v>1882479</v>
          </cell>
          <cell r="B6">
            <v>538</v>
          </cell>
        </row>
        <row r="7">
          <cell r="A7">
            <v>1877769</v>
          </cell>
          <cell r="B7">
            <v>480</v>
          </cell>
        </row>
        <row r="8">
          <cell r="A8">
            <v>1890043</v>
          </cell>
          <cell r="B8">
            <v>688</v>
          </cell>
        </row>
        <row r="9">
          <cell r="A9">
            <v>1888088</v>
          </cell>
          <cell r="B9">
            <v>488</v>
          </cell>
        </row>
        <row r="10">
          <cell r="A10">
            <v>1889010</v>
          </cell>
          <cell r="B10">
            <v>2362</v>
          </cell>
        </row>
        <row r="11">
          <cell r="A11">
            <v>1888163</v>
          </cell>
          <cell r="B11">
            <v>488</v>
          </cell>
        </row>
        <row r="12">
          <cell r="A12">
            <v>1888999</v>
          </cell>
          <cell r="B12">
            <v>1116</v>
          </cell>
        </row>
        <row r="13">
          <cell r="A13">
            <v>1889861</v>
          </cell>
          <cell r="B13">
            <v>925</v>
          </cell>
        </row>
        <row r="14">
          <cell r="A14">
            <v>1889309</v>
          </cell>
          <cell r="B14">
            <v>726</v>
          </cell>
        </row>
        <row r="15">
          <cell r="A15">
            <v>1887463</v>
          </cell>
          <cell r="B15">
            <v>548</v>
          </cell>
        </row>
        <row r="16">
          <cell r="A16">
            <v>1877559</v>
          </cell>
          <cell r="B16">
            <v>480</v>
          </cell>
        </row>
        <row r="17">
          <cell r="A17">
            <v>1888107</v>
          </cell>
          <cell r="B17">
            <v>488</v>
          </cell>
        </row>
        <row r="18">
          <cell r="A18">
            <v>1880133</v>
          </cell>
          <cell r="B18">
            <v>270</v>
          </cell>
        </row>
        <row r="19">
          <cell r="A19">
            <v>1889738</v>
          </cell>
          <cell r="B19">
            <v>1270</v>
          </cell>
        </row>
        <row r="20">
          <cell r="A20">
            <v>1889254</v>
          </cell>
          <cell r="B20">
            <v>710</v>
          </cell>
        </row>
        <row r="21">
          <cell r="A21">
            <v>1872031</v>
          </cell>
          <cell r="B21">
            <v>651</v>
          </cell>
        </row>
        <row r="22">
          <cell r="A22">
            <v>1872601</v>
          </cell>
          <cell r="B22">
            <v>1335</v>
          </cell>
        </row>
        <row r="23">
          <cell r="A23">
            <v>1873371</v>
          </cell>
          <cell r="B23">
            <v>684</v>
          </cell>
        </row>
        <row r="24">
          <cell r="A24">
            <v>1889272</v>
          </cell>
          <cell r="B24">
            <v>710</v>
          </cell>
        </row>
        <row r="25">
          <cell r="A25">
            <v>1874598</v>
          </cell>
          <cell r="B25">
            <v>684</v>
          </cell>
        </row>
        <row r="26">
          <cell r="A26">
            <v>1889194</v>
          </cell>
          <cell r="B26">
            <v>710</v>
          </cell>
        </row>
        <row r="27">
          <cell r="A27">
            <v>1888286</v>
          </cell>
          <cell r="B27">
            <v>672</v>
          </cell>
        </row>
        <row r="28">
          <cell r="A28">
            <v>1875156</v>
          </cell>
          <cell r="B28">
            <v>902</v>
          </cell>
        </row>
        <row r="29">
          <cell r="A29">
            <v>1871589</v>
          </cell>
          <cell r="B29">
            <v>1335</v>
          </cell>
        </row>
        <row r="30">
          <cell r="A30">
            <v>1872399</v>
          </cell>
          <cell r="B30">
            <v>651</v>
          </cell>
        </row>
        <row r="31">
          <cell r="A31">
            <v>1874841</v>
          </cell>
          <cell r="B31">
            <v>1834</v>
          </cell>
        </row>
        <row r="32">
          <cell r="A32">
            <v>1874549</v>
          </cell>
          <cell r="B32">
            <v>684</v>
          </cell>
        </row>
        <row r="33">
          <cell r="A33">
            <v>1871608</v>
          </cell>
          <cell r="B33">
            <v>651</v>
          </cell>
        </row>
        <row r="34">
          <cell r="A34">
            <v>1871640</v>
          </cell>
          <cell r="B34">
            <v>1953</v>
          </cell>
        </row>
        <row r="35">
          <cell r="A35">
            <v>1873824</v>
          </cell>
          <cell r="B35">
            <v>684</v>
          </cell>
        </row>
        <row r="36">
          <cell r="A36">
            <v>1870657</v>
          </cell>
          <cell r="B36">
            <v>1481</v>
          </cell>
        </row>
        <row r="37">
          <cell r="A37">
            <v>1888181</v>
          </cell>
          <cell r="B37">
            <v>672</v>
          </cell>
        </row>
        <row r="38">
          <cell r="A38">
            <v>1875220</v>
          </cell>
          <cell r="B38">
            <v>902</v>
          </cell>
        </row>
        <row r="39">
          <cell r="A39">
            <v>1874796</v>
          </cell>
          <cell r="B39">
            <v>832</v>
          </cell>
        </row>
        <row r="40">
          <cell r="A40">
            <v>1871670</v>
          </cell>
          <cell r="B40">
            <v>651</v>
          </cell>
        </row>
        <row r="41">
          <cell r="A41">
            <v>1869486</v>
          </cell>
          <cell r="B41">
            <v>975</v>
          </cell>
        </row>
        <row r="42">
          <cell r="A42">
            <v>1875004</v>
          </cell>
          <cell r="B42">
            <v>1050</v>
          </cell>
        </row>
        <row r="43">
          <cell r="A43">
            <v>1875704</v>
          </cell>
          <cell r="B43">
            <v>1050</v>
          </cell>
        </row>
        <row r="44">
          <cell r="A44">
            <v>1884667</v>
          </cell>
          <cell r="B44">
            <v>1320</v>
          </cell>
        </row>
        <row r="45">
          <cell r="A45">
            <v>1874967</v>
          </cell>
          <cell r="B45">
            <v>1150</v>
          </cell>
        </row>
        <row r="46">
          <cell r="A46">
            <v>1875542</v>
          </cell>
          <cell r="B46">
            <v>1050</v>
          </cell>
        </row>
        <row r="47">
          <cell r="A47">
            <v>1872517</v>
          </cell>
          <cell r="B47">
            <v>1150</v>
          </cell>
        </row>
        <row r="48">
          <cell r="A48">
            <v>1874782</v>
          </cell>
          <cell r="B48">
            <v>1050</v>
          </cell>
        </row>
        <row r="49">
          <cell r="A49">
            <v>1890267</v>
          </cell>
          <cell r="B49">
            <v>435</v>
          </cell>
        </row>
        <row r="50">
          <cell r="A50">
            <v>1889062</v>
          </cell>
          <cell r="B50">
            <v>1016</v>
          </cell>
        </row>
        <row r="51">
          <cell r="A51">
            <v>1871244</v>
          </cell>
          <cell r="B51">
            <v>435</v>
          </cell>
        </row>
        <row r="52">
          <cell r="A52">
            <v>1887319</v>
          </cell>
          <cell r="B52">
            <v>490</v>
          </cell>
        </row>
        <row r="53">
          <cell r="A53">
            <v>1876021</v>
          </cell>
          <cell r="B53">
            <v>403</v>
          </cell>
        </row>
        <row r="54">
          <cell r="A54">
            <v>1871136</v>
          </cell>
          <cell r="B54">
            <v>435</v>
          </cell>
        </row>
        <row r="55">
          <cell r="A55">
            <v>1887821</v>
          </cell>
          <cell r="B55">
            <v>1139</v>
          </cell>
        </row>
        <row r="56">
          <cell r="A56">
            <v>1873031</v>
          </cell>
          <cell r="B56">
            <v>1480</v>
          </cell>
        </row>
        <row r="57">
          <cell r="A57">
            <v>1872387</v>
          </cell>
          <cell r="B57">
            <v>2011</v>
          </cell>
        </row>
        <row r="58">
          <cell r="A58">
            <v>1871935</v>
          </cell>
          <cell r="B58">
            <v>2011</v>
          </cell>
        </row>
        <row r="59">
          <cell r="A59">
            <v>1872180</v>
          </cell>
          <cell r="B59">
            <v>1934</v>
          </cell>
        </row>
        <row r="60">
          <cell r="A60">
            <v>1871166</v>
          </cell>
          <cell r="B60">
            <v>1303</v>
          </cell>
        </row>
        <row r="61">
          <cell r="A61">
            <v>1871819</v>
          </cell>
          <cell r="B61">
            <v>1036</v>
          </cell>
        </row>
        <row r="62">
          <cell r="A62">
            <v>1873004</v>
          </cell>
          <cell r="B62">
            <v>1036</v>
          </cell>
        </row>
        <row r="63">
          <cell r="A63">
            <v>1871167</v>
          </cell>
          <cell r="B63">
            <v>1303</v>
          </cell>
        </row>
        <row r="64">
          <cell r="A64">
            <v>1873350</v>
          </cell>
          <cell r="B64">
            <v>1101</v>
          </cell>
        </row>
        <row r="65">
          <cell r="A65">
            <v>1873307</v>
          </cell>
          <cell r="B65">
            <v>1036</v>
          </cell>
        </row>
        <row r="66">
          <cell r="A66">
            <v>1872562</v>
          </cell>
          <cell r="B66">
            <v>1465</v>
          </cell>
        </row>
        <row r="67">
          <cell r="A67">
            <v>1872422</v>
          </cell>
          <cell r="B67">
            <v>1036</v>
          </cell>
        </row>
        <row r="68">
          <cell r="A68">
            <v>1888180</v>
          </cell>
          <cell r="B68">
            <v>1293</v>
          </cell>
        </row>
        <row r="69">
          <cell r="A69">
            <v>1873468</v>
          </cell>
          <cell r="B69">
            <v>1780</v>
          </cell>
        </row>
        <row r="70">
          <cell r="A70">
            <v>1886524</v>
          </cell>
          <cell r="B70">
            <v>2838</v>
          </cell>
        </row>
        <row r="71">
          <cell r="A71">
            <v>1888977</v>
          </cell>
          <cell r="B71">
            <v>1233</v>
          </cell>
        </row>
        <row r="72">
          <cell r="A72">
            <v>1872375</v>
          </cell>
          <cell r="B72">
            <v>1640</v>
          </cell>
        </row>
        <row r="73">
          <cell r="A73">
            <v>1874270</v>
          </cell>
          <cell r="B73">
            <v>1150</v>
          </cell>
        </row>
        <row r="74">
          <cell r="A74">
            <v>1872141</v>
          </cell>
          <cell r="B74">
            <v>1036</v>
          </cell>
        </row>
        <row r="75">
          <cell r="A75">
            <v>1872118</v>
          </cell>
          <cell r="B75">
            <v>421</v>
          </cell>
        </row>
        <row r="76">
          <cell r="A76">
            <v>1871906</v>
          </cell>
          <cell r="B76">
            <v>421</v>
          </cell>
        </row>
        <row r="77">
          <cell r="A77">
            <v>1889281</v>
          </cell>
          <cell r="B77">
            <v>523</v>
          </cell>
        </row>
        <row r="78">
          <cell r="A78">
            <v>1872641</v>
          </cell>
          <cell r="B78">
            <v>421</v>
          </cell>
        </row>
        <row r="79">
          <cell r="A79">
            <v>1875927</v>
          </cell>
          <cell r="B79">
            <v>689</v>
          </cell>
        </row>
        <row r="80">
          <cell r="A80">
            <v>1888170</v>
          </cell>
          <cell r="B80">
            <v>421</v>
          </cell>
        </row>
        <row r="81">
          <cell r="A81">
            <v>1872123</v>
          </cell>
          <cell r="B81">
            <v>421</v>
          </cell>
        </row>
        <row r="82">
          <cell r="A82">
            <v>1871006</v>
          </cell>
          <cell r="B82">
            <v>421</v>
          </cell>
        </row>
        <row r="83">
          <cell r="A83">
            <v>1870914</v>
          </cell>
          <cell r="B83">
            <v>421</v>
          </cell>
        </row>
        <row r="84">
          <cell r="A84">
            <v>1871020</v>
          </cell>
          <cell r="B84">
            <v>421</v>
          </cell>
        </row>
        <row r="85">
          <cell r="A85">
            <v>1871882</v>
          </cell>
          <cell r="B85">
            <v>421</v>
          </cell>
        </row>
        <row r="86">
          <cell r="A86">
            <v>1889119</v>
          </cell>
          <cell r="B86">
            <v>438</v>
          </cell>
        </row>
        <row r="87">
          <cell r="A87">
            <v>1875995</v>
          </cell>
          <cell r="B87">
            <v>689</v>
          </cell>
        </row>
        <row r="88">
          <cell r="A88">
            <v>1871721</v>
          </cell>
          <cell r="B88">
            <v>421</v>
          </cell>
        </row>
        <row r="89">
          <cell r="A89">
            <v>1872213</v>
          </cell>
          <cell r="B89">
            <v>421</v>
          </cell>
        </row>
        <row r="90">
          <cell r="A90">
            <v>1875929</v>
          </cell>
          <cell r="B90">
            <v>689</v>
          </cell>
        </row>
        <row r="91">
          <cell r="A91">
            <v>1872185</v>
          </cell>
          <cell r="B91">
            <v>421</v>
          </cell>
        </row>
        <row r="92">
          <cell r="A92">
            <v>1887920</v>
          </cell>
          <cell r="B92">
            <v>421</v>
          </cell>
        </row>
        <row r="93">
          <cell r="A93">
            <v>1874576</v>
          </cell>
          <cell r="B93">
            <v>763</v>
          </cell>
        </row>
        <row r="94">
          <cell r="A94">
            <v>1889100</v>
          </cell>
          <cell r="B94">
            <v>438</v>
          </cell>
        </row>
        <row r="95">
          <cell r="A95">
            <v>1871242</v>
          </cell>
          <cell r="B95">
            <v>421</v>
          </cell>
        </row>
        <row r="96">
          <cell r="A96">
            <v>1871926</v>
          </cell>
          <cell r="B96">
            <v>1160</v>
          </cell>
        </row>
        <row r="97">
          <cell r="A97">
            <v>1873724</v>
          </cell>
          <cell r="B97">
            <v>1740</v>
          </cell>
        </row>
        <row r="98">
          <cell r="A98">
            <v>1889209</v>
          </cell>
          <cell r="B98">
            <v>380</v>
          </cell>
        </row>
        <row r="99">
          <cell r="A99">
            <v>1875289</v>
          </cell>
          <cell r="B99">
            <v>1160</v>
          </cell>
        </row>
        <row r="100">
          <cell r="A100">
            <v>1888081</v>
          </cell>
          <cell r="B100">
            <v>380</v>
          </cell>
        </row>
        <row r="101">
          <cell r="A101">
            <v>1873508</v>
          </cell>
          <cell r="B101">
            <v>400</v>
          </cell>
        </row>
        <row r="102">
          <cell r="A102">
            <v>1872821</v>
          </cell>
          <cell r="B102">
            <v>510</v>
          </cell>
        </row>
        <row r="103">
          <cell r="A103">
            <v>1872205</v>
          </cell>
          <cell r="B103">
            <v>510</v>
          </cell>
        </row>
        <row r="104">
          <cell r="A104">
            <v>1890278</v>
          </cell>
          <cell r="B104">
            <v>510</v>
          </cell>
        </row>
        <row r="105">
          <cell r="A105">
            <v>1870198</v>
          </cell>
          <cell r="B105">
            <v>1020</v>
          </cell>
        </row>
        <row r="106">
          <cell r="A106">
            <v>1875025</v>
          </cell>
          <cell r="B106">
            <v>580</v>
          </cell>
        </row>
        <row r="107">
          <cell r="A107">
            <v>1889571</v>
          </cell>
          <cell r="B107">
            <v>510</v>
          </cell>
        </row>
        <row r="108">
          <cell r="A108">
            <v>1888117</v>
          </cell>
          <cell r="B108">
            <v>1270</v>
          </cell>
        </row>
        <row r="109">
          <cell r="A109">
            <v>1869502</v>
          </cell>
          <cell r="B109">
            <v>400</v>
          </cell>
        </row>
        <row r="110">
          <cell r="A110">
            <v>1889754</v>
          </cell>
          <cell r="B110">
            <v>510</v>
          </cell>
        </row>
        <row r="111">
          <cell r="A111">
            <v>1875686</v>
          </cell>
          <cell r="B111">
            <v>580</v>
          </cell>
        </row>
        <row r="112">
          <cell r="A112">
            <v>1875423</v>
          </cell>
          <cell r="B112">
            <v>580</v>
          </cell>
        </row>
        <row r="113">
          <cell r="A113">
            <v>1875409</v>
          </cell>
          <cell r="B113">
            <v>580</v>
          </cell>
        </row>
        <row r="114">
          <cell r="A114">
            <v>1865949</v>
          </cell>
          <cell r="B114">
            <v>1160</v>
          </cell>
        </row>
        <row r="115">
          <cell r="A115">
            <v>1870020</v>
          </cell>
          <cell r="B115">
            <v>580</v>
          </cell>
        </row>
        <row r="116">
          <cell r="A116">
            <v>1869237</v>
          </cell>
          <cell r="B116">
            <v>410</v>
          </cell>
        </row>
        <row r="117">
          <cell r="A117">
            <v>1886761</v>
          </cell>
          <cell r="B117">
            <v>1632</v>
          </cell>
        </row>
        <row r="118">
          <cell r="A118">
            <v>1887511</v>
          </cell>
          <cell r="B118">
            <v>1390</v>
          </cell>
        </row>
        <row r="119">
          <cell r="A119">
            <v>1885264</v>
          </cell>
          <cell r="B119">
            <v>3082</v>
          </cell>
        </row>
        <row r="120">
          <cell r="A120">
            <v>1871796</v>
          </cell>
          <cell r="B120">
            <v>1275</v>
          </cell>
        </row>
        <row r="121">
          <cell r="A121">
            <v>1870465</v>
          </cell>
          <cell r="B121">
            <v>1240</v>
          </cell>
        </row>
        <row r="122">
          <cell r="A122">
            <v>1889257</v>
          </cell>
          <cell r="B122">
            <v>1240</v>
          </cell>
        </row>
        <row r="123">
          <cell r="A123">
            <v>1889566</v>
          </cell>
          <cell r="B123">
            <v>1390</v>
          </cell>
        </row>
        <row r="124">
          <cell r="A124">
            <v>1865905</v>
          </cell>
          <cell r="B124">
            <v>1340</v>
          </cell>
        </row>
        <row r="125">
          <cell r="A125">
            <v>1889767</v>
          </cell>
          <cell r="B125">
            <v>1360</v>
          </cell>
        </row>
        <row r="126">
          <cell r="A126">
            <v>1887514</v>
          </cell>
          <cell r="B126">
            <v>1390</v>
          </cell>
        </row>
        <row r="127">
          <cell r="A127">
            <v>1875020</v>
          </cell>
          <cell r="B127">
            <v>2800</v>
          </cell>
        </row>
        <row r="128">
          <cell r="A128">
            <v>1871718</v>
          </cell>
          <cell r="B128">
            <v>1696</v>
          </cell>
        </row>
        <row r="129">
          <cell r="A129">
            <v>1875030</v>
          </cell>
          <cell r="B129">
            <v>2950</v>
          </cell>
        </row>
        <row r="130">
          <cell r="A130">
            <v>1869763</v>
          </cell>
          <cell r="B130">
            <v>7520</v>
          </cell>
        </row>
        <row r="131">
          <cell r="A131">
            <v>1887530</v>
          </cell>
          <cell r="B131">
            <v>1240</v>
          </cell>
        </row>
        <row r="132">
          <cell r="A132">
            <v>1871500</v>
          </cell>
          <cell r="B132">
            <v>1486</v>
          </cell>
        </row>
        <row r="133">
          <cell r="A133">
            <v>1889720</v>
          </cell>
          <cell r="B133">
            <v>1842</v>
          </cell>
        </row>
        <row r="134">
          <cell r="A134">
            <v>1884310</v>
          </cell>
          <cell r="B134">
            <v>2042</v>
          </cell>
        </row>
        <row r="135">
          <cell r="A135">
            <v>1846443</v>
          </cell>
          <cell r="B135">
            <v>1596</v>
          </cell>
        </row>
        <row r="136">
          <cell r="A136">
            <v>1886984</v>
          </cell>
          <cell r="B136">
            <v>3519</v>
          </cell>
        </row>
        <row r="137">
          <cell r="A137">
            <v>1877369</v>
          </cell>
          <cell r="B137">
            <v>1541</v>
          </cell>
        </row>
        <row r="138">
          <cell r="A138">
            <v>1885272</v>
          </cell>
          <cell r="B138">
            <v>3082</v>
          </cell>
        </row>
        <row r="139">
          <cell r="A139">
            <v>1869211</v>
          </cell>
          <cell r="B139">
            <v>2480</v>
          </cell>
        </row>
        <row r="140">
          <cell r="A140">
            <v>1869939</v>
          </cell>
          <cell r="B140">
            <v>2750</v>
          </cell>
        </row>
        <row r="141">
          <cell r="A141">
            <v>1870666</v>
          </cell>
          <cell r="B141">
            <v>4401</v>
          </cell>
        </row>
        <row r="142">
          <cell r="A142">
            <v>1869281</v>
          </cell>
          <cell r="B142">
            <v>1240</v>
          </cell>
        </row>
        <row r="143">
          <cell r="A143">
            <v>1871027</v>
          </cell>
          <cell r="B143">
            <v>1240</v>
          </cell>
        </row>
        <row r="144">
          <cell r="A144">
            <v>1871952</v>
          </cell>
          <cell r="B144">
            <v>1240</v>
          </cell>
        </row>
        <row r="145">
          <cell r="A145">
            <v>1872556</v>
          </cell>
          <cell r="B145">
            <v>10950</v>
          </cell>
        </row>
        <row r="146">
          <cell r="A146">
            <v>1866041</v>
          </cell>
          <cell r="B146">
            <v>1913</v>
          </cell>
        </row>
        <row r="147">
          <cell r="A147">
            <v>1871866</v>
          </cell>
          <cell r="B147">
            <v>8160</v>
          </cell>
        </row>
        <row r="148">
          <cell r="A148">
            <v>1872393</v>
          </cell>
          <cell r="B148">
            <v>1616</v>
          </cell>
        </row>
        <row r="149">
          <cell r="A149">
            <v>1880822</v>
          </cell>
          <cell r="B149">
            <v>1844</v>
          </cell>
        </row>
        <row r="150">
          <cell r="A150">
            <v>1869444</v>
          </cell>
          <cell r="B150">
            <v>2565</v>
          </cell>
        </row>
        <row r="151">
          <cell r="A151">
            <v>1871496</v>
          </cell>
          <cell r="B151">
            <v>1486</v>
          </cell>
        </row>
        <row r="152">
          <cell r="A152">
            <v>1882777</v>
          </cell>
          <cell r="B152">
            <v>8458</v>
          </cell>
        </row>
        <row r="153">
          <cell r="A153">
            <v>1872627</v>
          </cell>
          <cell r="B153">
            <v>1240</v>
          </cell>
        </row>
        <row r="154">
          <cell r="A154">
            <v>1887500</v>
          </cell>
          <cell r="B154">
            <v>3720</v>
          </cell>
        </row>
        <row r="155">
          <cell r="A155">
            <v>1885253</v>
          </cell>
          <cell r="B155">
            <v>2187</v>
          </cell>
        </row>
        <row r="156">
          <cell r="A156">
            <v>1875089</v>
          </cell>
          <cell r="B156">
            <v>2950</v>
          </cell>
        </row>
        <row r="157">
          <cell r="A157">
            <v>1885270</v>
          </cell>
          <cell r="B157">
            <v>3082</v>
          </cell>
        </row>
        <row r="158">
          <cell r="A158">
            <v>1872359</v>
          </cell>
          <cell r="B158">
            <v>1275</v>
          </cell>
        </row>
        <row r="159">
          <cell r="A159">
            <v>1871315</v>
          </cell>
          <cell r="B159">
            <v>6473</v>
          </cell>
        </row>
        <row r="160">
          <cell r="A160">
            <v>1888553</v>
          </cell>
          <cell r="B160">
            <v>1795</v>
          </cell>
        </row>
        <row r="161">
          <cell r="A161">
            <v>1867527</v>
          </cell>
          <cell r="B161">
            <v>1820</v>
          </cell>
        </row>
        <row r="162">
          <cell r="A162">
            <v>1856515</v>
          </cell>
          <cell r="B162">
            <v>1541</v>
          </cell>
        </row>
        <row r="163">
          <cell r="A163">
            <v>1869256</v>
          </cell>
          <cell r="B163">
            <v>2530</v>
          </cell>
        </row>
        <row r="164">
          <cell r="A164">
            <v>1873075</v>
          </cell>
          <cell r="B164">
            <v>4490</v>
          </cell>
        </row>
        <row r="165">
          <cell r="A165">
            <v>1864210</v>
          </cell>
          <cell r="B165">
            <v>2568</v>
          </cell>
        </row>
        <row r="166">
          <cell r="A166">
            <v>1882779</v>
          </cell>
          <cell r="B166">
            <v>9242</v>
          </cell>
        </row>
        <row r="167">
          <cell r="A167">
            <v>1872016</v>
          </cell>
          <cell r="B167">
            <v>1657</v>
          </cell>
        </row>
        <row r="168">
          <cell r="A168">
            <v>1871479</v>
          </cell>
          <cell r="B168">
            <v>2970</v>
          </cell>
        </row>
        <row r="169">
          <cell r="A169">
            <v>1874264</v>
          </cell>
          <cell r="B169">
            <v>1110</v>
          </cell>
        </row>
        <row r="170">
          <cell r="A170">
            <v>1874295</v>
          </cell>
          <cell r="B170">
            <v>1650</v>
          </cell>
        </row>
        <row r="171">
          <cell r="A171">
            <v>1889546</v>
          </cell>
          <cell r="B171">
            <v>1279</v>
          </cell>
        </row>
        <row r="172">
          <cell r="A172">
            <v>1874756</v>
          </cell>
          <cell r="B172">
            <v>1410</v>
          </cell>
        </row>
        <row r="173">
          <cell r="A173">
            <v>1869827</v>
          </cell>
          <cell r="B173">
            <v>2600</v>
          </cell>
        </row>
        <row r="174">
          <cell r="A174">
            <v>1874128</v>
          </cell>
          <cell r="B174">
            <v>4460</v>
          </cell>
        </row>
        <row r="175">
          <cell r="A175">
            <v>1888669</v>
          </cell>
          <cell r="B175">
            <v>1279</v>
          </cell>
        </row>
        <row r="176">
          <cell r="A176">
            <v>1869716</v>
          </cell>
          <cell r="B176">
            <v>1600</v>
          </cell>
        </row>
        <row r="177">
          <cell r="A177">
            <v>1887246</v>
          </cell>
          <cell r="B177">
            <v>2710</v>
          </cell>
        </row>
        <row r="178">
          <cell r="A178">
            <v>1874920</v>
          </cell>
          <cell r="B178">
            <v>1410</v>
          </cell>
        </row>
        <row r="179">
          <cell r="A179">
            <v>1867734</v>
          </cell>
          <cell r="B179">
            <v>3000</v>
          </cell>
        </row>
        <row r="180">
          <cell r="A180">
            <v>1863898</v>
          </cell>
          <cell r="B180">
            <v>1714</v>
          </cell>
        </row>
        <row r="181">
          <cell r="A181">
            <v>1873096</v>
          </cell>
          <cell r="B181">
            <v>1600</v>
          </cell>
        </row>
        <row r="182">
          <cell r="A182">
            <v>1867666</v>
          </cell>
          <cell r="B182">
            <v>1696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9"/>
  <sheetViews>
    <sheetView showGridLines="0" topLeftCell="A4" workbookViewId="0">
      <selection activeCell="A1" sqref="A1"/>
    </sheetView>
  </sheetViews>
  <sheetFormatPr defaultColWidth="9" defaultRowHeight="16.5"/>
  <cols>
    <col min="1" max="1" width="1.66666666666667" style="54" customWidth="1"/>
    <col min="2" max="2" width="12.6666666666667" style="54" customWidth="1"/>
    <col min="3" max="5" width="15.1666666666667" style="54" customWidth="1"/>
    <col min="6" max="6" width="9.66666666666667" style="54" customWidth="1"/>
    <col min="7" max="7" width="12.6666666666667" style="54" customWidth="1"/>
    <col min="8" max="8" width="11.8333333333333" style="54" customWidth="1"/>
    <col min="9" max="16384" width="9" style="54"/>
  </cols>
  <sheetData>
    <row r="1" ht="19" customHeight="1"/>
    <row r="2" ht="19" customHeight="1"/>
    <row r="3" ht="19" customHeight="1"/>
    <row r="4" ht="19" customHeight="1"/>
    <row r="5" ht="22.5" spans="2:14">
      <c r="B5" s="55" t="s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53" customFormat="1" ht="7.5" customHeight="1" spans="2:2">
      <c r="B6" s="57"/>
    </row>
    <row r="7" s="1" customFormat="1" ht="17.25" spans="2:14">
      <c r="B7" s="10" t="s">
        <v>1</v>
      </c>
      <c r="C7" s="11" t="s">
        <v>2</v>
      </c>
      <c r="D7" s="12"/>
      <c r="E7" s="12"/>
      <c r="H7" s="10" t="s">
        <v>3</v>
      </c>
      <c r="I7" s="25" t="s">
        <v>4</v>
      </c>
      <c r="J7" s="11"/>
      <c r="K7" s="11"/>
      <c r="L7" s="11"/>
      <c r="M7" s="26"/>
      <c r="N7" s="26"/>
    </row>
    <row r="8" s="1" customFormat="1" ht="17.25" spans="2:14">
      <c r="B8" s="10" t="s">
        <v>5</v>
      </c>
      <c r="C8" s="11" t="s">
        <v>6</v>
      </c>
      <c r="D8" s="13"/>
      <c r="E8" s="13"/>
      <c r="H8" s="10" t="s">
        <v>7</v>
      </c>
      <c r="I8" s="13" t="s">
        <v>8</v>
      </c>
      <c r="J8" s="13"/>
      <c r="K8" s="13"/>
      <c r="L8" s="13"/>
      <c r="M8" s="27"/>
      <c r="N8" s="27"/>
    </row>
    <row r="9" s="1" customFormat="1" ht="17.25" spans="2:14">
      <c r="B9" s="10" t="s">
        <v>9</v>
      </c>
      <c r="C9" s="14" t="s">
        <v>10</v>
      </c>
      <c r="D9" s="13"/>
      <c r="E9" s="13"/>
      <c r="H9" s="10" t="s">
        <v>11</v>
      </c>
      <c r="I9" s="15" t="s">
        <v>12</v>
      </c>
      <c r="J9" s="13"/>
      <c r="K9" s="13"/>
      <c r="L9" s="13"/>
      <c r="M9" s="27"/>
      <c r="N9" s="27"/>
    </row>
    <row r="10" s="1" customFormat="1" ht="17.25" spans="2:14">
      <c r="B10" s="10" t="s">
        <v>13</v>
      </c>
      <c r="C10" s="15"/>
      <c r="D10" s="13"/>
      <c r="E10" s="13"/>
      <c r="H10" s="10" t="s">
        <v>13</v>
      </c>
      <c r="I10" s="13"/>
      <c r="J10" s="13"/>
      <c r="K10" s="13"/>
      <c r="L10" s="13"/>
      <c r="M10" s="27"/>
      <c r="N10" s="27"/>
    </row>
    <row r="11" s="1" customFormat="1" ht="17.25" spans="2:14">
      <c r="B11" s="10" t="s">
        <v>14</v>
      </c>
      <c r="C11" s="15"/>
      <c r="D11" s="13"/>
      <c r="E11" s="13"/>
      <c r="H11" s="10" t="s">
        <v>14</v>
      </c>
      <c r="I11" s="13" t="s">
        <v>15</v>
      </c>
      <c r="J11" s="13"/>
      <c r="K11" s="13"/>
      <c r="L11" s="13"/>
      <c r="M11" s="27"/>
      <c r="N11" s="27"/>
    </row>
    <row r="12" s="1" customFormat="1" ht="17.25" spans="2:14">
      <c r="B12" s="10" t="s">
        <v>16</v>
      </c>
      <c r="C12" s="15"/>
      <c r="D12" s="13"/>
      <c r="E12" s="13"/>
      <c r="H12" s="10" t="s">
        <v>16</v>
      </c>
      <c r="I12" s="13" t="s">
        <v>17</v>
      </c>
      <c r="J12" s="13"/>
      <c r="K12" s="13"/>
      <c r="L12" s="13"/>
      <c r="M12" s="27"/>
      <c r="N12" s="27"/>
    </row>
    <row r="14" ht="22.5" spans="2:14">
      <c r="B14" s="55" t="s">
        <v>18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="53" customFormat="1" ht="9" customHeight="1" spans="2:2">
      <c r="B15" s="57"/>
    </row>
    <row r="16" ht="33" customHeight="1" spans="2:10">
      <c r="B16" s="58" t="s">
        <v>19</v>
      </c>
      <c r="C16" s="59" t="s">
        <v>20</v>
      </c>
      <c r="D16" s="60"/>
      <c r="E16" s="59" t="s">
        <v>21</v>
      </c>
      <c r="F16" s="60"/>
      <c r="G16" s="59" t="s">
        <v>22</v>
      </c>
      <c r="H16" s="60"/>
      <c r="I16" s="59" t="s">
        <v>23</v>
      </c>
      <c r="J16" s="60"/>
    </row>
    <row r="17" ht="33" customHeight="1" spans="2:10">
      <c r="B17" s="61" t="s">
        <v>24</v>
      </c>
      <c r="C17" s="62" t="s">
        <v>25</v>
      </c>
      <c r="D17" s="63"/>
      <c r="E17" s="62" t="s">
        <v>26</v>
      </c>
      <c r="F17" s="63"/>
      <c r="G17" s="62" t="s">
        <v>25</v>
      </c>
      <c r="H17" s="63"/>
      <c r="I17" s="67" t="s">
        <v>27</v>
      </c>
      <c r="J17" s="68"/>
    </row>
    <row r="18" ht="33" customHeight="1" spans="2:10">
      <c r="B18" s="64" t="s">
        <v>28</v>
      </c>
      <c r="C18" s="65"/>
      <c r="D18" s="66"/>
      <c r="E18" s="65"/>
      <c r="F18" s="66"/>
      <c r="G18" s="65"/>
      <c r="H18" s="66"/>
      <c r="I18" s="69" t="s">
        <v>27</v>
      </c>
      <c r="J18" s="70"/>
    </row>
    <row r="19" ht="33" customHeight="1" spans="2:10">
      <c r="B19" s="61" t="s">
        <v>29</v>
      </c>
      <c r="C19" s="62"/>
      <c r="D19" s="63"/>
      <c r="E19" s="62"/>
      <c r="F19" s="63"/>
      <c r="G19" s="62"/>
      <c r="H19" s="63"/>
      <c r="I19" s="67" t="s">
        <v>27</v>
      </c>
      <c r="J19" s="68"/>
    </row>
    <row r="20" ht="33" customHeight="1" spans="2:10">
      <c r="B20" s="58" t="s">
        <v>30</v>
      </c>
      <c r="C20" s="65" t="s">
        <v>25</v>
      </c>
      <c r="D20" s="66"/>
      <c r="E20" s="65" t="s">
        <v>26</v>
      </c>
      <c r="F20" s="66"/>
      <c r="G20" s="65" t="s">
        <v>25</v>
      </c>
      <c r="H20" s="66"/>
      <c r="I20" s="71"/>
      <c r="J20" s="72"/>
    </row>
    <row r="22" ht="22.5" spans="2:14">
      <c r="B22" s="55" t="s">
        <v>31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="1" customFormat="1" customHeight="1" spans="2:13">
      <c r="B23" s="22" t="s">
        <v>32</v>
      </c>
      <c r="J23" s="32"/>
      <c r="K23" s="33"/>
      <c r="L23" s="33"/>
      <c r="M23" s="33"/>
    </row>
    <row r="24" s="1" customFormat="1" ht="9.75" customHeight="1" spans="10:13">
      <c r="J24" s="32"/>
      <c r="K24" s="33"/>
      <c r="L24" s="33"/>
      <c r="M24" s="33"/>
    </row>
    <row r="25" s="1" customFormat="1" customHeight="1" spans="2:13">
      <c r="B25" s="23" t="s">
        <v>33</v>
      </c>
      <c r="C25" s="23"/>
      <c r="D25" s="23"/>
      <c r="E25" s="23" t="s">
        <v>34</v>
      </c>
      <c r="F25" s="23"/>
      <c r="G25" s="23"/>
      <c r="H25" s="23"/>
      <c r="I25" s="23" t="s">
        <v>35</v>
      </c>
      <c r="J25" s="34"/>
      <c r="K25" s="35"/>
      <c r="L25" s="35"/>
      <c r="M25" s="33"/>
    </row>
    <row r="26" s="1" customFormat="1" customHeight="1" spans="2:13">
      <c r="B26" s="22" t="s">
        <v>36</v>
      </c>
      <c r="D26" s="22"/>
      <c r="E26" s="22" t="s">
        <v>37</v>
      </c>
      <c r="H26" s="24"/>
      <c r="I26" s="22" t="s">
        <v>38</v>
      </c>
      <c r="J26" s="32"/>
      <c r="K26" s="33"/>
      <c r="L26" s="33"/>
      <c r="M26" s="33"/>
    </row>
    <row r="27" s="1" customFormat="1" customHeight="1" spans="2:15">
      <c r="B27" s="22"/>
      <c r="D27" s="22"/>
      <c r="E27" s="22"/>
      <c r="H27" s="24"/>
      <c r="I27" s="22"/>
      <c r="J27" s="32"/>
      <c r="K27" s="33"/>
      <c r="L27" s="33"/>
      <c r="M27" s="33"/>
      <c r="N27" s="54"/>
      <c r="O27" s="54"/>
    </row>
    <row r="28" s="1" customFormat="1" customHeight="1" spans="2:15">
      <c r="B28" s="22"/>
      <c r="D28" s="22"/>
      <c r="E28" s="22"/>
      <c r="H28" s="24"/>
      <c r="I28" s="22"/>
      <c r="J28" s="32"/>
      <c r="K28" s="33"/>
      <c r="L28" s="33"/>
      <c r="M28" s="33"/>
      <c r="N28" s="54"/>
      <c r="O28" s="54"/>
    </row>
    <row r="29" s="1" customFormat="1" customHeight="1" spans="2:15">
      <c r="B29" s="22"/>
      <c r="D29" s="22"/>
      <c r="E29" s="22"/>
      <c r="H29" s="24"/>
      <c r="I29" s="22"/>
      <c r="J29" s="32"/>
      <c r="K29" s="33"/>
      <c r="L29" s="33"/>
      <c r="M29" s="33"/>
      <c r="N29" s="54"/>
      <c r="O29" s="54"/>
    </row>
  </sheetData>
  <mergeCells count="20"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</mergeCells>
  <hyperlinks>
    <hyperlink ref="I17" location="预付酒店!A1" display="查看&gt;"/>
    <hyperlink ref="I19" location="旅游!A1" display="查看&gt;"/>
    <hyperlink ref="I17:J17" location="预付酒店!A1" display="查看&gt;"/>
    <hyperlink ref="J19" location="旅游!A1"/>
    <hyperlink ref="J17" location="预付酒店!A1"/>
    <hyperlink ref="I18" location="面付酒店!A1" display="查看&gt;"/>
    <hyperlink ref="J18" location="面付酒店!A1"/>
  </hyperlinks>
  <pageMargins left="0.708661417322835" right="0.708661417322835" top="0.748031496062992" bottom="0.748031496062992" header="0.31496062992126" footer="0.31496062992126"/>
  <pageSetup paperSize="9" scale="75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36"/>
  <sheetViews>
    <sheetView showGridLines="0" tabSelected="1" topLeftCell="A110" workbookViewId="0">
      <selection activeCell="O125" sqref="O125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8.16666666666667" style="5" customWidth="1"/>
    <col min="4" max="4" width="25" style="5" customWidth="1"/>
    <col min="5" max="5" width="15.8333333333333" style="5" customWidth="1"/>
    <col min="6" max="6" width="13" style="46" customWidth="1"/>
    <col min="7" max="7" width="13" style="6" customWidth="1"/>
    <col min="8" max="8" width="13.1666666666667" style="6" customWidth="1"/>
    <col min="9" max="9" width="5.66666666666667" style="5" customWidth="1"/>
    <col min="10" max="10" width="21.8333333333333" style="2" customWidth="1"/>
    <col min="11" max="11" width="8.16666666666667" style="2" customWidth="1"/>
    <col min="12" max="12" width="12.6666666666667" style="8" customWidth="1"/>
    <col min="13" max="13" width="16" style="8" customWidth="1"/>
    <col min="14" max="14" width="12.1666666666667" style="8" customWidth="1"/>
    <col min="15" max="15" width="26" style="5" customWidth="1"/>
    <col min="16" max="16384" width="9" style="5"/>
  </cols>
  <sheetData>
    <row r="1" ht="19" customHeight="1"/>
    <row r="2" ht="19" customHeight="1"/>
    <row r="3" ht="19" customHeight="1"/>
    <row r="4" ht="19" customHeight="1"/>
    <row r="5" ht="29" customHeight="1" spans="2:14">
      <c r="B5" s="9" t="s">
        <v>39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2">
      <c r="B12" s="47"/>
    </row>
    <row r="13" s="2" customFormat="1" ht="22.5" customHeight="1" spans="2:17">
      <c r="B13" s="16" t="s">
        <v>40</v>
      </c>
      <c r="C13" s="16" t="s">
        <v>41</v>
      </c>
      <c r="D13" s="16" t="s">
        <v>42</v>
      </c>
      <c r="E13" s="17" t="s">
        <v>43</v>
      </c>
      <c r="F13" s="18" t="s">
        <v>44</v>
      </c>
      <c r="G13" s="18" t="s">
        <v>45</v>
      </c>
      <c r="H13" s="18" t="s">
        <v>46</v>
      </c>
      <c r="I13" s="16" t="s">
        <v>47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52</v>
      </c>
      <c r="O13" s="28" t="s">
        <v>53</v>
      </c>
      <c r="Q13" s="2" t="s">
        <v>54</v>
      </c>
    </row>
    <row r="14" s="3" customFormat="1" ht="17.25" customHeight="1" spans="2:17">
      <c r="B14" s="19" t="s">
        <v>55</v>
      </c>
      <c r="C14" s="19" t="s">
        <v>56</v>
      </c>
      <c r="D14" s="19" t="s">
        <v>57</v>
      </c>
      <c r="E14" s="37" t="s">
        <v>58</v>
      </c>
      <c r="F14" s="20">
        <v>44098.8653935185</v>
      </c>
      <c r="G14" s="20">
        <v>44100</v>
      </c>
      <c r="H14" s="20">
        <v>44102</v>
      </c>
      <c r="I14" s="19">
        <v>2</v>
      </c>
      <c r="J14" s="40" t="s">
        <v>59</v>
      </c>
      <c r="K14" s="40" t="s">
        <v>60</v>
      </c>
      <c r="L14" s="48">
        <v>2565</v>
      </c>
      <c r="M14" s="49"/>
      <c r="N14" s="50">
        <v>2565</v>
      </c>
      <c r="O14" s="51">
        <v>1869444</v>
      </c>
      <c r="P14" s="3">
        <f>VLOOKUP(O14,[1]应付款管理!$A$1:$B$65536,2,0)</f>
        <v>2565</v>
      </c>
      <c r="Q14" s="3" t="str">
        <f>$Q$13&amp;O14</f>
        <v>,1869444</v>
      </c>
    </row>
    <row r="15" ht="17.25" customHeight="1" spans="2:17">
      <c r="B15" s="19" t="s">
        <v>61</v>
      </c>
      <c r="C15" s="19" t="s">
        <v>56</v>
      </c>
      <c r="D15" s="19" t="s">
        <v>57</v>
      </c>
      <c r="E15" s="37" t="s">
        <v>62</v>
      </c>
      <c r="F15" s="20">
        <v>44098.6222337963</v>
      </c>
      <c r="G15" s="20">
        <v>44100</v>
      </c>
      <c r="H15" s="20">
        <v>44102</v>
      </c>
      <c r="I15" s="19">
        <v>2</v>
      </c>
      <c r="J15" s="40" t="s">
        <v>63</v>
      </c>
      <c r="K15" s="40" t="s">
        <v>60</v>
      </c>
      <c r="L15" s="48">
        <v>2530</v>
      </c>
      <c r="M15" s="49"/>
      <c r="N15" s="50">
        <v>2530</v>
      </c>
      <c r="O15" s="51">
        <v>1869256</v>
      </c>
      <c r="P15" s="3">
        <f>VLOOKUP(O15,[1]应付款管理!$A$1:$B$65536,2,0)</f>
        <v>2530</v>
      </c>
      <c r="Q15" s="3" t="str">
        <f t="shared" ref="Q15:Q46" si="0">$Q$13&amp;O15</f>
        <v>,1869256</v>
      </c>
    </row>
    <row r="16" ht="17.25" customHeight="1" spans="2:17">
      <c r="B16" s="19" t="s">
        <v>64</v>
      </c>
      <c r="C16" s="19" t="s">
        <v>56</v>
      </c>
      <c r="D16" s="19" t="s">
        <v>65</v>
      </c>
      <c r="E16" s="37" t="s">
        <v>66</v>
      </c>
      <c r="F16" s="20">
        <v>44099.8069097222</v>
      </c>
      <c r="G16" s="20">
        <v>44100</v>
      </c>
      <c r="H16" s="20">
        <v>44102</v>
      </c>
      <c r="I16" s="19">
        <v>2</v>
      </c>
      <c r="J16" s="40" t="s">
        <v>67</v>
      </c>
      <c r="K16" s="40" t="s">
        <v>60</v>
      </c>
      <c r="L16" s="48">
        <v>1020</v>
      </c>
      <c r="M16" s="49"/>
      <c r="N16" s="50">
        <v>1020</v>
      </c>
      <c r="O16" s="51">
        <v>1870198</v>
      </c>
      <c r="P16" s="3">
        <f>VLOOKUP(O16,[1]应付款管理!$A$1:$B$65536,2,0)</f>
        <v>1020</v>
      </c>
      <c r="Q16" s="3" t="str">
        <f t="shared" si="0"/>
        <v>,1870198</v>
      </c>
    </row>
    <row r="17" ht="17.25" customHeight="1" spans="2:17">
      <c r="B17" s="19" t="s">
        <v>68</v>
      </c>
      <c r="C17" s="19" t="s">
        <v>56</v>
      </c>
      <c r="D17" s="19" t="s">
        <v>69</v>
      </c>
      <c r="E17" s="37" t="s">
        <v>70</v>
      </c>
      <c r="F17" s="20">
        <v>44099.4777199074</v>
      </c>
      <c r="G17" s="20">
        <v>44101</v>
      </c>
      <c r="H17" s="20">
        <v>44103</v>
      </c>
      <c r="I17" s="19">
        <v>2</v>
      </c>
      <c r="J17" s="40" t="s">
        <v>71</v>
      </c>
      <c r="K17" s="40" t="s">
        <v>60</v>
      </c>
      <c r="L17" s="48">
        <v>2600</v>
      </c>
      <c r="M17" s="49"/>
      <c r="N17" s="50">
        <v>2600</v>
      </c>
      <c r="O17" s="51">
        <v>1869827</v>
      </c>
      <c r="P17" s="3">
        <f>VLOOKUP(O17,[1]应付款管理!$A$1:$B$65536,2,0)</f>
        <v>2600</v>
      </c>
      <c r="Q17" s="3" t="str">
        <f t="shared" si="0"/>
        <v>,1869827</v>
      </c>
    </row>
    <row r="18" ht="17.25" customHeight="1" spans="2:17">
      <c r="B18" s="19" t="s">
        <v>72</v>
      </c>
      <c r="C18" s="19" t="s">
        <v>56</v>
      </c>
      <c r="D18" s="19" t="s">
        <v>57</v>
      </c>
      <c r="E18" s="37" t="s">
        <v>73</v>
      </c>
      <c r="F18" s="20">
        <v>44100.3477199074</v>
      </c>
      <c r="G18" s="20">
        <v>44101</v>
      </c>
      <c r="H18" s="20">
        <v>44102</v>
      </c>
      <c r="I18" s="19">
        <v>1</v>
      </c>
      <c r="J18" s="40" t="s">
        <v>74</v>
      </c>
      <c r="K18" s="40" t="s">
        <v>60</v>
      </c>
      <c r="L18" s="48">
        <v>1240</v>
      </c>
      <c r="M18" s="49"/>
      <c r="N18" s="50">
        <v>1240</v>
      </c>
      <c r="O18" s="51">
        <v>1870465</v>
      </c>
      <c r="P18" s="3">
        <f>VLOOKUP(O18,[1]应付款管理!$A$1:$B$65536,2,0)</f>
        <v>1240</v>
      </c>
      <c r="Q18" s="3" t="str">
        <f t="shared" si="0"/>
        <v>,1870465</v>
      </c>
    </row>
    <row r="19" ht="17.25" customHeight="1" spans="2:17">
      <c r="B19" s="19" t="s">
        <v>75</v>
      </c>
      <c r="C19" s="19" t="s">
        <v>56</v>
      </c>
      <c r="D19" s="19" t="s">
        <v>57</v>
      </c>
      <c r="E19" s="37" t="s">
        <v>76</v>
      </c>
      <c r="F19" s="20">
        <v>44095.952974537</v>
      </c>
      <c r="G19" s="20">
        <v>44101</v>
      </c>
      <c r="H19" s="20">
        <v>44102</v>
      </c>
      <c r="I19" s="19">
        <v>1</v>
      </c>
      <c r="J19" s="40" t="s">
        <v>77</v>
      </c>
      <c r="K19" s="40" t="s">
        <v>60</v>
      </c>
      <c r="L19" s="48">
        <v>1820</v>
      </c>
      <c r="M19" s="49"/>
      <c r="N19" s="50">
        <v>1820</v>
      </c>
      <c r="O19" s="51">
        <v>1867527</v>
      </c>
      <c r="P19" s="3">
        <f>VLOOKUP(O19,[1]应付款管理!$A$1:$B$65536,2,0)</f>
        <v>1820</v>
      </c>
      <c r="Q19" s="3" t="str">
        <f t="shared" si="0"/>
        <v>,1867527</v>
      </c>
    </row>
    <row r="20" ht="17.25" customHeight="1" spans="2:17">
      <c r="B20" s="19" t="s">
        <v>78</v>
      </c>
      <c r="C20" s="19" t="s">
        <v>56</v>
      </c>
      <c r="D20" s="19" t="s">
        <v>57</v>
      </c>
      <c r="E20" s="37" t="s">
        <v>79</v>
      </c>
      <c r="F20" s="20">
        <v>44098.5773958333</v>
      </c>
      <c r="G20" s="20">
        <v>44101</v>
      </c>
      <c r="H20" s="20">
        <v>44103</v>
      </c>
      <c r="I20" s="19">
        <v>2</v>
      </c>
      <c r="J20" s="40" t="s">
        <v>80</v>
      </c>
      <c r="K20" s="40" t="s">
        <v>60</v>
      </c>
      <c r="L20" s="48">
        <v>2480</v>
      </c>
      <c r="M20" s="49"/>
      <c r="N20" s="50">
        <v>2480</v>
      </c>
      <c r="O20" s="51">
        <v>1869211</v>
      </c>
      <c r="P20" s="3">
        <f>VLOOKUP(O20,[1]应付款管理!$A$1:$B$65536,2,0)</f>
        <v>2480</v>
      </c>
      <c r="Q20" s="3" t="str">
        <f t="shared" si="0"/>
        <v>,1869211</v>
      </c>
    </row>
    <row r="21" ht="17.25" customHeight="1" spans="2:17">
      <c r="B21" s="19" t="s">
        <v>81</v>
      </c>
      <c r="C21" s="19" t="s">
        <v>56</v>
      </c>
      <c r="D21" s="19" t="s">
        <v>57</v>
      </c>
      <c r="E21" s="37" t="s">
        <v>82</v>
      </c>
      <c r="F21" s="20">
        <v>44093.465462963</v>
      </c>
      <c r="G21" s="20">
        <v>44101</v>
      </c>
      <c r="H21" s="20">
        <v>44102</v>
      </c>
      <c r="I21" s="19">
        <v>1</v>
      </c>
      <c r="J21" s="40" t="s">
        <v>83</v>
      </c>
      <c r="K21" s="40" t="s">
        <v>60</v>
      </c>
      <c r="L21" s="48">
        <v>1340</v>
      </c>
      <c r="M21" s="49"/>
      <c r="N21" s="50">
        <v>1340</v>
      </c>
      <c r="O21" s="51">
        <v>1865905</v>
      </c>
      <c r="P21" s="3">
        <f>VLOOKUP(O21,[1]应付款管理!$A$1:$B$65536,2,0)</f>
        <v>1340</v>
      </c>
      <c r="Q21" s="3" t="str">
        <f t="shared" si="0"/>
        <v>,1865905</v>
      </c>
    </row>
    <row r="22" ht="17.25" customHeight="1" spans="2:17">
      <c r="B22" s="19" t="s">
        <v>84</v>
      </c>
      <c r="C22" s="19" t="s">
        <v>56</v>
      </c>
      <c r="D22" s="19" t="s">
        <v>85</v>
      </c>
      <c r="E22" s="37" t="s">
        <v>86</v>
      </c>
      <c r="F22" s="20">
        <v>44100.8567592593</v>
      </c>
      <c r="G22" s="20">
        <v>44101</v>
      </c>
      <c r="H22" s="20">
        <v>44102</v>
      </c>
      <c r="I22" s="19">
        <v>1</v>
      </c>
      <c r="J22" s="40" t="s">
        <v>87</v>
      </c>
      <c r="K22" s="40" t="s">
        <v>60</v>
      </c>
      <c r="L22" s="48">
        <v>421</v>
      </c>
      <c r="M22" s="49"/>
      <c r="N22" s="50">
        <v>421</v>
      </c>
      <c r="O22" s="51">
        <v>1870914</v>
      </c>
      <c r="P22" s="3">
        <f>VLOOKUP(O22,[1]应付款管理!$A$1:$B$65536,2,0)</f>
        <v>421</v>
      </c>
      <c r="Q22" s="3" t="str">
        <f t="shared" si="0"/>
        <v>,1870914</v>
      </c>
    </row>
    <row r="23" ht="17.25" customHeight="1" spans="2:17">
      <c r="B23" s="19" t="s">
        <v>88</v>
      </c>
      <c r="C23" s="19" t="s">
        <v>56</v>
      </c>
      <c r="D23" s="19" t="s">
        <v>85</v>
      </c>
      <c r="E23" s="37" t="s">
        <v>89</v>
      </c>
      <c r="F23" s="20">
        <v>44100.9506134259</v>
      </c>
      <c r="G23" s="20">
        <v>44101</v>
      </c>
      <c r="H23" s="20">
        <v>44102</v>
      </c>
      <c r="I23" s="19">
        <v>1</v>
      </c>
      <c r="J23" s="40" t="s">
        <v>87</v>
      </c>
      <c r="K23" s="40" t="s">
        <v>60</v>
      </c>
      <c r="L23" s="48">
        <v>421</v>
      </c>
      <c r="M23" s="49"/>
      <c r="N23" s="50">
        <v>421</v>
      </c>
      <c r="O23" s="51">
        <v>1871006</v>
      </c>
      <c r="P23" s="3">
        <f>VLOOKUP(O23,[1]应付款管理!$A$1:$B$65536,2,0)</f>
        <v>421</v>
      </c>
      <c r="Q23" s="3" t="str">
        <f t="shared" si="0"/>
        <v>,1871006</v>
      </c>
    </row>
    <row r="24" ht="17.25" customHeight="1" spans="2:17">
      <c r="B24" s="19" t="s">
        <v>90</v>
      </c>
      <c r="C24" s="19" t="s">
        <v>56</v>
      </c>
      <c r="D24" s="19" t="s">
        <v>57</v>
      </c>
      <c r="E24" s="37" t="s">
        <v>91</v>
      </c>
      <c r="F24" s="20">
        <v>44100.9705787037</v>
      </c>
      <c r="G24" s="20">
        <v>44101</v>
      </c>
      <c r="H24" s="20">
        <v>44102</v>
      </c>
      <c r="I24" s="19">
        <v>1</v>
      </c>
      <c r="J24" s="40" t="s">
        <v>74</v>
      </c>
      <c r="K24" s="40" t="s">
        <v>60</v>
      </c>
      <c r="L24" s="48">
        <v>1240</v>
      </c>
      <c r="M24" s="49"/>
      <c r="N24" s="50">
        <v>1240</v>
      </c>
      <c r="O24" s="51">
        <v>1871027</v>
      </c>
      <c r="P24" s="3">
        <f>VLOOKUP(O24,[1]应付款管理!$A$1:$B$65536,2,0)</f>
        <v>1240</v>
      </c>
      <c r="Q24" s="3" t="str">
        <f t="shared" si="0"/>
        <v>,1871027</v>
      </c>
    </row>
    <row r="25" ht="17.25" customHeight="1" spans="2:17">
      <c r="B25" s="19" t="s">
        <v>92</v>
      </c>
      <c r="C25" s="19" t="s">
        <v>56</v>
      </c>
      <c r="D25" s="19" t="s">
        <v>93</v>
      </c>
      <c r="E25" s="37" t="s">
        <v>94</v>
      </c>
      <c r="F25" s="20">
        <v>44101.5437384259</v>
      </c>
      <c r="G25" s="20">
        <v>44101</v>
      </c>
      <c r="H25" s="20">
        <v>44102</v>
      </c>
      <c r="I25" s="19">
        <v>1</v>
      </c>
      <c r="J25" s="40" t="s">
        <v>95</v>
      </c>
      <c r="K25" s="40" t="s">
        <v>60</v>
      </c>
      <c r="L25" s="48">
        <v>435</v>
      </c>
      <c r="M25" s="49"/>
      <c r="N25" s="50">
        <v>435</v>
      </c>
      <c r="O25" s="51">
        <v>1871244</v>
      </c>
      <c r="P25" s="3">
        <f>VLOOKUP(O25,[1]应付款管理!$A$1:$B$65536,2,0)</f>
        <v>435</v>
      </c>
      <c r="Q25" s="3" t="str">
        <f t="shared" si="0"/>
        <v>,1871244</v>
      </c>
    </row>
    <row r="26" ht="17.25" customHeight="1" spans="2:17">
      <c r="B26" s="19" t="s">
        <v>96</v>
      </c>
      <c r="C26" s="19" t="s">
        <v>56</v>
      </c>
      <c r="D26" s="19" t="s">
        <v>85</v>
      </c>
      <c r="E26" s="37" t="s">
        <v>97</v>
      </c>
      <c r="F26" s="20">
        <v>44100.9588773148</v>
      </c>
      <c r="G26" s="20">
        <v>44101</v>
      </c>
      <c r="H26" s="20">
        <v>44102</v>
      </c>
      <c r="I26" s="19">
        <v>1</v>
      </c>
      <c r="J26" s="40" t="s">
        <v>87</v>
      </c>
      <c r="K26" s="40" t="s">
        <v>60</v>
      </c>
      <c r="L26" s="48">
        <v>421</v>
      </c>
      <c r="M26" s="49"/>
      <c r="N26" s="50">
        <v>421</v>
      </c>
      <c r="O26" s="51">
        <v>1871020</v>
      </c>
      <c r="P26" s="3">
        <f>VLOOKUP(O26,[1]应付款管理!$A$1:$B$65536,2,0)</f>
        <v>421</v>
      </c>
      <c r="Q26" s="3" t="str">
        <f t="shared" si="0"/>
        <v>,1871020</v>
      </c>
    </row>
    <row r="27" ht="17.25" customHeight="1" spans="2:17">
      <c r="B27" s="19" t="s">
        <v>98</v>
      </c>
      <c r="C27" s="19" t="s">
        <v>56</v>
      </c>
      <c r="D27" s="19" t="s">
        <v>85</v>
      </c>
      <c r="E27" s="37" t="s">
        <v>99</v>
      </c>
      <c r="F27" s="20">
        <v>44101.5404050926</v>
      </c>
      <c r="G27" s="20">
        <v>44101</v>
      </c>
      <c r="H27" s="20">
        <v>44102</v>
      </c>
      <c r="I27" s="19">
        <v>1</v>
      </c>
      <c r="J27" s="40" t="s">
        <v>87</v>
      </c>
      <c r="K27" s="40" t="s">
        <v>60</v>
      </c>
      <c r="L27" s="48">
        <v>421</v>
      </c>
      <c r="M27" s="49"/>
      <c r="N27" s="50">
        <v>421</v>
      </c>
      <c r="O27" s="51">
        <v>1871242</v>
      </c>
      <c r="P27" s="3">
        <f>VLOOKUP(O27,[1]应付款管理!$A$1:$B$65536,2,0)</f>
        <v>421</v>
      </c>
      <c r="Q27" s="3" t="str">
        <f t="shared" si="0"/>
        <v>,1871242</v>
      </c>
    </row>
    <row r="28" ht="17.25" customHeight="1" spans="2:17">
      <c r="B28" s="19" t="s">
        <v>100</v>
      </c>
      <c r="C28" s="19" t="s">
        <v>56</v>
      </c>
      <c r="D28" s="19" t="s">
        <v>57</v>
      </c>
      <c r="E28" s="37" t="s">
        <v>101</v>
      </c>
      <c r="F28" s="20">
        <v>44101.8703009259</v>
      </c>
      <c r="G28" s="20">
        <v>44101</v>
      </c>
      <c r="H28" s="20">
        <v>44102</v>
      </c>
      <c r="I28" s="19">
        <v>1</v>
      </c>
      <c r="J28" s="40" t="s">
        <v>102</v>
      </c>
      <c r="K28" s="40" t="s">
        <v>60</v>
      </c>
      <c r="L28" s="48">
        <v>1486</v>
      </c>
      <c r="M28" s="49"/>
      <c r="N28" s="50">
        <v>1486</v>
      </c>
      <c r="O28" s="51">
        <v>1871496</v>
      </c>
      <c r="P28" s="3">
        <f>VLOOKUP(O28,[1]应付款管理!$A$1:$B$65536,2,0)</f>
        <v>1486</v>
      </c>
      <c r="Q28" s="3" t="str">
        <f t="shared" si="0"/>
        <v>,1871496</v>
      </c>
    </row>
    <row r="29" ht="17.25" customHeight="1" spans="2:17">
      <c r="B29" s="19" t="s">
        <v>103</v>
      </c>
      <c r="C29" s="19" t="s">
        <v>56</v>
      </c>
      <c r="D29" s="19" t="s">
        <v>57</v>
      </c>
      <c r="E29" s="37" t="s">
        <v>101</v>
      </c>
      <c r="F29" s="20">
        <v>44101.8749537037</v>
      </c>
      <c r="G29" s="20">
        <v>44101</v>
      </c>
      <c r="H29" s="20">
        <v>44102</v>
      </c>
      <c r="I29" s="19">
        <v>1</v>
      </c>
      <c r="J29" s="40" t="s">
        <v>102</v>
      </c>
      <c r="K29" s="40" t="s">
        <v>60</v>
      </c>
      <c r="L29" s="48">
        <v>1486</v>
      </c>
      <c r="M29" s="49"/>
      <c r="N29" s="50">
        <v>1486</v>
      </c>
      <c r="O29" s="51">
        <v>1871500</v>
      </c>
      <c r="P29" s="3">
        <f>VLOOKUP(O29,[1]应付款管理!$A$1:$B$65536,2,0)</f>
        <v>1486</v>
      </c>
      <c r="Q29" s="3" t="str">
        <f t="shared" si="0"/>
        <v>,1871500</v>
      </c>
    </row>
    <row r="30" ht="17.25" customHeight="1" spans="2:17">
      <c r="B30" s="19" t="s">
        <v>104</v>
      </c>
      <c r="C30" s="19" t="s">
        <v>56</v>
      </c>
      <c r="D30" s="19" t="s">
        <v>93</v>
      </c>
      <c r="E30" s="37" t="s">
        <v>105</v>
      </c>
      <c r="F30" s="20">
        <v>44101.3872685185</v>
      </c>
      <c r="G30" s="20">
        <v>44101</v>
      </c>
      <c r="H30" s="20">
        <v>44102</v>
      </c>
      <c r="I30" s="19">
        <v>1</v>
      </c>
      <c r="J30" s="40" t="s">
        <v>95</v>
      </c>
      <c r="K30" s="40" t="s">
        <v>60</v>
      </c>
      <c r="L30" s="48">
        <v>435</v>
      </c>
      <c r="M30" s="49"/>
      <c r="N30" s="50">
        <v>435</v>
      </c>
      <c r="O30" s="51">
        <v>1871136</v>
      </c>
      <c r="P30" s="3">
        <f>VLOOKUP(O30,[1]应付款管理!$A$1:$B$65536,2,0)</f>
        <v>435</v>
      </c>
      <c r="Q30" s="3" t="str">
        <f t="shared" si="0"/>
        <v>,1871136</v>
      </c>
    </row>
    <row r="31" ht="17.25" customHeight="1" spans="2:17">
      <c r="B31" s="19" t="s">
        <v>106</v>
      </c>
      <c r="C31" s="19" t="s">
        <v>56</v>
      </c>
      <c r="D31" s="19" t="s">
        <v>57</v>
      </c>
      <c r="E31" s="37" t="s">
        <v>107</v>
      </c>
      <c r="F31" s="20">
        <v>44102.4487962963</v>
      </c>
      <c r="G31" s="20">
        <v>44102</v>
      </c>
      <c r="H31" s="20">
        <v>44103</v>
      </c>
      <c r="I31" s="19">
        <v>1</v>
      </c>
      <c r="J31" s="40" t="s">
        <v>108</v>
      </c>
      <c r="K31" s="40" t="s">
        <v>60</v>
      </c>
      <c r="L31" s="48">
        <v>1275</v>
      </c>
      <c r="M31" s="49"/>
      <c r="N31" s="50">
        <v>1275</v>
      </c>
      <c r="O31" s="51">
        <v>1871796</v>
      </c>
      <c r="P31" s="3">
        <f>VLOOKUP(O31,[1]应付款管理!$A$1:$B$65536,2,0)</f>
        <v>1275</v>
      </c>
      <c r="Q31" s="3" t="str">
        <f t="shared" si="0"/>
        <v>,1871796</v>
      </c>
    </row>
    <row r="32" ht="17.25" customHeight="1" spans="2:17">
      <c r="B32" s="19" t="s">
        <v>109</v>
      </c>
      <c r="C32" s="19" t="s">
        <v>56</v>
      </c>
      <c r="D32" s="19" t="s">
        <v>110</v>
      </c>
      <c r="E32" s="37" t="s">
        <v>111</v>
      </c>
      <c r="F32" s="20">
        <v>44102.4779398148</v>
      </c>
      <c r="G32" s="20">
        <v>44102</v>
      </c>
      <c r="H32" s="20">
        <v>44103</v>
      </c>
      <c r="I32" s="19">
        <v>1</v>
      </c>
      <c r="J32" s="40" t="s">
        <v>112</v>
      </c>
      <c r="K32" s="40" t="s">
        <v>60</v>
      </c>
      <c r="L32" s="48">
        <v>1036</v>
      </c>
      <c r="M32" s="49"/>
      <c r="N32" s="50">
        <v>1036</v>
      </c>
      <c r="O32" s="51">
        <v>1871819</v>
      </c>
      <c r="P32" s="3">
        <f>VLOOKUP(O32,[1]应付款管理!$A$1:$B$65536,2,0)</f>
        <v>1036</v>
      </c>
      <c r="Q32" s="3" t="str">
        <f t="shared" si="0"/>
        <v>,1871819</v>
      </c>
    </row>
    <row r="33" ht="17.25" customHeight="1" spans="2:17">
      <c r="B33" s="19" t="s">
        <v>113</v>
      </c>
      <c r="C33" s="19" t="s">
        <v>56</v>
      </c>
      <c r="D33" s="19" t="s">
        <v>57</v>
      </c>
      <c r="E33" s="37" t="s">
        <v>114</v>
      </c>
      <c r="F33" s="20">
        <v>44102.6838657407</v>
      </c>
      <c r="G33" s="20">
        <v>44102</v>
      </c>
      <c r="H33" s="20">
        <v>44103</v>
      </c>
      <c r="I33" s="19">
        <v>1</v>
      </c>
      <c r="J33" s="40" t="s">
        <v>115</v>
      </c>
      <c r="K33" s="40" t="s">
        <v>60</v>
      </c>
      <c r="L33" s="48">
        <v>1657</v>
      </c>
      <c r="M33" s="49"/>
      <c r="N33" s="50">
        <v>1657</v>
      </c>
      <c r="O33" s="51">
        <v>1872016</v>
      </c>
      <c r="P33" s="3">
        <f>VLOOKUP(O33,[1]应付款管理!$A$1:$B$65536,2,0)</f>
        <v>1657</v>
      </c>
      <c r="Q33" s="3" t="str">
        <f t="shared" si="0"/>
        <v>,1872016</v>
      </c>
    </row>
    <row r="34" ht="17.25" customHeight="1" spans="2:17">
      <c r="B34" s="19" t="s">
        <v>116</v>
      </c>
      <c r="C34" s="19" t="s">
        <v>56</v>
      </c>
      <c r="D34" s="19" t="s">
        <v>85</v>
      </c>
      <c r="E34" s="37" t="s">
        <v>117</v>
      </c>
      <c r="F34" s="20">
        <v>44102.8349652778</v>
      </c>
      <c r="G34" s="20">
        <v>44102</v>
      </c>
      <c r="H34" s="20">
        <v>44103</v>
      </c>
      <c r="I34" s="19">
        <v>1</v>
      </c>
      <c r="J34" s="40" t="s">
        <v>87</v>
      </c>
      <c r="K34" s="40" t="s">
        <v>60</v>
      </c>
      <c r="L34" s="48">
        <v>421</v>
      </c>
      <c r="M34" s="49"/>
      <c r="N34" s="50">
        <v>421</v>
      </c>
      <c r="O34" s="51">
        <v>1872123</v>
      </c>
      <c r="P34" s="3">
        <f>VLOOKUP(O34,[1]应付款管理!$A$1:$B$65536,2,0)</f>
        <v>421</v>
      </c>
      <c r="Q34" s="3" t="str">
        <f t="shared" si="0"/>
        <v>,1872123</v>
      </c>
    </row>
    <row r="35" ht="17.25" customHeight="1" spans="2:17">
      <c r="B35" s="19" t="s">
        <v>118</v>
      </c>
      <c r="C35" s="19" t="s">
        <v>56</v>
      </c>
      <c r="D35" s="19" t="s">
        <v>119</v>
      </c>
      <c r="E35" s="37" t="s">
        <v>120</v>
      </c>
      <c r="F35" s="20">
        <v>44102.3413888889</v>
      </c>
      <c r="G35" s="20">
        <v>44102</v>
      </c>
      <c r="H35" s="20">
        <v>44103</v>
      </c>
      <c r="I35" s="19">
        <v>1</v>
      </c>
      <c r="J35" s="40" t="s">
        <v>121</v>
      </c>
      <c r="K35" s="40" t="s">
        <v>60</v>
      </c>
      <c r="L35" s="48">
        <v>651</v>
      </c>
      <c r="M35" s="49"/>
      <c r="N35" s="50">
        <v>651</v>
      </c>
      <c r="O35" s="51">
        <v>1871670</v>
      </c>
      <c r="P35" s="3">
        <f>VLOOKUP(O35,[1]应付款管理!$A$1:$B$65536,2,0)</f>
        <v>651</v>
      </c>
      <c r="Q35" s="3" t="str">
        <f t="shared" si="0"/>
        <v>,1871670</v>
      </c>
    </row>
    <row r="36" ht="17.25" customHeight="1" spans="2:17">
      <c r="B36" s="19" t="s">
        <v>122</v>
      </c>
      <c r="C36" s="19" t="s">
        <v>56</v>
      </c>
      <c r="D36" s="19" t="s">
        <v>85</v>
      </c>
      <c r="E36" s="37" t="s">
        <v>123</v>
      </c>
      <c r="F36" s="20">
        <v>44102.5440393519</v>
      </c>
      <c r="G36" s="20">
        <v>44102</v>
      </c>
      <c r="H36" s="20">
        <v>44103</v>
      </c>
      <c r="I36" s="19">
        <v>1</v>
      </c>
      <c r="J36" s="40" t="s">
        <v>87</v>
      </c>
      <c r="K36" s="40" t="s">
        <v>60</v>
      </c>
      <c r="L36" s="48">
        <v>421</v>
      </c>
      <c r="M36" s="49"/>
      <c r="N36" s="50">
        <v>421</v>
      </c>
      <c r="O36" s="51">
        <v>1871882</v>
      </c>
      <c r="P36" s="3">
        <f>VLOOKUP(O36,[1]应付款管理!$A$1:$B$65536,2,0)</f>
        <v>421</v>
      </c>
      <c r="Q36" s="3" t="str">
        <f t="shared" si="0"/>
        <v>,1871882</v>
      </c>
    </row>
    <row r="37" ht="17.25" customHeight="1" spans="2:17">
      <c r="B37" s="19" t="s">
        <v>124</v>
      </c>
      <c r="C37" s="19" t="s">
        <v>56</v>
      </c>
      <c r="D37" s="19" t="s">
        <v>110</v>
      </c>
      <c r="E37" s="37" t="s">
        <v>125</v>
      </c>
      <c r="F37" s="20">
        <v>44102.8575694444</v>
      </c>
      <c r="G37" s="20">
        <v>44102</v>
      </c>
      <c r="H37" s="20">
        <v>44103</v>
      </c>
      <c r="I37" s="19">
        <v>1</v>
      </c>
      <c r="J37" s="40" t="s">
        <v>112</v>
      </c>
      <c r="K37" s="40" t="s">
        <v>60</v>
      </c>
      <c r="L37" s="48">
        <v>1036</v>
      </c>
      <c r="M37" s="49"/>
      <c r="N37" s="50">
        <v>1036</v>
      </c>
      <c r="O37" s="51">
        <v>1872141</v>
      </c>
      <c r="P37" s="3">
        <f>VLOOKUP(O37,[1]应付款管理!$A$1:$B$65536,2,0)</f>
        <v>1036</v>
      </c>
      <c r="Q37" s="3" t="str">
        <f t="shared" si="0"/>
        <v>,1872141</v>
      </c>
    </row>
    <row r="38" ht="17.25" customHeight="1" spans="2:17">
      <c r="B38" s="19" t="s">
        <v>126</v>
      </c>
      <c r="C38" s="19" t="s">
        <v>56</v>
      </c>
      <c r="D38" s="19" t="s">
        <v>65</v>
      </c>
      <c r="E38" s="37" t="s">
        <v>127</v>
      </c>
      <c r="F38" s="20">
        <v>44102.9125694444</v>
      </c>
      <c r="G38" s="20">
        <v>44102</v>
      </c>
      <c r="H38" s="20">
        <v>44103</v>
      </c>
      <c r="I38" s="19">
        <v>1</v>
      </c>
      <c r="J38" s="40" t="s">
        <v>128</v>
      </c>
      <c r="K38" s="40" t="s">
        <v>60</v>
      </c>
      <c r="L38" s="48">
        <v>510</v>
      </c>
      <c r="M38" s="49"/>
      <c r="N38" s="50">
        <v>510</v>
      </c>
      <c r="O38" s="51">
        <v>1872205</v>
      </c>
      <c r="P38" s="3">
        <f>VLOOKUP(O38,[1]应付款管理!$A$1:$B$65536,2,0)</f>
        <v>510</v>
      </c>
      <c r="Q38" s="3" t="str">
        <f t="shared" si="0"/>
        <v>,1872205</v>
      </c>
    </row>
    <row r="39" ht="17.25" customHeight="1" spans="2:17">
      <c r="B39" s="19" t="s">
        <v>129</v>
      </c>
      <c r="C39" s="19" t="s">
        <v>56</v>
      </c>
      <c r="D39" s="19" t="s">
        <v>85</v>
      </c>
      <c r="E39" s="37" t="s">
        <v>130</v>
      </c>
      <c r="F39" s="20">
        <v>44102.8948842593</v>
      </c>
      <c r="G39" s="20">
        <v>44102</v>
      </c>
      <c r="H39" s="20">
        <v>44103</v>
      </c>
      <c r="I39" s="19">
        <v>1</v>
      </c>
      <c r="J39" s="40" t="s">
        <v>87</v>
      </c>
      <c r="K39" s="40" t="s">
        <v>60</v>
      </c>
      <c r="L39" s="48">
        <v>421</v>
      </c>
      <c r="M39" s="49"/>
      <c r="N39" s="50">
        <v>421</v>
      </c>
      <c r="O39" s="51">
        <v>1872185</v>
      </c>
      <c r="P39" s="3">
        <f>VLOOKUP(O39,[1]应付款管理!$A$1:$B$65536,2,0)</f>
        <v>421</v>
      </c>
      <c r="Q39" s="3" t="str">
        <f t="shared" si="0"/>
        <v>,1872185</v>
      </c>
    </row>
    <row r="40" ht="17.25" customHeight="1" spans="2:17">
      <c r="B40" s="19" t="s">
        <v>131</v>
      </c>
      <c r="C40" s="19" t="s">
        <v>56</v>
      </c>
      <c r="D40" s="19" t="s">
        <v>57</v>
      </c>
      <c r="E40" s="37" t="s">
        <v>132</v>
      </c>
      <c r="F40" s="20">
        <v>44101.6461921296</v>
      </c>
      <c r="G40" s="20">
        <v>44102</v>
      </c>
      <c r="H40" s="20">
        <v>44105</v>
      </c>
      <c r="I40" s="19">
        <v>3</v>
      </c>
      <c r="J40" s="40" t="s">
        <v>133</v>
      </c>
      <c r="K40" s="40" t="s">
        <v>60</v>
      </c>
      <c r="L40" s="48">
        <v>6473</v>
      </c>
      <c r="M40" s="49"/>
      <c r="N40" s="50">
        <v>6473</v>
      </c>
      <c r="O40" s="51">
        <v>1871315</v>
      </c>
      <c r="P40" s="3">
        <f>VLOOKUP(O40,[1]应付款管理!$A$1:$B$65536,2,0)</f>
        <v>6473</v>
      </c>
      <c r="Q40" s="3" t="str">
        <f t="shared" si="0"/>
        <v>,1871315</v>
      </c>
    </row>
    <row r="41" ht="17.25" customHeight="1" spans="2:17">
      <c r="B41" s="19" t="s">
        <v>134</v>
      </c>
      <c r="C41" s="19" t="s">
        <v>56</v>
      </c>
      <c r="D41" s="19" t="s">
        <v>85</v>
      </c>
      <c r="E41" s="37" t="s">
        <v>135</v>
      </c>
      <c r="F41" s="20">
        <v>44102.5720138889</v>
      </c>
      <c r="G41" s="20">
        <v>44102</v>
      </c>
      <c r="H41" s="20">
        <v>44103</v>
      </c>
      <c r="I41" s="19">
        <v>1</v>
      </c>
      <c r="J41" s="40" t="s">
        <v>87</v>
      </c>
      <c r="K41" s="40" t="s">
        <v>60</v>
      </c>
      <c r="L41" s="48">
        <v>421</v>
      </c>
      <c r="M41" s="49"/>
      <c r="N41" s="50">
        <v>421</v>
      </c>
      <c r="O41" s="51">
        <v>1871906</v>
      </c>
      <c r="P41" s="3">
        <f>VLOOKUP(O41,[1]应付款管理!$A$1:$B$65536,2,0)</f>
        <v>421</v>
      </c>
      <c r="Q41" s="3" t="str">
        <f t="shared" si="0"/>
        <v>,1871906</v>
      </c>
    </row>
    <row r="42" ht="17.25" customHeight="1" spans="2:17">
      <c r="B42" s="19" t="s">
        <v>136</v>
      </c>
      <c r="C42" s="19" t="s">
        <v>56</v>
      </c>
      <c r="D42" s="19" t="s">
        <v>57</v>
      </c>
      <c r="E42" s="37" t="s">
        <v>137</v>
      </c>
      <c r="F42" s="20">
        <v>44102.6286689815</v>
      </c>
      <c r="G42" s="20">
        <v>44102</v>
      </c>
      <c r="H42" s="20">
        <v>44103</v>
      </c>
      <c r="I42" s="19">
        <v>1</v>
      </c>
      <c r="J42" s="40" t="s">
        <v>74</v>
      </c>
      <c r="K42" s="40" t="s">
        <v>60</v>
      </c>
      <c r="L42" s="48">
        <v>1240</v>
      </c>
      <c r="M42" s="49"/>
      <c r="N42" s="50">
        <v>1240</v>
      </c>
      <c r="O42" s="51">
        <v>1871952</v>
      </c>
      <c r="P42" s="3">
        <f>VLOOKUP(O42,[1]应付款管理!$A$1:$B$65536,2,0)</f>
        <v>1240</v>
      </c>
      <c r="Q42" s="3" t="str">
        <f t="shared" si="0"/>
        <v>,1871952</v>
      </c>
    </row>
    <row r="43" ht="17.25" customHeight="1" spans="2:17">
      <c r="B43" s="19" t="s">
        <v>138</v>
      </c>
      <c r="C43" s="19" t="s">
        <v>56</v>
      </c>
      <c r="D43" s="19" t="s">
        <v>85</v>
      </c>
      <c r="E43" s="37" t="s">
        <v>99</v>
      </c>
      <c r="F43" s="20">
        <v>44102.3430902778</v>
      </c>
      <c r="G43" s="20">
        <v>44102</v>
      </c>
      <c r="H43" s="20">
        <v>44103</v>
      </c>
      <c r="I43" s="19">
        <v>1</v>
      </c>
      <c r="J43" s="40" t="s">
        <v>87</v>
      </c>
      <c r="K43" s="40" t="s">
        <v>60</v>
      </c>
      <c r="L43" s="48">
        <v>421</v>
      </c>
      <c r="M43" s="49"/>
      <c r="N43" s="50">
        <v>421</v>
      </c>
      <c r="O43" s="51">
        <v>1871721</v>
      </c>
      <c r="P43" s="3">
        <f>VLOOKUP(O43,[1]应付款管理!$A$1:$B$65536,2,0)</f>
        <v>421</v>
      </c>
      <c r="Q43" s="3" t="str">
        <f t="shared" si="0"/>
        <v>,1871721</v>
      </c>
    </row>
    <row r="44" ht="17.25" customHeight="1" spans="2:17">
      <c r="B44" s="19" t="s">
        <v>139</v>
      </c>
      <c r="C44" s="19" t="s">
        <v>56</v>
      </c>
      <c r="D44" s="19" t="s">
        <v>85</v>
      </c>
      <c r="E44" s="37" t="s">
        <v>140</v>
      </c>
      <c r="F44" s="20">
        <v>44102.9155555556</v>
      </c>
      <c r="G44" s="20">
        <v>44102</v>
      </c>
      <c r="H44" s="20">
        <v>44103</v>
      </c>
      <c r="I44" s="19">
        <v>1</v>
      </c>
      <c r="J44" s="40" t="s">
        <v>87</v>
      </c>
      <c r="K44" s="40" t="s">
        <v>60</v>
      </c>
      <c r="L44" s="48">
        <v>421</v>
      </c>
      <c r="M44" s="49"/>
      <c r="N44" s="50">
        <v>421</v>
      </c>
      <c r="O44" s="51">
        <v>1872213</v>
      </c>
      <c r="P44" s="3">
        <f>VLOOKUP(O44,[1]应付款管理!$A$1:$B$65536,2,0)</f>
        <v>421</v>
      </c>
      <c r="Q44" s="3" t="str">
        <f t="shared" si="0"/>
        <v>,1872213</v>
      </c>
    </row>
    <row r="45" ht="17.25" customHeight="1" spans="2:17">
      <c r="B45" s="19" t="s">
        <v>141</v>
      </c>
      <c r="C45" s="19" t="s">
        <v>56</v>
      </c>
      <c r="D45" s="19" t="s">
        <v>119</v>
      </c>
      <c r="E45" s="37" t="s">
        <v>142</v>
      </c>
      <c r="F45" s="20">
        <v>44101.9971412037</v>
      </c>
      <c r="G45" s="20">
        <v>44102</v>
      </c>
      <c r="H45" s="20">
        <v>44105</v>
      </c>
      <c r="I45" s="19">
        <v>3</v>
      </c>
      <c r="J45" s="40" t="s">
        <v>143</v>
      </c>
      <c r="K45" s="40" t="s">
        <v>60</v>
      </c>
      <c r="L45" s="48">
        <v>1953</v>
      </c>
      <c r="M45" s="49"/>
      <c r="N45" s="50">
        <v>1953</v>
      </c>
      <c r="O45" s="51">
        <v>1871640</v>
      </c>
      <c r="P45" s="3">
        <f>VLOOKUP(O45,[1]应付款管理!$A$1:$B$65536,2,0)</f>
        <v>1953</v>
      </c>
      <c r="Q45" s="3" t="str">
        <f t="shared" si="0"/>
        <v>,1871640</v>
      </c>
    </row>
    <row r="46" ht="17.25" customHeight="1" spans="2:17">
      <c r="B46" s="19" t="s">
        <v>144</v>
      </c>
      <c r="C46" s="19" t="s">
        <v>56</v>
      </c>
      <c r="D46" s="19" t="s">
        <v>110</v>
      </c>
      <c r="E46" s="37" t="s">
        <v>145</v>
      </c>
      <c r="F46" s="20">
        <v>44101.4430324074</v>
      </c>
      <c r="G46" s="20">
        <v>44102</v>
      </c>
      <c r="H46" s="20">
        <v>44103</v>
      </c>
      <c r="I46" s="19">
        <v>1</v>
      </c>
      <c r="J46" s="40" t="s">
        <v>146</v>
      </c>
      <c r="K46" s="40" t="s">
        <v>60</v>
      </c>
      <c r="L46" s="48">
        <v>1303</v>
      </c>
      <c r="M46" s="49"/>
      <c r="N46" s="50">
        <v>1303</v>
      </c>
      <c r="O46" s="51">
        <v>1871167</v>
      </c>
      <c r="P46" s="3">
        <f>VLOOKUP(O46,[1]应付款管理!$A$1:$B$65536,2,0)</f>
        <v>1303</v>
      </c>
      <c r="Q46" s="3" t="str">
        <f t="shared" si="0"/>
        <v>,1871167</v>
      </c>
    </row>
    <row r="47" ht="17.25" customHeight="1" spans="2:17">
      <c r="B47" s="19" t="s">
        <v>147</v>
      </c>
      <c r="C47" s="19" t="s">
        <v>56</v>
      </c>
      <c r="D47" s="19" t="s">
        <v>110</v>
      </c>
      <c r="E47" s="37" t="s">
        <v>148</v>
      </c>
      <c r="F47" s="20">
        <v>44101.4405092593</v>
      </c>
      <c r="G47" s="20">
        <v>44102</v>
      </c>
      <c r="H47" s="20">
        <v>44103</v>
      </c>
      <c r="I47" s="19">
        <v>1</v>
      </c>
      <c r="J47" s="40" t="s">
        <v>146</v>
      </c>
      <c r="K47" s="40" t="s">
        <v>60</v>
      </c>
      <c r="L47" s="48">
        <v>1303</v>
      </c>
      <c r="M47" s="49"/>
      <c r="N47" s="50">
        <v>1303</v>
      </c>
      <c r="O47" s="51">
        <v>1871166</v>
      </c>
      <c r="P47" s="3">
        <f>VLOOKUP(O47,[1]应付款管理!$A$1:$B$65536,2,0)</f>
        <v>1303</v>
      </c>
      <c r="Q47" s="3" t="str">
        <f t="shared" ref="Q47:Q78" si="1">$Q$13&amp;O47</f>
        <v>,1871166</v>
      </c>
    </row>
    <row r="48" ht="17.25" customHeight="1" spans="2:17">
      <c r="B48" s="19" t="s">
        <v>149</v>
      </c>
      <c r="C48" s="19" t="s">
        <v>56</v>
      </c>
      <c r="D48" s="19" t="s">
        <v>57</v>
      </c>
      <c r="E48" s="37" t="s">
        <v>150</v>
      </c>
      <c r="F48" s="20">
        <v>44055.8332407407</v>
      </c>
      <c r="G48" s="20">
        <v>44103</v>
      </c>
      <c r="H48" s="20">
        <v>44104</v>
      </c>
      <c r="I48" s="19">
        <v>1</v>
      </c>
      <c r="J48" s="40" t="s">
        <v>151</v>
      </c>
      <c r="K48" s="40" t="s">
        <v>60</v>
      </c>
      <c r="L48" s="48">
        <v>1596</v>
      </c>
      <c r="M48" s="49"/>
      <c r="N48" s="50">
        <v>1596</v>
      </c>
      <c r="O48" s="51">
        <v>1846443</v>
      </c>
      <c r="P48" s="3">
        <f>VLOOKUP(O48,[1]应付款管理!$A$1:$B$65536,2,0)</f>
        <v>1596</v>
      </c>
      <c r="Q48" s="3" t="str">
        <f t="shared" si="1"/>
        <v>,1846443</v>
      </c>
    </row>
    <row r="49" ht="17.25" customHeight="1" spans="2:17">
      <c r="B49" s="19" t="s">
        <v>152</v>
      </c>
      <c r="C49" s="19" t="s">
        <v>56</v>
      </c>
      <c r="D49" s="19" t="s">
        <v>119</v>
      </c>
      <c r="E49" s="37" t="s">
        <v>153</v>
      </c>
      <c r="F49" s="20">
        <v>44101.9633333333</v>
      </c>
      <c r="G49" s="20">
        <v>44103</v>
      </c>
      <c r="H49" s="20">
        <v>44104</v>
      </c>
      <c r="I49" s="19">
        <v>1</v>
      </c>
      <c r="J49" s="40" t="s">
        <v>121</v>
      </c>
      <c r="K49" s="40" t="s">
        <v>60</v>
      </c>
      <c r="L49" s="48">
        <v>651</v>
      </c>
      <c r="M49" s="49"/>
      <c r="N49" s="50">
        <v>651</v>
      </c>
      <c r="O49" s="51">
        <v>1871608</v>
      </c>
      <c r="P49" s="3">
        <f>VLOOKUP(O49,[1]应付款管理!$A$1:$B$65536,2,0)</f>
        <v>651</v>
      </c>
      <c r="Q49" s="3" t="str">
        <f t="shared" si="1"/>
        <v>,1871608</v>
      </c>
    </row>
    <row r="50" ht="17.25" customHeight="1" spans="2:17">
      <c r="B50" s="19" t="s">
        <v>154</v>
      </c>
      <c r="C50" s="19" t="s">
        <v>56</v>
      </c>
      <c r="D50" s="19" t="s">
        <v>57</v>
      </c>
      <c r="E50" s="37" t="s">
        <v>155</v>
      </c>
      <c r="F50" s="20">
        <v>44098.6562037037</v>
      </c>
      <c r="G50" s="20">
        <v>44103</v>
      </c>
      <c r="H50" s="20">
        <v>44104</v>
      </c>
      <c r="I50" s="19">
        <v>1</v>
      </c>
      <c r="J50" s="40" t="s">
        <v>74</v>
      </c>
      <c r="K50" s="40" t="s">
        <v>60</v>
      </c>
      <c r="L50" s="48">
        <v>1240</v>
      </c>
      <c r="M50" s="49"/>
      <c r="N50" s="50">
        <v>1240</v>
      </c>
      <c r="O50" s="51">
        <v>1869281</v>
      </c>
      <c r="P50" s="3">
        <f>VLOOKUP(O50,[1]应付款管理!$A$1:$B$65536,2,0)</f>
        <v>1240</v>
      </c>
      <c r="Q50" s="3" t="str">
        <f t="shared" si="1"/>
        <v>,1869281</v>
      </c>
    </row>
    <row r="51" ht="17.25" customHeight="1" spans="2:17">
      <c r="B51" s="19" t="s">
        <v>156</v>
      </c>
      <c r="C51" s="19" t="s">
        <v>56</v>
      </c>
      <c r="D51" s="19" t="s">
        <v>119</v>
      </c>
      <c r="E51" s="37" t="s">
        <v>157</v>
      </c>
      <c r="F51" s="20">
        <v>44102.7237037037</v>
      </c>
      <c r="G51" s="20">
        <v>44103</v>
      </c>
      <c r="H51" s="20">
        <v>44104</v>
      </c>
      <c r="I51" s="19">
        <v>1</v>
      </c>
      <c r="J51" s="40" t="s">
        <v>121</v>
      </c>
      <c r="K51" s="40" t="s">
        <v>60</v>
      </c>
      <c r="L51" s="48">
        <v>651</v>
      </c>
      <c r="M51" s="49"/>
      <c r="N51" s="50">
        <v>651</v>
      </c>
      <c r="O51" s="51">
        <v>1872031</v>
      </c>
      <c r="P51" s="3">
        <f>VLOOKUP(O51,[1]应付款管理!$A$1:$B$65536,2,0)</f>
        <v>651</v>
      </c>
      <c r="Q51" s="3" t="str">
        <f t="shared" si="1"/>
        <v>,1872031</v>
      </c>
    </row>
    <row r="52" ht="17.25" customHeight="1" spans="2:17">
      <c r="B52" s="19" t="s">
        <v>158</v>
      </c>
      <c r="C52" s="19" t="s">
        <v>56</v>
      </c>
      <c r="D52" s="19" t="s">
        <v>57</v>
      </c>
      <c r="E52" s="37" t="s">
        <v>159</v>
      </c>
      <c r="F52" s="20">
        <v>44103.3515162037</v>
      </c>
      <c r="G52" s="20">
        <v>44103</v>
      </c>
      <c r="H52" s="20">
        <v>44104</v>
      </c>
      <c r="I52" s="19">
        <v>1</v>
      </c>
      <c r="J52" s="40" t="s">
        <v>108</v>
      </c>
      <c r="K52" s="40" t="s">
        <v>60</v>
      </c>
      <c r="L52" s="48">
        <v>1275</v>
      </c>
      <c r="M52" s="49"/>
      <c r="N52" s="50">
        <v>1275</v>
      </c>
      <c r="O52" s="51">
        <v>1872359</v>
      </c>
      <c r="P52" s="3">
        <f>VLOOKUP(O52,[1]应付款管理!$A$1:$B$65536,2,0)</f>
        <v>1275</v>
      </c>
      <c r="Q52" s="3" t="str">
        <f t="shared" si="1"/>
        <v>,1872359</v>
      </c>
    </row>
    <row r="53" ht="17.25" customHeight="1" spans="2:17">
      <c r="B53" s="19" t="s">
        <v>160</v>
      </c>
      <c r="C53" s="19" t="s">
        <v>56</v>
      </c>
      <c r="D53" s="19" t="s">
        <v>57</v>
      </c>
      <c r="E53" s="37" t="s">
        <v>161</v>
      </c>
      <c r="F53" s="20">
        <v>44103.4000231481</v>
      </c>
      <c r="G53" s="20">
        <v>44103</v>
      </c>
      <c r="H53" s="20">
        <v>44104</v>
      </c>
      <c r="I53" s="19">
        <v>1</v>
      </c>
      <c r="J53" s="40" t="s">
        <v>162</v>
      </c>
      <c r="K53" s="40" t="s">
        <v>60</v>
      </c>
      <c r="L53" s="48">
        <v>1616</v>
      </c>
      <c r="M53" s="49"/>
      <c r="N53" s="50">
        <v>1616</v>
      </c>
      <c r="O53" s="51">
        <v>1872393</v>
      </c>
      <c r="P53" s="3">
        <f>VLOOKUP(O53,[1]应付款管理!$A$1:$B$65536,2,0)</f>
        <v>1616</v>
      </c>
      <c r="Q53" s="3" t="str">
        <f t="shared" si="1"/>
        <v>,1872393</v>
      </c>
    </row>
    <row r="54" ht="17.25" customHeight="1" spans="2:17">
      <c r="B54" s="19" t="s">
        <v>163</v>
      </c>
      <c r="C54" s="19" t="s">
        <v>56</v>
      </c>
      <c r="D54" s="19" t="s">
        <v>85</v>
      </c>
      <c r="E54" s="37" t="s">
        <v>164</v>
      </c>
      <c r="F54" s="20">
        <v>44102.8322337963</v>
      </c>
      <c r="G54" s="20">
        <v>44103</v>
      </c>
      <c r="H54" s="20">
        <v>44104</v>
      </c>
      <c r="I54" s="19">
        <v>1</v>
      </c>
      <c r="J54" s="40" t="s">
        <v>87</v>
      </c>
      <c r="K54" s="40" t="s">
        <v>60</v>
      </c>
      <c r="L54" s="48">
        <v>421</v>
      </c>
      <c r="M54" s="49"/>
      <c r="N54" s="50">
        <v>421</v>
      </c>
      <c r="O54" s="51">
        <v>1872118</v>
      </c>
      <c r="P54" s="3">
        <f>VLOOKUP(O54,[1]应付款管理!$A$1:$B$65536,2,0)</f>
        <v>421</v>
      </c>
      <c r="Q54" s="3" t="str">
        <f t="shared" si="1"/>
        <v>,1872118</v>
      </c>
    </row>
    <row r="55" ht="17.25" customHeight="1" spans="2:17">
      <c r="B55" s="19" t="s">
        <v>165</v>
      </c>
      <c r="C55" s="19" t="s">
        <v>56</v>
      </c>
      <c r="D55" s="19" t="s">
        <v>57</v>
      </c>
      <c r="E55" s="37" t="s">
        <v>166</v>
      </c>
      <c r="F55" s="20">
        <v>44103.7242824074</v>
      </c>
      <c r="G55" s="20">
        <v>44103</v>
      </c>
      <c r="H55" s="20">
        <v>44104</v>
      </c>
      <c r="I55" s="19">
        <v>1</v>
      </c>
      <c r="J55" s="40" t="s">
        <v>74</v>
      </c>
      <c r="K55" s="40" t="s">
        <v>60</v>
      </c>
      <c r="L55" s="48">
        <v>1240</v>
      </c>
      <c r="M55" s="49"/>
      <c r="N55" s="50">
        <v>1240</v>
      </c>
      <c r="O55" s="51">
        <v>1872627</v>
      </c>
      <c r="P55" s="3">
        <f>VLOOKUP(O55,[1]应付款管理!$A$1:$B$65536,2,0)</f>
        <v>1240</v>
      </c>
      <c r="Q55" s="3" t="str">
        <f t="shared" si="1"/>
        <v>,1872627</v>
      </c>
    </row>
    <row r="56" ht="17.25" customHeight="1" spans="2:17">
      <c r="B56" s="19" t="s">
        <v>167</v>
      </c>
      <c r="C56" s="19" t="s">
        <v>56</v>
      </c>
      <c r="D56" s="19" t="s">
        <v>57</v>
      </c>
      <c r="E56" s="37" t="s">
        <v>168</v>
      </c>
      <c r="F56" s="20">
        <v>44100.5470023148</v>
      </c>
      <c r="G56" s="20">
        <v>44103</v>
      </c>
      <c r="H56" s="20">
        <v>44104</v>
      </c>
      <c r="I56" s="19">
        <v>3</v>
      </c>
      <c r="J56" s="40" t="s">
        <v>169</v>
      </c>
      <c r="K56" s="40" t="s">
        <v>60</v>
      </c>
      <c r="L56" s="48">
        <v>4401</v>
      </c>
      <c r="M56" s="49"/>
      <c r="N56" s="50">
        <v>4401</v>
      </c>
      <c r="O56" s="51">
        <v>1870666</v>
      </c>
      <c r="P56" s="3">
        <f>VLOOKUP(O56,[1]应付款管理!$A$1:$B$65536,2,0)</f>
        <v>4401</v>
      </c>
      <c r="Q56" s="3" t="str">
        <f t="shared" si="1"/>
        <v>,1870666</v>
      </c>
    </row>
    <row r="57" ht="17.25" customHeight="1" spans="2:17">
      <c r="B57" s="19" t="s">
        <v>170</v>
      </c>
      <c r="C57" s="19" t="s">
        <v>56</v>
      </c>
      <c r="D57" s="19" t="s">
        <v>110</v>
      </c>
      <c r="E57" s="37" t="s">
        <v>171</v>
      </c>
      <c r="F57" s="20">
        <v>44102.6072685185</v>
      </c>
      <c r="G57" s="20">
        <v>44103</v>
      </c>
      <c r="H57" s="20">
        <v>44104</v>
      </c>
      <c r="I57" s="19">
        <v>1</v>
      </c>
      <c r="J57" s="40" t="s">
        <v>172</v>
      </c>
      <c r="K57" s="40" t="s">
        <v>60</v>
      </c>
      <c r="L57" s="48">
        <v>2011</v>
      </c>
      <c r="M57" s="49"/>
      <c r="N57" s="50">
        <v>2011</v>
      </c>
      <c r="O57" s="51">
        <v>1871935</v>
      </c>
      <c r="P57" s="3">
        <f>VLOOKUP(O57,[1]应付款管理!$A$1:$B$65536,2,0)</f>
        <v>2011</v>
      </c>
      <c r="Q57" s="3" t="str">
        <f t="shared" si="1"/>
        <v>,1871935</v>
      </c>
    </row>
    <row r="58" ht="17.25" customHeight="1" spans="2:17">
      <c r="B58" s="19" t="s">
        <v>173</v>
      </c>
      <c r="C58" s="19" t="s">
        <v>56</v>
      </c>
      <c r="D58" s="19" t="s">
        <v>119</v>
      </c>
      <c r="E58" s="37" t="s">
        <v>174</v>
      </c>
      <c r="F58" s="20">
        <v>44103.4047800926</v>
      </c>
      <c r="G58" s="20">
        <v>44103</v>
      </c>
      <c r="H58" s="20">
        <v>44104</v>
      </c>
      <c r="I58" s="19">
        <v>1</v>
      </c>
      <c r="J58" s="40" t="s">
        <v>121</v>
      </c>
      <c r="K58" s="40" t="s">
        <v>60</v>
      </c>
      <c r="L58" s="48">
        <v>651</v>
      </c>
      <c r="M58" s="49"/>
      <c r="N58" s="50">
        <v>651</v>
      </c>
      <c r="O58" s="51">
        <v>1872399</v>
      </c>
      <c r="P58" s="3">
        <f>VLOOKUP(O58,[1]应付款管理!$A$1:$B$65536,2,0)</f>
        <v>651</v>
      </c>
      <c r="Q58" s="3" t="str">
        <f t="shared" si="1"/>
        <v>,1872399</v>
      </c>
    </row>
    <row r="59" ht="17.25" customHeight="1" spans="2:17">
      <c r="B59" s="19" t="s">
        <v>175</v>
      </c>
      <c r="C59" s="19" t="s">
        <v>56</v>
      </c>
      <c r="D59" s="19" t="s">
        <v>110</v>
      </c>
      <c r="E59" s="37" t="s">
        <v>176</v>
      </c>
      <c r="F59" s="20">
        <v>44103.3973032407</v>
      </c>
      <c r="G59" s="20">
        <v>44103</v>
      </c>
      <c r="H59" s="20">
        <v>44104</v>
      </c>
      <c r="I59" s="19">
        <v>1</v>
      </c>
      <c r="J59" s="40" t="s">
        <v>172</v>
      </c>
      <c r="K59" s="40" t="s">
        <v>60</v>
      </c>
      <c r="L59" s="48">
        <v>2011</v>
      </c>
      <c r="M59" s="49"/>
      <c r="N59" s="50">
        <v>2011</v>
      </c>
      <c r="O59" s="51">
        <v>1872387</v>
      </c>
      <c r="P59" s="3">
        <f>VLOOKUP(O59,[1]应付款管理!$A$1:$B$65536,2,0)</f>
        <v>2011</v>
      </c>
      <c r="Q59" s="3" t="str">
        <f t="shared" si="1"/>
        <v>,1872387</v>
      </c>
    </row>
    <row r="60" ht="17.25" customHeight="1" spans="2:17">
      <c r="B60" s="19" t="s">
        <v>177</v>
      </c>
      <c r="C60" s="19" t="s">
        <v>56</v>
      </c>
      <c r="D60" s="19" t="s">
        <v>110</v>
      </c>
      <c r="E60" s="37" t="s">
        <v>111</v>
      </c>
      <c r="F60" s="20">
        <v>44103.4426041667</v>
      </c>
      <c r="G60" s="20">
        <v>44103</v>
      </c>
      <c r="H60" s="20">
        <v>44104</v>
      </c>
      <c r="I60" s="19">
        <v>1</v>
      </c>
      <c r="J60" s="40" t="s">
        <v>112</v>
      </c>
      <c r="K60" s="40" t="s">
        <v>60</v>
      </c>
      <c r="L60" s="48">
        <v>1036</v>
      </c>
      <c r="M60" s="49"/>
      <c r="N60" s="50">
        <v>1036</v>
      </c>
      <c r="O60" s="51">
        <v>1872422</v>
      </c>
      <c r="P60" s="3">
        <f>VLOOKUP(O60,[1]应付款管理!$A$1:$B$65536,2,0)</f>
        <v>1036</v>
      </c>
      <c r="Q60" s="3" t="str">
        <f t="shared" si="1"/>
        <v>,1872422</v>
      </c>
    </row>
    <row r="61" ht="17.25" customHeight="1" spans="2:17">
      <c r="B61" s="19" t="s">
        <v>178</v>
      </c>
      <c r="C61" s="19" t="s">
        <v>56</v>
      </c>
      <c r="D61" s="19" t="s">
        <v>85</v>
      </c>
      <c r="E61" s="37" t="s">
        <v>179</v>
      </c>
      <c r="F61" s="20">
        <v>44103.7393634259</v>
      </c>
      <c r="G61" s="20">
        <v>44103</v>
      </c>
      <c r="H61" s="20">
        <v>44104</v>
      </c>
      <c r="I61" s="19">
        <v>1</v>
      </c>
      <c r="J61" s="40" t="s">
        <v>87</v>
      </c>
      <c r="K61" s="40" t="s">
        <v>60</v>
      </c>
      <c r="L61" s="48">
        <v>421</v>
      </c>
      <c r="M61" s="49"/>
      <c r="N61" s="50">
        <v>421</v>
      </c>
      <c r="O61" s="51">
        <v>1872641</v>
      </c>
      <c r="P61" s="3">
        <f>VLOOKUP(O61,[1]应付款管理!$A$1:$B$65536,2,0)</f>
        <v>421</v>
      </c>
      <c r="Q61" s="3" t="str">
        <f t="shared" si="1"/>
        <v>,1872641</v>
      </c>
    </row>
    <row r="62" ht="17.25" customHeight="1" spans="2:17">
      <c r="B62" s="19" t="s">
        <v>180</v>
      </c>
      <c r="C62" s="19" t="s">
        <v>56</v>
      </c>
      <c r="D62" s="19" t="s">
        <v>110</v>
      </c>
      <c r="E62" s="37" t="s">
        <v>181</v>
      </c>
      <c r="F62" s="20">
        <v>44103.3676388889</v>
      </c>
      <c r="G62" s="20">
        <v>44103</v>
      </c>
      <c r="H62" s="20">
        <v>44104</v>
      </c>
      <c r="I62" s="19">
        <v>1</v>
      </c>
      <c r="J62" s="40" t="s">
        <v>182</v>
      </c>
      <c r="K62" s="40" t="s">
        <v>60</v>
      </c>
      <c r="L62" s="48">
        <v>1640</v>
      </c>
      <c r="M62" s="49"/>
      <c r="N62" s="50">
        <v>1640</v>
      </c>
      <c r="O62" s="51">
        <v>1872375</v>
      </c>
      <c r="P62" s="3">
        <f>VLOOKUP(O62,[1]应付款管理!$A$1:$B$65536,2,0)</f>
        <v>1640</v>
      </c>
      <c r="Q62" s="3" t="str">
        <f t="shared" si="1"/>
        <v>,1872375</v>
      </c>
    </row>
    <row r="63" ht="17.25" customHeight="1" spans="2:17">
      <c r="B63" s="19" t="s">
        <v>183</v>
      </c>
      <c r="C63" s="19" t="s">
        <v>56</v>
      </c>
      <c r="D63" s="19" t="s">
        <v>65</v>
      </c>
      <c r="E63" s="37" t="s">
        <v>184</v>
      </c>
      <c r="F63" s="20">
        <v>44103.8515046296</v>
      </c>
      <c r="G63" s="20">
        <v>44103</v>
      </c>
      <c r="H63" s="20">
        <v>44104</v>
      </c>
      <c r="I63" s="19">
        <v>1</v>
      </c>
      <c r="J63" s="40" t="s">
        <v>128</v>
      </c>
      <c r="K63" s="40" t="s">
        <v>60</v>
      </c>
      <c r="L63" s="48">
        <v>510</v>
      </c>
      <c r="M63" s="49"/>
      <c r="N63" s="50">
        <v>510</v>
      </c>
      <c r="O63" s="51">
        <v>1872821</v>
      </c>
      <c r="P63" s="3">
        <f>VLOOKUP(O63,[1]应付款管理!$A$1:$B$65536,2,0)</f>
        <v>510</v>
      </c>
      <c r="Q63" s="3" t="str">
        <f t="shared" si="1"/>
        <v>,1872821</v>
      </c>
    </row>
    <row r="64" ht="17.25" customHeight="1" spans="2:17">
      <c r="B64" s="19" t="s">
        <v>185</v>
      </c>
      <c r="C64" s="19" t="s">
        <v>56</v>
      </c>
      <c r="D64" s="19" t="s">
        <v>57</v>
      </c>
      <c r="E64" s="37" t="s">
        <v>186</v>
      </c>
      <c r="F64" s="20">
        <v>44073.8243055556</v>
      </c>
      <c r="G64" s="20">
        <v>44104</v>
      </c>
      <c r="H64" s="20">
        <v>44105</v>
      </c>
      <c r="I64" s="19">
        <v>1</v>
      </c>
      <c r="J64" s="40" t="s">
        <v>187</v>
      </c>
      <c r="K64" s="40" t="s">
        <v>60</v>
      </c>
      <c r="L64" s="48">
        <v>1541</v>
      </c>
      <c r="M64" s="49"/>
      <c r="N64" s="50">
        <v>1541</v>
      </c>
      <c r="O64" s="51">
        <v>1856515</v>
      </c>
      <c r="P64" s="3">
        <f>VLOOKUP(O64,[1]应付款管理!$A$1:$B$65536,2,0)</f>
        <v>1541</v>
      </c>
      <c r="Q64" s="3" t="str">
        <f t="shared" si="1"/>
        <v>,1856515</v>
      </c>
    </row>
    <row r="65" ht="17.25" customHeight="1" spans="2:17">
      <c r="B65" s="19" t="s">
        <v>188</v>
      </c>
      <c r="C65" s="19" t="s">
        <v>56</v>
      </c>
      <c r="D65" s="19" t="s">
        <v>119</v>
      </c>
      <c r="E65" s="37" t="s">
        <v>189</v>
      </c>
      <c r="F65" s="20">
        <v>44100.5357986111</v>
      </c>
      <c r="G65" s="20">
        <v>44104</v>
      </c>
      <c r="H65" s="20">
        <v>44106</v>
      </c>
      <c r="I65" s="19">
        <v>2</v>
      </c>
      <c r="J65" s="40" t="s">
        <v>190</v>
      </c>
      <c r="K65" s="40" t="s">
        <v>60</v>
      </c>
      <c r="L65" s="48">
        <v>1481</v>
      </c>
      <c r="M65" s="49"/>
      <c r="N65" s="50">
        <v>1481</v>
      </c>
      <c r="O65" s="51">
        <v>1870657</v>
      </c>
      <c r="P65" s="3">
        <f>VLOOKUP(O65,[1]应付款管理!$A$1:$B$65536,2,0)</f>
        <v>1481</v>
      </c>
      <c r="Q65" s="3" t="str">
        <f t="shared" si="1"/>
        <v>,1870657</v>
      </c>
    </row>
    <row r="66" ht="17.25" customHeight="1" spans="2:17">
      <c r="B66" s="19" t="s">
        <v>191</v>
      </c>
      <c r="C66" s="19" t="s">
        <v>56</v>
      </c>
      <c r="D66" s="19" t="s">
        <v>65</v>
      </c>
      <c r="E66" s="37" t="s">
        <v>192</v>
      </c>
      <c r="F66" s="20">
        <v>44104.686400463</v>
      </c>
      <c r="G66" s="20">
        <v>44104</v>
      </c>
      <c r="H66" s="20">
        <v>44105</v>
      </c>
      <c r="I66" s="19">
        <v>1</v>
      </c>
      <c r="J66" s="40" t="s">
        <v>193</v>
      </c>
      <c r="K66" s="40" t="s">
        <v>60</v>
      </c>
      <c r="L66" s="48">
        <v>400</v>
      </c>
      <c r="M66" s="49"/>
      <c r="N66" s="50">
        <v>400</v>
      </c>
      <c r="O66" s="51">
        <v>1873508</v>
      </c>
      <c r="P66" s="3">
        <f>VLOOKUP(O66,[1]应付款管理!$A$1:$B$65536,2,0)</f>
        <v>400</v>
      </c>
      <c r="Q66" s="3" t="str">
        <f t="shared" si="1"/>
        <v>,1873508</v>
      </c>
    </row>
    <row r="67" ht="17.25" customHeight="1" spans="2:17">
      <c r="B67" s="19" t="s">
        <v>194</v>
      </c>
      <c r="C67" s="19" t="s">
        <v>56</v>
      </c>
      <c r="D67" s="19" t="s">
        <v>119</v>
      </c>
      <c r="E67" s="37" t="s">
        <v>195</v>
      </c>
      <c r="F67" s="20">
        <v>44103.6879398148</v>
      </c>
      <c r="G67" s="20">
        <v>44104</v>
      </c>
      <c r="H67" s="20">
        <v>44106</v>
      </c>
      <c r="I67" s="19">
        <v>2</v>
      </c>
      <c r="J67" s="40" t="s">
        <v>196</v>
      </c>
      <c r="K67" s="40" t="s">
        <v>60</v>
      </c>
      <c r="L67" s="48">
        <v>1335</v>
      </c>
      <c r="M67" s="49"/>
      <c r="N67" s="50">
        <v>1335</v>
      </c>
      <c r="O67" s="51">
        <v>1872601</v>
      </c>
      <c r="P67" s="3">
        <f>VLOOKUP(O67,[1]应付款管理!$A$1:$B$65536,2,0)</f>
        <v>1335</v>
      </c>
      <c r="Q67" s="3" t="str">
        <f t="shared" si="1"/>
        <v>,1872601</v>
      </c>
    </row>
    <row r="68" ht="17.25" customHeight="1" spans="2:17">
      <c r="B68" s="19" t="s">
        <v>197</v>
      </c>
      <c r="C68" s="19" t="s">
        <v>56</v>
      </c>
      <c r="D68" s="19" t="s">
        <v>110</v>
      </c>
      <c r="E68" s="37" t="s">
        <v>198</v>
      </c>
      <c r="F68" s="20">
        <v>44103.9365740741</v>
      </c>
      <c r="G68" s="20">
        <v>44104</v>
      </c>
      <c r="H68" s="20">
        <v>44105</v>
      </c>
      <c r="I68" s="19">
        <v>1</v>
      </c>
      <c r="J68" s="40" t="s">
        <v>112</v>
      </c>
      <c r="K68" s="40" t="s">
        <v>60</v>
      </c>
      <c r="L68" s="48">
        <v>1036</v>
      </c>
      <c r="M68" s="49"/>
      <c r="N68" s="50">
        <v>1036</v>
      </c>
      <c r="O68" s="51">
        <v>1873004</v>
      </c>
      <c r="P68" s="3">
        <f>VLOOKUP(O68,[1]应付款管理!$A$1:$B$65536,2,0)</f>
        <v>1036</v>
      </c>
      <c r="Q68" s="3" t="str">
        <f t="shared" si="1"/>
        <v>,1873004</v>
      </c>
    </row>
    <row r="69" ht="17.25" customHeight="1" spans="2:17">
      <c r="B69" s="19" t="s">
        <v>199</v>
      </c>
      <c r="C69" s="19" t="s">
        <v>56</v>
      </c>
      <c r="D69" s="19" t="s">
        <v>110</v>
      </c>
      <c r="E69" s="37" t="s">
        <v>200</v>
      </c>
      <c r="F69" s="20">
        <v>44103.647025463</v>
      </c>
      <c r="G69" s="20">
        <v>44104</v>
      </c>
      <c r="H69" s="20">
        <v>44105</v>
      </c>
      <c r="I69" s="19">
        <v>1</v>
      </c>
      <c r="J69" s="40" t="s">
        <v>201</v>
      </c>
      <c r="K69" s="40" t="s">
        <v>60</v>
      </c>
      <c r="L69" s="48">
        <v>1465</v>
      </c>
      <c r="M69" s="49"/>
      <c r="N69" s="50">
        <v>1465</v>
      </c>
      <c r="O69" s="51">
        <v>1872562</v>
      </c>
      <c r="P69" s="3">
        <f>VLOOKUP(O69,[1]应付款管理!$A$1:$B$65536,2,0)</f>
        <v>1465</v>
      </c>
      <c r="Q69" s="3" t="str">
        <f t="shared" si="1"/>
        <v>,1872562</v>
      </c>
    </row>
    <row r="70" ht="17.25" customHeight="1" spans="2:17">
      <c r="B70" s="19" t="s">
        <v>202</v>
      </c>
      <c r="C70" s="19" t="s">
        <v>56</v>
      </c>
      <c r="D70" s="19" t="s">
        <v>65</v>
      </c>
      <c r="E70" s="37" t="s">
        <v>203</v>
      </c>
      <c r="F70" s="20">
        <v>44098.8933333333</v>
      </c>
      <c r="G70" s="20">
        <v>44104</v>
      </c>
      <c r="H70" s="20">
        <v>44105</v>
      </c>
      <c r="I70" s="19">
        <v>1</v>
      </c>
      <c r="J70" s="40" t="s">
        <v>193</v>
      </c>
      <c r="K70" s="40" t="s">
        <v>60</v>
      </c>
      <c r="L70" s="48">
        <v>400</v>
      </c>
      <c r="M70" s="49"/>
      <c r="N70" s="50">
        <v>400</v>
      </c>
      <c r="O70" s="51">
        <v>1869502</v>
      </c>
      <c r="P70" s="3">
        <f>VLOOKUP(O70,[1]应付款管理!$A$1:$B$65536,2,0)</f>
        <v>400</v>
      </c>
      <c r="Q70" s="3" t="str">
        <f t="shared" si="1"/>
        <v>,1869502</v>
      </c>
    </row>
    <row r="71" ht="17.25" customHeight="1" spans="2:17">
      <c r="B71" s="19" t="s">
        <v>204</v>
      </c>
      <c r="C71" s="19" t="s">
        <v>56</v>
      </c>
      <c r="D71" s="19" t="s">
        <v>205</v>
      </c>
      <c r="E71" s="37" t="s">
        <v>206</v>
      </c>
      <c r="F71" s="20">
        <v>44101.8978935185</v>
      </c>
      <c r="G71" s="20">
        <v>44104</v>
      </c>
      <c r="H71" s="20">
        <v>44105</v>
      </c>
      <c r="I71" s="19">
        <v>1</v>
      </c>
      <c r="J71" s="40" t="s">
        <v>207</v>
      </c>
      <c r="K71" s="40" t="s">
        <v>60</v>
      </c>
      <c r="L71" s="48">
        <v>2970</v>
      </c>
      <c r="M71" s="49"/>
      <c r="N71" s="50">
        <v>2970</v>
      </c>
      <c r="O71" s="51">
        <v>1871479</v>
      </c>
      <c r="P71" s="3">
        <f>VLOOKUP(O71,[1]应付款管理!$A$1:$B$65536,2,0)</f>
        <v>2970</v>
      </c>
      <c r="Q71" s="3" t="str">
        <f t="shared" si="1"/>
        <v>,1871479</v>
      </c>
    </row>
    <row r="72" ht="17.25" customHeight="1" spans="2:17">
      <c r="B72" s="19" t="s">
        <v>208</v>
      </c>
      <c r="C72" s="19" t="s">
        <v>56</v>
      </c>
      <c r="D72" s="19" t="s">
        <v>57</v>
      </c>
      <c r="E72" s="37" t="s">
        <v>209</v>
      </c>
      <c r="F72" s="20">
        <v>44093.6059143519</v>
      </c>
      <c r="G72" s="20">
        <v>44104</v>
      </c>
      <c r="H72" s="20">
        <v>44105</v>
      </c>
      <c r="I72" s="19">
        <v>1</v>
      </c>
      <c r="J72" s="40" t="s">
        <v>210</v>
      </c>
      <c r="K72" s="40" t="s">
        <v>60</v>
      </c>
      <c r="L72" s="48">
        <v>1913</v>
      </c>
      <c r="M72" s="49"/>
      <c r="N72" s="50">
        <v>1913</v>
      </c>
      <c r="O72" s="51">
        <v>1866041</v>
      </c>
      <c r="P72" s="3">
        <f>VLOOKUP(O72,[1]应付款管理!$A$1:$B$65536,2,0)</f>
        <v>1913</v>
      </c>
      <c r="Q72" s="3" t="str">
        <f t="shared" si="1"/>
        <v>,1866041</v>
      </c>
    </row>
    <row r="73" ht="17.25" customHeight="1" spans="2:17">
      <c r="B73" s="19" t="s">
        <v>211</v>
      </c>
      <c r="C73" s="19" t="s">
        <v>56</v>
      </c>
      <c r="D73" s="19" t="s">
        <v>110</v>
      </c>
      <c r="E73" s="37" t="s">
        <v>111</v>
      </c>
      <c r="F73" s="20">
        <v>44104.4512384259</v>
      </c>
      <c r="G73" s="20">
        <v>44104</v>
      </c>
      <c r="H73" s="20">
        <v>44105</v>
      </c>
      <c r="I73" s="19">
        <v>1</v>
      </c>
      <c r="J73" s="40" t="s">
        <v>112</v>
      </c>
      <c r="K73" s="40" t="s">
        <v>60</v>
      </c>
      <c r="L73" s="48">
        <v>1036</v>
      </c>
      <c r="M73" s="49"/>
      <c r="N73" s="50">
        <v>1036</v>
      </c>
      <c r="O73" s="51">
        <v>1873307</v>
      </c>
      <c r="P73" s="3">
        <f>VLOOKUP(O73,[1]应付款管理!$A$1:$B$65536,2,0)</f>
        <v>1036</v>
      </c>
      <c r="Q73" s="3" t="str">
        <f t="shared" si="1"/>
        <v>,1873307</v>
      </c>
    </row>
    <row r="74" ht="17.25" customHeight="1" spans="2:17">
      <c r="B74" s="19" t="s">
        <v>212</v>
      </c>
      <c r="C74" s="19" t="s">
        <v>56</v>
      </c>
      <c r="D74" s="19" t="s">
        <v>110</v>
      </c>
      <c r="E74" s="37" t="s">
        <v>213</v>
      </c>
      <c r="F74" s="20">
        <v>44104.4976157407</v>
      </c>
      <c r="G74" s="20">
        <v>44104</v>
      </c>
      <c r="H74" s="20">
        <v>44105</v>
      </c>
      <c r="I74" s="19">
        <v>1</v>
      </c>
      <c r="J74" s="40" t="s">
        <v>214</v>
      </c>
      <c r="K74" s="40" t="s">
        <v>60</v>
      </c>
      <c r="L74" s="48">
        <v>1101</v>
      </c>
      <c r="M74" s="49"/>
      <c r="N74" s="50">
        <v>1101</v>
      </c>
      <c r="O74" s="51">
        <v>1873350</v>
      </c>
      <c r="P74" s="3">
        <f>VLOOKUP(O74,[1]应付款管理!$A$1:$B$65536,2,0)</f>
        <v>1101</v>
      </c>
      <c r="Q74" s="3" t="str">
        <f t="shared" si="1"/>
        <v>,1873350</v>
      </c>
    </row>
    <row r="75" ht="17.25" customHeight="1" spans="2:17">
      <c r="B75" s="19" t="s">
        <v>215</v>
      </c>
      <c r="C75" s="19" t="s">
        <v>56</v>
      </c>
      <c r="D75" s="19" t="s">
        <v>57</v>
      </c>
      <c r="E75" s="37" t="s">
        <v>216</v>
      </c>
      <c r="F75" s="20">
        <v>44103.9725810185</v>
      </c>
      <c r="G75" s="20">
        <v>44104</v>
      </c>
      <c r="H75" s="20">
        <v>44106</v>
      </c>
      <c r="I75" s="19">
        <v>2</v>
      </c>
      <c r="J75" s="40" t="s">
        <v>217</v>
      </c>
      <c r="K75" s="40" t="s">
        <v>60</v>
      </c>
      <c r="L75" s="48">
        <v>4490</v>
      </c>
      <c r="M75" s="49"/>
      <c r="N75" s="50">
        <v>4490</v>
      </c>
      <c r="O75" s="51">
        <v>1873075</v>
      </c>
      <c r="P75" s="3">
        <f>VLOOKUP(O75,[1]应付款管理!$A$1:$B$65536,2,0)</f>
        <v>4490</v>
      </c>
      <c r="Q75" s="3" t="str">
        <f t="shared" si="1"/>
        <v>,1873075</v>
      </c>
    </row>
    <row r="76" ht="17.25" customHeight="1" spans="2:17">
      <c r="B76" s="19" t="s">
        <v>218</v>
      </c>
      <c r="C76" s="19" t="s">
        <v>56</v>
      </c>
      <c r="D76" s="19" t="s">
        <v>119</v>
      </c>
      <c r="E76" s="37" t="s">
        <v>219</v>
      </c>
      <c r="F76" s="20">
        <v>44101.9415393519</v>
      </c>
      <c r="G76" s="20">
        <v>44104</v>
      </c>
      <c r="H76" s="20">
        <v>44106</v>
      </c>
      <c r="I76" s="19">
        <v>2</v>
      </c>
      <c r="J76" s="40" t="s">
        <v>196</v>
      </c>
      <c r="K76" s="40" t="s">
        <v>60</v>
      </c>
      <c r="L76" s="48">
        <v>1335</v>
      </c>
      <c r="M76" s="49"/>
      <c r="N76" s="50">
        <v>1335</v>
      </c>
      <c r="O76" s="51">
        <v>1871589</v>
      </c>
      <c r="P76" s="3">
        <f>VLOOKUP(O76,[1]应付款管理!$A$1:$B$65536,2,0)</f>
        <v>1335</v>
      </c>
      <c r="Q76" s="3" t="str">
        <f t="shared" si="1"/>
        <v>,1871589</v>
      </c>
    </row>
    <row r="77" ht="17.25" customHeight="1" spans="2:17">
      <c r="B77" s="19" t="s">
        <v>220</v>
      </c>
      <c r="C77" s="19" t="s">
        <v>56</v>
      </c>
      <c r="D77" s="19" t="s">
        <v>57</v>
      </c>
      <c r="E77" s="37" t="s">
        <v>221</v>
      </c>
      <c r="F77" s="20">
        <v>44102.3422453704</v>
      </c>
      <c r="G77" s="20">
        <v>44104</v>
      </c>
      <c r="H77" s="20">
        <v>44105</v>
      </c>
      <c r="I77" s="19">
        <v>1</v>
      </c>
      <c r="J77" s="40" t="s">
        <v>222</v>
      </c>
      <c r="K77" s="40" t="s">
        <v>60</v>
      </c>
      <c r="L77" s="48">
        <v>1696</v>
      </c>
      <c r="M77" s="49"/>
      <c r="N77" s="50">
        <v>1696</v>
      </c>
      <c r="O77" s="51">
        <v>1871718</v>
      </c>
      <c r="P77" s="3">
        <f>VLOOKUP(O77,[1]应付款管理!$A$1:$B$65536,2,0)</f>
        <v>1696</v>
      </c>
      <c r="Q77" s="3" t="str">
        <f t="shared" si="1"/>
        <v>,1871718</v>
      </c>
    </row>
    <row r="78" ht="17.25" customHeight="1" spans="2:17">
      <c r="B78" s="19" t="s">
        <v>223</v>
      </c>
      <c r="C78" s="19" t="s">
        <v>56</v>
      </c>
      <c r="D78" s="19" t="s">
        <v>69</v>
      </c>
      <c r="E78" s="37" t="s">
        <v>224</v>
      </c>
      <c r="F78" s="20">
        <v>44105.4131597222</v>
      </c>
      <c r="G78" s="20">
        <v>44105</v>
      </c>
      <c r="H78" s="20">
        <v>44108</v>
      </c>
      <c r="I78" s="19">
        <v>3</v>
      </c>
      <c r="J78" s="40" t="s">
        <v>225</v>
      </c>
      <c r="K78" s="40" t="s">
        <v>60</v>
      </c>
      <c r="L78" s="48">
        <v>4460</v>
      </c>
      <c r="M78" s="49"/>
      <c r="N78" s="50">
        <v>4460</v>
      </c>
      <c r="O78" s="51">
        <v>1874128</v>
      </c>
      <c r="P78" s="3">
        <f>VLOOKUP(O78,[1]应付款管理!$A$1:$B$65536,2,0)</f>
        <v>4460</v>
      </c>
      <c r="Q78" s="3" t="str">
        <f t="shared" si="1"/>
        <v>,1874128</v>
      </c>
    </row>
    <row r="79" ht="17.25" customHeight="1" spans="2:17">
      <c r="B79" s="19" t="s">
        <v>226</v>
      </c>
      <c r="C79" s="19" t="s">
        <v>56</v>
      </c>
      <c r="D79" s="19" t="s">
        <v>110</v>
      </c>
      <c r="E79" s="37" t="s">
        <v>227</v>
      </c>
      <c r="F79" s="20">
        <v>44098.6685763889</v>
      </c>
      <c r="G79" s="20">
        <v>44105</v>
      </c>
      <c r="H79" s="20">
        <v>44106</v>
      </c>
      <c r="I79" s="19">
        <v>1</v>
      </c>
      <c r="J79" s="40" t="s">
        <v>228</v>
      </c>
      <c r="K79" s="40" t="s">
        <v>60</v>
      </c>
      <c r="L79" s="48">
        <v>1780</v>
      </c>
      <c r="M79" s="49"/>
      <c r="N79" s="50">
        <v>1780</v>
      </c>
      <c r="O79" s="51">
        <v>1873468</v>
      </c>
      <c r="P79" s="3">
        <f>VLOOKUP(O79,[1]应付款管理!$A$1:$B$65536,2,0)</f>
        <v>1780</v>
      </c>
      <c r="Q79" s="3" t="str">
        <f t="shared" ref="Q79:Q110" si="2">$Q$13&amp;O79</f>
        <v>,1873468</v>
      </c>
    </row>
    <row r="80" ht="17.25" customHeight="1" spans="2:17">
      <c r="B80" s="19" t="s">
        <v>229</v>
      </c>
      <c r="C80" s="19" t="s">
        <v>56</v>
      </c>
      <c r="D80" s="19" t="s">
        <v>110</v>
      </c>
      <c r="E80" s="37" t="s">
        <v>230</v>
      </c>
      <c r="F80" s="20">
        <v>44099.369224537</v>
      </c>
      <c r="G80" s="20">
        <v>44105</v>
      </c>
      <c r="H80" s="20">
        <v>44106</v>
      </c>
      <c r="I80" s="19">
        <v>1</v>
      </c>
      <c r="J80" s="40" t="s">
        <v>231</v>
      </c>
      <c r="K80" s="40" t="s">
        <v>60</v>
      </c>
      <c r="L80" s="48">
        <v>1934</v>
      </c>
      <c r="M80" s="49"/>
      <c r="N80" s="50">
        <v>1934</v>
      </c>
      <c r="O80" s="51">
        <v>1872180</v>
      </c>
      <c r="P80" s="3">
        <f>VLOOKUP(O80,[1]应付款管理!$A$1:$B$65536,2,0)</f>
        <v>1934</v>
      </c>
      <c r="Q80" s="3" t="str">
        <f t="shared" si="2"/>
        <v>,1872180</v>
      </c>
    </row>
    <row r="81" ht="17.25" customHeight="1" spans="2:17">
      <c r="B81" s="19" t="s">
        <v>232</v>
      </c>
      <c r="C81" s="19" t="s">
        <v>56</v>
      </c>
      <c r="D81" s="19" t="s">
        <v>57</v>
      </c>
      <c r="E81" s="37" t="s">
        <v>233</v>
      </c>
      <c r="F81" s="20">
        <v>44103.6409837963</v>
      </c>
      <c r="G81" s="20">
        <v>44105</v>
      </c>
      <c r="H81" s="20">
        <v>44108</v>
      </c>
      <c r="I81" s="19">
        <v>3</v>
      </c>
      <c r="J81" s="40" t="s">
        <v>234</v>
      </c>
      <c r="K81" s="40" t="s">
        <v>60</v>
      </c>
      <c r="L81" s="48">
        <v>10950</v>
      </c>
      <c r="M81" s="49"/>
      <c r="N81" s="50">
        <v>10950</v>
      </c>
      <c r="O81" s="51">
        <v>1872556</v>
      </c>
      <c r="P81" s="3">
        <f>VLOOKUP(O81,[1]应付款管理!$A$1:$B$65536,2,0)</f>
        <v>10950</v>
      </c>
      <c r="Q81" s="3" t="str">
        <f t="shared" si="2"/>
        <v>,1872556</v>
      </c>
    </row>
    <row r="82" ht="17.25" customHeight="1" spans="2:17">
      <c r="B82" s="19" t="s">
        <v>235</v>
      </c>
      <c r="C82" s="19" t="s">
        <v>56</v>
      </c>
      <c r="D82" s="19" t="s">
        <v>119</v>
      </c>
      <c r="E82" s="37" t="s">
        <v>236</v>
      </c>
      <c r="F82" s="20">
        <v>44104.5109375</v>
      </c>
      <c r="G82" s="20">
        <v>44105</v>
      </c>
      <c r="H82" s="20">
        <v>44106</v>
      </c>
      <c r="I82" s="19">
        <v>1</v>
      </c>
      <c r="J82" s="40" t="s">
        <v>237</v>
      </c>
      <c r="K82" s="40" t="s">
        <v>60</v>
      </c>
      <c r="L82" s="48">
        <v>684</v>
      </c>
      <c r="M82" s="49"/>
      <c r="N82" s="50">
        <v>684</v>
      </c>
      <c r="O82" s="51">
        <v>1873371</v>
      </c>
      <c r="P82" s="3">
        <f>VLOOKUP(O82,[1]应付款管理!$A$1:$B$65536,2,0)</f>
        <v>684</v>
      </c>
      <c r="Q82" s="3" t="str">
        <f t="shared" si="2"/>
        <v>,1873371</v>
      </c>
    </row>
    <row r="83" ht="17.25" customHeight="1" spans="2:17">
      <c r="B83" s="19" t="s">
        <v>238</v>
      </c>
      <c r="C83" s="19" t="s">
        <v>56</v>
      </c>
      <c r="D83" s="19" t="s">
        <v>110</v>
      </c>
      <c r="E83" s="37" t="s">
        <v>111</v>
      </c>
      <c r="F83" s="20">
        <v>44099.368287037</v>
      </c>
      <c r="G83" s="20">
        <v>44105</v>
      </c>
      <c r="H83" s="20">
        <v>44106</v>
      </c>
      <c r="I83" s="19">
        <v>1</v>
      </c>
      <c r="J83" s="40" t="s">
        <v>239</v>
      </c>
      <c r="K83" s="40" t="s">
        <v>60</v>
      </c>
      <c r="L83" s="48">
        <v>1150</v>
      </c>
      <c r="M83" s="49"/>
      <c r="N83" s="50">
        <v>1150</v>
      </c>
      <c r="O83" s="51">
        <v>1874270</v>
      </c>
      <c r="P83" s="3">
        <f>VLOOKUP(O83,[1]应付款管理!$A$1:$B$65536,2,0)</f>
        <v>1150</v>
      </c>
      <c r="Q83" s="3" t="str">
        <f t="shared" si="2"/>
        <v>,1874270</v>
      </c>
    </row>
    <row r="84" ht="17.25" customHeight="1" spans="2:17">
      <c r="B84" s="19" t="s">
        <v>240</v>
      </c>
      <c r="C84" s="19" t="s">
        <v>56</v>
      </c>
      <c r="D84" s="19" t="s">
        <v>65</v>
      </c>
      <c r="E84" s="37" t="s">
        <v>241</v>
      </c>
      <c r="F84" s="20">
        <v>44104.8983449074</v>
      </c>
      <c r="G84" s="20">
        <v>44105</v>
      </c>
      <c r="H84" s="20">
        <v>44108</v>
      </c>
      <c r="I84" s="19">
        <v>3</v>
      </c>
      <c r="J84" s="40" t="s">
        <v>242</v>
      </c>
      <c r="K84" s="40" t="s">
        <v>60</v>
      </c>
      <c r="L84" s="48">
        <v>1740</v>
      </c>
      <c r="M84" s="49"/>
      <c r="N84" s="50">
        <v>1740</v>
      </c>
      <c r="O84" s="51">
        <v>1873724</v>
      </c>
      <c r="P84" s="3">
        <f>VLOOKUP(O84,[1]应付款管理!$A$1:$B$65536,2,0)</f>
        <v>1740</v>
      </c>
      <c r="Q84" s="3" t="str">
        <f t="shared" si="2"/>
        <v>,1873724</v>
      </c>
    </row>
    <row r="85" ht="17.25" customHeight="1" spans="2:17">
      <c r="B85" s="19" t="s">
        <v>243</v>
      </c>
      <c r="C85" s="19" t="s">
        <v>56</v>
      </c>
      <c r="D85" s="19" t="s">
        <v>69</v>
      </c>
      <c r="E85" s="37" t="s">
        <v>244</v>
      </c>
      <c r="F85" s="20">
        <v>44105.5213657407</v>
      </c>
      <c r="G85" s="20">
        <v>44105</v>
      </c>
      <c r="H85" s="20">
        <v>44106</v>
      </c>
      <c r="I85" s="19">
        <v>1</v>
      </c>
      <c r="J85" s="40" t="s">
        <v>245</v>
      </c>
      <c r="K85" s="40" t="s">
        <v>60</v>
      </c>
      <c r="L85" s="48">
        <v>1110</v>
      </c>
      <c r="M85" s="49"/>
      <c r="N85" s="50">
        <v>1110</v>
      </c>
      <c r="O85" s="51">
        <v>1874264</v>
      </c>
      <c r="P85" s="3">
        <f>VLOOKUP(O85,[1]应付款管理!$A$1:$B$65536,2,0)</f>
        <v>1110</v>
      </c>
      <c r="Q85" s="3" t="str">
        <f t="shared" si="2"/>
        <v>,1874264</v>
      </c>
    </row>
    <row r="86" ht="17.25" customHeight="1" spans="2:17">
      <c r="B86" s="19" t="s">
        <v>246</v>
      </c>
      <c r="C86" s="19" t="s">
        <v>56</v>
      </c>
      <c r="D86" s="19" t="s">
        <v>69</v>
      </c>
      <c r="E86" s="37" t="s">
        <v>247</v>
      </c>
      <c r="F86" s="20">
        <v>44089.7232407407</v>
      </c>
      <c r="G86" s="20">
        <v>44105</v>
      </c>
      <c r="H86" s="20">
        <v>44106</v>
      </c>
      <c r="I86" s="19">
        <v>1</v>
      </c>
      <c r="J86" s="40" t="s">
        <v>248</v>
      </c>
      <c r="K86" s="40" t="s">
        <v>60</v>
      </c>
      <c r="L86" s="48">
        <v>1714</v>
      </c>
      <c r="M86" s="49"/>
      <c r="N86" s="50">
        <v>1714</v>
      </c>
      <c r="O86" s="51">
        <v>1863898</v>
      </c>
      <c r="P86" s="3">
        <f>VLOOKUP(O86,[1]应付款管理!$A$1:$B$65536,2,0)</f>
        <v>1714</v>
      </c>
      <c r="Q86" s="3" t="str">
        <f t="shared" si="2"/>
        <v>,1863898</v>
      </c>
    </row>
    <row r="87" ht="17.25" customHeight="1" spans="2:17">
      <c r="B87" s="19" t="s">
        <v>249</v>
      </c>
      <c r="C87" s="19" t="s">
        <v>56</v>
      </c>
      <c r="D87" s="19" t="s">
        <v>119</v>
      </c>
      <c r="E87" s="37" t="s">
        <v>250</v>
      </c>
      <c r="F87" s="20">
        <v>44104.9746296296</v>
      </c>
      <c r="G87" s="20">
        <v>44105</v>
      </c>
      <c r="H87" s="20">
        <v>44106</v>
      </c>
      <c r="I87" s="19">
        <v>1</v>
      </c>
      <c r="J87" s="40" t="s">
        <v>237</v>
      </c>
      <c r="K87" s="40" t="s">
        <v>60</v>
      </c>
      <c r="L87" s="48">
        <v>684</v>
      </c>
      <c r="M87" s="49"/>
      <c r="N87" s="50">
        <v>684</v>
      </c>
      <c r="O87" s="51">
        <v>1873824</v>
      </c>
      <c r="P87" s="3">
        <f>VLOOKUP(O87,[1]应付款管理!$A$1:$B$65536,2,0)</f>
        <v>684</v>
      </c>
      <c r="Q87" s="3" t="str">
        <f t="shared" si="2"/>
        <v>,1873824</v>
      </c>
    </row>
    <row r="88" ht="17.25" customHeight="1" spans="2:17">
      <c r="B88" s="19" t="s">
        <v>251</v>
      </c>
      <c r="C88" s="19" t="s">
        <v>56</v>
      </c>
      <c r="D88" s="19" t="s">
        <v>65</v>
      </c>
      <c r="E88" s="37" t="s">
        <v>252</v>
      </c>
      <c r="F88" s="20">
        <v>44099.6546527778</v>
      </c>
      <c r="G88" s="20">
        <v>44105</v>
      </c>
      <c r="H88" s="20">
        <v>44106</v>
      </c>
      <c r="I88" s="19">
        <v>1</v>
      </c>
      <c r="J88" s="40" t="s">
        <v>253</v>
      </c>
      <c r="K88" s="40" t="s">
        <v>60</v>
      </c>
      <c r="L88" s="48">
        <v>580</v>
      </c>
      <c r="M88" s="49"/>
      <c r="N88" s="50">
        <v>580</v>
      </c>
      <c r="O88" s="51">
        <v>1870020</v>
      </c>
      <c r="P88" s="3">
        <f>VLOOKUP(O88,[1]应付款管理!$A$1:$B$65536,2,0)</f>
        <v>580</v>
      </c>
      <c r="Q88" s="3" t="str">
        <f t="shared" si="2"/>
        <v>,1870020</v>
      </c>
    </row>
    <row r="89" ht="17.25" customHeight="1" spans="2:17">
      <c r="B89" s="19" t="s">
        <v>254</v>
      </c>
      <c r="C89" s="19" t="s">
        <v>56</v>
      </c>
      <c r="D89" s="19" t="s">
        <v>119</v>
      </c>
      <c r="E89" s="37" t="s">
        <v>255</v>
      </c>
      <c r="F89" s="20">
        <v>44105.7974652778</v>
      </c>
      <c r="G89" s="20">
        <v>44105</v>
      </c>
      <c r="H89" s="20">
        <v>44106</v>
      </c>
      <c r="I89" s="19">
        <v>1</v>
      </c>
      <c r="J89" s="40" t="s">
        <v>237</v>
      </c>
      <c r="K89" s="40" t="s">
        <v>60</v>
      </c>
      <c r="L89" s="48">
        <v>684</v>
      </c>
      <c r="M89" s="49"/>
      <c r="N89" s="50">
        <v>684</v>
      </c>
      <c r="O89" s="51">
        <v>1874549</v>
      </c>
      <c r="P89" s="3">
        <f>VLOOKUP(O89,[1]应付款管理!$A$1:$B$65536,2,0)</f>
        <v>684</v>
      </c>
      <c r="Q89" s="3" t="str">
        <f t="shared" si="2"/>
        <v>,1874549</v>
      </c>
    </row>
    <row r="90" ht="17.25" customHeight="1" spans="2:17">
      <c r="B90" s="19" t="s">
        <v>256</v>
      </c>
      <c r="C90" s="19" t="s">
        <v>56</v>
      </c>
      <c r="D90" s="19" t="s">
        <v>110</v>
      </c>
      <c r="E90" s="37" t="s">
        <v>198</v>
      </c>
      <c r="F90" s="20">
        <v>44098.5433796296</v>
      </c>
      <c r="G90" s="20">
        <v>44105</v>
      </c>
      <c r="H90" s="20">
        <v>44106</v>
      </c>
      <c r="I90" s="19">
        <v>1</v>
      </c>
      <c r="J90" s="40" t="s">
        <v>257</v>
      </c>
      <c r="K90" s="40" t="s">
        <v>60</v>
      </c>
      <c r="L90" s="48">
        <v>1480</v>
      </c>
      <c r="M90" s="49"/>
      <c r="N90" s="50">
        <v>1480</v>
      </c>
      <c r="O90" s="51">
        <v>1873031</v>
      </c>
      <c r="P90" s="3">
        <f>VLOOKUP(O90,[1]应付款管理!$A$1:$B$65536,2,0)</f>
        <v>1480</v>
      </c>
      <c r="Q90" s="3" t="str">
        <f t="shared" si="2"/>
        <v>,1873031</v>
      </c>
    </row>
    <row r="91" ht="17.25" customHeight="1" spans="2:17">
      <c r="B91" s="19" t="s">
        <v>258</v>
      </c>
      <c r="C91" s="19" t="s">
        <v>56</v>
      </c>
      <c r="D91" s="19" t="s">
        <v>119</v>
      </c>
      <c r="E91" s="37" t="s">
        <v>259</v>
      </c>
      <c r="F91" s="20">
        <v>44105.8857175926</v>
      </c>
      <c r="G91" s="20">
        <v>44105</v>
      </c>
      <c r="H91" s="20">
        <v>44106</v>
      </c>
      <c r="I91" s="19">
        <v>1</v>
      </c>
      <c r="J91" s="40" t="s">
        <v>237</v>
      </c>
      <c r="K91" s="40" t="s">
        <v>60</v>
      </c>
      <c r="L91" s="48">
        <v>684</v>
      </c>
      <c r="M91" s="49"/>
      <c r="N91" s="50">
        <v>684</v>
      </c>
      <c r="O91" s="51">
        <v>1874598</v>
      </c>
      <c r="P91" s="3">
        <f>VLOOKUP(O91,[1]应付款管理!$A$1:$B$65536,2,0)</f>
        <v>684</v>
      </c>
      <c r="Q91" s="3" t="str">
        <f t="shared" si="2"/>
        <v>,1874598</v>
      </c>
    </row>
    <row r="92" ht="17.25" customHeight="1" spans="2:17">
      <c r="B92" s="19" t="s">
        <v>260</v>
      </c>
      <c r="C92" s="19" t="s">
        <v>56</v>
      </c>
      <c r="D92" s="19" t="s">
        <v>69</v>
      </c>
      <c r="E92" s="37" t="s">
        <v>261</v>
      </c>
      <c r="F92" s="20">
        <v>44105.5496412037</v>
      </c>
      <c r="G92" s="20">
        <v>44106</v>
      </c>
      <c r="H92" s="20">
        <v>44107</v>
      </c>
      <c r="I92" s="19">
        <v>1</v>
      </c>
      <c r="J92" s="40" t="s">
        <v>262</v>
      </c>
      <c r="K92" s="40" t="s">
        <v>60</v>
      </c>
      <c r="L92" s="48">
        <v>1650</v>
      </c>
      <c r="M92" s="49"/>
      <c r="N92" s="50">
        <v>1650</v>
      </c>
      <c r="O92" s="51">
        <v>1874295</v>
      </c>
      <c r="P92" s="3">
        <f>VLOOKUP(O92,[1]应付款管理!$A$1:$B$65536,2,0)</f>
        <v>1650</v>
      </c>
      <c r="Q92" s="3" t="str">
        <f t="shared" si="2"/>
        <v>,1874295</v>
      </c>
    </row>
    <row r="93" ht="17.25" customHeight="1" spans="2:17">
      <c r="B93" s="19" t="s">
        <v>263</v>
      </c>
      <c r="C93" s="19" t="s">
        <v>56</v>
      </c>
      <c r="D93" s="19" t="s">
        <v>65</v>
      </c>
      <c r="E93" s="37" t="s">
        <v>264</v>
      </c>
      <c r="F93" s="20">
        <v>44093.5074421296</v>
      </c>
      <c r="G93" s="20">
        <v>44106</v>
      </c>
      <c r="H93" s="20">
        <v>44108</v>
      </c>
      <c r="I93" s="19">
        <v>2</v>
      </c>
      <c r="J93" s="40" t="s">
        <v>265</v>
      </c>
      <c r="K93" s="40" t="s">
        <v>60</v>
      </c>
      <c r="L93" s="48">
        <v>1160</v>
      </c>
      <c r="M93" s="49"/>
      <c r="N93" s="50">
        <v>1160</v>
      </c>
      <c r="O93" s="51">
        <v>1865949</v>
      </c>
      <c r="P93" s="3">
        <f>VLOOKUP(O93,[1]应付款管理!$A$1:$B$65536,2,0)</f>
        <v>1160</v>
      </c>
      <c r="Q93" s="3" t="str">
        <f t="shared" si="2"/>
        <v>,1865949</v>
      </c>
    </row>
    <row r="94" ht="17.25" customHeight="1" spans="2:17">
      <c r="B94" s="19" t="s">
        <v>266</v>
      </c>
      <c r="C94" s="19" t="s">
        <v>56</v>
      </c>
      <c r="D94" s="19" t="s">
        <v>267</v>
      </c>
      <c r="E94" s="37" t="s">
        <v>268</v>
      </c>
      <c r="F94" s="20">
        <v>44106.6375347222</v>
      </c>
      <c r="G94" s="20">
        <v>44106</v>
      </c>
      <c r="H94" s="20">
        <v>44107</v>
      </c>
      <c r="I94" s="19">
        <v>1</v>
      </c>
      <c r="J94" s="40" t="s">
        <v>269</v>
      </c>
      <c r="K94" s="40" t="s">
        <v>60</v>
      </c>
      <c r="L94" s="48">
        <v>1050</v>
      </c>
      <c r="M94" s="49"/>
      <c r="N94" s="50">
        <v>1050</v>
      </c>
      <c r="O94" s="51">
        <v>1875004</v>
      </c>
      <c r="P94" s="3">
        <f>VLOOKUP(O94,[1]应付款管理!$A$1:$B$65536,2,0)</f>
        <v>1050</v>
      </c>
      <c r="Q94" s="3" t="str">
        <f t="shared" si="2"/>
        <v>,1875004</v>
      </c>
    </row>
    <row r="95" ht="17.25" customHeight="1" spans="2:17">
      <c r="B95" s="19" t="s">
        <v>270</v>
      </c>
      <c r="C95" s="19" t="s">
        <v>56</v>
      </c>
      <c r="D95" s="19" t="s">
        <v>57</v>
      </c>
      <c r="E95" s="37" t="s">
        <v>271</v>
      </c>
      <c r="F95" s="20">
        <v>44106.6546296296</v>
      </c>
      <c r="G95" s="20">
        <v>44106</v>
      </c>
      <c r="H95" s="20">
        <v>44107</v>
      </c>
      <c r="I95" s="19">
        <v>1</v>
      </c>
      <c r="J95" s="40" t="s">
        <v>272</v>
      </c>
      <c r="K95" s="40" t="s">
        <v>60</v>
      </c>
      <c r="L95" s="48">
        <v>2800</v>
      </c>
      <c r="M95" s="49"/>
      <c r="N95" s="50">
        <v>2800</v>
      </c>
      <c r="O95" s="51">
        <v>1875020</v>
      </c>
      <c r="P95" s="3">
        <f>VLOOKUP(O95,[1]应付款管理!$A$1:$B$65536,2,0)</f>
        <v>2800</v>
      </c>
      <c r="Q95" s="3" t="str">
        <f t="shared" si="2"/>
        <v>,1875020</v>
      </c>
    </row>
    <row r="96" ht="17.25" customHeight="1" spans="2:17">
      <c r="B96" s="19" t="s">
        <v>273</v>
      </c>
      <c r="C96" s="19" t="s">
        <v>56</v>
      </c>
      <c r="D96" s="19" t="s">
        <v>57</v>
      </c>
      <c r="E96" s="37" t="s">
        <v>274</v>
      </c>
      <c r="F96" s="20">
        <v>44106.7276157407</v>
      </c>
      <c r="G96" s="20">
        <v>44106</v>
      </c>
      <c r="H96" s="20">
        <v>44107</v>
      </c>
      <c r="I96" s="19">
        <v>1</v>
      </c>
      <c r="J96" s="40" t="s">
        <v>275</v>
      </c>
      <c r="K96" s="40" t="s">
        <v>60</v>
      </c>
      <c r="L96" s="48">
        <v>2950</v>
      </c>
      <c r="M96" s="49"/>
      <c r="N96" s="50">
        <v>2950</v>
      </c>
      <c r="O96" s="51">
        <v>1875089</v>
      </c>
      <c r="P96" s="3">
        <f>VLOOKUP(O96,[1]应付款管理!$A$1:$B$65536,2,0)</f>
        <v>2950</v>
      </c>
      <c r="Q96" s="3" t="str">
        <f t="shared" si="2"/>
        <v>,1875089</v>
      </c>
    </row>
    <row r="97" ht="17.25" customHeight="1" spans="2:17">
      <c r="B97" s="19" t="s">
        <v>276</v>
      </c>
      <c r="C97" s="19" t="s">
        <v>56</v>
      </c>
      <c r="D97" s="19" t="s">
        <v>69</v>
      </c>
      <c r="E97" s="37" t="s">
        <v>277</v>
      </c>
      <c r="F97" s="20">
        <v>44106.3585185185</v>
      </c>
      <c r="G97" s="20">
        <v>44106</v>
      </c>
      <c r="H97" s="20">
        <v>44107</v>
      </c>
      <c r="I97" s="19">
        <v>1</v>
      </c>
      <c r="J97" s="40" t="s">
        <v>278</v>
      </c>
      <c r="K97" s="40" t="s">
        <v>60</v>
      </c>
      <c r="L97" s="48">
        <v>1410</v>
      </c>
      <c r="M97" s="49"/>
      <c r="N97" s="50">
        <v>1410</v>
      </c>
      <c r="O97" s="51">
        <v>1874756</v>
      </c>
      <c r="P97" s="3">
        <f>VLOOKUP(O97,[1]应付款管理!$A$1:$B$65536,2,0)</f>
        <v>1410</v>
      </c>
      <c r="Q97" s="3" t="str">
        <f t="shared" si="2"/>
        <v>,1874756</v>
      </c>
    </row>
    <row r="98" ht="17.25" customHeight="1" spans="2:17">
      <c r="B98" s="19" t="s">
        <v>279</v>
      </c>
      <c r="C98" s="19" t="s">
        <v>56</v>
      </c>
      <c r="D98" s="19" t="s">
        <v>57</v>
      </c>
      <c r="E98" s="37" t="s">
        <v>280</v>
      </c>
      <c r="F98" s="20">
        <v>44090.3447800926</v>
      </c>
      <c r="G98" s="20">
        <v>44106</v>
      </c>
      <c r="H98" s="20">
        <v>44107</v>
      </c>
      <c r="I98" s="19">
        <v>1</v>
      </c>
      <c r="J98" s="40" t="s">
        <v>281</v>
      </c>
      <c r="K98" s="40" t="s">
        <v>60</v>
      </c>
      <c r="L98" s="48">
        <v>2568</v>
      </c>
      <c r="M98" s="49"/>
      <c r="N98" s="50">
        <v>2568</v>
      </c>
      <c r="O98" s="51">
        <v>1864210</v>
      </c>
      <c r="P98" s="3">
        <f>VLOOKUP(O98,[1]应付款管理!$A$1:$B$65536,2,0)</f>
        <v>2568</v>
      </c>
      <c r="Q98" s="3" t="str">
        <f t="shared" si="2"/>
        <v>,1864210</v>
      </c>
    </row>
    <row r="99" ht="17.25" customHeight="1" spans="2:17">
      <c r="B99" s="19" t="s">
        <v>282</v>
      </c>
      <c r="C99" s="19" t="s">
        <v>56</v>
      </c>
      <c r="D99" s="19" t="s">
        <v>69</v>
      </c>
      <c r="E99" s="37" t="s">
        <v>244</v>
      </c>
      <c r="F99" s="20">
        <v>44106.5383912037</v>
      </c>
      <c r="G99" s="20">
        <v>44106</v>
      </c>
      <c r="H99" s="20">
        <v>44107</v>
      </c>
      <c r="I99" s="19">
        <v>1</v>
      </c>
      <c r="J99" s="40" t="s">
        <v>278</v>
      </c>
      <c r="K99" s="40" t="s">
        <v>60</v>
      </c>
      <c r="L99" s="48">
        <v>1410</v>
      </c>
      <c r="M99" s="49"/>
      <c r="N99" s="50">
        <v>1410</v>
      </c>
      <c r="O99" s="51">
        <v>1874920</v>
      </c>
      <c r="P99" s="3">
        <f>VLOOKUP(O99,[1]应付款管理!$A$1:$B$65536,2,0)</f>
        <v>1410</v>
      </c>
      <c r="Q99" s="3" t="str">
        <f t="shared" si="2"/>
        <v>,1874920</v>
      </c>
    </row>
    <row r="100" ht="17.25" customHeight="1" spans="2:17">
      <c r="B100" s="19" t="s">
        <v>283</v>
      </c>
      <c r="C100" s="19" t="s">
        <v>56</v>
      </c>
      <c r="D100" s="19" t="s">
        <v>65</v>
      </c>
      <c r="E100" s="37" t="s">
        <v>284</v>
      </c>
      <c r="F100" s="20">
        <v>44106.9682523148</v>
      </c>
      <c r="G100" s="20">
        <v>44106</v>
      </c>
      <c r="H100" s="20">
        <v>44107</v>
      </c>
      <c r="I100" s="19">
        <v>1</v>
      </c>
      <c r="J100" s="40" t="s">
        <v>253</v>
      </c>
      <c r="K100" s="40" t="s">
        <v>60</v>
      </c>
      <c r="L100" s="48">
        <v>580</v>
      </c>
      <c r="M100" s="49"/>
      <c r="N100" s="50">
        <v>580</v>
      </c>
      <c r="O100" s="51">
        <v>1875409</v>
      </c>
      <c r="P100" s="3">
        <f>VLOOKUP(O100,[1]应付款管理!$A$1:$B$65536,2,0)</f>
        <v>580</v>
      </c>
      <c r="Q100" s="3" t="str">
        <f t="shared" si="2"/>
        <v>,1875409</v>
      </c>
    </row>
    <row r="101" ht="17.25" customHeight="1" spans="2:17">
      <c r="B101" s="19" t="s">
        <v>285</v>
      </c>
      <c r="C101" s="19" t="s">
        <v>56</v>
      </c>
      <c r="D101" s="19" t="s">
        <v>119</v>
      </c>
      <c r="E101" s="37" t="s">
        <v>195</v>
      </c>
      <c r="F101" s="20">
        <v>44106.4186921296</v>
      </c>
      <c r="G101" s="20">
        <v>44106</v>
      </c>
      <c r="H101" s="20">
        <v>44107</v>
      </c>
      <c r="I101" s="19">
        <v>1</v>
      </c>
      <c r="J101" s="40" t="s">
        <v>286</v>
      </c>
      <c r="K101" s="40" t="s">
        <v>60</v>
      </c>
      <c r="L101" s="48">
        <v>832</v>
      </c>
      <c r="M101" s="49"/>
      <c r="N101" s="50">
        <v>832</v>
      </c>
      <c r="O101" s="51">
        <v>1874796</v>
      </c>
      <c r="P101" s="3">
        <f>VLOOKUP(O101,[1]应付款管理!$A$1:$B$65536,2,0)</f>
        <v>832</v>
      </c>
      <c r="Q101" s="3" t="str">
        <f t="shared" si="2"/>
        <v>,1874796</v>
      </c>
    </row>
    <row r="102" ht="17.25" customHeight="1" spans="2:17">
      <c r="B102" s="19" t="s">
        <v>287</v>
      </c>
      <c r="C102" s="19" t="s">
        <v>56</v>
      </c>
      <c r="D102" s="19" t="s">
        <v>119</v>
      </c>
      <c r="E102" s="37" t="s">
        <v>288</v>
      </c>
      <c r="F102" s="20">
        <v>44106.784525463</v>
      </c>
      <c r="G102" s="20">
        <v>44106</v>
      </c>
      <c r="H102" s="20">
        <v>44107</v>
      </c>
      <c r="I102" s="19">
        <v>1</v>
      </c>
      <c r="J102" s="40" t="s">
        <v>289</v>
      </c>
      <c r="K102" s="40" t="s">
        <v>60</v>
      </c>
      <c r="L102" s="48">
        <v>902</v>
      </c>
      <c r="M102" s="49"/>
      <c r="N102" s="50">
        <v>902</v>
      </c>
      <c r="O102" s="51">
        <v>1875156</v>
      </c>
      <c r="P102" s="3">
        <f>VLOOKUP(O102,[1]应付款管理!$A$1:$B$65536,2,0)</f>
        <v>902</v>
      </c>
      <c r="Q102" s="3" t="str">
        <f t="shared" si="2"/>
        <v>,1875156</v>
      </c>
    </row>
    <row r="103" ht="17.25" customHeight="1" spans="2:17">
      <c r="B103" s="19" t="s">
        <v>290</v>
      </c>
      <c r="C103" s="19" t="s">
        <v>56</v>
      </c>
      <c r="D103" s="19" t="s">
        <v>57</v>
      </c>
      <c r="E103" s="37" t="s">
        <v>291</v>
      </c>
      <c r="F103" s="20">
        <v>44102.527974537</v>
      </c>
      <c r="G103" s="20">
        <v>44106</v>
      </c>
      <c r="H103" s="20">
        <v>44108</v>
      </c>
      <c r="I103" s="19">
        <v>2</v>
      </c>
      <c r="J103" s="40" t="s">
        <v>292</v>
      </c>
      <c r="K103" s="40" t="s">
        <v>60</v>
      </c>
      <c r="L103" s="48">
        <v>8160</v>
      </c>
      <c r="M103" s="49"/>
      <c r="N103" s="50">
        <v>8160</v>
      </c>
      <c r="O103" s="51">
        <v>1871866</v>
      </c>
      <c r="P103" s="3">
        <f>VLOOKUP(O103,[1]应付款管理!$A$1:$B$65536,2,0)</f>
        <v>8160</v>
      </c>
      <c r="Q103" s="3" t="str">
        <f t="shared" si="2"/>
        <v>,1871866</v>
      </c>
    </row>
    <row r="104" ht="17.25" customHeight="1" spans="2:17">
      <c r="B104" s="19" t="s">
        <v>293</v>
      </c>
      <c r="C104" s="19" t="s">
        <v>56</v>
      </c>
      <c r="D104" s="19" t="s">
        <v>65</v>
      </c>
      <c r="E104" s="37" t="s">
        <v>294</v>
      </c>
      <c r="F104" s="20">
        <v>44102.5961226852</v>
      </c>
      <c r="G104" s="20">
        <v>44106</v>
      </c>
      <c r="H104" s="20">
        <v>44108</v>
      </c>
      <c r="I104" s="19">
        <v>2</v>
      </c>
      <c r="J104" s="40" t="s">
        <v>265</v>
      </c>
      <c r="K104" s="40" t="s">
        <v>60</v>
      </c>
      <c r="L104" s="48">
        <v>1160</v>
      </c>
      <c r="M104" s="49"/>
      <c r="N104" s="50">
        <v>1160</v>
      </c>
      <c r="O104" s="51">
        <v>1871926</v>
      </c>
      <c r="P104" s="3">
        <f>VLOOKUP(O104,[1]应付款管理!$A$1:$B$65536,2,0)</f>
        <v>1160</v>
      </c>
      <c r="Q104" s="3" t="str">
        <f t="shared" si="2"/>
        <v>,1871926</v>
      </c>
    </row>
    <row r="105" ht="17.25" customHeight="1" spans="2:17">
      <c r="B105" s="19" t="s">
        <v>295</v>
      </c>
      <c r="C105" s="19" t="s">
        <v>56</v>
      </c>
      <c r="D105" s="19" t="s">
        <v>69</v>
      </c>
      <c r="E105" s="37" t="s">
        <v>296</v>
      </c>
      <c r="F105" s="20">
        <v>44099.3465277778</v>
      </c>
      <c r="G105" s="20">
        <v>44106</v>
      </c>
      <c r="H105" s="20">
        <v>44107</v>
      </c>
      <c r="I105" s="19">
        <v>1</v>
      </c>
      <c r="J105" s="40" t="s">
        <v>297</v>
      </c>
      <c r="K105" s="40" t="s">
        <v>60</v>
      </c>
      <c r="L105" s="48">
        <v>1600</v>
      </c>
      <c r="M105" s="49"/>
      <c r="N105" s="50">
        <v>1600</v>
      </c>
      <c r="O105" s="51">
        <v>1869716</v>
      </c>
      <c r="P105" s="3">
        <f>VLOOKUP(O105,[1]应付款管理!$A$1:$B$65536,2,0)</f>
        <v>1600</v>
      </c>
      <c r="Q105" s="3" t="str">
        <f t="shared" si="2"/>
        <v>,1869716</v>
      </c>
    </row>
    <row r="106" ht="17.25" customHeight="1" spans="2:17">
      <c r="B106" s="19" t="s">
        <v>298</v>
      </c>
      <c r="C106" s="19" t="s">
        <v>56</v>
      </c>
      <c r="D106" s="19" t="s">
        <v>57</v>
      </c>
      <c r="E106" s="37" t="s">
        <v>299</v>
      </c>
      <c r="F106" s="20">
        <v>44099.4147106481</v>
      </c>
      <c r="G106" s="20">
        <v>44106</v>
      </c>
      <c r="H106" s="20">
        <v>44108</v>
      </c>
      <c r="I106" s="19">
        <v>2</v>
      </c>
      <c r="J106" s="40" t="s">
        <v>300</v>
      </c>
      <c r="K106" s="40" t="s">
        <v>60</v>
      </c>
      <c r="L106" s="48">
        <v>7520</v>
      </c>
      <c r="M106" s="49"/>
      <c r="N106" s="50">
        <v>7520</v>
      </c>
      <c r="O106" s="51">
        <v>1869763</v>
      </c>
      <c r="P106" s="3">
        <f>VLOOKUP(O106,[1]应付款管理!$A$1:$B$65536,2,0)</f>
        <v>7520</v>
      </c>
      <c r="Q106" s="3" t="str">
        <f t="shared" si="2"/>
        <v>,1869763</v>
      </c>
    </row>
    <row r="107" ht="17.25" customHeight="1" spans="2:17">
      <c r="B107" s="19" t="s">
        <v>301</v>
      </c>
      <c r="C107" s="19" t="s">
        <v>56</v>
      </c>
      <c r="D107" s="19" t="s">
        <v>85</v>
      </c>
      <c r="E107" s="37" t="s">
        <v>302</v>
      </c>
      <c r="F107" s="20">
        <v>44105.8600578704</v>
      </c>
      <c r="G107" s="20">
        <v>44106</v>
      </c>
      <c r="H107" s="20">
        <v>44107</v>
      </c>
      <c r="I107" s="19">
        <v>1</v>
      </c>
      <c r="J107" s="40" t="s">
        <v>303</v>
      </c>
      <c r="K107" s="40" t="s">
        <v>60</v>
      </c>
      <c r="L107" s="48">
        <v>763</v>
      </c>
      <c r="M107" s="49"/>
      <c r="N107" s="50">
        <v>763</v>
      </c>
      <c r="O107" s="51">
        <v>1874576</v>
      </c>
      <c r="P107" s="3">
        <f>VLOOKUP(O107,[1]应付款管理!$A$1:$B$65536,2,0)</f>
        <v>763</v>
      </c>
      <c r="Q107" s="3" t="str">
        <f t="shared" si="2"/>
        <v>,1874576</v>
      </c>
    </row>
    <row r="108" ht="17.25" customHeight="1" spans="2:17">
      <c r="B108" s="19" t="s">
        <v>304</v>
      </c>
      <c r="C108" s="19" t="s">
        <v>56</v>
      </c>
      <c r="D108" s="19" t="s">
        <v>119</v>
      </c>
      <c r="E108" s="37" t="s">
        <v>305</v>
      </c>
      <c r="F108" s="20">
        <v>44106.4642361111</v>
      </c>
      <c r="G108" s="20">
        <v>44106</v>
      </c>
      <c r="H108" s="20">
        <v>44108</v>
      </c>
      <c r="I108" s="19">
        <v>2</v>
      </c>
      <c r="J108" s="40" t="s">
        <v>306</v>
      </c>
      <c r="K108" s="40" t="s">
        <v>60</v>
      </c>
      <c r="L108" s="48">
        <v>1834</v>
      </c>
      <c r="M108" s="49"/>
      <c r="N108" s="50">
        <v>1834</v>
      </c>
      <c r="O108" s="51">
        <v>1874841</v>
      </c>
      <c r="P108" s="3">
        <f>VLOOKUP(O108,[1]应付款管理!$A$1:$B$65536,2,0)</f>
        <v>1834</v>
      </c>
      <c r="Q108" s="3" t="str">
        <f t="shared" si="2"/>
        <v>,1874841</v>
      </c>
    </row>
    <row r="109" ht="17.25" customHeight="1" spans="2:17">
      <c r="B109" s="19" t="s">
        <v>307</v>
      </c>
      <c r="C109" s="19" t="s">
        <v>56</v>
      </c>
      <c r="D109" s="19" t="s">
        <v>65</v>
      </c>
      <c r="E109" s="37" t="s">
        <v>308</v>
      </c>
      <c r="F109" s="20">
        <v>44106.8882175926</v>
      </c>
      <c r="G109" s="20">
        <v>44106</v>
      </c>
      <c r="H109" s="20">
        <v>44108</v>
      </c>
      <c r="I109" s="19">
        <v>2</v>
      </c>
      <c r="J109" s="40" t="s">
        <v>265</v>
      </c>
      <c r="K109" s="40" t="s">
        <v>60</v>
      </c>
      <c r="L109" s="48">
        <v>1160</v>
      </c>
      <c r="M109" s="49"/>
      <c r="N109" s="50">
        <v>1160</v>
      </c>
      <c r="O109" s="51">
        <v>1875289</v>
      </c>
      <c r="P109" s="3">
        <f>VLOOKUP(O109,[1]应付款管理!$A$1:$B$65536,2,0)</f>
        <v>1160</v>
      </c>
      <c r="Q109" s="3" t="str">
        <f t="shared" si="2"/>
        <v>,1875289</v>
      </c>
    </row>
    <row r="110" ht="17.25" customHeight="1" spans="2:17">
      <c r="B110" s="19" t="s">
        <v>309</v>
      </c>
      <c r="C110" s="19" t="s">
        <v>56</v>
      </c>
      <c r="D110" s="19" t="s">
        <v>267</v>
      </c>
      <c r="E110" s="37" t="s">
        <v>310</v>
      </c>
      <c r="F110" s="20">
        <v>44103.5852893519</v>
      </c>
      <c r="G110" s="20">
        <v>44106</v>
      </c>
      <c r="H110" s="20">
        <v>44107</v>
      </c>
      <c r="I110" s="19">
        <v>1</v>
      </c>
      <c r="J110" s="40" t="s">
        <v>311</v>
      </c>
      <c r="K110" s="40" t="s">
        <v>60</v>
      </c>
      <c r="L110" s="48">
        <v>1150</v>
      </c>
      <c r="M110" s="49"/>
      <c r="N110" s="50">
        <v>1150</v>
      </c>
      <c r="O110" s="51">
        <v>1872517</v>
      </c>
      <c r="P110" s="3">
        <f>VLOOKUP(O110,[1]应付款管理!$A$1:$B$65536,2,0)</f>
        <v>1150</v>
      </c>
      <c r="Q110" s="3" t="str">
        <f t="shared" si="2"/>
        <v>,1872517</v>
      </c>
    </row>
    <row r="111" ht="17.25" customHeight="1" spans="2:17">
      <c r="B111" s="19" t="s">
        <v>312</v>
      </c>
      <c r="C111" s="19" t="s">
        <v>56</v>
      </c>
      <c r="D111" s="19" t="s">
        <v>267</v>
      </c>
      <c r="E111" s="37" t="s">
        <v>313</v>
      </c>
      <c r="F111" s="20">
        <v>44106.3957175926</v>
      </c>
      <c r="G111" s="20">
        <v>44106</v>
      </c>
      <c r="H111" s="20">
        <v>44107</v>
      </c>
      <c r="I111" s="19">
        <v>1</v>
      </c>
      <c r="J111" s="40" t="s">
        <v>269</v>
      </c>
      <c r="K111" s="40" t="s">
        <v>60</v>
      </c>
      <c r="L111" s="48">
        <v>1050</v>
      </c>
      <c r="M111" s="49"/>
      <c r="N111" s="50">
        <v>1050</v>
      </c>
      <c r="O111" s="51">
        <v>1874782</v>
      </c>
      <c r="P111" s="3">
        <f>VLOOKUP(O111,[1]应付款管理!$A$1:$B$65536,2,0)</f>
        <v>1050</v>
      </c>
      <c r="Q111" s="3" t="str">
        <f t="shared" ref="Q111:Q131" si="3">$Q$13&amp;O111</f>
        <v>,1874782</v>
      </c>
    </row>
    <row r="112" ht="17.25" customHeight="1" spans="2:17">
      <c r="B112" s="19" t="s">
        <v>314</v>
      </c>
      <c r="C112" s="19" t="s">
        <v>56</v>
      </c>
      <c r="D112" s="19" t="s">
        <v>267</v>
      </c>
      <c r="E112" s="37" t="s">
        <v>315</v>
      </c>
      <c r="F112" s="20">
        <v>44106.5944444444</v>
      </c>
      <c r="G112" s="20">
        <v>44106</v>
      </c>
      <c r="H112" s="20">
        <v>44107</v>
      </c>
      <c r="I112" s="19">
        <v>1</v>
      </c>
      <c r="J112" s="40" t="s">
        <v>311</v>
      </c>
      <c r="K112" s="40" t="s">
        <v>60</v>
      </c>
      <c r="L112" s="48">
        <v>1150</v>
      </c>
      <c r="M112" s="49"/>
      <c r="N112" s="50">
        <v>1150</v>
      </c>
      <c r="O112" s="51">
        <v>1874967</v>
      </c>
      <c r="P112" s="3">
        <f>VLOOKUP(O112,[1]应付款管理!$A$1:$B$65536,2,0)</f>
        <v>1150</v>
      </c>
      <c r="Q112" s="3" t="str">
        <f t="shared" si="3"/>
        <v>,1874967</v>
      </c>
    </row>
    <row r="113" ht="17.25" customHeight="1" spans="2:17">
      <c r="B113" s="19" t="s">
        <v>316</v>
      </c>
      <c r="C113" s="19" t="s">
        <v>56</v>
      </c>
      <c r="D113" s="19" t="s">
        <v>65</v>
      </c>
      <c r="E113" s="37" t="s">
        <v>317</v>
      </c>
      <c r="F113" s="20">
        <v>44106.6563425926</v>
      </c>
      <c r="G113" s="20">
        <v>44106</v>
      </c>
      <c r="H113" s="20">
        <v>44107</v>
      </c>
      <c r="I113" s="19">
        <v>1</v>
      </c>
      <c r="J113" s="40" t="s">
        <v>253</v>
      </c>
      <c r="K113" s="40" t="s">
        <v>60</v>
      </c>
      <c r="L113" s="48">
        <v>580</v>
      </c>
      <c r="M113" s="49"/>
      <c r="N113" s="50">
        <v>580</v>
      </c>
      <c r="O113" s="51">
        <v>1875025</v>
      </c>
      <c r="P113" s="3">
        <f>VLOOKUP(O113,[1]应付款管理!$A$1:$B$65536,2,0)</f>
        <v>580</v>
      </c>
      <c r="Q113" s="3" t="str">
        <f t="shared" si="3"/>
        <v>,1875025</v>
      </c>
    </row>
    <row r="114" ht="17.25" customHeight="1" spans="2:17">
      <c r="B114" s="19" t="s">
        <v>318</v>
      </c>
      <c r="C114" s="19" t="s">
        <v>56</v>
      </c>
      <c r="D114" s="19" t="s">
        <v>57</v>
      </c>
      <c r="E114" s="37" t="s">
        <v>319</v>
      </c>
      <c r="F114" s="20">
        <v>44106.6651388889</v>
      </c>
      <c r="G114" s="20">
        <v>44106</v>
      </c>
      <c r="H114" s="20">
        <v>44107</v>
      </c>
      <c r="I114" s="19">
        <v>1</v>
      </c>
      <c r="J114" s="40" t="s">
        <v>275</v>
      </c>
      <c r="K114" s="40" t="s">
        <v>60</v>
      </c>
      <c r="L114" s="48">
        <v>2950</v>
      </c>
      <c r="M114" s="49"/>
      <c r="N114" s="50">
        <v>2950</v>
      </c>
      <c r="O114" s="51">
        <v>1875030</v>
      </c>
      <c r="P114" s="3">
        <f>VLOOKUP(O114,[1]应付款管理!$A$1:$B$65536,2,0)</f>
        <v>2950</v>
      </c>
      <c r="Q114" s="3" t="str">
        <f t="shared" si="3"/>
        <v>,1875030</v>
      </c>
    </row>
    <row r="115" ht="17.25" customHeight="1" spans="2:17">
      <c r="B115" s="19" t="s">
        <v>320</v>
      </c>
      <c r="C115" s="19" t="s">
        <v>56</v>
      </c>
      <c r="D115" s="19" t="s">
        <v>119</v>
      </c>
      <c r="E115" s="37" t="s">
        <v>321</v>
      </c>
      <c r="F115" s="20">
        <v>44106.8416319444</v>
      </c>
      <c r="G115" s="20">
        <v>44106</v>
      </c>
      <c r="H115" s="20">
        <v>44107</v>
      </c>
      <c r="I115" s="19">
        <v>1</v>
      </c>
      <c r="J115" s="40" t="s">
        <v>289</v>
      </c>
      <c r="K115" s="40" t="s">
        <v>60</v>
      </c>
      <c r="L115" s="48">
        <v>902</v>
      </c>
      <c r="M115" s="49"/>
      <c r="N115" s="50">
        <v>902</v>
      </c>
      <c r="O115" s="51">
        <v>1875220</v>
      </c>
      <c r="P115" s="3">
        <f>VLOOKUP(O115,[1]应付款管理!$A$1:$B$65536,2,0)</f>
        <v>902</v>
      </c>
      <c r="Q115" s="3" t="str">
        <f t="shared" si="3"/>
        <v>,1875220</v>
      </c>
    </row>
    <row r="116" ht="17.25" customHeight="1" spans="2:17">
      <c r="B116" s="19" t="s">
        <v>322</v>
      </c>
      <c r="C116" s="19" t="s">
        <v>56</v>
      </c>
      <c r="D116" s="19" t="s">
        <v>119</v>
      </c>
      <c r="E116" s="37" t="s">
        <v>323</v>
      </c>
      <c r="F116" s="20">
        <v>44098.8837962963</v>
      </c>
      <c r="G116" s="20">
        <v>44107</v>
      </c>
      <c r="H116" s="20">
        <v>44108</v>
      </c>
      <c r="I116" s="19">
        <v>1</v>
      </c>
      <c r="J116" s="40" t="s">
        <v>324</v>
      </c>
      <c r="K116" s="40" t="s">
        <v>60</v>
      </c>
      <c r="L116" s="48">
        <v>975</v>
      </c>
      <c r="M116" s="49"/>
      <c r="N116" s="50">
        <v>975</v>
      </c>
      <c r="O116" s="51">
        <v>1869486</v>
      </c>
      <c r="P116" s="3">
        <f>VLOOKUP(O116,[1]应付款管理!$A$1:$B$65536,2,0)</f>
        <v>975</v>
      </c>
      <c r="Q116" s="3" t="str">
        <f t="shared" si="3"/>
        <v>,1869486</v>
      </c>
    </row>
    <row r="117" ht="17.25" customHeight="1" spans="2:17">
      <c r="B117" s="19" t="s">
        <v>325</v>
      </c>
      <c r="C117" s="19" t="s">
        <v>56</v>
      </c>
      <c r="D117" s="19" t="s">
        <v>69</v>
      </c>
      <c r="E117" s="37" t="s">
        <v>326</v>
      </c>
      <c r="F117" s="20">
        <v>44096.4002199074</v>
      </c>
      <c r="G117" s="20">
        <v>44107</v>
      </c>
      <c r="H117" s="20">
        <v>44108</v>
      </c>
      <c r="I117" s="19">
        <v>1</v>
      </c>
      <c r="J117" s="40" t="s">
        <v>222</v>
      </c>
      <c r="K117" s="40" t="s">
        <v>60</v>
      </c>
      <c r="L117" s="48">
        <v>1696</v>
      </c>
      <c r="M117" s="49"/>
      <c r="N117" s="50">
        <v>1696</v>
      </c>
      <c r="O117" s="51">
        <v>1867666</v>
      </c>
      <c r="P117" s="3">
        <f>VLOOKUP(O117,[1]应付款管理!$A$1:$B$65536,2,0)</f>
        <v>1696</v>
      </c>
      <c r="Q117" s="3" t="str">
        <f t="shared" si="3"/>
        <v>,1867666</v>
      </c>
    </row>
    <row r="118" ht="17.25" customHeight="1" spans="2:17">
      <c r="B118" s="19" t="s">
        <v>327</v>
      </c>
      <c r="C118" s="19" t="s">
        <v>56</v>
      </c>
      <c r="D118" s="19" t="s">
        <v>65</v>
      </c>
      <c r="E118" s="37" t="s">
        <v>328</v>
      </c>
      <c r="F118" s="20">
        <v>44106.9823958333</v>
      </c>
      <c r="G118" s="20">
        <v>44107</v>
      </c>
      <c r="H118" s="20">
        <v>44108</v>
      </c>
      <c r="I118" s="19">
        <v>1</v>
      </c>
      <c r="J118" s="40" t="s">
        <v>253</v>
      </c>
      <c r="K118" s="40" t="s">
        <v>60</v>
      </c>
      <c r="L118" s="48">
        <v>580</v>
      </c>
      <c r="M118" s="49"/>
      <c r="N118" s="50">
        <v>580</v>
      </c>
      <c r="O118" s="51">
        <v>1875423</v>
      </c>
      <c r="P118" s="3">
        <f>VLOOKUP(O118,[1]应付款管理!$A$1:$B$65536,2,0)</f>
        <v>580</v>
      </c>
      <c r="Q118" s="3" t="str">
        <f t="shared" si="3"/>
        <v>,1875423</v>
      </c>
    </row>
    <row r="119" ht="17.25" customHeight="1" spans="2:17">
      <c r="B119" s="19" t="s">
        <v>329</v>
      </c>
      <c r="C119" s="19" t="s">
        <v>56</v>
      </c>
      <c r="D119" s="19" t="s">
        <v>267</v>
      </c>
      <c r="E119" s="37" t="s">
        <v>330</v>
      </c>
      <c r="F119" s="20">
        <v>44107.3631712963</v>
      </c>
      <c r="G119" s="20">
        <v>44107</v>
      </c>
      <c r="H119" s="20">
        <v>44108</v>
      </c>
      <c r="I119" s="19">
        <v>1</v>
      </c>
      <c r="J119" s="40" t="s">
        <v>269</v>
      </c>
      <c r="K119" s="40" t="s">
        <v>60</v>
      </c>
      <c r="L119" s="48">
        <v>1050</v>
      </c>
      <c r="M119" s="49"/>
      <c r="N119" s="50">
        <v>1050</v>
      </c>
      <c r="O119" s="51">
        <v>1875542</v>
      </c>
      <c r="P119" s="3">
        <f>VLOOKUP(O119,[1]应付款管理!$A$1:$B$65536,2,0)</f>
        <v>1050</v>
      </c>
      <c r="Q119" s="3" t="str">
        <f t="shared" si="3"/>
        <v>,1875542</v>
      </c>
    </row>
    <row r="120" ht="17.25" customHeight="1" spans="2:17">
      <c r="B120" s="19" t="s">
        <v>331</v>
      </c>
      <c r="C120" s="19" t="s">
        <v>56</v>
      </c>
      <c r="D120" s="19" t="s">
        <v>69</v>
      </c>
      <c r="E120" s="37" t="s">
        <v>332</v>
      </c>
      <c r="F120" s="20">
        <v>44096.4689351852</v>
      </c>
      <c r="G120" s="20">
        <v>44107</v>
      </c>
      <c r="H120" s="20">
        <v>44108</v>
      </c>
      <c r="I120" s="19">
        <v>2</v>
      </c>
      <c r="J120" s="40" t="s">
        <v>333</v>
      </c>
      <c r="K120" s="40" t="s">
        <v>60</v>
      </c>
      <c r="L120" s="48">
        <v>3000</v>
      </c>
      <c r="M120" s="49"/>
      <c r="N120" s="50">
        <v>3000</v>
      </c>
      <c r="O120" s="51">
        <v>1867734</v>
      </c>
      <c r="P120" s="3">
        <f>VLOOKUP(O120,[1]应付款管理!$A$1:$B$65536,2,0)</f>
        <v>3000</v>
      </c>
      <c r="Q120" s="3" t="str">
        <f t="shared" si="3"/>
        <v>,1867734</v>
      </c>
    </row>
    <row r="121" ht="17.25" customHeight="1" spans="2:17">
      <c r="B121" s="19" t="s">
        <v>334</v>
      </c>
      <c r="C121" s="19" t="s">
        <v>56</v>
      </c>
      <c r="D121" s="19" t="s">
        <v>69</v>
      </c>
      <c r="E121" s="37" t="s">
        <v>335</v>
      </c>
      <c r="F121" s="20">
        <v>44103.995150463</v>
      </c>
      <c r="G121" s="20">
        <v>44107</v>
      </c>
      <c r="H121" s="20">
        <v>44108</v>
      </c>
      <c r="I121" s="19">
        <v>1</v>
      </c>
      <c r="J121" s="40" t="s">
        <v>297</v>
      </c>
      <c r="K121" s="40" t="s">
        <v>60</v>
      </c>
      <c r="L121" s="48">
        <v>1600</v>
      </c>
      <c r="M121" s="49"/>
      <c r="N121" s="50">
        <v>1600</v>
      </c>
      <c r="O121" s="51">
        <v>1873096</v>
      </c>
      <c r="P121" s="3">
        <f>VLOOKUP(O121,[1]应付款管理!$A$1:$B$65536,2,0)</f>
        <v>1600</v>
      </c>
      <c r="Q121" s="3" t="str">
        <f t="shared" si="3"/>
        <v>,1873096</v>
      </c>
    </row>
    <row r="122" ht="17.25" customHeight="1" spans="2:17">
      <c r="B122" s="19" t="s">
        <v>336</v>
      </c>
      <c r="C122" s="19" t="s">
        <v>56</v>
      </c>
      <c r="D122" s="19" t="s">
        <v>57</v>
      </c>
      <c r="E122" s="37" t="s">
        <v>337</v>
      </c>
      <c r="F122" s="20">
        <v>44099.5882638889</v>
      </c>
      <c r="G122" s="20">
        <v>44107</v>
      </c>
      <c r="H122" s="20">
        <v>44108</v>
      </c>
      <c r="I122" s="19">
        <v>1</v>
      </c>
      <c r="J122" s="40" t="s">
        <v>338</v>
      </c>
      <c r="K122" s="40" t="s">
        <v>60</v>
      </c>
      <c r="L122" s="48">
        <v>2750</v>
      </c>
      <c r="M122" s="49"/>
      <c r="N122" s="50">
        <v>2750</v>
      </c>
      <c r="O122" s="51">
        <v>1869939</v>
      </c>
      <c r="P122" s="3">
        <f>VLOOKUP(O122,[1]应付款管理!$A$1:$B$65536,2,0)</f>
        <v>2750</v>
      </c>
      <c r="Q122" s="3" t="str">
        <f t="shared" si="3"/>
        <v>,1869939</v>
      </c>
    </row>
    <row r="123" ht="17.25" customHeight="1" spans="2:17">
      <c r="B123" s="19" t="s">
        <v>339</v>
      </c>
      <c r="C123" s="19" t="s">
        <v>56</v>
      </c>
      <c r="D123" s="19" t="s">
        <v>340</v>
      </c>
      <c r="E123" s="37" t="s">
        <v>341</v>
      </c>
      <c r="F123" s="20">
        <v>44098.6054282407</v>
      </c>
      <c r="G123" s="20">
        <v>44107</v>
      </c>
      <c r="H123" s="20">
        <v>44108</v>
      </c>
      <c r="I123" s="19">
        <v>1</v>
      </c>
      <c r="J123" s="40" t="s">
        <v>342</v>
      </c>
      <c r="K123" s="40" t="s">
        <v>60</v>
      </c>
      <c r="L123" s="48">
        <v>410</v>
      </c>
      <c r="M123" s="49"/>
      <c r="N123" s="50">
        <v>410</v>
      </c>
      <c r="O123" s="51">
        <v>1869237</v>
      </c>
      <c r="P123" s="3">
        <f>VLOOKUP(O123,[1]应付款管理!$A$1:$B$65536,2,0)</f>
        <v>410</v>
      </c>
      <c r="Q123" s="3" t="str">
        <f t="shared" si="3"/>
        <v>,1869237</v>
      </c>
    </row>
    <row r="124" ht="17.25" customHeight="1" spans="2:17">
      <c r="B124" s="19" t="s">
        <v>343</v>
      </c>
      <c r="C124" s="19" t="s">
        <v>56</v>
      </c>
      <c r="D124" s="19" t="s">
        <v>85</v>
      </c>
      <c r="E124" s="37" t="s">
        <v>344</v>
      </c>
      <c r="F124" s="20">
        <v>44107.6802314815</v>
      </c>
      <c r="G124" s="20">
        <v>44107</v>
      </c>
      <c r="H124" s="20">
        <v>44108</v>
      </c>
      <c r="I124" s="19">
        <v>1</v>
      </c>
      <c r="J124" s="40" t="s">
        <v>345</v>
      </c>
      <c r="K124" s="40" t="s">
        <v>60</v>
      </c>
      <c r="L124" s="48">
        <v>689</v>
      </c>
      <c r="M124" s="49"/>
      <c r="N124" s="50">
        <v>689</v>
      </c>
      <c r="O124" s="51">
        <v>1875927</v>
      </c>
      <c r="P124" s="3">
        <f>VLOOKUP(O124,[1]应付款管理!$A$1:$B$65536,2,0)</f>
        <v>689</v>
      </c>
      <c r="Q124" s="3" t="str">
        <f t="shared" si="3"/>
        <v>,1875927</v>
      </c>
    </row>
    <row r="125" ht="17.25" customHeight="1" spans="2:17">
      <c r="B125" s="19" t="s">
        <v>346</v>
      </c>
      <c r="C125" s="19" t="s">
        <v>56</v>
      </c>
      <c r="D125" s="19" t="s">
        <v>267</v>
      </c>
      <c r="E125" s="37" t="s">
        <v>347</v>
      </c>
      <c r="F125" s="20">
        <v>44107.4853472222</v>
      </c>
      <c r="G125" s="20">
        <v>44107</v>
      </c>
      <c r="H125" s="20">
        <v>44108</v>
      </c>
      <c r="I125" s="19">
        <v>1</v>
      </c>
      <c r="J125" s="40" t="s">
        <v>269</v>
      </c>
      <c r="K125" s="40" t="s">
        <v>60</v>
      </c>
      <c r="L125" s="48">
        <v>1050</v>
      </c>
      <c r="M125" s="49"/>
      <c r="N125" s="50">
        <v>1050</v>
      </c>
      <c r="O125" s="51">
        <v>1875704</v>
      </c>
      <c r="P125" s="3">
        <f>VLOOKUP(O125,[1]应付款管理!$A$1:$B$65536,2,0)</f>
        <v>1050</v>
      </c>
      <c r="Q125" s="3" t="str">
        <f t="shared" si="3"/>
        <v>,1875704</v>
      </c>
    </row>
    <row r="126" ht="17.25" customHeight="1" spans="2:17">
      <c r="B126" s="19" t="s">
        <v>348</v>
      </c>
      <c r="C126" s="19" t="s">
        <v>56</v>
      </c>
      <c r="D126" s="19" t="s">
        <v>65</v>
      </c>
      <c r="E126" s="37" t="s">
        <v>349</v>
      </c>
      <c r="F126" s="20">
        <v>44107.4751157407</v>
      </c>
      <c r="G126" s="20">
        <v>44107</v>
      </c>
      <c r="H126" s="20">
        <v>44108</v>
      </c>
      <c r="I126" s="19">
        <v>1</v>
      </c>
      <c r="J126" s="40" t="s">
        <v>253</v>
      </c>
      <c r="K126" s="40" t="s">
        <v>60</v>
      </c>
      <c r="L126" s="48">
        <v>580</v>
      </c>
      <c r="M126" s="49"/>
      <c r="N126" s="50">
        <v>580</v>
      </c>
      <c r="O126" s="51">
        <v>1875686</v>
      </c>
      <c r="P126" s="3">
        <f>VLOOKUP(O126,[1]应付款管理!$A$1:$B$65536,2,0)</f>
        <v>580</v>
      </c>
      <c r="Q126" s="3" t="str">
        <f t="shared" si="3"/>
        <v>,1875686</v>
      </c>
    </row>
    <row r="127" ht="17.25" customHeight="1" spans="2:17">
      <c r="B127" s="19" t="s">
        <v>350</v>
      </c>
      <c r="C127" s="19" t="s">
        <v>56</v>
      </c>
      <c r="D127" s="19" t="s">
        <v>85</v>
      </c>
      <c r="E127" s="37" t="s">
        <v>351</v>
      </c>
      <c r="F127" s="20">
        <v>44107.6817939815</v>
      </c>
      <c r="G127" s="20">
        <v>44107</v>
      </c>
      <c r="H127" s="20">
        <v>44108</v>
      </c>
      <c r="I127" s="19">
        <v>1</v>
      </c>
      <c r="J127" s="40" t="s">
        <v>345</v>
      </c>
      <c r="K127" s="40" t="s">
        <v>60</v>
      </c>
      <c r="L127" s="48">
        <v>689</v>
      </c>
      <c r="M127" s="49"/>
      <c r="N127" s="50">
        <v>689</v>
      </c>
      <c r="O127" s="51">
        <v>1875929</v>
      </c>
      <c r="P127" s="3">
        <f>VLOOKUP(O127,[1]应付款管理!$A$1:$B$65536,2,0)</f>
        <v>689</v>
      </c>
      <c r="Q127" s="3" t="str">
        <f t="shared" si="3"/>
        <v>,1875929</v>
      </c>
    </row>
    <row r="128" ht="17.25" customHeight="1" spans="2:17">
      <c r="B128" s="19" t="s">
        <v>352</v>
      </c>
      <c r="C128" s="19" t="s">
        <v>56</v>
      </c>
      <c r="D128" s="19" t="s">
        <v>93</v>
      </c>
      <c r="E128" s="37" t="s">
        <v>353</v>
      </c>
      <c r="F128" s="20">
        <v>44107.7565277778</v>
      </c>
      <c r="G128" s="20">
        <v>44107</v>
      </c>
      <c r="H128" s="20">
        <v>44108</v>
      </c>
      <c r="I128" s="19">
        <v>1</v>
      </c>
      <c r="J128" s="40" t="s">
        <v>354</v>
      </c>
      <c r="K128" s="40" t="s">
        <v>60</v>
      </c>
      <c r="L128" s="48">
        <v>403</v>
      </c>
      <c r="M128" s="49"/>
      <c r="N128" s="50">
        <v>403</v>
      </c>
      <c r="O128" s="51">
        <v>1876021</v>
      </c>
      <c r="P128" s="3">
        <f>VLOOKUP(O128,[1]应付款管理!$A$1:$B$65536,2,0)</f>
        <v>403</v>
      </c>
      <c r="Q128" s="3" t="str">
        <f t="shared" si="3"/>
        <v>,1876021</v>
      </c>
    </row>
    <row r="129" ht="17.25" customHeight="1" spans="2:17">
      <c r="B129" s="19" t="s">
        <v>355</v>
      </c>
      <c r="C129" s="19" t="s">
        <v>56</v>
      </c>
      <c r="D129" s="19" t="s">
        <v>85</v>
      </c>
      <c r="E129" s="37" t="s">
        <v>356</v>
      </c>
      <c r="F129" s="20">
        <v>44107.7220023148</v>
      </c>
      <c r="G129" s="20">
        <v>44107</v>
      </c>
      <c r="H129" s="20">
        <v>44108</v>
      </c>
      <c r="I129" s="19">
        <v>1</v>
      </c>
      <c r="J129" s="40" t="s">
        <v>345</v>
      </c>
      <c r="K129" s="40" t="s">
        <v>60</v>
      </c>
      <c r="L129" s="48">
        <v>689</v>
      </c>
      <c r="M129" s="49"/>
      <c r="N129" s="50">
        <v>689</v>
      </c>
      <c r="O129" s="51">
        <v>1875995</v>
      </c>
      <c r="P129" s="3">
        <f>VLOOKUP(O129,[1]应付款管理!$A$1:$B$65536,2,0)</f>
        <v>689</v>
      </c>
      <c r="Q129" s="3" t="str">
        <f t="shared" si="3"/>
        <v>,1875995</v>
      </c>
    </row>
    <row r="130" s="5" customFormat="1" ht="17.25" customHeight="1" spans="2:17">
      <c r="B130" s="19" t="s">
        <v>357</v>
      </c>
      <c r="C130" s="19" t="s">
        <v>56</v>
      </c>
      <c r="D130" s="19" t="s">
        <v>358</v>
      </c>
      <c r="E130" s="37" t="s">
        <v>359</v>
      </c>
      <c r="F130" s="20">
        <v>44106.3899652778</v>
      </c>
      <c r="G130" s="20">
        <v>44106</v>
      </c>
      <c r="H130" s="20">
        <v>44107</v>
      </c>
      <c r="I130" s="19">
        <v>2</v>
      </c>
      <c r="J130" s="40" t="s">
        <v>360</v>
      </c>
      <c r="K130" s="40" t="s">
        <v>60</v>
      </c>
      <c r="L130" s="48">
        <v>1236</v>
      </c>
      <c r="M130" s="49"/>
      <c r="N130" s="50">
        <v>1236</v>
      </c>
      <c r="O130" s="51" t="s">
        <v>361</v>
      </c>
      <c r="P130" s="3">
        <v>8161</v>
      </c>
      <c r="Q130" s="3" t="str">
        <f t="shared" si="3"/>
        <v>,付款编号：P201022104200708</v>
      </c>
    </row>
    <row r="131" s="1" customFormat="1" ht="23" customHeight="1" spans="6:17">
      <c r="F131" s="52"/>
      <c r="G131" s="38"/>
      <c r="H131" s="38"/>
      <c r="J131" s="32"/>
      <c r="K131" s="30" t="s">
        <v>362</v>
      </c>
      <c r="L131" s="31" t="s">
        <v>25</v>
      </c>
      <c r="M131" s="31" t="s">
        <v>26</v>
      </c>
      <c r="N131" s="31" t="s">
        <v>25</v>
      </c>
      <c r="P131" s="3" t="e">
        <f>VLOOKUP(O131,[1]应付款管理!$A$1:$B$65536,2,0)</f>
        <v>#N/A</v>
      </c>
      <c r="Q131" s="3" t="str">
        <f t="shared" si="3"/>
        <v>,</v>
      </c>
    </row>
    <row r="132" ht="16.5" customHeight="1"/>
    <row r="133" s="1" customFormat="1" ht="16.5" customHeight="1" spans="2:13">
      <c r="B133" s="22" t="s">
        <v>32</v>
      </c>
      <c r="J133" s="32"/>
      <c r="K133" s="33"/>
      <c r="L133" s="33"/>
      <c r="M133" s="33"/>
    </row>
    <row r="134" s="1" customFormat="1" ht="9.75" customHeight="1" spans="10:13">
      <c r="J134" s="32"/>
      <c r="K134" s="33"/>
      <c r="L134" s="33"/>
      <c r="M134" s="33"/>
    </row>
    <row r="135" s="1" customFormat="1" ht="16.5" customHeight="1" spans="2:13">
      <c r="B135" s="23" t="s">
        <v>33</v>
      </c>
      <c r="C135" s="23"/>
      <c r="D135" s="23"/>
      <c r="E135" s="23" t="s">
        <v>34</v>
      </c>
      <c r="F135" s="23"/>
      <c r="G135" s="23"/>
      <c r="H135" s="23"/>
      <c r="I135" s="23" t="s">
        <v>35</v>
      </c>
      <c r="J135" s="34"/>
      <c r="K135" s="35"/>
      <c r="L135" s="35"/>
      <c r="M135" s="33"/>
    </row>
    <row r="136" s="1" customFormat="1" ht="16.5" customHeight="1" spans="2:13">
      <c r="B136" s="22" t="s">
        <v>36</v>
      </c>
      <c r="D136" s="22"/>
      <c r="E136" s="22" t="s">
        <v>37</v>
      </c>
      <c r="H136" s="24"/>
      <c r="I136" s="22" t="s">
        <v>38</v>
      </c>
      <c r="J136" s="32"/>
      <c r="K136" s="33"/>
      <c r="L136" s="33"/>
      <c r="M136" s="33"/>
    </row>
  </sheetData>
  <autoFilter ref="B13:Q131">
    <extLst/>
  </autoFilter>
  <mergeCells count="1">
    <mergeCell ref="B5:N5"/>
  </mergeCells>
  <pageMargins left="0.708661417322835" right="0.708661417322835" top="0.748031496062992" bottom="0.748031496062992" header="0.31496062992126" footer="0.31496062992126"/>
  <pageSetup paperSize="9" scale="65" orientation="landscape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7"/>
  <sheetViews>
    <sheetView showGridLines="0" workbookViewId="0">
      <selection activeCell="A1" sqref="A1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8.83333333333333" style="5" customWidth="1"/>
    <col min="4" max="4" width="15" style="5" customWidth="1"/>
    <col min="5" max="5" width="15.8333333333333" style="5" customWidth="1"/>
    <col min="6" max="7" width="13" style="6" customWidth="1"/>
    <col min="8" max="8" width="13.1666666666667" style="6" customWidth="1"/>
    <col min="9" max="9" width="5.66666666666667" style="5" customWidth="1"/>
    <col min="10" max="10" width="23.1666666666667" style="2" customWidth="1"/>
    <col min="11" max="11" width="10.1666666666667" style="7" customWidth="1"/>
    <col min="12" max="14" width="9.66666666666667" style="36" customWidth="1"/>
    <col min="15" max="15" width="12.6666666666667" style="8" customWidth="1"/>
    <col min="16" max="16" width="16" style="8" customWidth="1"/>
    <col min="17" max="17" width="12.1666666666667" style="8" customWidth="1"/>
    <col min="18" max="16384" width="9" style="5"/>
  </cols>
  <sheetData>
    <row r="1" ht="19" customHeight="1"/>
    <row r="2" ht="19" customHeight="1"/>
    <row r="3" ht="19" customHeight="1"/>
    <row r="4" ht="19" customHeight="1"/>
    <row r="5" ht="29" customHeight="1" spans="2:17">
      <c r="B5" s="9" t="s">
        <v>363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"/>
      <c r="P5" s="5"/>
      <c r="Q5" s="5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17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5"/>
      <c r="P12" s="5"/>
      <c r="Q12" s="5"/>
    </row>
    <row r="13" s="2" customFormat="1" ht="22.5" customHeight="1" spans="2:18">
      <c r="B13" s="16" t="s">
        <v>40</v>
      </c>
      <c r="C13" s="16" t="s">
        <v>41</v>
      </c>
      <c r="D13" s="16" t="s">
        <v>42</v>
      </c>
      <c r="E13" s="17" t="s">
        <v>43</v>
      </c>
      <c r="F13" s="18" t="s">
        <v>44</v>
      </c>
      <c r="G13" s="18" t="s">
        <v>45</v>
      </c>
      <c r="H13" s="18" t="s">
        <v>46</v>
      </c>
      <c r="I13" s="16" t="s">
        <v>47</v>
      </c>
      <c r="J13" s="16" t="s">
        <v>48</v>
      </c>
      <c r="K13" s="16" t="s">
        <v>49</v>
      </c>
      <c r="L13" s="39" t="s">
        <v>364</v>
      </c>
      <c r="M13" s="39" t="s">
        <v>365</v>
      </c>
      <c r="N13" s="39" t="s">
        <v>366</v>
      </c>
      <c r="O13" s="16" t="s">
        <v>50</v>
      </c>
      <c r="P13" s="16" t="s">
        <v>51</v>
      </c>
      <c r="Q13" s="16" t="s">
        <v>52</v>
      </c>
      <c r="R13" s="28" t="s">
        <v>53</v>
      </c>
    </row>
    <row r="14" s="3" customFormat="1" ht="18" customHeight="1" spans="2:18">
      <c r="B14" s="19" t="s">
        <v>367</v>
      </c>
      <c r="C14" s="19" t="s">
        <v>367</v>
      </c>
      <c r="D14" s="19" t="s">
        <v>367</v>
      </c>
      <c r="E14" s="37" t="s">
        <v>367</v>
      </c>
      <c r="F14" s="20" t="s">
        <v>367</v>
      </c>
      <c r="G14" s="20" t="s">
        <v>367</v>
      </c>
      <c r="H14" s="20" t="s">
        <v>367</v>
      </c>
      <c r="I14" s="19" t="s">
        <v>367</v>
      </c>
      <c r="J14" s="40" t="s">
        <v>367</v>
      </c>
      <c r="K14" s="40" t="s">
        <v>367</v>
      </c>
      <c r="L14" s="40" t="s">
        <v>367</v>
      </c>
      <c r="M14" s="40" t="s">
        <v>367</v>
      </c>
      <c r="N14" s="40" t="s">
        <v>367</v>
      </c>
      <c r="O14" s="40" t="s">
        <v>367</v>
      </c>
      <c r="P14" s="40" t="s">
        <v>367</v>
      </c>
      <c r="Q14" s="45" t="s">
        <v>367</v>
      </c>
      <c r="R14" s="40" t="s">
        <v>367</v>
      </c>
    </row>
    <row r="15" s="4" customFormat="1" ht="21" customHeight="1" spans="6:17">
      <c r="F15" s="21"/>
      <c r="G15" s="21"/>
      <c r="H15" s="21"/>
      <c r="J15" s="30"/>
      <c r="K15" s="41"/>
      <c r="L15" s="42"/>
      <c r="M15" s="42"/>
      <c r="N15" s="30" t="s">
        <v>362</v>
      </c>
      <c r="O15" s="31"/>
      <c r="P15" s="31"/>
      <c r="Q15" s="31"/>
    </row>
    <row r="16" s="1" customFormat="1" ht="16.5" customHeight="1" spans="6:17">
      <c r="F16" s="38"/>
      <c r="G16" s="38"/>
      <c r="H16" s="38"/>
      <c r="J16" s="32"/>
      <c r="K16" s="43"/>
      <c r="L16" s="44"/>
      <c r="M16" s="44"/>
      <c r="N16" s="44"/>
      <c r="O16" s="33"/>
      <c r="P16" s="33"/>
      <c r="Q16" s="33"/>
    </row>
    <row r="17" s="1" customFormat="1" ht="16.5" customHeight="1" spans="2:13">
      <c r="B17" s="22" t="s">
        <v>32</v>
      </c>
      <c r="J17" s="32"/>
      <c r="K17" s="33"/>
      <c r="L17" s="33"/>
      <c r="M17" s="33"/>
    </row>
    <row r="18" s="1" customFormat="1" ht="9.75" customHeight="1" spans="10:13">
      <c r="J18" s="32"/>
      <c r="K18" s="33"/>
      <c r="L18" s="33"/>
      <c r="M18" s="33"/>
    </row>
    <row r="19" s="1" customFormat="1" ht="16.5" customHeight="1" spans="2:13">
      <c r="B19" s="23" t="s">
        <v>33</v>
      </c>
      <c r="C19" s="23"/>
      <c r="D19" s="23"/>
      <c r="E19" s="23" t="s">
        <v>34</v>
      </c>
      <c r="F19" s="23"/>
      <c r="G19" s="23"/>
      <c r="H19" s="23"/>
      <c r="I19" s="23" t="s">
        <v>35</v>
      </c>
      <c r="J19" s="34"/>
      <c r="K19" s="35"/>
      <c r="L19" s="35"/>
      <c r="M19" s="33"/>
    </row>
    <row r="20" s="1" customFormat="1" ht="16.5" customHeight="1" spans="2:13">
      <c r="B20" s="22" t="s">
        <v>36</v>
      </c>
      <c r="D20" s="22"/>
      <c r="E20" s="22" t="s">
        <v>37</v>
      </c>
      <c r="H20" s="24"/>
      <c r="I20" s="22" t="s">
        <v>38</v>
      </c>
      <c r="J20" s="32"/>
      <c r="K20" s="33"/>
      <c r="L20" s="33"/>
      <c r="M20" s="33"/>
    </row>
    <row r="21" ht="16.5" customHeight="1" spans="2:7">
      <c r="B21" s="1"/>
      <c r="D21" s="1"/>
      <c r="G21" s="38"/>
    </row>
    <row r="22" ht="16.5" customHeight="1" spans="2:7">
      <c r="B22" s="1"/>
      <c r="D22" s="1"/>
      <c r="G22" s="38"/>
    </row>
    <row r="23" ht="16.5" customHeight="1"/>
    <row r="24" ht="16.5" customHeight="1"/>
    <row r="25" ht="16.5" customHeight="1"/>
    <row r="26" ht="16.5" customHeight="1"/>
    <row r="27" ht="16.5" customHeight="1"/>
  </sheetData>
  <mergeCells count="1">
    <mergeCell ref="B5:N5"/>
  </mergeCells>
  <pageMargins left="0.708661417322835" right="0.708661417322835" top="0.748031496062992" bottom="0.748031496062992" header="0.31496062992126" footer="0.31496062992126"/>
  <pageSetup paperSize="9" scale="55" orientation="landscape" horizontalDpi="2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0"/>
  <sheetViews>
    <sheetView showGridLines="0" workbookViewId="0">
      <selection activeCell="A1" sqref="A1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7.83333333333333" style="5" customWidth="1"/>
    <col min="4" max="4" width="20.1666666666667" style="5" customWidth="1"/>
    <col min="5" max="5" width="15.8333333333333" style="5" customWidth="1"/>
    <col min="6" max="7" width="13" style="6" customWidth="1"/>
    <col min="8" max="8" width="13.1666666666667" style="6" customWidth="1"/>
    <col min="9" max="9" width="5.66666666666667" style="5" customWidth="1"/>
    <col min="10" max="10" width="23.1666666666667" style="2" customWidth="1"/>
    <col min="11" max="11" width="9" style="7" customWidth="1"/>
    <col min="12" max="12" width="12.6666666666667" style="8" customWidth="1"/>
    <col min="13" max="13" width="16" style="8" customWidth="1"/>
    <col min="14" max="14" width="12.1666666666667" style="8" customWidth="1"/>
    <col min="15" max="16384" width="9" style="5"/>
  </cols>
  <sheetData>
    <row r="1" ht="19" customHeight="1"/>
    <row r="2" ht="19" customHeight="1"/>
    <row r="3" ht="19" customHeight="1"/>
    <row r="4" ht="19" customHeight="1"/>
    <row r="5" ht="29" customHeight="1" spans="2:14">
      <c r="B5" s="9" t="s">
        <v>368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14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="2" customFormat="1" ht="22.5" customHeight="1" spans="2:15">
      <c r="B13" s="16" t="s">
        <v>40</v>
      </c>
      <c r="C13" s="16" t="s">
        <v>41</v>
      </c>
      <c r="D13" s="16" t="s">
        <v>42</v>
      </c>
      <c r="E13" s="17" t="s">
        <v>369</v>
      </c>
      <c r="F13" s="18" t="s">
        <v>44</v>
      </c>
      <c r="G13" s="18" t="s">
        <v>370</v>
      </c>
      <c r="H13" s="18" t="s">
        <v>371</v>
      </c>
      <c r="I13" s="16" t="s">
        <v>372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52</v>
      </c>
      <c r="O13" s="28" t="s">
        <v>53</v>
      </c>
    </row>
    <row r="14" s="3" customFormat="1" ht="17.25" spans="2:15">
      <c r="B14" s="19" t="s">
        <v>367</v>
      </c>
      <c r="C14" s="19" t="s">
        <v>367</v>
      </c>
      <c r="D14" s="19" t="s">
        <v>367</v>
      </c>
      <c r="E14" s="19" t="s">
        <v>367</v>
      </c>
      <c r="F14" s="20" t="s">
        <v>367</v>
      </c>
      <c r="G14" s="20" t="s">
        <v>367</v>
      </c>
      <c r="H14" s="20" t="s">
        <v>367</v>
      </c>
      <c r="I14" s="19" t="s">
        <v>367</v>
      </c>
      <c r="J14" s="19" t="s">
        <v>367</v>
      </c>
      <c r="K14" s="19" t="s">
        <v>367</v>
      </c>
      <c r="L14" s="19" t="s">
        <v>367</v>
      </c>
      <c r="M14" s="19" t="s">
        <v>367</v>
      </c>
      <c r="N14" s="29" t="s">
        <v>367</v>
      </c>
      <c r="O14" s="19" t="s">
        <v>367</v>
      </c>
    </row>
    <row r="15" s="4" customFormat="1" ht="21" customHeight="1" spans="6:14">
      <c r="F15" s="21"/>
      <c r="G15" s="21"/>
      <c r="H15" s="21"/>
      <c r="J15" s="30"/>
      <c r="K15" s="30" t="s">
        <v>362</v>
      </c>
      <c r="L15" s="31"/>
      <c r="M15" s="31"/>
      <c r="N15" s="31"/>
    </row>
    <row r="17" s="1" customFormat="1" ht="16.5" customHeight="1" spans="2:13">
      <c r="B17" s="22" t="s">
        <v>32</v>
      </c>
      <c r="J17" s="32"/>
      <c r="K17" s="33"/>
      <c r="L17" s="33"/>
      <c r="M17" s="33"/>
    </row>
    <row r="18" s="1" customFormat="1" ht="9.75" customHeight="1" spans="10:13">
      <c r="J18" s="32"/>
      <c r="K18" s="33"/>
      <c r="L18" s="33"/>
      <c r="M18" s="33"/>
    </row>
    <row r="19" s="1" customFormat="1" ht="16.5" customHeight="1" spans="2:13">
      <c r="B19" s="23" t="s">
        <v>33</v>
      </c>
      <c r="C19" s="23"/>
      <c r="D19" s="23"/>
      <c r="E19" s="23" t="s">
        <v>34</v>
      </c>
      <c r="F19" s="23"/>
      <c r="G19" s="23"/>
      <c r="H19" s="23"/>
      <c r="I19" s="23" t="s">
        <v>35</v>
      </c>
      <c r="J19" s="34"/>
      <c r="K19" s="35"/>
      <c r="L19" s="35"/>
      <c r="M19" s="33"/>
    </row>
    <row r="20" s="1" customFormat="1" ht="16.5" customHeight="1" spans="2:13">
      <c r="B20" s="22" t="s">
        <v>36</v>
      </c>
      <c r="D20" s="22"/>
      <c r="E20" s="22" t="s">
        <v>37</v>
      </c>
      <c r="H20" s="24"/>
      <c r="I20" s="22" t="s">
        <v>38</v>
      </c>
      <c r="J20" s="32"/>
      <c r="K20" s="33"/>
      <c r="L20" s="33"/>
      <c r="M20" s="33"/>
    </row>
  </sheetData>
  <mergeCells count="1">
    <mergeCell ref="B5:N5"/>
  </mergeCells>
  <pageMargins left="0.748031496062992" right="0.748031496062992" top="0.984251968503937" bottom="0.984251968503937" header="0.511811023622047" footer="0.511811023622047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预付酒店</vt:lpstr>
      <vt:lpstr>面付酒店</vt:lpstr>
      <vt:lpstr>旅游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2006-09-13T11:21:00Z</dcterms:created>
  <cp:lastPrinted>2017-08-07T08:33:00Z</cp:lastPrinted>
  <dcterms:modified xsi:type="dcterms:W3CDTF">2020-10-22T10:23:25Z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