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66" firstSheet="4" activeTab="4"/>
  </bookViews>
  <sheets>
    <sheet name="A+卡AC01" sheetId="4" state="hidden" r:id="rId1"/>
    <sheet name="亚达07" sheetId="16" state="hidden" r:id="rId2"/>
    <sheet name="百能" sheetId="15" state="hidden" r:id="rId3"/>
    <sheet name="香港航空 TF07" sheetId="26" state="hidden" r:id="rId4"/>
    <sheet name="汇登64" sheetId="36" r:id="rId5"/>
  </sheets>
  <externalReferences>
    <externalReference r:id="rId6"/>
    <externalReference r:id="rId7"/>
  </externalReferences>
  <definedNames>
    <definedName name="_xlnm._FilterDatabase" localSheetId="4" hidden="1">汇登64!$A$3:$P$76</definedName>
  </definedNames>
  <calcPr calcId="144525"/>
</workbook>
</file>

<file path=xl/sharedStrings.xml><?xml version="1.0" encoding="utf-8"?>
<sst xmlns="http://schemas.openxmlformats.org/spreadsheetml/2006/main" count="350" uniqueCount="132">
  <si>
    <r>
      <rPr>
        <b/>
        <sz val="12"/>
        <color theme="1"/>
        <rFont val="Arial"/>
        <charset val="134"/>
      </rPr>
      <t>Monthly statament of Account 
2020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Arial"/>
        <charset val="134"/>
      </rPr>
      <t xml:space="preserve"> 08 </t>
    </r>
    <r>
      <rPr>
        <b/>
        <sz val="12"/>
        <color theme="1"/>
        <rFont val="宋体"/>
        <charset val="134"/>
      </rPr>
      <t>月份</t>
    </r>
    <r>
      <rPr>
        <b/>
        <sz val="12"/>
        <color theme="1"/>
        <rFont val="Arial"/>
        <charset val="134"/>
      </rPr>
      <t>A+</t>
    </r>
    <r>
      <rPr>
        <b/>
        <sz val="12"/>
        <color theme="1"/>
        <rFont val="宋体"/>
        <charset val="134"/>
      </rPr>
      <t>对账单</t>
    </r>
    <r>
      <rPr>
        <b/>
        <sz val="12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</t>
    </r>
  </si>
  <si>
    <t>Arrival  Date
抵店日期</t>
  </si>
  <si>
    <t>Departure Date
离店日期</t>
  </si>
  <si>
    <t>Guest Name
客人姓名</t>
  </si>
  <si>
    <t>room revenue
房费</t>
  </si>
  <si>
    <t>Misc
其他消费</t>
  </si>
  <si>
    <t>Total
总消费</t>
  </si>
  <si>
    <t>OrderID订单号</t>
  </si>
  <si>
    <t>Price/per
房费/每晚</t>
  </si>
  <si>
    <t xml:space="preserve"> nights
间夜</t>
  </si>
  <si>
    <t>Total</t>
  </si>
  <si>
    <t>All Payments shall be paid into the following bank account :</t>
  </si>
  <si>
    <t>English Name：</t>
  </si>
  <si>
    <t xml:space="preserve">Sofitel Sanya Leeman Resort </t>
  </si>
  <si>
    <t>Account No.    : 2662 6953 8182</t>
  </si>
  <si>
    <t>Bank ： Bank of China Sanya Branch</t>
  </si>
  <si>
    <t>Swift Code：BKCHCNBJ75A</t>
  </si>
  <si>
    <t>Address：28 Haitang North Road, Haitang Bay, Sanya, Hainan</t>
  </si>
  <si>
    <t>Telephone：0898-32998888</t>
  </si>
  <si>
    <t>E-mail：H8167-GL5@sofitel.com</t>
  </si>
  <si>
    <t>Fax：0898-31521818</t>
  </si>
  <si>
    <r>
      <rPr>
        <b/>
        <sz val="12"/>
        <color theme="1"/>
        <rFont val="Arial"/>
        <charset val="134"/>
      </rPr>
      <t>Monthly statament of Account of Yada
2020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Arial"/>
        <charset val="134"/>
      </rPr>
      <t xml:space="preserve"> 06</t>
    </r>
    <r>
      <rPr>
        <b/>
        <sz val="12"/>
        <color theme="1"/>
        <rFont val="宋体"/>
        <charset val="134"/>
      </rPr>
      <t>月</t>
    </r>
    <r>
      <rPr>
        <b/>
        <sz val="12"/>
        <color theme="1"/>
        <rFont val="Arial"/>
        <charset val="134"/>
      </rPr>
      <t xml:space="preserve">  </t>
    </r>
    <r>
      <rPr>
        <b/>
        <sz val="12"/>
        <color theme="1"/>
        <rFont val="宋体"/>
        <charset val="134"/>
      </rPr>
      <t>亚达假期旅行社有限公司对账单</t>
    </r>
    <r>
      <rPr>
        <b/>
        <sz val="12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</t>
    </r>
  </si>
  <si>
    <t>Total Room revenue
总房费</t>
  </si>
  <si>
    <t>F&amp;B
餐饮消费</t>
  </si>
  <si>
    <t>Room Type
房型</t>
  </si>
  <si>
    <t>预定号</t>
  </si>
  <si>
    <t>加床</t>
  </si>
  <si>
    <t>请将所有款项汇入以下银行帐户:</t>
  </si>
  <si>
    <t xml:space="preserve"> 户      名 ： 三亚皇圃大酒店有限公司三亚理文索菲特度假酒店</t>
  </si>
  <si>
    <t xml:space="preserve"> 帐      号 ： 2662 6953 8182</t>
  </si>
  <si>
    <t xml:space="preserve"> 开户银行 ：中国银行三亚分行海棠湾支行</t>
  </si>
  <si>
    <t>银行代码：BKCHCNBJ75A</t>
  </si>
  <si>
    <r>
      <rPr>
        <sz val="12"/>
        <color indexed="8"/>
        <rFont val="Arial"/>
        <charset val="134"/>
      </rPr>
      <t>地址：三亚市海棠湾镇海棠北路</t>
    </r>
    <r>
      <rPr>
        <sz val="12"/>
        <rFont val="Arial"/>
        <charset val="134"/>
      </rPr>
      <t>28号</t>
    </r>
  </si>
  <si>
    <t>电话：0898-32998888</t>
  </si>
  <si>
    <t>Fax：0898-32993333</t>
  </si>
  <si>
    <t>邮箱：H8167-GL5@sofitel.com</t>
  </si>
  <si>
    <r>
      <rPr>
        <b/>
        <sz val="12"/>
        <color theme="1"/>
        <rFont val="Arial"/>
        <charset val="134"/>
      </rPr>
      <t>Monthly statament of Account of Sanya Baineng Travel
2020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Arial"/>
        <charset val="134"/>
      </rPr>
      <t xml:space="preserve"> 05  </t>
    </r>
    <r>
      <rPr>
        <b/>
        <sz val="12"/>
        <color theme="1"/>
        <rFont val="宋体"/>
        <charset val="134"/>
      </rPr>
      <t>月三亚百能假期旅行社有限公司对账单</t>
    </r>
    <r>
      <rPr>
        <b/>
        <sz val="12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</t>
    </r>
  </si>
  <si>
    <r>
      <rPr>
        <b/>
        <sz val="12"/>
        <color theme="1"/>
        <rFont val="Arial"/>
        <charset val="134"/>
      </rPr>
      <t>Monthly statament of Account 
2020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Arial"/>
        <charset val="134"/>
      </rPr>
      <t xml:space="preserve">  02 </t>
    </r>
    <r>
      <rPr>
        <b/>
        <sz val="12"/>
        <color theme="1"/>
        <rFont val="宋体"/>
        <charset val="134"/>
      </rPr>
      <t>月份香港航空对账单</t>
    </r>
    <r>
      <rPr>
        <b/>
        <sz val="12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</t>
    </r>
  </si>
  <si>
    <r>
      <rPr>
        <b/>
        <sz val="12"/>
        <color theme="1"/>
        <rFont val="Arial"/>
        <charset val="134"/>
      </rPr>
      <t>Monthly statament of Convergent
2020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Arial"/>
        <charset val="134"/>
      </rPr>
      <t>09</t>
    </r>
    <r>
      <rPr>
        <b/>
        <sz val="12"/>
        <color theme="1"/>
        <rFont val="宋体"/>
        <charset val="134"/>
      </rPr>
      <t>月份广州汇登去对账单</t>
    </r>
    <r>
      <rPr>
        <b/>
        <sz val="12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</t>
    </r>
  </si>
  <si>
    <t>其他</t>
  </si>
  <si>
    <t>，</t>
  </si>
  <si>
    <t>薛之铭</t>
  </si>
  <si>
    <t>600</t>
  </si>
  <si>
    <t>奢华海景房</t>
  </si>
  <si>
    <t>陈渝</t>
  </si>
  <si>
    <t>刘亮</t>
  </si>
  <si>
    <t>叶强</t>
  </si>
  <si>
    <t>周莹</t>
  </si>
  <si>
    <t>黄鹏</t>
  </si>
  <si>
    <t>WANG CHANG LONG</t>
  </si>
  <si>
    <t>450370P</t>
  </si>
  <si>
    <t>刘梅</t>
  </si>
  <si>
    <t>马健</t>
  </si>
  <si>
    <t>宋子豪</t>
  </si>
  <si>
    <t>邵帅</t>
  </si>
  <si>
    <t>刘婕妤</t>
  </si>
  <si>
    <t>李云霞</t>
  </si>
  <si>
    <t>453278P</t>
  </si>
  <si>
    <t>米媛媛</t>
  </si>
  <si>
    <t>岳元庆</t>
  </si>
  <si>
    <t>张国栋、蒋丽</t>
  </si>
  <si>
    <t>王淼</t>
  </si>
  <si>
    <t>陈新荣</t>
  </si>
  <si>
    <t>潘宗伟</t>
  </si>
  <si>
    <t>朱磊</t>
  </si>
  <si>
    <t>张淞玮</t>
  </si>
  <si>
    <t>韩凤</t>
  </si>
  <si>
    <t>1450</t>
  </si>
  <si>
    <t>王阳</t>
  </si>
  <si>
    <t>单媛丽</t>
  </si>
  <si>
    <t>顾强强</t>
  </si>
  <si>
    <t>唐爱兵</t>
  </si>
  <si>
    <t>455645P</t>
  </si>
  <si>
    <t>郝桂红</t>
  </si>
  <si>
    <t>胡霓、匡盛杰</t>
  </si>
  <si>
    <t>455362P</t>
  </si>
  <si>
    <t>段可人</t>
  </si>
  <si>
    <t>何力</t>
  </si>
  <si>
    <t>许明宇</t>
  </si>
  <si>
    <t>齐秦</t>
  </si>
  <si>
    <t>高乐、谷蕊</t>
  </si>
  <si>
    <t>456804P</t>
  </si>
  <si>
    <t>娄薇</t>
  </si>
  <si>
    <t>沈飞</t>
  </si>
  <si>
    <t>邝思雅</t>
  </si>
  <si>
    <t>胡俊</t>
  </si>
  <si>
    <t>950</t>
  </si>
  <si>
    <t>杨昊</t>
  </si>
  <si>
    <t>于海洲</t>
  </si>
  <si>
    <t>何皓南</t>
  </si>
  <si>
    <t>曹达琨</t>
  </si>
  <si>
    <t>路璐</t>
  </si>
  <si>
    <t>张辉</t>
  </si>
  <si>
    <t>吴春涛</t>
  </si>
  <si>
    <t>党玉</t>
  </si>
  <si>
    <t>林瑜</t>
  </si>
  <si>
    <t>1080</t>
  </si>
  <si>
    <t>罗昭怡、杜雨宜</t>
  </si>
  <si>
    <t>三亚理文索菲特</t>
  </si>
  <si>
    <t>弓雅</t>
  </si>
  <si>
    <t>1850455</t>
  </si>
  <si>
    <t>汤世娜</t>
  </si>
  <si>
    <t>451885P</t>
  </si>
  <si>
    <t>1853308</t>
  </si>
  <si>
    <t>靳雅洁</t>
  </si>
  <si>
    <t>1854710</t>
  </si>
  <si>
    <t>,</t>
  </si>
  <si>
    <t>李文静</t>
  </si>
  <si>
    <t>高梦妍</t>
  </si>
  <si>
    <t>谢畅</t>
  </si>
  <si>
    <t>黄海尉</t>
  </si>
  <si>
    <t>王天剑</t>
  </si>
  <si>
    <t>黄立</t>
  </si>
  <si>
    <t>程惠玲</t>
  </si>
  <si>
    <t>林康佳</t>
  </si>
  <si>
    <t>陈海杰</t>
  </si>
  <si>
    <t>459346P</t>
  </si>
  <si>
    <t>李芳</t>
  </si>
  <si>
    <t>叶丽萍</t>
  </si>
  <si>
    <t>陆文芳、胡凯</t>
  </si>
  <si>
    <t>463733P</t>
  </si>
  <si>
    <r>
      <rPr>
        <sz val="12"/>
        <color indexed="8"/>
        <rFont val="SimSun"/>
        <charset val="134"/>
      </rPr>
      <t>请将所有款项汇入以下银行帐户</t>
    </r>
    <r>
      <rPr>
        <sz val="12"/>
        <color indexed="8"/>
        <rFont val="Arial"/>
        <charset val="134"/>
      </rPr>
      <t>:</t>
    </r>
  </si>
  <si>
    <t xml:space="preserve">Account Name :Sofitel Sanya Leeman Resort </t>
  </si>
  <si>
    <r>
      <rPr>
        <sz val="12"/>
        <color indexed="8"/>
        <rFont val="Arial"/>
        <charset val="134"/>
      </rPr>
      <t xml:space="preserve"> </t>
    </r>
    <r>
      <rPr>
        <sz val="12"/>
        <color indexed="8"/>
        <rFont val="宋体"/>
        <charset val="134"/>
      </rPr>
      <t>户</t>
    </r>
    <r>
      <rPr>
        <sz val="12"/>
        <color indexed="8"/>
        <rFont val="Arial"/>
        <charset val="134"/>
      </rPr>
      <t xml:space="preserve">      </t>
    </r>
    <r>
      <rPr>
        <sz val="12"/>
        <color indexed="8"/>
        <rFont val="宋体"/>
        <charset val="134"/>
      </rPr>
      <t>名</t>
    </r>
    <r>
      <rPr>
        <sz val="12"/>
        <color indexed="8"/>
        <rFont val="Arial"/>
        <charset val="134"/>
      </rPr>
      <t xml:space="preserve"> </t>
    </r>
    <r>
      <rPr>
        <sz val="12"/>
        <color indexed="8"/>
        <rFont val="宋体"/>
        <charset val="134"/>
      </rPr>
      <t>：</t>
    </r>
    <r>
      <rPr>
        <sz val="12"/>
        <color indexed="8"/>
        <rFont val="Arial"/>
        <charset val="134"/>
      </rPr>
      <t xml:space="preserve"> 三亚皇圃大酒店有限公司三亚理文索菲特度假酒店</t>
    </r>
  </si>
  <si>
    <t>Account No.    :9551 0918 8888 888</t>
  </si>
  <si>
    <r>
      <rPr>
        <sz val="12"/>
        <color indexed="8"/>
        <rFont val="Arial"/>
        <charset val="134"/>
      </rPr>
      <t xml:space="preserve"> </t>
    </r>
    <r>
      <rPr>
        <sz val="12"/>
        <color indexed="8"/>
        <rFont val="SimSun"/>
        <charset val="134"/>
      </rPr>
      <t>帐</t>
    </r>
    <r>
      <rPr>
        <sz val="12"/>
        <color indexed="8"/>
        <rFont val="Arial"/>
        <charset val="134"/>
      </rPr>
      <t xml:space="preserve">      </t>
    </r>
    <r>
      <rPr>
        <sz val="12"/>
        <color indexed="8"/>
        <rFont val="SimSun"/>
        <charset val="134"/>
      </rPr>
      <t>号</t>
    </r>
    <r>
      <rPr>
        <sz val="12"/>
        <color indexed="8"/>
        <rFont val="Arial"/>
        <charset val="134"/>
      </rPr>
      <t xml:space="preserve"> </t>
    </r>
    <r>
      <rPr>
        <sz val="12"/>
        <color indexed="8"/>
        <rFont val="SimSun"/>
        <charset val="134"/>
      </rPr>
      <t>：</t>
    </r>
    <r>
      <rPr>
        <sz val="12"/>
        <color indexed="8"/>
        <rFont val="Arial"/>
        <charset val="134"/>
      </rPr>
      <t>9551 0918 8888 888</t>
    </r>
  </si>
  <si>
    <r>
      <rPr>
        <sz val="12"/>
        <color indexed="8"/>
        <rFont val="Arial"/>
        <charset val="134"/>
      </rPr>
      <t xml:space="preserve">Bank </t>
    </r>
    <r>
      <rPr>
        <sz val="12"/>
        <color indexed="8"/>
        <rFont val="宋体"/>
        <charset val="134"/>
      </rPr>
      <t>：</t>
    </r>
    <r>
      <rPr>
        <sz val="12"/>
        <color indexed="8"/>
        <rFont val="Arial"/>
        <charset val="134"/>
      </rPr>
      <t>China Merchants Bank Sanya Branch</t>
    </r>
  </si>
  <si>
    <r>
      <rPr>
        <sz val="12"/>
        <color indexed="8"/>
        <rFont val="Arial"/>
        <charset val="134"/>
      </rPr>
      <t xml:space="preserve"> </t>
    </r>
    <r>
      <rPr>
        <sz val="12"/>
        <color indexed="8"/>
        <rFont val="SimSun"/>
        <charset val="134"/>
      </rPr>
      <t>开户银行</t>
    </r>
    <r>
      <rPr>
        <sz val="12"/>
        <color indexed="8"/>
        <rFont val="Arial"/>
        <charset val="134"/>
      </rPr>
      <t xml:space="preserve"> </t>
    </r>
    <r>
      <rPr>
        <sz val="12"/>
        <color indexed="8"/>
        <rFont val="SimSun"/>
        <charset val="134"/>
      </rPr>
      <t>：</t>
    </r>
    <r>
      <rPr>
        <sz val="12"/>
        <color indexed="8"/>
        <rFont val="宋体"/>
        <charset val="134"/>
      </rPr>
      <t>招商银行三亚分行营业部</t>
    </r>
  </si>
  <si>
    <r>
      <rPr>
        <sz val="12"/>
        <color indexed="8"/>
        <rFont val="Arial"/>
        <charset val="134"/>
      </rPr>
      <t>Swift Code</t>
    </r>
    <r>
      <rPr>
        <sz val="12"/>
        <color indexed="8"/>
        <rFont val="宋体"/>
        <charset val="134"/>
      </rPr>
      <t>：</t>
    </r>
    <r>
      <rPr>
        <sz val="12"/>
        <color indexed="8"/>
        <rFont val="Arial"/>
        <charset val="134"/>
      </rPr>
      <t>CMBCCNBS596</t>
    </r>
  </si>
  <si>
    <r>
      <rPr>
        <sz val="12"/>
        <color indexed="8"/>
        <rFont val="宋体"/>
        <charset val="134"/>
      </rPr>
      <t>银行代码：</t>
    </r>
    <r>
      <rPr>
        <sz val="12"/>
        <color indexed="8"/>
        <rFont val="Arial"/>
        <charset val="134"/>
      </rPr>
      <t>CMBCCNBS596</t>
    </r>
  </si>
  <si>
    <r>
      <rPr>
        <sz val="12"/>
        <color indexed="8"/>
        <rFont val="Arial"/>
        <charset val="134"/>
      </rPr>
      <t>地址：三亚市海棠湾镇海棠北路</t>
    </r>
    <r>
      <rPr>
        <sz val="12"/>
        <rFont val="Calibri"/>
        <charset val="134"/>
      </rPr>
      <t>28</t>
    </r>
    <r>
      <rPr>
        <sz val="12"/>
        <rFont val="SimSun"/>
        <charset val="134"/>
      </rPr>
      <t>号</t>
    </r>
  </si>
  <si>
    <r>
      <rPr>
        <sz val="12"/>
        <color indexed="8"/>
        <rFont val="宋体"/>
        <charset val="134"/>
      </rPr>
      <t>电话：</t>
    </r>
    <r>
      <rPr>
        <sz val="12"/>
        <color indexed="8"/>
        <rFont val="Arial"/>
        <charset val="134"/>
      </rPr>
      <t>0898-32998888</t>
    </r>
  </si>
</sst>
</file>

<file path=xl/styles.xml><?xml version="1.0" encoding="utf-8"?>
<styleSheet xmlns="http://schemas.openxmlformats.org/spreadsheetml/2006/main">
  <numFmts count="10">
    <numFmt numFmtId="176" formatCode="0.00_);\(0.00\)"/>
    <numFmt numFmtId="177" formatCode="[$-409]d/mmm;@"/>
    <numFmt numFmtId="178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0_);[Red]\(0\)"/>
    <numFmt numFmtId="180" formatCode="0.00_);[Red]\(0.00\)"/>
    <numFmt numFmtId="181" formatCode="0_ "/>
    <numFmt numFmtId="182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2"/>
      <color rgb="FFFF0000"/>
      <name val="Arial"/>
      <charset val="134"/>
    </font>
    <font>
      <b/>
      <sz val="12"/>
      <color rgb="FFFF0000"/>
      <name val="Arial"/>
      <charset val="134"/>
    </font>
    <font>
      <b/>
      <sz val="12"/>
      <color theme="1"/>
      <name val="Arial"/>
      <charset val="134"/>
    </font>
    <font>
      <sz val="12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sz val="10.5"/>
      <color rgb="FF337AB7"/>
      <name val="Helvetica"/>
      <charset val="134"/>
    </font>
    <font>
      <b/>
      <sz val="12"/>
      <color theme="1"/>
      <name val="宋体"/>
      <charset val="134"/>
    </font>
    <font>
      <sz val="12"/>
      <color indexed="8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SimSun"/>
      <charset val="134"/>
    </font>
    <font>
      <sz val="12"/>
      <color indexed="8"/>
      <name val="宋体"/>
      <charset val="134"/>
    </font>
    <font>
      <sz val="12"/>
      <name val="Calibri"/>
      <charset val="134"/>
    </font>
    <font>
      <sz val="12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177" fontId="0" fillId="0" borderId="0"/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178" fontId="0" fillId="0" borderId="0" applyFont="0" applyFill="0" applyBorder="0" applyAlignment="0" applyProtection="0"/>
    <xf numFmtId="0" fontId="1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8" borderId="14" applyNumberFormat="0" applyAlignment="0" applyProtection="0">
      <alignment vertical="center"/>
    </xf>
    <xf numFmtId="0" fontId="29" fillId="8" borderId="15" applyNumberFormat="0" applyAlignment="0" applyProtection="0">
      <alignment vertical="center"/>
    </xf>
    <xf numFmtId="0" fontId="30" fillId="26" borderId="20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77" fontId="0" fillId="0" borderId="0"/>
    <xf numFmtId="0" fontId="21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131">
    <xf numFmtId="177" fontId="0" fillId="0" borderId="0" xfId="0"/>
    <xf numFmtId="178" fontId="1" fillId="2" borderId="0" xfId="8" applyFont="1" applyFill="1" applyAlignment="1">
      <alignment horizontal="center"/>
    </xf>
    <xf numFmtId="178" fontId="1" fillId="0" borderId="0" xfId="8" applyFont="1" applyFill="1" applyAlignment="1">
      <alignment horizontal="center"/>
    </xf>
    <xf numFmtId="178" fontId="2" fillId="0" borderId="0" xfId="8" applyFont="1" applyFill="1" applyAlignment="1">
      <alignment horizontal="center"/>
    </xf>
    <xf numFmtId="178" fontId="2" fillId="0" borderId="0" xfId="8" applyFont="1" applyAlignment="1">
      <alignment horizontal="center"/>
    </xf>
    <xf numFmtId="178" fontId="2" fillId="2" borderId="0" xfId="8" applyFont="1" applyFill="1" applyAlignment="1">
      <alignment horizontal="center"/>
    </xf>
    <xf numFmtId="176" fontId="3" fillId="0" borderId="0" xfId="8" applyNumberFormat="1" applyFont="1" applyAlignment="1">
      <alignment horizontal="center"/>
    </xf>
    <xf numFmtId="178" fontId="1" fillId="0" borderId="0" xfId="8" applyFont="1" applyAlignment="1">
      <alignment horizontal="center"/>
    </xf>
    <xf numFmtId="49" fontId="1" fillId="0" borderId="0" xfId="8" applyNumberFormat="1" applyFont="1" applyAlignment="1">
      <alignment horizontal="center"/>
    </xf>
    <xf numFmtId="178" fontId="1" fillId="0" borderId="0" xfId="8" applyFont="1" applyAlignment="1">
      <alignment horizontal="center" vertical="center"/>
    </xf>
    <xf numFmtId="177" fontId="1" fillId="0" borderId="0" xfId="8" applyNumberFormat="1" applyFont="1" applyAlignment="1">
      <alignment horizontal="center"/>
    </xf>
    <xf numFmtId="178" fontId="4" fillId="0" borderId="1" xfId="8" applyFont="1" applyBorder="1" applyAlignment="1">
      <alignment horizontal="center" vertical="center" wrapText="1"/>
    </xf>
    <xf numFmtId="178" fontId="4" fillId="0" borderId="2" xfId="8" applyFont="1" applyBorder="1" applyAlignment="1">
      <alignment horizontal="center" vertical="center" wrapText="1"/>
    </xf>
    <xf numFmtId="178" fontId="1" fillId="0" borderId="3" xfId="8" applyFont="1" applyBorder="1" applyAlignment="1">
      <alignment horizontal="center" wrapText="1"/>
    </xf>
    <xf numFmtId="178" fontId="1" fillId="0" borderId="4" xfId="8" applyFont="1" applyBorder="1" applyAlignment="1">
      <alignment horizontal="center" wrapText="1"/>
    </xf>
    <xf numFmtId="178" fontId="1" fillId="0" borderId="5" xfId="8" applyFont="1" applyBorder="1" applyAlignment="1">
      <alignment horizontal="center" wrapText="1"/>
    </xf>
    <xf numFmtId="178" fontId="1" fillId="0" borderId="6" xfId="8" applyFont="1" applyBorder="1" applyAlignment="1">
      <alignment horizontal="center" wrapText="1"/>
    </xf>
    <xf numFmtId="178" fontId="1" fillId="0" borderId="7" xfId="8" applyFont="1" applyBorder="1" applyAlignment="1">
      <alignment horizontal="center" wrapText="1"/>
    </xf>
    <xf numFmtId="178" fontId="1" fillId="0" borderId="8" xfId="8" applyFont="1" applyBorder="1" applyAlignment="1">
      <alignment horizontal="center" wrapText="1"/>
    </xf>
    <xf numFmtId="49" fontId="1" fillId="0" borderId="9" xfId="8" applyNumberFormat="1" applyFont="1" applyBorder="1" applyAlignment="1">
      <alignment horizontal="center" wrapText="1"/>
    </xf>
    <xf numFmtId="178" fontId="1" fillId="0" borderId="9" xfId="8" applyFont="1" applyBorder="1" applyAlignment="1">
      <alignment horizontal="center" vertical="center" wrapText="1"/>
    </xf>
    <xf numFmtId="178" fontId="1" fillId="0" borderId="9" xfId="8" applyFont="1" applyBorder="1" applyAlignment="1">
      <alignment horizontal="center" wrapText="1"/>
    </xf>
    <xf numFmtId="177" fontId="1" fillId="0" borderId="9" xfId="8" applyNumberFormat="1" applyFont="1" applyBorder="1" applyAlignment="1">
      <alignment horizontal="center" wrapText="1"/>
    </xf>
    <xf numFmtId="177" fontId="5" fillId="0" borderId="9" xfId="8" applyNumberFormat="1" applyFont="1" applyBorder="1" applyAlignment="1">
      <alignment horizontal="center" wrapText="1"/>
    </xf>
    <xf numFmtId="177" fontId="1" fillId="0" borderId="9" xfId="8" applyNumberFormat="1" applyFont="1" applyBorder="1" applyAlignment="1">
      <alignment horizontal="center"/>
    </xf>
    <xf numFmtId="178" fontId="5" fillId="0" borderId="8" xfId="8" applyFont="1" applyBorder="1" applyAlignment="1">
      <alignment horizontal="center" wrapText="1"/>
    </xf>
    <xf numFmtId="49" fontId="1" fillId="0" borderId="9" xfId="8" applyNumberFormat="1" applyFont="1" applyBorder="1" applyAlignment="1">
      <alignment horizontal="center"/>
    </xf>
    <xf numFmtId="179" fontId="1" fillId="2" borderId="9" xfId="8" applyNumberFormat="1" applyFont="1" applyFill="1" applyBorder="1" applyAlignment="1">
      <alignment horizontal="center"/>
    </xf>
    <xf numFmtId="178" fontId="1" fillId="0" borderId="9" xfId="8" applyFont="1" applyBorder="1" applyAlignment="1">
      <alignment horizontal="center"/>
    </xf>
    <xf numFmtId="178" fontId="5" fillId="2" borderId="8" xfId="8" applyFont="1" applyFill="1" applyBorder="1" applyAlignment="1">
      <alignment horizontal="center" wrapText="1"/>
    </xf>
    <xf numFmtId="178" fontId="1" fillId="2" borderId="9" xfId="8" applyFont="1" applyFill="1" applyBorder="1" applyAlignment="1">
      <alignment horizontal="center"/>
    </xf>
    <xf numFmtId="177" fontId="1" fillId="2" borderId="9" xfId="8" applyNumberFormat="1" applyFont="1" applyFill="1" applyBorder="1" applyAlignment="1">
      <alignment horizontal="center"/>
    </xf>
    <xf numFmtId="49" fontId="1" fillId="2" borderId="9" xfId="8" applyNumberFormat="1" applyFont="1" applyFill="1" applyBorder="1" applyAlignment="1">
      <alignment horizontal="center" wrapText="1"/>
    </xf>
    <xf numFmtId="178" fontId="1" fillId="2" borderId="9" xfId="8" applyFont="1" applyFill="1" applyBorder="1" applyAlignment="1">
      <alignment horizontal="center" wrapText="1"/>
    </xf>
    <xf numFmtId="177" fontId="1" fillId="2" borderId="9" xfId="8" applyNumberFormat="1" applyFont="1" applyFill="1" applyBorder="1" applyAlignment="1">
      <alignment horizontal="center" wrapText="1"/>
    </xf>
    <xf numFmtId="178" fontId="5" fillId="0" borderId="9" xfId="8" applyFont="1" applyBorder="1" applyAlignment="1">
      <alignment horizontal="center" wrapText="1"/>
    </xf>
    <xf numFmtId="178" fontId="5" fillId="2" borderId="9" xfId="8" applyFont="1" applyFill="1" applyBorder="1" applyAlignment="1">
      <alignment horizontal="center" wrapText="1"/>
    </xf>
    <xf numFmtId="49" fontId="1" fillId="2" borderId="9" xfId="8" applyNumberFormat="1" applyFont="1" applyFill="1" applyBorder="1" applyAlignment="1">
      <alignment horizontal="center"/>
    </xf>
    <xf numFmtId="177" fontId="1" fillId="0" borderId="9" xfId="8" applyNumberFormat="1" applyFont="1" applyFill="1" applyBorder="1" applyAlignment="1">
      <alignment horizontal="center"/>
    </xf>
    <xf numFmtId="178" fontId="5" fillId="0" borderId="9" xfId="8" applyFont="1" applyFill="1" applyBorder="1" applyAlignment="1">
      <alignment horizontal="center" wrapText="1"/>
    </xf>
    <xf numFmtId="49" fontId="1" fillId="0" borderId="9" xfId="8" applyNumberFormat="1" applyFont="1" applyFill="1" applyBorder="1" applyAlignment="1">
      <alignment horizontal="center" wrapText="1"/>
    </xf>
    <xf numFmtId="179" fontId="1" fillId="0" borderId="9" xfId="8" applyNumberFormat="1" applyFont="1" applyFill="1" applyBorder="1" applyAlignment="1">
      <alignment horizontal="center"/>
    </xf>
    <xf numFmtId="179" fontId="1" fillId="3" borderId="9" xfId="8" applyNumberFormat="1" applyFont="1" applyFill="1" applyBorder="1" applyAlignment="1">
      <alignment horizontal="center"/>
    </xf>
    <xf numFmtId="180" fontId="1" fillId="0" borderId="9" xfId="8" applyNumberFormat="1" applyFont="1" applyBorder="1" applyAlignment="1">
      <alignment horizontal="center"/>
    </xf>
    <xf numFmtId="58" fontId="1" fillId="0" borderId="9" xfId="8" applyNumberFormat="1" applyFont="1" applyBorder="1" applyAlignment="1">
      <alignment horizontal="center"/>
    </xf>
    <xf numFmtId="49" fontId="1" fillId="0" borderId="9" xfId="8" applyNumberFormat="1" applyFont="1" applyFill="1" applyBorder="1" applyAlignment="1">
      <alignment horizontal="center"/>
    </xf>
    <xf numFmtId="178" fontId="1" fillId="3" borderId="9" xfId="8" applyFont="1" applyFill="1" applyBorder="1" applyAlignment="1">
      <alignment horizontal="center"/>
    </xf>
    <xf numFmtId="177" fontId="1" fillId="3" borderId="9" xfId="8" applyNumberFormat="1" applyFont="1" applyFill="1" applyBorder="1" applyAlignment="1">
      <alignment horizontal="center"/>
    </xf>
    <xf numFmtId="180" fontId="1" fillId="0" borderId="9" xfId="8" applyNumberFormat="1" applyFont="1" applyFill="1" applyBorder="1" applyAlignment="1">
      <alignment horizontal="center"/>
    </xf>
    <xf numFmtId="58" fontId="1" fillId="0" borderId="9" xfId="8" applyNumberFormat="1" applyFont="1" applyFill="1" applyBorder="1" applyAlignment="1">
      <alignment horizontal="center"/>
    </xf>
    <xf numFmtId="178" fontId="5" fillId="0" borderId="3" xfId="8" applyFont="1" applyBorder="1" applyAlignment="1">
      <alignment horizontal="center"/>
    </xf>
    <xf numFmtId="178" fontId="5" fillId="0" borderId="4" xfId="8" applyFont="1" applyBorder="1" applyAlignment="1">
      <alignment horizontal="center" wrapText="1"/>
    </xf>
    <xf numFmtId="49" fontId="5" fillId="0" borderId="9" xfId="8" applyNumberFormat="1" applyFont="1" applyBorder="1" applyAlignment="1">
      <alignment horizontal="center"/>
    </xf>
    <xf numFmtId="178" fontId="1" fillId="0" borderId="8" xfId="8" applyFont="1" applyBorder="1" applyAlignment="1">
      <alignment horizontal="center"/>
    </xf>
    <xf numFmtId="178" fontId="1" fillId="0" borderId="4" xfId="8" applyFont="1" applyBorder="1" applyAlignment="1">
      <alignment horizontal="center"/>
    </xf>
    <xf numFmtId="178" fontId="5" fillId="0" borderId="4" xfId="8" applyFont="1" applyBorder="1" applyAlignment="1"/>
    <xf numFmtId="0" fontId="1" fillId="0" borderId="9" xfId="8" applyNumberFormat="1" applyFont="1" applyBorder="1" applyAlignment="1">
      <alignment horizontal="center"/>
    </xf>
    <xf numFmtId="0" fontId="1" fillId="2" borderId="9" xfId="8" applyNumberFormat="1" applyFont="1" applyFill="1" applyBorder="1" applyAlignment="1">
      <alignment horizontal="center"/>
    </xf>
    <xf numFmtId="178" fontId="1" fillId="2" borderId="8" xfId="8" applyFont="1" applyFill="1" applyBorder="1" applyAlignment="1">
      <alignment horizontal="center"/>
    </xf>
    <xf numFmtId="178" fontId="1" fillId="2" borderId="8" xfId="8" applyFont="1" applyFill="1" applyBorder="1" applyAlignment="1">
      <alignment horizontal="center" wrapText="1"/>
    </xf>
    <xf numFmtId="178" fontId="5" fillId="2" borderId="4" xfId="8" applyFont="1" applyFill="1" applyBorder="1" applyAlignment="1"/>
    <xf numFmtId="0" fontId="6" fillId="2" borderId="9" xfId="8" applyNumberFormat="1" applyFont="1" applyFill="1" applyBorder="1" applyAlignment="1">
      <alignment horizontal="center"/>
    </xf>
    <xf numFmtId="178" fontId="1" fillId="0" borderId="9" xfId="8" applyFont="1" applyFill="1" applyBorder="1" applyAlignment="1">
      <alignment horizontal="center"/>
    </xf>
    <xf numFmtId="178" fontId="5" fillId="0" borderId="4" xfId="8" applyFont="1" applyFill="1" applyBorder="1" applyAlignment="1"/>
    <xf numFmtId="0" fontId="1" fillId="0" borderId="9" xfId="8" applyNumberFormat="1" applyFont="1" applyFill="1" applyBorder="1" applyAlignment="1">
      <alignment horizontal="center"/>
    </xf>
    <xf numFmtId="178" fontId="6" fillId="2" borderId="9" xfId="8" applyFont="1" applyFill="1" applyBorder="1" applyAlignment="1">
      <alignment horizontal="center"/>
    </xf>
    <xf numFmtId="178" fontId="5" fillId="0" borderId="0" xfId="8" applyFont="1" applyAlignment="1">
      <alignment horizontal="center"/>
    </xf>
    <xf numFmtId="178" fontId="5" fillId="2" borderId="0" xfId="8" applyFont="1" applyFill="1" applyAlignment="1">
      <alignment horizontal="center"/>
    </xf>
    <xf numFmtId="178" fontId="7" fillId="0" borderId="0" xfId="8" applyFont="1" applyAlignment="1">
      <alignment horizontal="center"/>
    </xf>
    <xf numFmtId="177" fontId="8" fillId="0" borderId="0" xfId="0" applyFont="1"/>
    <xf numFmtId="176" fontId="4" fillId="0" borderId="9" xfId="8" applyNumberFormat="1" applyFont="1" applyBorder="1" applyAlignment="1">
      <alignment horizontal="center"/>
    </xf>
    <xf numFmtId="176" fontId="9" fillId="0" borderId="9" xfId="8" applyNumberFormat="1" applyFont="1" applyBorder="1" applyAlignment="1">
      <alignment horizontal="center" wrapText="1"/>
    </xf>
    <xf numFmtId="176" fontId="4" fillId="2" borderId="9" xfId="8" applyNumberFormat="1" applyFont="1" applyFill="1" applyBorder="1" applyAlignment="1">
      <alignment horizontal="center"/>
    </xf>
    <xf numFmtId="177" fontId="10" fillId="0" borderId="10" xfId="0" applyNumberFormat="1" applyFont="1" applyBorder="1" applyAlignment="1"/>
    <xf numFmtId="177" fontId="10" fillId="0" borderId="0" xfId="0" applyFont="1" applyBorder="1" applyAlignment="1">
      <alignment horizontal="left" indent="2"/>
    </xf>
    <xf numFmtId="177" fontId="10" fillId="0" borderId="0" xfId="0" applyFont="1" applyBorder="1"/>
    <xf numFmtId="177" fontId="10" fillId="0" borderId="0" xfId="0" applyFont="1" applyBorder="1" applyAlignment="1"/>
    <xf numFmtId="177" fontId="10" fillId="0" borderId="0" xfId="0" applyFont="1" applyBorder="1" applyAlignment="1">
      <alignment horizontal="left"/>
    </xf>
    <xf numFmtId="177" fontId="10" fillId="0" borderId="10" xfId="0" applyNumberFormat="1" applyFont="1" applyBorder="1"/>
    <xf numFmtId="177" fontId="10" fillId="0" borderId="0" xfId="0" applyFont="1"/>
    <xf numFmtId="177" fontId="10" fillId="0" borderId="1" xfId="0" applyNumberFormat="1" applyFont="1" applyBorder="1"/>
    <xf numFmtId="177" fontId="10" fillId="0" borderId="2" xfId="0" applyFont="1" applyBorder="1"/>
    <xf numFmtId="176" fontId="4" fillId="4" borderId="9" xfId="8" applyNumberFormat="1" applyFont="1" applyFill="1" applyBorder="1" applyAlignment="1">
      <alignment horizontal="center"/>
    </xf>
    <xf numFmtId="176" fontId="9" fillId="0" borderId="4" xfId="8" applyNumberFormat="1" applyFont="1" applyBorder="1" applyAlignment="1"/>
    <xf numFmtId="177" fontId="10" fillId="0" borderId="11" xfId="0" applyFont="1" applyBorder="1"/>
    <xf numFmtId="180" fontId="0" fillId="0" borderId="0" xfId="0" applyNumberFormat="1"/>
    <xf numFmtId="177" fontId="10" fillId="0" borderId="12" xfId="0" applyFont="1" applyBorder="1"/>
    <xf numFmtId="179" fontId="1" fillId="0" borderId="0" xfId="8" applyNumberFormat="1" applyFont="1" applyAlignment="1">
      <alignment horizontal="center" vertical="center"/>
    </xf>
    <xf numFmtId="178" fontId="4" fillId="0" borderId="1" xfId="8" applyFont="1" applyBorder="1" applyAlignment="1">
      <alignment horizontal="center" wrapText="1"/>
    </xf>
    <xf numFmtId="178" fontId="4" fillId="0" borderId="2" xfId="8" applyFont="1" applyBorder="1" applyAlignment="1">
      <alignment horizontal="center" wrapText="1"/>
    </xf>
    <xf numFmtId="178" fontId="5" fillId="0" borderId="3" xfId="8" applyFont="1" applyBorder="1" applyAlignment="1">
      <alignment horizontal="center" wrapText="1"/>
    </xf>
    <xf numFmtId="179" fontId="1" fillId="0" borderId="9" xfId="8" applyNumberFormat="1" applyFont="1" applyBorder="1" applyAlignment="1">
      <alignment horizontal="center" vertical="center" wrapText="1"/>
    </xf>
    <xf numFmtId="178" fontId="5" fillId="0" borderId="13" xfId="8" applyFont="1" applyBorder="1" applyAlignment="1">
      <alignment horizontal="center" wrapText="1"/>
    </xf>
    <xf numFmtId="178" fontId="5" fillId="0" borderId="8" xfId="8" applyFont="1" applyBorder="1" applyAlignment="1">
      <alignment horizontal="center"/>
    </xf>
    <xf numFmtId="177" fontId="4" fillId="0" borderId="9" xfId="8" applyNumberFormat="1" applyFont="1" applyBorder="1" applyAlignment="1">
      <alignment horizontal="center"/>
    </xf>
    <xf numFmtId="178" fontId="4" fillId="0" borderId="9" xfId="8" applyFont="1" applyBorder="1" applyAlignment="1">
      <alignment horizontal="center"/>
    </xf>
    <xf numFmtId="178" fontId="10" fillId="0" borderId="0" xfId="8" applyFont="1" applyBorder="1" applyAlignment="1"/>
    <xf numFmtId="178" fontId="10" fillId="0" borderId="0" xfId="8" applyFont="1" applyBorder="1" applyAlignment="1">
      <alignment horizontal="left"/>
    </xf>
    <xf numFmtId="177" fontId="11" fillId="0" borderId="0" xfId="0" applyFont="1"/>
    <xf numFmtId="177" fontId="11" fillId="0" borderId="0" xfId="0" applyFont="1" applyAlignment="1">
      <alignment horizontal="left"/>
    </xf>
    <xf numFmtId="179" fontId="10" fillId="0" borderId="0" xfId="8" applyNumberFormat="1" applyFont="1" applyBorder="1" applyAlignment="1"/>
    <xf numFmtId="178" fontId="10" fillId="0" borderId="0" xfId="8" applyFont="1" applyBorder="1" applyAlignment="1">
      <alignment horizontal="center"/>
    </xf>
    <xf numFmtId="49" fontId="5" fillId="0" borderId="3" xfId="8" applyNumberFormat="1" applyFont="1" applyBorder="1" applyAlignment="1">
      <alignment horizontal="center" wrapText="1"/>
    </xf>
    <xf numFmtId="49" fontId="1" fillId="0" borderId="8" xfId="8" applyNumberFormat="1" applyFont="1" applyBorder="1" applyAlignment="1">
      <alignment horizontal="center" wrapText="1"/>
    </xf>
    <xf numFmtId="178" fontId="1" fillId="0" borderId="5" xfId="8" applyFont="1" applyBorder="1" applyAlignment="1">
      <alignment horizontal="center"/>
    </xf>
    <xf numFmtId="178" fontId="1" fillId="0" borderId="6" xfId="8" applyFont="1" applyBorder="1" applyAlignment="1">
      <alignment horizontal="center"/>
    </xf>
    <xf numFmtId="178" fontId="5" fillId="0" borderId="9" xfId="8" applyFont="1" applyBorder="1" applyAlignment="1">
      <alignment horizontal="center"/>
    </xf>
    <xf numFmtId="179" fontId="1" fillId="0" borderId="9" xfId="8" applyNumberFormat="1" applyFont="1" applyBorder="1" applyAlignment="1">
      <alignment horizontal="center"/>
    </xf>
    <xf numFmtId="178" fontId="4" fillId="0" borderId="12" xfId="8" applyFont="1" applyBorder="1" applyAlignment="1">
      <alignment horizontal="center" wrapText="1"/>
    </xf>
    <xf numFmtId="179" fontId="5" fillId="0" borderId="9" xfId="8" applyNumberFormat="1" applyFont="1" applyBorder="1" applyAlignment="1">
      <alignment horizontal="center"/>
    </xf>
    <xf numFmtId="178" fontId="12" fillId="2" borderId="9" xfId="8" applyFont="1" applyFill="1" applyBorder="1" applyAlignment="1">
      <alignment horizontal="center"/>
    </xf>
    <xf numFmtId="181" fontId="1" fillId="2" borderId="9" xfId="8" applyNumberFormat="1" applyFont="1" applyFill="1" applyBorder="1" applyAlignment="1">
      <alignment horizontal="center"/>
    </xf>
    <xf numFmtId="178" fontId="5" fillId="2" borderId="9" xfId="8" applyFont="1" applyFill="1" applyBorder="1" applyAlignment="1">
      <alignment horizontal="center"/>
    </xf>
    <xf numFmtId="180" fontId="4" fillId="0" borderId="9" xfId="8" applyNumberFormat="1" applyFont="1" applyBorder="1" applyAlignment="1">
      <alignment horizontal="center"/>
    </xf>
    <xf numFmtId="179" fontId="10" fillId="0" borderId="0" xfId="8" applyNumberFormat="1" applyFont="1" applyBorder="1" applyAlignment="1">
      <alignment horizontal="left"/>
    </xf>
    <xf numFmtId="179" fontId="10" fillId="0" borderId="0" xfId="8" applyNumberFormat="1" applyFont="1" applyBorder="1" applyAlignment="1">
      <alignment horizontal="center"/>
    </xf>
    <xf numFmtId="49" fontId="1" fillId="0" borderId="0" xfId="8" applyNumberFormat="1" applyFont="1" applyAlignment="1">
      <alignment horizontal="center" vertical="center"/>
    </xf>
    <xf numFmtId="49" fontId="1" fillId="0" borderId="9" xfId="8" applyNumberFormat="1" applyFont="1" applyBorder="1" applyAlignment="1">
      <alignment horizontal="center" vertical="center" wrapText="1"/>
    </xf>
    <xf numFmtId="177" fontId="5" fillId="0" borderId="9" xfId="8" applyNumberFormat="1" applyFont="1" applyBorder="1" applyAlignment="1">
      <alignment horizontal="center"/>
    </xf>
    <xf numFmtId="49" fontId="10" fillId="0" borderId="0" xfId="8" applyNumberFormat="1" applyFont="1" applyBorder="1" applyAlignment="1"/>
    <xf numFmtId="49" fontId="10" fillId="0" borderId="0" xfId="8" applyNumberFormat="1" applyFont="1" applyBorder="1" applyAlignment="1">
      <alignment horizontal="left"/>
    </xf>
    <xf numFmtId="49" fontId="10" fillId="0" borderId="0" xfId="8" applyNumberFormat="1" applyFont="1" applyBorder="1" applyAlignment="1">
      <alignment horizontal="center"/>
    </xf>
    <xf numFmtId="178" fontId="4" fillId="0" borderId="12" xfId="8" applyFont="1" applyBorder="1" applyAlignment="1">
      <alignment horizontal="center" vertical="center" wrapText="1"/>
    </xf>
    <xf numFmtId="178" fontId="5" fillId="0" borderId="4" xfId="8" applyFont="1" applyBorder="1" applyAlignment="1">
      <alignment horizontal="center" vertical="center" wrapText="1"/>
    </xf>
    <xf numFmtId="178" fontId="1" fillId="0" borderId="4" xfId="8" applyFont="1" applyBorder="1" applyAlignment="1">
      <alignment horizontal="center" vertical="center"/>
    </xf>
    <xf numFmtId="178" fontId="5" fillId="0" borderId="9" xfId="8" applyFont="1" applyBorder="1" applyAlignment="1">
      <alignment horizontal="center" vertical="center"/>
    </xf>
    <xf numFmtId="49" fontId="1" fillId="0" borderId="3" xfId="8" applyNumberFormat="1" applyFont="1" applyBorder="1" applyAlignment="1">
      <alignment horizontal="center" wrapText="1"/>
    </xf>
    <xf numFmtId="179" fontId="1" fillId="0" borderId="9" xfId="8" applyNumberFormat="1" applyFont="1" applyBorder="1" applyAlignment="1">
      <alignment horizontal="center" wrapText="1"/>
    </xf>
    <xf numFmtId="49" fontId="5" fillId="0" borderId="0" xfId="8" applyNumberFormat="1" applyFont="1" applyAlignment="1">
      <alignment horizontal="center" wrapText="1"/>
    </xf>
    <xf numFmtId="49" fontId="5" fillId="0" borderId="0" xfId="8" applyNumberFormat="1" applyFont="1" applyAlignment="1">
      <alignment horizontal="center"/>
    </xf>
    <xf numFmtId="182" fontId="1" fillId="0" borderId="0" xfId="8" applyNumberFormat="1" applyFont="1" applyAlignment="1">
      <alignment horizontal="center"/>
    </xf>
    <xf numFmtId="178" fontId="6" fillId="2" borderId="9" xfId="8" applyFont="1" applyFill="1" applyBorder="1" applyAlignment="1" quotePrefix="1">
      <alignment horizontal="center"/>
    </xf>
    <xf numFmtId="0" fontId="1" fillId="0" borderId="9" xfId="8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1562100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l="31942" t="35338" r="30929" b="42993"/>
        <a:stretch>
          <a:fillRect/>
        </a:stretch>
      </xdr:blipFill>
      <xdr:spPr>
        <a:xfrm>
          <a:off x="0" y="0"/>
          <a:ext cx="3209925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1123950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l="31942" t="35338" r="30929" b="42993"/>
        <a:stretch>
          <a:fillRect/>
        </a:stretch>
      </xdr:blipFill>
      <xdr:spPr>
        <a:xfrm>
          <a:off x="0" y="0"/>
          <a:ext cx="3152775" cy="106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933450</xdr:colOff>
      <xdr:row>0</xdr:row>
      <xdr:rowOff>1019175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l="31942" t="35338" r="30929" b="42993"/>
        <a:stretch>
          <a:fillRect/>
        </a:stretch>
      </xdr:blipFill>
      <xdr:spPr>
        <a:xfrm>
          <a:off x="0" y="0"/>
          <a:ext cx="3152775" cy="1019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1057275</xdr:colOff>
      <xdr:row>1</xdr:row>
      <xdr:rowOff>0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rcRect l="31942" t="35338" r="30929" b="42993"/>
        <a:stretch>
          <a:fillRect/>
        </a:stretch>
      </xdr:blipFill>
      <xdr:spPr>
        <a:xfrm>
          <a:off x="0" y="0"/>
          <a:ext cx="3209925" cy="102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295276</xdr:colOff>
      <xdr:row>0</xdr:row>
      <xdr:rowOff>819150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rcRect l="31942" t="35338" r="30929" b="42993"/>
        <a:stretch>
          <a:fillRect/>
        </a:stretch>
      </xdr:blipFill>
      <xdr:spPr>
        <a:xfrm>
          <a:off x="9525" y="0"/>
          <a:ext cx="3038475" cy="81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24212;&#20184;&#27454;&#31649;&#29702;&#25968;&#25454;_202010211609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24230;&#20551;&#20986;&#36134;&#25968;&#25454;_202010211636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1871337</v>
          </cell>
          <cell r="B2">
            <v>1200</v>
          </cell>
        </row>
        <row r="3">
          <cell r="A3">
            <v>1863285</v>
          </cell>
          <cell r="B3">
            <v>1800</v>
          </cell>
        </row>
        <row r="4">
          <cell r="A4">
            <v>1857042</v>
          </cell>
          <cell r="B4">
            <v>1200</v>
          </cell>
        </row>
        <row r="5">
          <cell r="A5">
            <v>1889565</v>
          </cell>
          <cell r="B5">
            <v>1200</v>
          </cell>
        </row>
        <row r="6">
          <cell r="A6">
            <v>1835522</v>
          </cell>
          <cell r="B6">
            <v>0</v>
          </cell>
        </row>
        <row r="7">
          <cell r="A7">
            <v>1870095</v>
          </cell>
          <cell r="B7">
            <v>1200</v>
          </cell>
        </row>
        <row r="8">
          <cell r="A8">
            <v>1860543</v>
          </cell>
          <cell r="B8">
            <v>1200</v>
          </cell>
        </row>
        <row r="9">
          <cell r="A9">
            <v>1888844</v>
          </cell>
          <cell r="B9">
            <v>1200</v>
          </cell>
        </row>
        <row r="10">
          <cell r="A10">
            <v>1853321</v>
          </cell>
          <cell r="B10">
            <v>1800</v>
          </cell>
        </row>
        <row r="11">
          <cell r="A11">
            <v>1874214</v>
          </cell>
          <cell r="B11">
            <v>1200</v>
          </cell>
        </row>
        <row r="12">
          <cell r="A12">
            <v>1855053</v>
          </cell>
          <cell r="B12">
            <v>2650</v>
          </cell>
        </row>
        <row r="13">
          <cell r="A13">
            <v>1846712</v>
          </cell>
          <cell r="B13">
            <v>1200</v>
          </cell>
        </row>
        <row r="14">
          <cell r="A14">
            <v>1881399</v>
          </cell>
          <cell r="B14">
            <v>1200</v>
          </cell>
        </row>
        <row r="15">
          <cell r="A15">
            <v>1854710</v>
          </cell>
          <cell r="B15">
            <v>1200</v>
          </cell>
        </row>
        <row r="16">
          <cell r="A16">
            <v>1883137</v>
          </cell>
          <cell r="B16">
            <v>1200</v>
          </cell>
        </row>
        <row r="17">
          <cell r="A17">
            <v>1877604</v>
          </cell>
          <cell r="B17">
            <v>1200</v>
          </cell>
        </row>
        <row r="18">
          <cell r="A18">
            <v>1888235</v>
          </cell>
          <cell r="B18">
            <v>1200</v>
          </cell>
        </row>
        <row r="19">
          <cell r="A19">
            <v>1863810</v>
          </cell>
          <cell r="B19">
            <v>2400</v>
          </cell>
        </row>
        <row r="20">
          <cell r="A20">
            <v>1872051</v>
          </cell>
          <cell r="B20">
            <v>7200</v>
          </cell>
        </row>
        <row r="21">
          <cell r="A21">
            <v>1862422</v>
          </cell>
          <cell r="B21">
            <v>1800</v>
          </cell>
        </row>
        <row r="22">
          <cell r="A22">
            <v>1871599</v>
          </cell>
          <cell r="B22">
            <v>1200</v>
          </cell>
        </row>
        <row r="23">
          <cell r="A23">
            <v>1880547</v>
          </cell>
          <cell r="B23">
            <v>1200</v>
          </cell>
        </row>
        <row r="24">
          <cell r="A24">
            <v>1871456</v>
          </cell>
          <cell r="B24">
            <v>1200</v>
          </cell>
        </row>
        <row r="25">
          <cell r="A25">
            <v>1881658</v>
          </cell>
          <cell r="B25">
            <v>1200</v>
          </cell>
        </row>
        <row r="26">
          <cell r="A26">
            <v>1858512</v>
          </cell>
          <cell r="B26">
            <v>1200</v>
          </cell>
        </row>
        <row r="27">
          <cell r="A27">
            <v>1881360</v>
          </cell>
          <cell r="B27">
            <v>1200</v>
          </cell>
        </row>
        <row r="28">
          <cell r="A28">
            <v>1869089</v>
          </cell>
          <cell r="B28">
            <v>1200</v>
          </cell>
        </row>
        <row r="29">
          <cell r="A29">
            <v>1853308</v>
          </cell>
          <cell r="B29">
            <v>2400</v>
          </cell>
        </row>
        <row r="30">
          <cell r="A30">
            <v>1861721</v>
          </cell>
          <cell r="B30">
            <v>1200</v>
          </cell>
        </row>
        <row r="31">
          <cell r="A31">
            <v>1859557</v>
          </cell>
          <cell r="B31">
            <v>2400</v>
          </cell>
        </row>
        <row r="32">
          <cell r="A32">
            <v>1854124</v>
          </cell>
          <cell r="B32">
            <v>1800</v>
          </cell>
        </row>
        <row r="33">
          <cell r="A33">
            <v>1870019</v>
          </cell>
          <cell r="B33">
            <v>1200</v>
          </cell>
        </row>
        <row r="34">
          <cell r="A34">
            <v>1847475</v>
          </cell>
          <cell r="B34">
            <v>1200</v>
          </cell>
        </row>
        <row r="35">
          <cell r="A35">
            <v>1881767</v>
          </cell>
          <cell r="B35">
            <v>1200</v>
          </cell>
        </row>
        <row r="36">
          <cell r="A36">
            <v>1858355</v>
          </cell>
          <cell r="B36">
            <v>3600</v>
          </cell>
        </row>
        <row r="37">
          <cell r="A37">
            <v>1863825</v>
          </cell>
          <cell r="B37">
            <v>3600</v>
          </cell>
        </row>
        <row r="38">
          <cell r="A38">
            <v>1870572</v>
          </cell>
          <cell r="B38">
            <v>1800</v>
          </cell>
        </row>
        <row r="39">
          <cell r="A39">
            <v>1855447</v>
          </cell>
          <cell r="B39">
            <v>1200</v>
          </cell>
        </row>
        <row r="40">
          <cell r="A40">
            <v>1871623</v>
          </cell>
          <cell r="B40">
            <v>1200</v>
          </cell>
        </row>
        <row r="41">
          <cell r="A41">
            <v>1855035</v>
          </cell>
          <cell r="B41">
            <v>1200</v>
          </cell>
        </row>
        <row r="42">
          <cell r="A42">
            <v>1850455</v>
          </cell>
          <cell r="B42">
            <v>1200</v>
          </cell>
        </row>
        <row r="43">
          <cell r="A43">
            <v>1853323</v>
          </cell>
          <cell r="B43">
            <v>1200</v>
          </cell>
        </row>
        <row r="44">
          <cell r="A44">
            <v>1882091</v>
          </cell>
          <cell r="B44">
            <v>1200</v>
          </cell>
        </row>
        <row r="45">
          <cell r="A45">
            <v>1875144</v>
          </cell>
          <cell r="B45">
            <v>1200</v>
          </cell>
        </row>
        <row r="46">
          <cell r="A46">
            <v>1858373</v>
          </cell>
          <cell r="B46">
            <v>1200</v>
          </cell>
        </row>
        <row r="47">
          <cell r="A47">
            <v>1844570</v>
          </cell>
          <cell r="B47">
            <v>2400</v>
          </cell>
        </row>
        <row r="48">
          <cell r="A48">
            <v>1858516</v>
          </cell>
          <cell r="B48">
            <v>1200</v>
          </cell>
        </row>
        <row r="49">
          <cell r="A49">
            <v>1859512</v>
          </cell>
          <cell r="B49">
            <v>1200</v>
          </cell>
        </row>
        <row r="50">
          <cell r="A50">
            <v>1858390</v>
          </cell>
          <cell r="B50">
            <v>1200</v>
          </cell>
        </row>
        <row r="51">
          <cell r="A51">
            <v>1855642</v>
          </cell>
          <cell r="B51">
            <v>2400</v>
          </cell>
        </row>
        <row r="52">
          <cell r="A52">
            <v>1848672</v>
          </cell>
          <cell r="B52">
            <v>2400</v>
          </cell>
        </row>
        <row r="53">
          <cell r="A53">
            <v>1857079</v>
          </cell>
          <cell r="B53">
            <v>2400</v>
          </cell>
        </row>
        <row r="54">
          <cell r="A54">
            <v>1857972</v>
          </cell>
          <cell r="B54">
            <v>1200</v>
          </cell>
        </row>
        <row r="55">
          <cell r="A55">
            <v>1853352</v>
          </cell>
          <cell r="B55">
            <v>2400</v>
          </cell>
        </row>
        <row r="56">
          <cell r="A56">
            <v>1870023</v>
          </cell>
          <cell r="B56">
            <v>1200</v>
          </cell>
        </row>
        <row r="57">
          <cell r="A57">
            <v>1875820</v>
          </cell>
          <cell r="B57">
            <v>1200</v>
          </cell>
        </row>
        <row r="58">
          <cell r="A58">
            <v>1858356</v>
          </cell>
          <cell r="B58">
            <v>3600</v>
          </cell>
        </row>
        <row r="59">
          <cell r="A59">
            <v>1856235</v>
          </cell>
          <cell r="B59">
            <v>2400</v>
          </cell>
        </row>
        <row r="60">
          <cell r="A60">
            <v>1856361</v>
          </cell>
          <cell r="B60">
            <v>1200</v>
          </cell>
        </row>
        <row r="61">
          <cell r="A61">
            <v>1849732</v>
          </cell>
          <cell r="B61">
            <v>3600</v>
          </cell>
        </row>
        <row r="62">
          <cell r="A62">
            <v>1853685</v>
          </cell>
          <cell r="B62">
            <v>1800</v>
          </cell>
        </row>
        <row r="63">
          <cell r="A63">
            <v>1854180</v>
          </cell>
          <cell r="B63">
            <v>1200</v>
          </cell>
        </row>
        <row r="64">
          <cell r="A64">
            <v>1879029</v>
          </cell>
          <cell r="B64">
            <v>1200</v>
          </cell>
        </row>
        <row r="65">
          <cell r="A65">
            <v>1854704</v>
          </cell>
          <cell r="B65">
            <v>1800</v>
          </cell>
        </row>
        <row r="66">
          <cell r="A66">
            <v>1855099</v>
          </cell>
          <cell r="B66">
            <v>1800</v>
          </cell>
        </row>
        <row r="67">
          <cell r="A67">
            <v>1857481</v>
          </cell>
          <cell r="B67">
            <v>1200</v>
          </cell>
        </row>
        <row r="68">
          <cell r="A68">
            <v>1859871</v>
          </cell>
          <cell r="B68">
            <v>1800</v>
          </cell>
        </row>
        <row r="69">
          <cell r="A69">
            <v>1857289</v>
          </cell>
          <cell r="B69">
            <v>1200</v>
          </cell>
        </row>
        <row r="70">
          <cell r="A70">
            <v>1849466</v>
          </cell>
          <cell r="B70">
            <v>2400</v>
          </cell>
        </row>
        <row r="71">
          <cell r="A71">
            <v>1882098</v>
          </cell>
          <cell r="B71">
            <v>1200</v>
          </cell>
        </row>
        <row r="72">
          <cell r="A72">
            <v>1855709</v>
          </cell>
          <cell r="B72">
            <v>1200</v>
          </cell>
        </row>
        <row r="73">
          <cell r="A73">
            <v>1854707</v>
          </cell>
          <cell r="B73">
            <v>1800</v>
          </cell>
        </row>
        <row r="74">
          <cell r="A74">
            <v>1875815</v>
          </cell>
          <cell r="B74">
            <v>1200</v>
          </cell>
        </row>
        <row r="75">
          <cell r="A75">
            <v>1853319</v>
          </cell>
          <cell r="B75">
            <v>1800</v>
          </cell>
        </row>
        <row r="76">
          <cell r="A76">
            <v>1855526</v>
          </cell>
          <cell r="B76">
            <v>3600</v>
          </cell>
        </row>
        <row r="77">
          <cell r="A77">
            <v>1853720</v>
          </cell>
          <cell r="B77">
            <v>1800</v>
          </cell>
        </row>
        <row r="78">
          <cell r="A78">
            <v>1879940</v>
          </cell>
          <cell r="B78">
            <v>1200</v>
          </cell>
        </row>
        <row r="79">
          <cell r="A79">
            <v>1882748</v>
          </cell>
          <cell r="B79">
            <v>4800</v>
          </cell>
        </row>
        <row r="80">
          <cell r="A80">
            <v>1853863</v>
          </cell>
          <cell r="B80">
            <v>1200</v>
          </cell>
        </row>
        <row r="81">
          <cell r="A81">
            <v>1857507</v>
          </cell>
          <cell r="B81">
            <v>950</v>
          </cell>
        </row>
        <row r="82">
          <cell r="A82">
            <v>1883352</v>
          </cell>
          <cell r="B82">
            <v>1200</v>
          </cell>
        </row>
        <row r="83">
          <cell r="A83">
            <v>1861334</v>
          </cell>
          <cell r="B83">
            <v>3000</v>
          </cell>
        </row>
        <row r="84">
          <cell r="A84">
            <v>1866361</v>
          </cell>
          <cell r="B84">
            <v>1800</v>
          </cell>
        </row>
        <row r="85">
          <cell r="A85">
            <v>1874041</v>
          </cell>
          <cell r="B85">
            <v>2120</v>
          </cell>
        </row>
        <row r="86">
          <cell r="A86">
            <v>1857144</v>
          </cell>
          <cell r="B86">
            <v>1800</v>
          </cell>
        </row>
        <row r="87">
          <cell r="A87">
            <v>1876892</v>
          </cell>
          <cell r="B87">
            <v>1200</v>
          </cell>
        </row>
        <row r="88">
          <cell r="A88">
            <v>1885814</v>
          </cell>
          <cell r="B88">
            <v>1419.61</v>
          </cell>
        </row>
        <row r="89">
          <cell r="A89">
            <v>1847821</v>
          </cell>
          <cell r="B89">
            <v>2400</v>
          </cell>
        </row>
        <row r="90">
          <cell r="A90">
            <v>1860991</v>
          </cell>
          <cell r="B90">
            <v>2880</v>
          </cell>
        </row>
        <row r="91">
          <cell r="A91">
            <v>1859368</v>
          </cell>
          <cell r="B91">
            <v>1800</v>
          </cell>
        </row>
        <row r="92">
          <cell r="A92">
            <v>1859511</v>
          </cell>
          <cell r="B92">
            <v>1200</v>
          </cell>
        </row>
        <row r="93">
          <cell r="A93">
            <v>1871717</v>
          </cell>
          <cell r="B93">
            <v>2400</v>
          </cell>
        </row>
        <row r="94">
          <cell r="A94">
            <v>1844535</v>
          </cell>
          <cell r="B94">
            <v>2800</v>
          </cell>
        </row>
        <row r="95">
          <cell r="A95">
            <v>1858518</v>
          </cell>
          <cell r="B95">
            <v>1800</v>
          </cell>
        </row>
        <row r="96">
          <cell r="A96">
            <v>1853320</v>
          </cell>
          <cell r="B96">
            <v>1200</v>
          </cell>
        </row>
        <row r="97">
          <cell r="A97">
            <v>1851963</v>
          </cell>
          <cell r="B97">
            <v>1200</v>
          </cell>
        </row>
        <row r="98">
          <cell r="A98">
            <v>1868551</v>
          </cell>
          <cell r="B98">
            <v>2400</v>
          </cell>
        </row>
        <row r="99">
          <cell r="A99">
            <v>1857874</v>
          </cell>
          <cell r="B99">
            <v>2400</v>
          </cell>
        </row>
        <row r="100">
          <cell r="A100">
            <v>1855524</v>
          </cell>
          <cell r="B100">
            <v>1200</v>
          </cell>
        </row>
        <row r="101">
          <cell r="A101">
            <v>1882617</v>
          </cell>
          <cell r="B101">
            <v>1200</v>
          </cell>
        </row>
        <row r="102">
          <cell r="A102">
            <v>1869771</v>
          </cell>
          <cell r="B102">
            <v>1800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度假出账"/>
    </sheetNames>
    <sheetDataSet>
      <sheetData sheetId="0">
        <row r="1">
          <cell r="A1" t="str">
            <v>预约单号</v>
          </cell>
          <cell r="B1" t="str">
            <v>出账金额(RMB)</v>
          </cell>
        </row>
        <row r="2">
          <cell r="A2">
            <v>8881</v>
          </cell>
          <cell r="B2">
            <v>1200</v>
          </cell>
        </row>
        <row r="3">
          <cell r="A3">
            <v>7475</v>
          </cell>
          <cell r="B3">
            <v>3192</v>
          </cell>
        </row>
        <row r="4">
          <cell r="A4">
            <v>7446</v>
          </cell>
          <cell r="B4">
            <v>1800</v>
          </cell>
        </row>
        <row r="5">
          <cell r="A5">
            <v>7426</v>
          </cell>
          <cell r="B5">
            <v>2400</v>
          </cell>
        </row>
        <row r="6">
          <cell r="A6">
            <v>7296</v>
          </cell>
          <cell r="B6">
            <v>1200</v>
          </cell>
        </row>
        <row r="7">
          <cell r="A7">
            <v>7214</v>
          </cell>
          <cell r="B7">
            <v>1200</v>
          </cell>
        </row>
        <row r="8">
          <cell r="A8">
            <v>7217</v>
          </cell>
          <cell r="B8">
            <v>1200</v>
          </cell>
        </row>
        <row r="9">
          <cell r="A9">
            <v>6864</v>
          </cell>
          <cell r="B9">
            <v>1200</v>
          </cell>
        </row>
        <row r="10">
          <cell r="A10">
            <v>6858</v>
          </cell>
          <cell r="B10">
            <v>1200</v>
          </cell>
        </row>
        <row r="11">
          <cell r="A11">
            <v>6845</v>
          </cell>
          <cell r="B11">
            <v>1200</v>
          </cell>
        </row>
        <row r="12">
          <cell r="A12">
            <v>6776</v>
          </cell>
          <cell r="B12">
            <v>1200</v>
          </cell>
        </row>
        <row r="13">
          <cell r="A13">
            <v>6133</v>
          </cell>
          <cell r="B13">
            <v>1200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74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H6" sqref="H6"/>
    </sheetView>
  </sheetViews>
  <sheetFormatPr defaultColWidth="15.75" defaultRowHeight="18.75" customHeight="1"/>
  <cols>
    <col min="1" max="2" width="21.625" style="7" customWidth="1"/>
    <col min="3" max="3" width="25.125" style="7" customWidth="1"/>
    <col min="4" max="4" width="11.5" style="7" customWidth="1"/>
    <col min="5" max="5" width="12.375" style="87" customWidth="1"/>
    <col min="6" max="6" width="15.75" style="7" customWidth="1"/>
    <col min="7" max="7" width="12.125" style="7" customWidth="1"/>
    <col min="8" max="8" width="36.5" style="8" customWidth="1"/>
    <col min="9" max="9" width="18.5" style="8" customWidth="1"/>
    <col min="10" max="10" width="13.375" style="7" customWidth="1"/>
    <col min="11" max="16384" width="15.75" style="7"/>
  </cols>
  <sheetData>
    <row r="1" ht="81" customHeight="1" spans="1:8">
      <c r="A1" s="88" t="s">
        <v>0</v>
      </c>
      <c r="B1" s="89"/>
      <c r="C1" s="89"/>
      <c r="D1" s="89"/>
      <c r="E1" s="89"/>
      <c r="F1" s="89"/>
      <c r="G1" s="89"/>
      <c r="H1" s="89"/>
    </row>
    <row r="2" customHeight="1" spans="1:8">
      <c r="A2" s="13" t="s">
        <v>1</v>
      </c>
      <c r="B2" s="13" t="s">
        <v>2</v>
      </c>
      <c r="C2" s="13" t="s">
        <v>3</v>
      </c>
      <c r="D2" s="14" t="s">
        <v>4</v>
      </c>
      <c r="E2" s="15"/>
      <c r="F2" s="21" t="s">
        <v>5</v>
      </c>
      <c r="G2" s="21" t="s">
        <v>6</v>
      </c>
      <c r="H2" s="126" t="s">
        <v>7</v>
      </c>
    </row>
    <row r="3" ht="27" customHeight="1" spans="1:8">
      <c r="A3" s="18"/>
      <c r="B3" s="18"/>
      <c r="C3" s="18"/>
      <c r="D3" s="21" t="s">
        <v>8</v>
      </c>
      <c r="E3" s="91" t="s">
        <v>9</v>
      </c>
      <c r="F3" s="21"/>
      <c r="G3" s="21"/>
      <c r="H3" s="103"/>
    </row>
    <row r="4" s="1" customFormat="1" customHeight="1" spans="1:10">
      <c r="A4" s="24"/>
      <c r="B4" s="24"/>
      <c r="C4" s="18"/>
      <c r="D4" s="21"/>
      <c r="E4" s="127"/>
      <c r="F4" s="21"/>
      <c r="G4" s="21">
        <f t="shared" ref="G4:G5" si="0">D4*E4</f>
        <v>0</v>
      </c>
      <c r="H4" s="103"/>
      <c r="I4" s="8"/>
      <c r="J4" s="7"/>
    </row>
    <row r="5" s="1" customFormat="1" customHeight="1" spans="1:10">
      <c r="A5" s="24"/>
      <c r="B5" s="24"/>
      <c r="C5" s="18"/>
      <c r="D5" s="21"/>
      <c r="E5" s="127"/>
      <c r="F5" s="21"/>
      <c r="G5" s="21">
        <f t="shared" si="0"/>
        <v>0</v>
      </c>
      <c r="H5" s="103"/>
      <c r="I5" s="8"/>
      <c r="J5" s="7"/>
    </row>
    <row r="6" customHeight="1" spans="1:8">
      <c r="A6" s="24"/>
      <c r="B6" s="24"/>
      <c r="C6" s="18"/>
      <c r="D6" s="21"/>
      <c r="E6" s="127"/>
      <c r="F6" s="21"/>
      <c r="G6" s="21">
        <f t="shared" ref="G6:G165" si="1">D6*E6</f>
        <v>0</v>
      </c>
      <c r="H6" s="103"/>
    </row>
    <row r="7" customHeight="1" spans="1:8">
      <c r="A7" s="24"/>
      <c r="B7" s="24"/>
      <c r="C7" s="18"/>
      <c r="D7" s="21"/>
      <c r="E7" s="127"/>
      <c r="F7" s="21"/>
      <c r="G7" s="21">
        <f t="shared" si="1"/>
        <v>0</v>
      </c>
      <c r="H7" s="103"/>
    </row>
    <row r="8" customHeight="1" spans="1:8">
      <c r="A8" s="24"/>
      <c r="B8" s="24"/>
      <c r="C8" s="18"/>
      <c r="D8" s="21"/>
      <c r="E8" s="127"/>
      <c r="F8" s="21"/>
      <c r="G8" s="21">
        <f t="shared" si="1"/>
        <v>0</v>
      </c>
      <c r="H8" s="103"/>
    </row>
    <row r="9" customHeight="1" spans="1:8">
      <c r="A9" s="24"/>
      <c r="B9" s="24"/>
      <c r="C9" s="18"/>
      <c r="D9" s="21"/>
      <c r="E9" s="127"/>
      <c r="F9" s="21"/>
      <c r="G9" s="21">
        <f t="shared" si="1"/>
        <v>0</v>
      </c>
      <c r="H9" s="103"/>
    </row>
    <row r="10" customHeight="1" spans="1:9">
      <c r="A10" s="24"/>
      <c r="B10" s="24"/>
      <c r="C10" s="18"/>
      <c r="D10" s="21"/>
      <c r="E10" s="127"/>
      <c r="F10" s="21"/>
      <c r="G10" s="21">
        <f t="shared" si="1"/>
        <v>0</v>
      </c>
      <c r="H10" s="103"/>
      <c r="I10" s="7"/>
    </row>
    <row r="11" customHeight="1" spans="1:8">
      <c r="A11" s="24"/>
      <c r="B11" s="24"/>
      <c r="C11" s="18"/>
      <c r="D11" s="21"/>
      <c r="E11" s="127"/>
      <c r="F11" s="21"/>
      <c r="G11" s="21">
        <f t="shared" si="1"/>
        <v>0</v>
      </c>
      <c r="H11" s="103"/>
    </row>
    <row r="12" customHeight="1" spans="1:8">
      <c r="A12" s="24"/>
      <c r="B12" s="24"/>
      <c r="C12" s="18"/>
      <c r="D12" s="21"/>
      <c r="E12" s="127"/>
      <c r="F12" s="21"/>
      <c r="G12" s="21">
        <f t="shared" si="1"/>
        <v>0</v>
      </c>
      <c r="H12" s="103"/>
    </row>
    <row r="13" customHeight="1" spans="1:8">
      <c r="A13" s="24"/>
      <c r="B13" s="24"/>
      <c r="C13" s="18"/>
      <c r="D13" s="21"/>
      <c r="E13" s="127"/>
      <c r="F13" s="21"/>
      <c r="G13" s="21">
        <f t="shared" si="1"/>
        <v>0</v>
      </c>
      <c r="H13" s="103"/>
    </row>
    <row r="14" customHeight="1" spans="1:8">
      <c r="A14" s="24"/>
      <c r="B14" s="24"/>
      <c r="C14" s="18"/>
      <c r="D14" s="21"/>
      <c r="E14" s="127"/>
      <c r="F14" s="21"/>
      <c r="G14" s="21">
        <f t="shared" si="1"/>
        <v>0</v>
      </c>
      <c r="H14" s="103"/>
    </row>
    <row r="15" customHeight="1" spans="1:8">
      <c r="A15" s="24"/>
      <c r="B15" s="24"/>
      <c r="C15" s="18"/>
      <c r="D15" s="21"/>
      <c r="E15" s="127"/>
      <c r="F15" s="21"/>
      <c r="G15" s="21">
        <f t="shared" si="1"/>
        <v>0</v>
      </c>
      <c r="H15" s="103"/>
    </row>
    <row r="16" customHeight="1" spans="1:8">
      <c r="A16" s="24"/>
      <c r="B16" s="24"/>
      <c r="C16" s="18"/>
      <c r="D16" s="21"/>
      <c r="E16" s="127"/>
      <c r="F16" s="21"/>
      <c r="G16" s="21">
        <f t="shared" si="1"/>
        <v>0</v>
      </c>
      <c r="H16" s="103"/>
    </row>
    <row r="17" customHeight="1" spans="1:8">
      <c r="A17" s="24"/>
      <c r="B17" s="24"/>
      <c r="C17" s="18"/>
      <c r="D17" s="21"/>
      <c r="E17" s="127"/>
      <c r="F17" s="21"/>
      <c r="G17" s="21">
        <f t="shared" si="1"/>
        <v>0</v>
      </c>
      <c r="H17" s="103"/>
    </row>
    <row r="18" customHeight="1" spans="1:8">
      <c r="A18" s="24"/>
      <c r="B18" s="24"/>
      <c r="C18" s="18"/>
      <c r="D18" s="21"/>
      <c r="E18" s="127"/>
      <c r="F18" s="21"/>
      <c r="G18" s="21">
        <f t="shared" si="1"/>
        <v>0</v>
      </c>
      <c r="H18" s="103"/>
    </row>
    <row r="19" customHeight="1" spans="1:8">
      <c r="A19" s="24"/>
      <c r="B19" s="24"/>
      <c r="C19" s="18"/>
      <c r="D19" s="21"/>
      <c r="E19" s="127"/>
      <c r="F19" s="21"/>
      <c r="G19" s="21">
        <f t="shared" si="1"/>
        <v>0</v>
      </c>
      <c r="H19" s="103"/>
    </row>
    <row r="20" ht="21" customHeight="1" spans="1:8">
      <c r="A20" s="24"/>
      <c r="B20" s="24"/>
      <c r="C20" s="18"/>
      <c r="D20" s="21"/>
      <c r="E20" s="127"/>
      <c r="F20" s="21"/>
      <c r="G20" s="21">
        <f t="shared" si="1"/>
        <v>0</v>
      </c>
      <c r="H20" s="103"/>
    </row>
    <row r="21" customHeight="1" spans="1:8">
      <c r="A21" s="24"/>
      <c r="B21" s="24"/>
      <c r="C21" s="18"/>
      <c r="D21" s="21"/>
      <c r="E21" s="127"/>
      <c r="F21" s="21"/>
      <c r="G21" s="21">
        <f t="shared" si="1"/>
        <v>0</v>
      </c>
      <c r="H21" s="103"/>
    </row>
    <row r="22" customHeight="1" spans="1:8">
      <c r="A22" s="24"/>
      <c r="B22" s="24"/>
      <c r="C22" s="18"/>
      <c r="D22" s="21"/>
      <c r="E22" s="127"/>
      <c r="F22" s="21"/>
      <c r="G22" s="21">
        <f t="shared" si="1"/>
        <v>0</v>
      </c>
      <c r="H22" s="103"/>
    </row>
    <row r="23" customHeight="1" spans="1:8">
      <c r="A23" s="24"/>
      <c r="B23" s="24"/>
      <c r="C23" s="18"/>
      <c r="D23" s="21"/>
      <c r="E23" s="127"/>
      <c r="F23" s="21"/>
      <c r="G23" s="21">
        <f t="shared" si="1"/>
        <v>0</v>
      </c>
      <c r="H23" s="103"/>
    </row>
    <row r="24" customHeight="1" spans="1:8">
      <c r="A24" s="24"/>
      <c r="B24" s="24"/>
      <c r="C24" s="18"/>
      <c r="D24" s="21"/>
      <c r="E24" s="127"/>
      <c r="F24" s="21"/>
      <c r="G24" s="21">
        <f t="shared" si="1"/>
        <v>0</v>
      </c>
      <c r="H24" s="103"/>
    </row>
    <row r="25" customHeight="1" spans="1:8">
      <c r="A25" s="24"/>
      <c r="B25" s="24"/>
      <c r="C25" s="18"/>
      <c r="D25" s="21"/>
      <c r="E25" s="127"/>
      <c r="F25" s="21"/>
      <c r="G25" s="21">
        <f t="shared" si="1"/>
        <v>0</v>
      </c>
      <c r="H25" s="103"/>
    </row>
    <row r="26" customHeight="1" spans="1:8">
      <c r="A26" s="24"/>
      <c r="B26" s="24"/>
      <c r="C26" s="18"/>
      <c r="D26" s="21"/>
      <c r="E26" s="127"/>
      <c r="F26" s="21"/>
      <c r="G26" s="21">
        <f t="shared" si="1"/>
        <v>0</v>
      </c>
      <c r="H26" s="103"/>
    </row>
    <row r="27" customHeight="1" spans="1:8">
      <c r="A27" s="24"/>
      <c r="B27" s="24"/>
      <c r="C27" s="18"/>
      <c r="D27" s="21"/>
      <c r="E27" s="127"/>
      <c r="F27" s="21"/>
      <c r="G27" s="21">
        <f t="shared" si="1"/>
        <v>0</v>
      </c>
      <c r="H27" s="103"/>
    </row>
    <row r="28" customHeight="1" spans="1:8">
      <c r="A28" s="24"/>
      <c r="B28" s="24"/>
      <c r="C28" s="18"/>
      <c r="D28" s="21"/>
      <c r="E28" s="127"/>
      <c r="F28" s="21"/>
      <c r="G28" s="21">
        <f t="shared" si="1"/>
        <v>0</v>
      </c>
      <c r="H28" s="103"/>
    </row>
    <row r="29" customHeight="1" spans="1:8">
      <c r="A29" s="24"/>
      <c r="B29" s="24"/>
      <c r="C29" s="18"/>
      <c r="D29" s="21"/>
      <c r="E29" s="127"/>
      <c r="F29" s="21"/>
      <c r="G29" s="21">
        <f t="shared" si="1"/>
        <v>0</v>
      </c>
      <c r="H29" s="103"/>
    </row>
    <row r="30" customHeight="1" spans="1:8">
      <c r="A30" s="24"/>
      <c r="B30" s="24"/>
      <c r="C30" s="18"/>
      <c r="D30" s="21"/>
      <c r="E30" s="127"/>
      <c r="F30" s="21"/>
      <c r="G30" s="21">
        <f t="shared" si="1"/>
        <v>0</v>
      </c>
      <c r="H30" s="103"/>
    </row>
    <row r="31" customHeight="1" spans="1:8">
      <c r="A31" s="24"/>
      <c r="B31" s="24"/>
      <c r="C31" s="18"/>
      <c r="D31" s="21"/>
      <c r="E31" s="127"/>
      <c r="F31" s="21"/>
      <c r="G31" s="21">
        <f t="shared" si="1"/>
        <v>0</v>
      </c>
      <c r="H31" s="103"/>
    </row>
    <row r="32" customHeight="1" spans="1:8">
      <c r="A32" s="24"/>
      <c r="B32" s="24"/>
      <c r="C32" s="18"/>
      <c r="D32" s="21"/>
      <c r="E32" s="127"/>
      <c r="F32" s="21"/>
      <c r="G32" s="21">
        <f t="shared" si="1"/>
        <v>0</v>
      </c>
      <c r="H32" s="103"/>
    </row>
    <row r="33" customHeight="1" spans="1:8">
      <c r="A33" s="24"/>
      <c r="B33" s="24"/>
      <c r="C33" s="18"/>
      <c r="D33" s="21"/>
      <c r="E33" s="127"/>
      <c r="F33" s="21"/>
      <c r="G33" s="21">
        <f t="shared" si="1"/>
        <v>0</v>
      </c>
      <c r="H33" s="103"/>
    </row>
    <row r="34" customHeight="1" spans="1:8">
      <c r="A34" s="24"/>
      <c r="B34" s="24"/>
      <c r="C34" s="18"/>
      <c r="D34" s="21"/>
      <c r="E34" s="127"/>
      <c r="F34" s="21"/>
      <c r="G34" s="21">
        <f t="shared" si="1"/>
        <v>0</v>
      </c>
      <c r="H34" s="103"/>
    </row>
    <row r="35" customHeight="1" spans="1:8">
      <c r="A35" s="24"/>
      <c r="B35" s="24"/>
      <c r="C35" s="18"/>
      <c r="D35" s="21"/>
      <c r="E35" s="127"/>
      <c r="F35" s="21"/>
      <c r="G35" s="21">
        <f t="shared" si="1"/>
        <v>0</v>
      </c>
      <c r="H35" s="103"/>
    </row>
    <row r="36" customHeight="1" spans="1:8">
      <c r="A36" s="24"/>
      <c r="B36" s="24"/>
      <c r="C36" s="18"/>
      <c r="D36" s="21"/>
      <c r="E36" s="127"/>
      <c r="F36" s="21"/>
      <c r="G36" s="21">
        <f t="shared" si="1"/>
        <v>0</v>
      </c>
      <c r="H36" s="103"/>
    </row>
    <row r="37" customHeight="1" spans="1:8">
      <c r="A37" s="24"/>
      <c r="B37" s="24"/>
      <c r="C37" s="18"/>
      <c r="D37" s="21"/>
      <c r="E37" s="127"/>
      <c r="F37" s="21"/>
      <c r="G37" s="21">
        <f t="shared" si="1"/>
        <v>0</v>
      </c>
      <c r="H37" s="103"/>
    </row>
    <row r="38" customHeight="1" spans="1:8">
      <c r="A38" s="24"/>
      <c r="B38" s="24"/>
      <c r="C38" s="18"/>
      <c r="D38" s="21"/>
      <c r="E38" s="127"/>
      <c r="F38" s="21"/>
      <c r="G38" s="21">
        <f t="shared" si="1"/>
        <v>0</v>
      </c>
      <c r="H38" s="103"/>
    </row>
    <row r="39" customHeight="1" spans="1:8">
      <c r="A39" s="24"/>
      <c r="B39" s="24"/>
      <c r="C39" s="18"/>
      <c r="D39" s="21"/>
      <c r="E39" s="127"/>
      <c r="F39" s="21"/>
      <c r="G39" s="21">
        <f t="shared" si="1"/>
        <v>0</v>
      </c>
      <c r="H39" s="103"/>
    </row>
    <row r="40" ht="15" spans="1:9">
      <c r="A40" s="24"/>
      <c r="B40" s="24"/>
      <c r="C40" s="18"/>
      <c r="D40" s="21"/>
      <c r="E40" s="127"/>
      <c r="F40" s="21"/>
      <c r="G40" s="21">
        <f t="shared" si="1"/>
        <v>0</v>
      </c>
      <c r="H40" s="103"/>
      <c r="I40" s="128"/>
    </row>
    <row r="41" customHeight="1" spans="1:8">
      <c r="A41" s="24"/>
      <c r="B41" s="24"/>
      <c r="C41" s="18"/>
      <c r="D41" s="21"/>
      <c r="E41" s="127"/>
      <c r="F41" s="21"/>
      <c r="G41" s="21">
        <f t="shared" si="1"/>
        <v>0</v>
      </c>
      <c r="H41" s="103"/>
    </row>
    <row r="42" customHeight="1" spans="1:8">
      <c r="A42" s="24"/>
      <c r="B42" s="24"/>
      <c r="C42" s="18"/>
      <c r="D42" s="21"/>
      <c r="E42" s="127"/>
      <c r="F42" s="21"/>
      <c r="G42" s="21">
        <f t="shared" si="1"/>
        <v>0</v>
      </c>
      <c r="H42" s="103"/>
    </row>
    <row r="43" customHeight="1" spans="1:8">
      <c r="A43" s="24"/>
      <c r="B43" s="24"/>
      <c r="C43" s="18"/>
      <c r="D43" s="21"/>
      <c r="E43" s="127"/>
      <c r="F43" s="21"/>
      <c r="G43" s="21">
        <f t="shared" si="1"/>
        <v>0</v>
      </c>
      <c r="H43" s="103"/>
    </row>
    <row r="44" customHeight="1" spans="1:8">
      <c r="A44" s="24"/>
      <c r="B44" s="24"/>
      <c r="C44" s="18"/>
      <c r="D44" s="21"/>
      <c r="E44" s="127"/>
      <c r="F44" s="21"/>
      <c r="G44" s="21">
        <f t="shared" si="1"/>
        <v>0</v>
      </c>
      <c r="H44" s="103"/>
    </row>
    <row r="45" customHeight="1" spans="1:8">
      <c r="A45" s="24"/>
      <c r="B45" s="24"/>
      <c r="C45" s="18"/>
      <c r="D45" s="21"/>
      <c r="E45" s="127"/>
      <c r="F45" s="21"/>
      <c r="G45" s="21">
        <f t="shared" si="1"/>
        <v>0</v>
      </c>
      <c r="H45" s="103"/>
    </row>
    <row r="46" customHeight="1" spans="1:8">
      <c r="A46" s="24"/>
      <c r="B46" s="24"/>
      <c r="C46" s="18"/>
      <c r="D46" s="21"/>
      <c r="E46" s="127"/>
      <c r="F46" s="21"/>
      <c r="G46" s="21">
        <f>D46*E46</f>
        <v>0</v>
      </c>
      <c r="H46" s="103"/>
    </row>
    <row r="47" customHeight="1" spans="1:8">
      <c r="A47" s="24"/>
      <c r="B47" s="24"/>
      <c r="C47" s="18"/>
      <c r="D47" s="21"/>
      <c r="E47" s="127"/>
      <c r="F47" s="21"/>
      <c r="G47" s="21">
        <f t="shared" si="1"/>
        <v>0</v>
      </c>
      <c r="H47" s="103"/>
    </row>
    <row r="48" customHeight="1" spans="1:8">
      <c r="A48" s="24"/>
      <c r="B48" s="24"/>
      <c r="C48" s="18"/>
      <c r="D48" s="21"/>
      <c r="E48" s="127"/>
      <c r="F48" s="21"/>
      <c r="G48" s="21">
        <f t="shared" si="1"/>
        <v>0</v>
      </c>
      <c r="H48" s="103"/>
    </row>
    <row r="49" customHeight="1" spans="1:9">
      <c r="A49" s="24"/>
      <c r="B49" s="24"/>
      <c r="C49" s="18"/>
      <c r="D49" s="21"/>
      <c r="E49" s="127"/>
      <c r="F49" s="21"/>
      <c r="G49" s="21">
        <f t="shared" si="1"/>
        <v>0</v>
      </c>
      <c r="H49" s="103"/>
      <c r="I49" s="129"/>
    </row>
    <row r="50" customHeight="1" spans="1:9">
      <c r="A50" s="24"/>
      <c r="B50" s="24"/>
      <c r="C50" s="18"/>
      <c r="D50" s="21"/>
      <c r="E50" s="127"/>
      <c r="F50" s="21"/>
      <c r="G50" s="21">
        <f t="shared" ref="G50" si="2">D50*E50</f>
        <v>0</v>
      </c>
      <c r="H50" s="103"/>
      <c r="I50" s="129"/>
    </row>
    <row r="51" customHeight="1" spans="1:9">
      <c r="A51" s="24"/>
      <c r="B51" s="24"/>
      <c r="C51" s="18"/>
      <c r="D51" s="21"/>
      <c r="E51" s="127"/>
      <c r="F51" s="21"/>
      <c r="G51" s="21">
        <f t="shared" ref="G51" si="3">D51*E51</f>
        <v>0</v>
      </c>
      <c r="H51" s="103"/>
      <c r="I51" s="129"/>
    </row>
    <row r="52" customHeight="1" spans="1:8">
      <c r="A52" s="24"/>
      <c r="B52" s="24"/>
      <c r="C52" s="18"/>
      <c r="D52" s="21"/>
      <c r="E52" s="127"/>
      <c r="F52" s="21"/>
      <c r="G52" s="21">
        <f t="shared" si="1"/>
        <v>0</v>
      </c>
      <c r="H52" s="103"/>
    </row>
    <row r="53" customHeight="1" spans="1:8">
      <c r="A53" s="24"/>
      <c r="B53" s="24"/>
      <c r="C53" s="18"/>
      <c r="D53" s="21"/>
      <c r="E53" s="127"/>
      <c r="F53" s="21"/>
      <c r="G53" s="21">
        <f t="shared" si="1"/>
        <v>0</v>
      </c>
      <c r="H53" s="103"/>
    </row>
    <row r="54" customHeight="1" spans="1:8">
      <c r="A54" s="24"/>
      <c r="B54" s="24"/>
      <c r="C54" s="18"/>
      <c r="D54" s="21"/>
      <c r="E54" s="127"/>
      <c r="F54" s="21"/>
      <c r="G54" s="21">
        <f t="shared" si="1"/>
        <v>0</v>
      </c>
      <c r="H54" s="103"/>
    </row>
    <row r="55" customHeight="1" spans="1:8">
      <c r="A55" s="24"/>
      <c r="B55" s="24"/>
      <c r="C55" s="18"/>
      <c r="D55" s="21"/>
      <c r="E55" s="127"/>
      <c r="F55" s="21"/>
      <c r="G55" s="21">
        <f t="shared" si="1"/>
        <v>0</v>
      </c>
      <c r="H55" s="103"/>
    </row>
    <row r="56" customHeight="1" spans="1:8">
      <c r="A56" s="24"/>
      <c r="B56" s="24"/>
      <c r="C56" s="18"/>
      <c r="D56" s="21"/>
      <c r="E56" s="127"/>
      <c r="F56" s="21"/>
      <c r="G56" s="21">
        <f t="shared" si="1"/>
        <v>0</v>
      </c>
      <c r="H56" s="103"/>
    </row>
    <row r="57" customHeight="1" spans="1:8">
      <c r="A57" s="24"/>
      <c r="B57" s="24"/>
      <c r="C57" s="18"/>
      <c r="D57" s="21"/>
      <c r="E57" s="127"/>
      <c r="F57" s="21"/>
      <c r="G57" s="21">
        <f t="shared" si="1"/>
        <v>0</v>
      </c>
      <c r="H57" s="103"/>
    </row>
    <row r="58" customHeight="1" spans="1:8">
      <c r="A58" s="24"/>
      <c r="B58" s="24"/>
      <c r="C58" s="18"/>
      <c r="D58" s="21"/>
      <c r="E58" s="127"/>
      <c r="F58" s="21"/>
      <c r="G58" s="21">
        <f t="shared" si="1"/>
        <v>0</v>
      </c>
      <c r="H58" s="103"/>
    </row>
    <row r="59" customHeight="1" spans="1:8">
      <c r="A59" s="24"/>
      <c r="B59" s="24"/>
      <c r="C59" s="18"/>
      <c r="D59" s="21"/>
      <c r="E59" s="127"/>
      <c r="F59" s="21"/>
      <c r="G59" s="21">
        <f t="shared" si="1"/>
        <v>0</v>
      </c>
      <c r="H59" s="103"/>
    </row>
    <row r="60" customHeight="1" spans="1:8">
      <c r="A60" s="24"/>
      <c r="B60" s="24"/>
      <c r="C60" s="18"/>
      <c r="D60" s="21"/>
      <c r="E60" s="127"/>
      <c r="F60" s="21"/>
      <c r="G60" s="21">
        <f t="shared" si="1"/>
        <v>0</v>
      </c>
      <c r="H60" s="103"/>
    </row>
    <row r="61" customHeight="1" spans="1:8">
      <c r="A61" s="24"/>
      <c r="B61" s="24"/>
      <c r="C61" s="18"/>
      <c r="D61" s="21"/>
      <c r="E61" s="127"/>
      <c r="F61" s="21"/>
      <c r="G61" s="21">
        <f t="shared" si="1"/>
        <v>0</v>
      </c>
      <c r="H61" s="103"/>
    </row>
    <row r="62" customHeight="1" spans="1:8">
      <c r="A62" s="24"/>
      <c r="B62" s="24"/>
      <c r="C62" s="18"/>
      <c r="D62" s="21"/>
      <c r="E62" s="127"/>
      <c r="F62" s="21"/>
      <c r="G62" s="21">
        <f t="shared" si="1"/>
        <v>0</v>
      </c>
      <c r="H62" s="103"/>
    </row>
    <row r="63" customHeight="1" spans="1:8">
      <c r="A63" s="24"/>
      <c r="B63" s="24"/>
      <c r="C63" s="18"/>
      <c r="D63" s="21"/>
      <c r="E63" s="127"/>
      <c r="F63" s="21"/>
      <c r="G63" s="21">
        <f t="shared" si="1"/>
        <v>0</v>
      </c>
      <c r="H63" s="103"/>
    </row>
    <row r="64" customHeight="1" spans="1:8">
      <c r="A64" s="24"/>
      <c r="B64" s="24"/>
      <c r="C64" s="18"/>
      <c r="D64" s="21"/>
      <c r="E64" s="127"/>
      <c r="F64" s="21"/>
      <c r="G64" s="21">
        <f t="shared" si="1"/>
        <v>0</v>
      </c>
      <c r="H64" s="103"/>
    </row>
    <row r="65" customHeight="1" spans="1:8">
      <c r="A65" s="24"/>
      <c r="B65" s="24"/>
      <c r="C65" s="18"/>
      <c r="D65" s="21"/>
      <c r="E65" s="127"/>
      <c r="F65" s="21"/>
      <c r="G65" s="21">
        <f t="shared" si="1"/>
        <v>0</v>
      </c>
      <c r="H65" s="103"/>
    </row>
    <row r="66" customHeight="1" spans="1:8">
      <c r="A66" s="24"/>
      <c r="B66" s="24"/>
      <c r="C66" s="18"/>
      <c r="D66" s="21"/>
      <c r="E66" s="127"/>
      <c r="F66" s="21"/>
      <c r="G66" s="21">
        <f t="shared" si="1"/>
        <v>0</v>
      </c>
      <c r="H66" s="103"/>
    </row>
    <row r="67" customHeight="1" spans="1:8">
      <c r="A67" s="24"/>
      <c r="B67" s="24"/>
      <c r="C67" s="18"/>
      <c r="D67" s="21"/>
      <c r="E67" s="127"/>
      <c r="F67" s="21"/>
      <c r="G67" s="21">
        <f t="shared" si="1"/>
        <v>0</v>
      </c>
      <c r="H67" s="103"/>
    </row>
    <row r="68" customHeight="1" spans="1:8">
      <c r="A68" s="24"/>
      <c r="B68" s="24"/>
      <c r="C68" s="18"/>
      <c r="D68" s="21"/>
      <c r="E68" s="127"/>
      <c r="F68" s="21"/>
      <c r="G68" s="21">
        <f t="shared" si="1"/>
        <v>0</v>
      </c>
      <c r="H68" s="103"/>
    </row>
    <row r="69" customHeight="1" spans="1:8">
      <c r="A69" s="24"/>
      <c r="B69" s="24"/>
      <c r="C69" s="18"/>
      <c r="D69" s="21"/>
      <c r="E69" s="127"/>
      <c r="F69" s="21"/>
      <c r="G69" s="21">
        <f t="shared" si="1"/>
        <v>0</v>
      </c>
      <c r="H69" s="103"/>
    </row>
    <row r="70" customHeight="1" spans="1:8">
      <c r="A70" s="24"/>
      <c r="B70" s="24"/>
      <c r="C70" s="18"/>
      <c r="D70" s="21"/>
      <c r="E70" s="127"/>
      <c r="F70" s="21"/>
      <c r="G70" s="21">
        <f t="shared" si="1"/>
        <v>0</v>
      </c>
      <c r="H70" s="103"/>
    </row>
    <row r="71" customHeight="1" spans="1:8">
      <c r="A71" s="24"/>
      <c r="B71" s="24"/>
      <c r="C71" s="18"/>
      <c r="D71" s="21"/>
      <c r="E71" s="127"/>
      <c r="F71" s="21"/>
      <c r="G71" s="21">
        <f t="shared" si="1"/>
        <v>0</v>
      </c>
      <c r="H71" s="103"/>
    </row>
    <row r="72" ht="15" spans="1:8">
      <c r="A72" s="24"/>
      <c r="B72" s="24"/>
      <c r="C72" s="18"/>
      <c r="D72" s="21"/>
      <c r="E72" s="127"/>
      <c r="F72" s="21"/>
      <c r="G72" s="21">
        <f t="shared" si="1"/>
        <v>0</v>
      </c>
      <c r="H72" s="103"/>
    </row>
    <row r="73" customHeight="1" spans="1:8">
      <c r="A73" s="24"/>
      <c r="B73" s="24"/>
      <c r="C73" s="18"/>
      <c r="D73" s="21"/>
      <c r="E73" s="127"/>
      <c r="F73" s="21"/>
      <c r="G73" s="21">
        <f t="shared" si="1"/>
        <v>0</v>
      </c>
      <c r="H73" s="103"/>
    </row>
    <row r="74" customHeight="1" spans="1:8">
      <c r="A74" s="24"/>
      <c r="B74" s="24"/>
      <c r="C74" s="18"/>
      <c r="D74" s="21"/>
      <c r="E74" s="127"/>
      <c r="F74" s="21"/>
      <c r="G74" s="21">
        <f t="shared" si="1"/>
        <v>0</v>
      </c>
      <c r="H74" s="103"/>
    </row>
    <row r="75" customHeight="1" spans="1:8">
      <c r="A75" s="24"/>
      <c r="B75" s="24"/>
      <c r="C75" s="18"/>
      <c r="D75" s="21"/>
      <c r="E75" s="127"/>
      <c r="F75" s="21"/>
      <c r="G75" s="21">
        <f t="shared" si="1"/>
        <v>0</v>
      </c>
      <c r="H75" s="103"/>
    </row>
    <row r="76" customHeight="1" spans="1:8">
      <c r="A76" s="24"/>
      <c r="B76" s="24"/>
      <c r="C76" s="18"/>
      <c r="D76" s="21"/>
      <c r="E76" s="127"/>
      <c r="F76" s="21"/>
      <c r="G76" s="21">
        <f t="shared" si="1"/>
        <v>0</v>
      </c>
      <c r="H76" s="103"/>
    </row>
    <row r="77" customHeight="1" spans="1:8">
      <c r="A77" s="24"/>
      <c r="B77" s="24"/>
      <c r="C77" s="18"/>
      <c r="D77" s="21"/>
      <c r="E77" s="127"/>
      <c r="F77" s="21"/>
      <c r="G77" s="21">
        <f t="shared" si="1"/>
        <v>0</v>
      </c>
      <c r="H77" s="103"/>
    </row>
    <row r="78" customHeight="1" spans="1:8">
      <c r="A78" s="24"/>
      <c r="B78" s="24"/>
      <c r="C78" s="18"/>
      <c r="D78" s="21"/>
      <c r="E78" s="127"/>
      <c r="F78" s="21"/>
      <c r="G78" s="21">
        <f t="shared" si="1"/>
        <v>0</v>
      </c>
      <c r="H78" s="103"/>
    </row>
    <row r="79" customHeight="1" spans="1:8">
      <c r="A79" s="24"/>
      <c r="B79" s="24"/>
      <c r="C79" s="18"/>
      <c r="D79" s="21"/>
      <c r="E79" s="127"/>
      <c r="F79" s="21"/>
      <c r="G79" s="21">
        <f t="shared" si="1"/>
        <v>0</v>
      </c>
      <c r="H79" s="103"/>
    </row>
    <row r="80" customHeight="1" spans="1:8">
      <c r="A80" s="24"/>
      <c r="B80" s="24"/>
      <c r="C80" s="18"/>
      <c r="D80" s="21"/>
      <c r="E80" s="127"/>
      <c r="F80" s="21"/>
      <c r="G80" s="21">
        <f t="shared" si="1"/>
        <v>0</v>
      </c>
      <c r="H80" s="103"/>
    </row>
    <row r="81" customHeight="1" spans="1:8">
      <c r="A81" s="24"/>
      <c r="B81" s="24"/>
      <c r="C81" s="18"/>
      <c r="D81" s="21"/>
      <c r="E81" s="127"/>
      <c r="F81" s="21"/>
      <c r="G81" s="21">
        <f t="shared" si="1"/>
        <v>0</v>
      </c>
      <c r="H81" s="103"/>
    </row>
    <row r="82" customHeight="1" spans="1:8">
      <c r="A82" s="24"/>
      <c r="B82" s="24"/>
      <c r="C82" s="18"/>
      <c r="D82" s="21"/>
      <c r="E82" s="127"/>
      <c r="F82" s="21"/>
      <c r="G82" s="21">
        <f t="shared" si="1"/>
        <v>0</v>
      </c>
      <c r="H82" s="103"/>
    </row>
    <row r="83" customHeight="1" spans="1:8">
      <c r="A83" s="24"/>
      <c r="B83" s="24"/>
      <c r="C83" s="18"/>
      <c r="D83" s="21"/>
      <c r="E83" s="127"/>
      <c r="F83" s="21"/>
      <c r="G83" s="21">
        <f t="shared" si="1"/>
        <v>0</v>
      </c>
      <c r="H83" s="103"/>
    </row>
    <row r="84" customHeight="1" spans="1:8">
      <c r="A84" s="24"/>
      <c r="B84" s="24"/>
      <c r="C84" s="18"/>
      <c r="D84" s="21"/>
      <c r="E84" s="127"/>
      <c r="F84" s="21"/>
      <c r="G84" s="21">
        <f t="shared" si="1"/>
        <v>0</v>
      </c>
      <c r="H84" s="103"/>
    </row>
    <row r="85" customHeight="1" spans="1:8">
      <c r="A85" s="24"/>
      <c r="B85" s="24"/>
      <c r="C85" s="18"/>
      <c r="D85" s="21"/>
      <c r="E85" s="127"/>
      <c r="F85" s="21"/>
      <c r="G85" s="21">
        <f t="shared" si="1"/>
        <v>0</v>
      </c>
      <c r="H85" s="103"/>
    </row>
    <row r="86" ht="15" spans="1:8">
      <c r="A86" s="24"/>
      <c r="B86" s="24"/>
      <c r="C86" s="18"/>
      <c r="D86" s="21"/>
      <c r="E86" s="127"/>
      <c r="F86" s="21"/>
      <c r="G86" s="21">
        <f t="shared" si="1"/>
        <v>0</v>
      </c>
      <c r="H86" s="103"/>
    </row>
    <row r="87" customHeight="1" spans="1:8">
      <c r="A87" s="24"/>
      <c r="B87" s="24"/>
      <c r="C87" s="18"/>
      <c r="D87" s="21"/>
      <c r="E87" s="127"/>
      <c r="F87" s="21"/>
      <c r="G87" s="21">
        <f t="shared" si="1"/>
        <v>0</v>
      </c>
      <c r="H87" s="103"/>
    </row>
    <row r="88" customHeight="1" spans="1:8">
      <c r="A88" s="24"/>
      <c r="B88" s="24"/>
      <c r="C88" s="18"/>
      <c r="D88" s="21"/>
      <c r="E88" s="127"/>
      <c r="F88" s="21"/>
      <c r="G88" s="21">
        <f t="shared" si="1"/>
        <v>0</v>
      </c>
      <c r="H88" s="103"/>
    </row>
    <row r="89" customHeight="1" spans="1:8">
      <c r="A89" s="24"/>
      <c r="B89" s="24"/>
      <c r="C89" s="18"/>
      <c r="D89" s="21"/>
      <c r="E89" s="127"/>
      <c r="F89" s="21"/>
      <c r="G89" s="21">
        <f t="shared" si="1"/>
        <v>0</v>
      </c>
      <c r="H89" s="103"/>
    </row>
    <row r="90" customHeight="1" spans="1:8">
      <c r="A90" s="24"/>
      <c r="B90" s="24"/>
      <c r="C90" s="18"/>
      <c r="D90" s="21"/>
      <c r="E90" s="127"/>
      <c r="F90" s="21"/>
      <c r="G90" s="21">
        <f t="shared" si="1"/>
        <v>0</v>
      </c>
      <c r="H90" s="103"/>
    </row>
    <row r="91" customHeight="1" spans="1:8">
      <c r="A91" s="24"/>
      <c r="B91" s="24"/>
      <c r="C91" s="18"/>
      <c r="D91" s="21"/>
      <c r="E91" s="127"/>
      <c r="F91" s="21"/>
      <c r="G91" s="21">
        <f t="shared" si="1"/>
        <v>0</v>
      </c>
      <c r="H91" s="103"/>
    </row>
    <row r="92" customHeight="1" spans="1:8">
      <c r="A92" s="24"/>
      <c r="B92" s="24"/>
      <c r="C92" s="18"/>
      <c r="D92" s="21"/>
      <c r="E92" s="127"/>
      <c r="F92" s="21"/>
      <c r="G92" s="21">
        <f t="shared" si="1"/>
        <v>0</v>
      </c>
      <c r="H92" s="103"/>
    </row>
    <row r="93" customHeight="1" spans="1:8">
      <c r="A93" s="24"/>
      <c r="B93" s="24"/>
      <c r="C93" s="18"/>
      <c r="D93" s="21"/>
      <c r="E93" s="127"/>
      <c r="F93" s="21"/>
      <c r="G93" s="21">
        <f t="shared" si="1"/>
        <v>0</v>
      </c>
      <c r="H93" s="103"/>
    </row>
    <row r="94" customHeight="1" spans="1:8">
      <c r="A94" s="24"/>
      <c r="B94" s="24"/>
      <c r="C94" s="18"/>
      <c r="D94" s="21"/>
      <c r="E94" s="127"/>
      <c r="F94" s="21"/>
      <c r="G94" s="21">
        <f t="shared" si="1"/>
        <v>0</v>
      </c>
      <c r="H94" s="103"/>
    </row>
    <row r="95" customHeight="1" spans="1:8">
      <c r="A95" s="24"/>
      <c r="B95" s="24"/>
      <c r="C95" s="18"/>
      <c r="D95" s="21"/>
      <c r="E95" s="127"/>
      <c r="F95" s="21"/>
      <c r="G95" s="21">
        <f t="shared" si="1"/>
        <v>0</v>
      </c>
      <c r="H95" s="103"/>
    </row>
    <row r="96" customHeight="1" spans="1:8">
      <c r="A96" s="24"/>
      <c r="B96" s="24"/>
      <c r="C96" s="18"/>
      <c r="D96" s="21"/>
      <c r="E96" s="127"/>
      <c r="F96" s="21"/>
      <c r="G96" s="21">
        <f t="shared" si="1"/>
        <v>0</v>
      </c>
      <c r="H96" s="103"/>
    </row>
    <row r="97" customHeight="1" spans="1:8">
      <c r="A97" s="24"/>
      <c r="B97" s="24"/>
      <c r="C97" s="18"/>
      <c r="D97" s="21"/>
      <c r="E97" s="127"/>
      <c r="F97" s="21"/>
      <c r="G97" s="21">
        <f t="shared" si="1"/>
        <v>0</v>
      </c>
      <c r="H97" s="103"/>
    </row>
    <row r="98" customHeight="1" spans="1:8">
      <c r="A98" s="24"/>
      <c r="B98" s="24"/>
      <c r="C98" s="18"/>
      <c r="D98" s="21"/>
      <c r="E98" s="127"/>
      <c r="F98" s="21"/>
      <c r="G98" s="21">
        <f t="shared" si="1"/>
        <v>0</v>
      </c>
      <c r="H98" s="103"/>
    </row>
    <row r="99" customHeight="1" spans="1:8">
      <c r="A99" s="24"/>
      <c r="B99" s="24"/>
      <c r="C99" s="18"/>
      <c r="D99" s="21"/>
      <c r="E99" s="127"/>
      <c r="F99" s="21"/>
      <c r="G99" s="21">
        <f t="shared" si="1"/>
        <v>0</v>
      </c>
      <c r="H99" s="103"/>
    </row>
    <row r="100" customHeight="1" spans="1:8">
      <c r="A100" s="24"/>
      <c r="B100" s="24"/>
      <c r="C100" s="18"/>
      <c r="D100" s="21"/>
      <c r="E100" s="127"/>
      <c r="F100" s="21"/>
      <c r="G100" s="21">
        <f t="shared" si="1"/>
        <v>0</v>
      </c>
      <c r="H100" s="103"/>
    </row>
    <row r="101" customHeight="1" spans="1:8">
      <c r="A101" s="24"/>
      <c r="B101" s="24"/>
      <c r="C101" s="18"/>
      <c r="D101" s="21"/>
      <c r="E101" s="127"/>
      <c r="F101" s="21"/>
      <c r="G101" s="21">
        <f t="shared" si="1"/>
        <v>0</v>
      </c>
      <c r="H101" s="103"/>
    </row>
    <row r="102" customHeight="1" spans="1:8">
      <c r="A102" s="24"/>
      <c r="B102" s="24"/>
      <c r="C102" s="18"/>
      <c r="D102" s="21"/>
      <c r="E102" s="127"/>
      <c r="F102" s="21"/>
      <c r="G102" s="21">
        <f t="shared" si="1"/>
        <v>0</v>
      </c>
      <c r="H102" s="103"/>
    </row>
    <row r="103" customHeight="1" spans="1:8">
      <c r="A103" s="24"/>
      <c r="B103" s="24"/>
      <c r="C103" s="18"/>
      <c r="D103" s="21"/>
      <c r="E103" s="127"/>
      <c r="F103" s="21"/>
      <c r="G103" s="21">
        <f t="shared" si="1"/>
        <v>0</v>
      </c>
      <c r="H103" s="103"/>
    </row>
    <row r="104" customHeight="1" spans="1:8">
      <c r="A104" s="24"/>
      <c r="B104" s="24"/>
      <c r="C104" s="18"/>
      <c r="D104" s="21"/>
      <c r="E104" s="127"/>
      <c r="F104" s="21"/>
      <c r="G104" s="21">
        <f t="shared" si="1"/>
        <v>0</v>
      </c>
      <c r="H104" s="103"/>
    </row>
    <row r="105" customHeight="1" spans="1:8">
      <c r="A105" s="24"/>
      <c r="B105" s="24"/>
      <c r="C105" s="18"/>
      <c r="D105" s="21"/>
      <c r="E105" s="127"/>
      <c r="F105" s="21"/>
      <c r="G105" s="21">
        <f t="shared" si="1"/>
        <v>0</v>
      </c>
      <c r="H105" s="103"/>
    </row>
    <row r="106" customHeight="1" spans="1:8">
      <c r="A106" s="24"/>
      <c r="B106" s="24"/>
      <c r="C106" s="18"/>
      <c r="D106" s="21"/>
      <c r="E106" s="127"/>
      <c r="F106" s="21"/>
      <c r="G106" s="21">
        <f t="shared" si="1"/>
        <v>0</v>
      </c>
      <c r="H106" s="103"/>
    </row>
    <row r="107" customHeight="1" spans="1:8">
      <c r="A107" s="24"/>
      <c r="B107" s="24"/>
      <c r="C107" s="18"/>
      <c r="D107" s="21"/>
      <c r="E107" s="127"/>
      <c r="F107" s="21"/>
      <c r="G107" s="21">
        <f t="shared" si="1"/>
        <v>0</v>
      </c>
      <c r="H107" s="103"/>
    </row>
    <row r="108" customHeight="1" spans="1:8">
      <c r="A108" s="24"/>
      <c r="B108" s="24"/>
      <c r="C108" s="18"/>
      <c r="D108" s="21"/>
      <c r="E108" s="127"/>
      <c r="F108" s="21"/>
      <c r="G108" s="21">
        <f t="shared" si="1"/>
        <v>0</v>
      </c>
      <c r="H108" s="103"/>
    </row>
    <row r="109" customHeight="1" spans="1:8">
      <c r="A109" s="24"/>
      <c r="B109" s="24"/>
      <c r="C109" s="18"/>
      <c r="D109" s="21"/>
      <c r="E109" s="127"/>
      <c r="F109" s="21"/>
      <c r="G109" s="21">
        <f t="shared" si="1"/>
        <v>0</v>
      </c>
      <c r="H109" s="103"/>
    </row>
    <row r="110" customHeight="1" spans="1:8">
      <c r="A110" s="24"/>
      <c r="B110" s="24"/>
      <c r="C110" s="18"/>
      <c r="D110" s="21"/>
      <c r="E110" s="127"/>
      <c r="F110" s="21"/>
      <c r="G110" s="21">
        <f t="shared" si="1"/>
        <v>0</v>
      </c>
      <c r="H110" s="103"/>
    </row>
    <row r="111" customHeight="1" spans="1:8">
      <c r="A111" s="24"/>
      <c r="B111" s="24"/>
      <c r="C111" s="18"/>
      <c r="D111" s="21"/>
      <c r="E111" s="127"/>
      <c r="F111" s="21"/>
      <c r="G111" s="21">
        <f t="shared" si="1"/>
        <v>0</v>
      </c>
      <c r="H111" s="103"/>
    </row>
    <row r="112" customHeight="1" spans="1:8">
      <c r="A112" s="24"/>
      <c r="B112" s="24"/>
      <c r="C112" s="18"/>
      <c r="D112" s="21"/>
      <c r="E112" s="127"/>
      <c r="F112" s="21"/>
      <c r="G112" s="21">
        <f t="shared" si="1"/>
        <v>0</v>
      </c>
      <c r="H112" s="103"/>
    </row>
    <row r="113" customHeight="1" spans="1:8">
      <c r="A113" s="24"/>
      <c r="B113" s="24"/>
      <c r="C113" s="18"/>
      <c r="D113" s="21"/>
      <c r="E113" s="127"/>
      <c r="F113" s="21"/>
      <c r="G113" s="21">
        <f t="shared" si="1"/>
        <v>0</v>
      </c>
      <c r="H113" s="103"/>
    </row>
    <row r="114" customHeight="1" spans="1:8">
      <c r="A114" s="24"/>
      <c r="B114" s="24"/>
      <c r="C114" s="18"/>
      <c r="D114" s="21"/>
      <c r="E114" s="127"/>
      <c r="F114" s="21"/>
      <c r="G114" s="21">
        <f t="shared" si="1"/>
        <v>0</v>
      </c>
      <c r="H114" s="103"/>
    </row>
    <row r="115" customHeight="1" spans="1:8">
      <c r="A115" s="24"/>
      <c r="B115" s="24"/>
      <c r="C115" s="18"/>
      <c r="D115" s="21"/>
      <c r="E115" s="127"/>
      <c r="F115" s="21"/>
      <c r="G115" s="21">
        <f t="shared" si="1"/>
        <v>0</v>
      </c>
      <c r="H115" s="103"/>
    </row>
    <row r="116" customHeight="1" spans="1:8">
      <c r="A116" s="24"/>
      <c r="B116" s="24"/>
      <c r="C116" s="18"/>
      <c r="D116" s="21"/>
      <c r="E116" s="127"/>
      <c r="F116" s="21"/>
      <c r="G116" s="21">
        <f t="shared" si="1"/>
        <v>0</v>
      </c>
      <c r="H116" s="103"/>
    </row>
    <row r="117" customHeight="1" spans="1:8">
      <c r="A117" s="24"/>
      <c r="B117" s="24"/>
      <c r="C117" s="18"/>
      <c r="D117" s="21"/>
      <c r="E117" s="127"/>
      <c r="F117" s="21"/>
      <c r="G117" s="21">
        <f t="shared" si="1"/>
        <v>0</v>
      </c>
      <c r="H117" s="103"/>
    </row>
    <row r="118" customHeight="1" spans="1:8">
      <c r="A118" s="24"/>
      <c r="B118" s="24"/>
      <c r="C118" s="18"/>
      <c r="D118" s="21"/>
      <c r="E118" s="127"/>
      <c r="F118" s="21"/>
      <c r="G118" s="21">
        <f t="shared" si="1"/>
        <v>0</v>
      </c>
      <c r="H118" s="103"/>
    </row>
    <row r="119" customHeight="1" spans="1:8">
      <c r="A119" s="24"/>
      <c r="B119" s="24"/>
      <c r="C119" s="18"/>
      <c r="D119" s="21"/>
      <c r="E119" s="127"/>
      <c r="F119" s="21"/>
      <c r="G119" s="21">
        <f t="shared" si="1"/>
        <v>0</v>
      </c>
      <c r="H119" s="103"/>
    </row>
    <row r="120" customHeight="1" spans="1:8">
      <c r="A120" s="24"/>
      <c r="B120" s="24"/>
      <c r="C120" s="18"/>
      <c r="D120" s="21"/>
      <c r="E120" s="127"/>
      <c r="F120" s="21"/>
      <c r="G120" s="21">
        <f t="shared" si="1"/>
        <v>0</v>
      </c>
      <c r="H120" s="103"/>
    </row>
    <row r="121" customHeight="1" spans="1:8">
      <c r="A121" s="24"/>
      <c r="B121" s="24"/>
      <c r="C121" s="18"/>
      <c r="D121" s="21"/>
      <c r="E121" s="127"/>
      <c r="F121" s="21"/>
      <c r="G121" s="21">
        <f t="shared" si="1"/>
        <v>0</v>
      </c>
      <c r="H121" s="103"/>
    </row>
    <row r="122" customHeight="1" spans="1:8">
      <c r="A122" s="24"/>
      <c r="B122" s="24"/>
      <c r="C122" s="18"/>
      <c r="D122" s="21"/>
      <c r="E122" s="127"/>
      <c r="F122" s="21"/>
      <c r="G122" s="21">
        <f t="shared" si="1"/>
        <v>0</v>
      </c>
      <c r="H122" s="103"/>
    </row>
    <row r="123" customHeight="1" spans="1:8">
      <c r="A123" s="24"/>
      <c r="B123" s="24"/>
      <c r="C123" s="18"/>
      <c r="D123" s="21"/>
      <c r="E123" s="127"/>
      <c r="F123" s="21"/>
      <c r="G123" s="21">
        <f t="shared" si="1"/>
        <v>0</v>
      </c>
      <c r="H123" s="103"/>
    </row>
    <row r="124" customHeight="1" spans="1:8">
      <c r="A124" s="24"/>
      <c r="B124" s="24"/>
      <c r="C124" s="18"/>
      <c r="D124" s="21"/>
      <c r="E124" s="127"/>
      <c r="F124" s="21"/>
      <c r="G124" s="21">
        <f t="shared" si="1"/>
        <v>0</v>
      </c>
      <c r="H124" s="103"/>
    </row>
    <row r="125" customHeight="1" spans="1:8">
      <c r="A125" s="24"/>
      <c r="B125" s="24"/>
      <c r="C125" s="18"/>
      <c r="D125" s="21"/>
      <c r="E125" s="127"/>
      <c r="F125" s="21"/>
      <c r="G125" s="21">
        <f t="shared" si="1"/>
        <v>0</v>
      </c>
      <c r="H125" s="103"/>
    </row>
    <row r="126" customHeight="1" spans="1:8">
      <c r="A126" s="24"/>
      <c r="B126" s="24"/>
      <c r="C126" s="18"/>
      <c r="D126" s="21"/>
      <c r="E126" s="127"/>
      <c r="F126" s="21"/>
      <c r="G126" s="21">
        <f t="shared" si="1"/>
        <v>0</v>
      </c>
      <c r="H126" s="103"/>
    </row>
    <row r="127" customHeight="1" spans="1:8">
      <c r="A127" s="24"/>
      <c r="B127" s="24"/>
      <c r="C127" s="18"/>
      <c r="D127" s="21"/>
      <c r="E127" s="127"/>
      <c r="F127" s="21"/>
      <c r="G127" s="21">
        <f t="shared" si="1"/>
        <v>0</v>
      </c>
      <c r="H127" s="103"/>
    </row>
    <row r="128" customHeight="1" spans="1:8">
      <c r="A128" s="24"/>
      <c r="B128" s="24"/>
      <c r="C128" s="18"/>
      <c r="D128" s="21"/>
      <c r="E128" s="127"/>
      <c r="F128" s="21"/>
      <c r="G128" s="21">
        <f t="shared" si="1"/>
        <v>0</v>
      </c>
      <c r="H128" s="103"/>
    </row>
    <row r="129" customHeight="1" spans="1:8">
      <c r="A129" s="24"/>
      <c r="B129" s="24"/>
      <c r="C129" s="18"/>
      <c r="D129" s="21"/>
      <c r="E129" s="127"/>
      <c r="F129" s="21"/>
      <c r="G129" s="21">
        <f t="shared" si="1"/>
        <v>0</v>
      </c>
      <c r="H129" s="103"/>
    </row>
    <row r="130" customHeight="1" spans="1:8">
      <c r="A130" s="24"/>
      <c r="B130" s="24"/>
      <c r="C130" s="18"/>
      <c r="D130" s="21"/>
      <c r="E130" s="127"/>
      <c r="F130" s="21"/>
      <c r="G130" s="21">
        <f t="shared" si="1"/>
        <v>0</v>
      </c>
      <c r="H130" s="103"/>
    </row>
    <row r="131" customHeight="1" spans="1:8">
      <c r="A131" s="24"/>
      <c r="B131" s="24"/>
      <c r="C131" s="18"/>
      <c r="D131" s="21"/>
      <c r="E131" s="127"/>
      <c r="F131" s="21"/>
      <c r="G131" s="21">
        <f t="shared" si="1"/>
        <v>0</v>
      </c>
      <c r="H131" s="103"/>
    </row>
    <row r="132" customHeight="1" spans="1:8">
      <c r="A132" s="24"/>
      <c r="B132" s="24"/>
      <c r="C132" s="18"/>
      <c r="D132" s="21"/>
      <c r="E132" s="127"/>
      <c r="F132" s="21"/>
      <c r="G132" s="21">
        <f t="shared" si="1"/>
        <v>0</v>
      </c>
      <c r="H132" s="103"/>
    </row>
    <row r="133" customHeight="1" spans="1:8">
      <c r="A133" s="24"/>
      <c r="B133" s="24"/>
      <c r="C133" s="18"/>
      <c r="D133" s="21"/>
      <c r="E133" s="127"/>
      <c r="F133" s="21"/>
      <c r="G133" s="21">
        <f t="shared" si="1"/>
        <v>0</v>
      </c>
      <c r="H133" s="103"/>
    </row>
    <row r="134" customHeight="1" spans="1:8">
      <c r="A134" s="24"/>
      <c r="B134" s="24"/>
      <c r="C134" s="18"/>
      <c r="D134" s="21"/>
      <c r="E134" s="127"/>
      <c r="F134" s="21"/>
      <c r="G134" s="21">
        <f t="shared" si="1"/>
        <v>0</v>
      </c>
      <c r="H134" s="103"/>
    </row>
    <row r="135" customHeight="1" spans="1:8">
      <c r="A135" s="24"/>
      <c r="B135" s="24"/>
      <c r="C135" s="18"/>
      <c r="D135" s="21"/>
      <c r="E135" s="127"/>
      <c r="F135" s="21"/>
      <c r="G135" s="21">
        <f t="shared" si="1"/>
        <v>0</v>
      </c>
      <c r="H135" s="103"/>
    </row>
    <row r="136" customHeight="1" spans="1:8">
      <c r="A136" s="31"/>
      <c r="B136" s="31"/>
      <c r="C136" s="18"/>
      <c r="D136" s="21"/>
      <c r="E136" s="127"/>
      <c r="F136" s="21"/>
      <c r="G136" s="21">
        <f t="shared" si="1"/>
        <v>0</v>
      </c>
      <c r="H136" s="103"/>
    </row>
    <row r="137" customHeight="1" spans="1:8">
      <c r="A137" s="31"/>
      <c r="B137" s="31"/>
      <c r="C137" s="18"/>
      <c r="D137" s="21"/>
      <c r="E137" s="127"/>
      <c r="F137" s="21"/>
      <c r="G137" s="21">
        <f t="shared" si="1"/>
        <v>0</v>
      </c>
      <c r="H137" s="103"/>
    </row>
    <row r="138" customHeight="1" spans="1:8">
      <c r="A138" s="31"/>
      <c r="B138" s="31"/>
      <c r="C138" s="18"/>
      <c r="D138" s="21"/>
      <c r="E138" s="127"/>
      <c r="F138" s="21"/>
      <c r="G138" s="21">
        <f t="shared" si="1"/>
        <v>0</v>
      </c>
      <c r="H138" s="103"/>
    </row>
    <row r="139" customHeight="1" spans="1:8">
      <c r="A139" s="31"/>
      <c r="B139" s="31"/>
      <c r="C139" s="18"/>
      <c r="D139" s="21"/>
      <c r="E139" s="127"/>
      <c r="F139" s="21"/>
      <c r="G139" s="21">
        <f t="shared" si="1"/>
        <v>0</v>
      </c>
      <c r="H139" s="103"/>
    </row>
    <row r="140" customHeight="1" spans="1:8">
      <c r="A140" s="31"/>
      <c r="B140" s="31"/>
      <c r="C140" s="18"/>
      <c r="D140" s="21"/>
      <c r="E140" s="127"/>
      <c r="F140" s="21"/>
      <c r="G140" s="21">
        <f t="shared" si="1"/>
        <v>0</v>
      </c>
      <c r="H140" s="103"/>
    </row>
    <row r="141" customHeight="1" spans="1:8">
      <c r="A141" s="31"/>
      <c r="B141" s="31"/>
      <c r="C141" s="18"/>
      <c r="D141" s="21"/>
      <c r="E141" s="127"/>
      <c r="F141" s="21"/>
      <c r="G141" s="21">
        <f t="shared" si="1"/>
        <v>0</v>
      </c>
      <c r="H141" s="103"/>
    </row>
    <row r="142" customHeight="1" spans="1:8">
      <c r="A142" s="31"/>
      <c r="B142" s="31"/>
      <c r="C142" s="18"/>
      <c r="D142" s="21"/>
      <c r="E142" s="127"/>
      <c r="F142" s="21"/>
      <c r="G142" s="21">
        <f t="shared" si="1"/>
        <v>0</v>
      </c>
      <c r="H142" s="103"/>
    </row>
    <row r="143" customHeight="1" spans="1:8">
      <c r="A143" s="31"/>
      <c r="B143" s="31"/>
      <c r="C143" s="18"/>
      <c r="D143" s="21"/>
      <c r="E143" s="127"/>
      <c r="F143" s="21"/>
      <c r="G143" s="21">
        <f t="shared" si="1"/>
        <v>0</v>
      </c>
      <c r="H143" s="103"/>
    </row>
    <row r="144" customHeight="1" spans="1:8">
      <c r="A144" s="31"/>
      <c r="B144" s="31"/>
      <c r="C144" s="18"/>
      <c r="D144" s="21"/>
      <c r="E144" s="127"/>
      <c r="F144" s="21"/>
      <c r="G144" s="21">
        <f t="shared" si="1"/>
        <v>0</v>
      </c>
      <c r="H144" s="103"/>
    </row>
    <row r="145" customHeight="1" spans="1:8">
      <c r="A145" s="31"/>
      <c r="B145" s="31"/>
      <c r="C145" s="18"/>
      <c r="D145" s="21"/>
      <c r="E145" s="127"/>
      <c r="F145" s="21"/>
      <c r="G145" s="21">
        <f t="shared" si="1"/>
        <v>0</v>
      </c>
      <c r="H145" s="103"/>
    </row>
    <row r="146" customHeight="1" spans="1:8">
      <c r="A146" s="31"/>
      <c r="B146" s="31"/>
      <c r="C146" s="18"/>
      <c r="D146" s="21"/>
      <c r="E146" s="127"/>
      <c r="F146" s="21"/>
      <c r="G146" s="21">
        <f t="shared" si="1"/>
        <v>0</v>
      </c>
      <c r="H146" s="103"/>
    </row>
    <row r="147" customHeight="1" spans="1:8">
      <c r="A147" s="31"/>
      <c r="B147" s="31"/>
      <c r="C147" s="18"/>
      <c r="D147" s="21"/>
      <c r="E147" s="127"/>
      <c r="F147" s="21"/>
      <c r="G147" s="21">
        <f t="shared" si="1"/>
        <v>0</v>
      </c>
      <c r="H147" s="103"/>
    </row>
    <row r="148" customHeight="1" spans="1:8">
      <c r="A148" s="31"/>
      <c r="B148" s="31"/>
      <c r="C148" s="18"/>
      <c r="D148" s="21"/>
      <c r="E148" s="127"/>
      <c r="F148" s="21"/>
      <c r="G148" s="21">
        <f t="shared" si="1"/>
        <v>0</v>
      </c>
      <c r="H148" s="103"/>
    </row>
    <row r="149" customHeight="1" spans="1:8">
      <c r="A149" s="31"/>
      <c r="B149" s="31"/>
      <c r="C149" s="18"/>
      <c r="D149" s="21"/>
      <c r="E149" s="127"/>
      <c r="F149" s="21"/>
      <c r="G149" s="21">
        <f t="shared" si="1"/>
        <v>0</v>
      </c>
      <c r="H149" s="103"/>
    </row>
    <row r="150" customHeight="1" spans="1:8">
      <c r="A150" s="31"/>
      <c r="B150" s="31"/>
      <c r="C150" s="18"/>
      <c r="D150" s="21"/>
      <c r="E150" s="127"/>
      <c r="F150" s="21"/>
      <c r="G150" s="21">
        <f t="shared" ref="G150" si="4">D150*E150</f>
        <v>0</v>
      </c>
      <c r="H150" s="103"/>
    </row>
    <row r="151" customHeight="1" spans="1:8">
      <c r="A151" s="31"/>
      <c r="B151" s="31"/>
      <c r="C151" s="18"/>
      <c r="D151" s="21"/>
      <c r="E151" s="127"/>
      <c r="F151" s="21"/>
      <c r="G151" s="21">
        <f t="shared" si="1"/>
        <v>0</v>
      </c>
      <c r="H151" s="103"/>
    </row>
    <row r="152" customHeight="1" spans="1:8">
      <c r="A152" s="31"/>
      <c r="B152" s="31"/>
      <c r="C152" s="18"/>
      <c r="D152" s="21"/>
      <c r="E152" s="127"/>
      <c r="F152" s="21"/>
      <c r="G152" s="21">
        <f t="shared" si="1"/>
        <v>0</v>
      </c>
      <c r="H152" s="103"/>
    </row>
    <row r="153" customHeight="1" spans="1:8">
      <c r="A153" s="31"/>
      <c r="B153" s="31"/>
      <c r="C153" s="18"/>
      <c r="D153" s="21"/>
      <c r="E153" s="127"/>
      <c r="F153" s="21"/>
      <c r="G153" s="21">
        <f t="shared" si="1"/>
        <v>0</v>
      </c>
      <c r="H153" s="103"/>
    </row>
    <row r="154" customHeight="1" spans="1:8">
      <c r="A154" s="31"/>
      <c r="B154" s="31"/>
      <c r="C154" s="18"/>
      <c r="D154" s="21"/>
      <c r="E154" s="127"/>
      <c r="F154" s="21"/>
      <c r="G154" s="21">
        <f t="shared" si="1"/>
        <v>0</v>
      </c>
      <c r="H154" s="103"/>
    </row>
    <row r="155" customHeight="1" spans="1:8">
      <c r="A155" s="31"/>
      <c r="B155" s="31"/>
      <c r="C155" s="18"/>
      <c r="D155" s="21"/>
      <c r="E155" s="127"/>
      <c r="F155" s="21"/>
      <c r="G155" s="21">
        <f t="shared" si="1"/>
        <v>0</v>
      </c>
      <c r="H155" s="103"/>
    </row>
    <row r="156" customHeight="1" spans="1:8">
      <c r="A156" s="31"/>
      <c r="B156" s="31"/>
      <c r="C156" s="18"/>
      <c r="D156" s="21"/>
      <c r="E156" s="127"/>
      <c r="F156" s="21"/>
      <c r="G156" s="21">
        <f t="shared" si="1"/>
        <v>0</v>
      </c>
      <c r="H156" s="103"/>
    </row>
    <row r="157" customHeight="1" spans="1:8">
      <c r="A157" s="31"/>
      <c r="B157" s="31"/>
      <c r="C157" s="18"/>
      <c r="D157" s="21"/>
      <c r="E157" s="127"/>
      <c r="F157" s="21"/>
      <c r="G157" s="21">
        <f t="shared" si="1"/>
        <v>0</v>
      </c>
      <c r="H157" s="103"/>
    </row>
    <row r="158" customHeight="1" spans="1:8">
      <c r="A158" s="31"/>
      <c r="B158" s="31"/>
      <c r="C158" s="18"/>
      <c r="D158" s="21"/>
      <c r="E158" s="127"/>
      <c r="F158" s="21"/>
      <c r="G158" s="21">
        <f t="shared" si="1"/>
        <v>0</v>
      </c>
      <c r="H158" s="103"/>
    </row>
    <row r="159" customHeight="1" spans="1:8">
      <c r="A159" s="31"/>
      <c r="B159" s="31"/>
      <c r="C159" s="18"/>
      <c r="D159" s="21"/>
      <c r="E159" s="127"/>
      <c r="F159" s="21"/>
      <c r="G159" s="21">
        <f t="shared" si="1"/>
        <v>0</v>
      </c>
      <c r="H159" s="103"/>
    </row>
    <row r="160" customHeight="1" spans="1:8">
      <c r="A160" s="31"/>
      <c r="B160" s="31"/>
      <c r="C160" s="18"/>
      <c r="D160" s="21"/>
      <c r="E160" s="127"/>
      <c r="F160" s="21"/>
      <c r="G160" s="21">
        <f t="shared" si="1"/>
        <v>0</v>
      </c>
      <c r="H160" s="103"/>
    </row>
    <row r="161" customHeight="1" spans="1:8">
      <c r="A161" s="31"/>
      <c r="B161" s="31"/>
      <c r="C161" s="18"/>
      <c r="D161" s="21"/>
      <c r="E161" s="127"/>
      <c r="F161" s="21"/>
      <c r="G161" s="21">
        <f t="shared" si="1"/>
        <v>0</v>
      </c>
      <c r="H161" s="103"/>
    </row>
    <row r="162" customHeight="1" spans="1:8">
      <c r="A162" s="31"/>
      <c r="B162" s="31"/>
      <c r="C162" s="18"/>
      <c r="D162" s="21"/>
      <c r="E162" s="127"/>
      <c r="F162" s="21"/>
      <c r="G162" s="21">
        <f t="shared" si="1"/>
        <v>0</v>
      </c>
      <c r="H162" s="103"/>
    </row>
    <row r="163" customHeight="1" spans="1:8">
      <c r="A163" s="31"/>
      <c r="B163" s="31"/>
      <c r="C163" s="18"/>
      <c r="D163" s="21"/>
      <c r="E163" s="127"/>
      <c r="F163" s="21"/>
      <c r="G163" s="21">
        <f t="shared" si="1"/>
        <v>0</v>
      </c>
      <c r="H163" s="103"/>
    </row>
    <row r="164" customHeight="1" spans="1:8">
      <c r="A164" s="31"/>
      <c r="B164" s="31"/>
      <c r="C164" s="18"/>
      <c r="D164" s="21"/>
      <c r="E164" s="127"/>
      <c r="F164" s="21"/>
      <c r="G164" s="21">
        <f t="shared" si="1"/>
        <v>0</v>
      </c>
      <c r="H164" s="103"/>
    </row>
    <row r="165" customHeight="1" spans="1:8">
      <c r="A165" s="31"/>
      <c r="B165" s="31"/>
      <c r="C165" s="18"/>
      <c r="D165" s="21"/>
      <c r="E165" s="127"/>
      <c r="F165" s="21"/>
      <c r="G165" s="21">
        <f t="shared" si="1"/>
        <v>0</v>
      </c>
      <c r="H165" s="103"/>
    </row>
    <row r="166" customHeight="1" spans="1:9">
      <c r="A166" s="94" t="s">
        <v>10</v>
      </c>
      <c r="B166" s="94"/>
      <c r="C166" s="95"/>
      <c r="D166" s="95"/>
      <c r="E166" s="95">
        <f>SUM(E4:E165)</f>
        <v>0</v>
      </c>
      <c r="F166" s="95">
        <f>SUM(F4:F165)</f>
        <v>0</v>
      </c>
      <c r="G166" s="95">
        <f>SUM(G4:G165)</f>
        <v>0</v>
      </c>
      <c r="H166" s="26"/>
      <c r="I166" s="130"/>
    </row>
    <row r="167" customHeight="1" spans="1:7">
      <c r="A167" s="96" t="s">
        <v>11</v>
      </c>
      <c r="B167" s="96"/>
      <c r="C167" s="96"/>
      <c r="D167" s="96"/>
      <c r="E167" s="96"/>
      <c r="F167" s="97"/>
      <c r="G167" s="97"/>
    </row>
    <row r="168" customHeight="1" spans="1:7">
      <c r="A168" s="98" t="s">
        <v>12</v>
      </c>
      <c r="B168" s="99" t="s">
        <v>13</v>
      </c>
      <c r="C168" s="99"/>
      <c r="D168" s="99"/>
      <c r="E168" s="100"/>
      <c r="F168" s="97"/>
      <c r="G168" s="97"/>
    </row>
    <row r="169" customHeight="1" spans="1:7">
      <c r="A169" s="96" t="s">
        <v>14</v>
      </c>
      <c r="B169" s="96"/>
      <c r="C169" s="96"/>
      <c r="D169" s="96"/>
      <c r="E169" s="96"/>
      <c r="F169" s="97"/>
      <c r="G169" s="97"/>
    </row>
    <row r="170" customHeight="1" spans="1:7">
      <c r="A170" s="96" t="s">
        <v>15</v>
      </c>
      <c r="B170" s="96"/>
      <c r="C170" s="96"/>
      <c r="D170" s="96"/>
      <c r="E170" s="96"/>
      <c r="F170" s="97"/>
      <c r="G170" s="97"/>
    </row>
    <row r="171" customHeight="1" spans="1:7">
      <c r="A171" s="96" t="s">
        <v>16</v>
      </c>
      <c r="B171" s="96"/>
      <c r="C171" s="96"/>
      <c r="D171" s="96"/>
      <c r="E171" s="96"/>
      <c r="F171" s="97"/>
      <c r="G171" s="97"/>
    </row>
    <row r="172" customHeight="1" spans="1:7">
      <c r="A172" s="96" t="s">
        <v>17</v>
      </c>
      <c r="B172" s="96"/>
      <c r="C172" s="96"/>
      <c r="D172" s="96"/>
      <c r="E172" s="96"/>
      <c r="F172" s="97"/>
      <c r="G172" s="97"/>
    </row>
    <row r="173" customHeight="1" spans="1:7">
      <c r="A173" s="97" t="s">
        <v>18</v>
      </c>
      <c r="B173" s="97"/>
      <c r="C173" s="97"/>
      <c r="D173" s="97"/>
      <c r="E173" s="97"/>
      <c r="F173" s="97"/>
      <c r="G173" s="97"/>
    </row>
    <row r="174" customHeight="1" spans="1:7">
      <c r="A174" s="97" t="s">
        <v>19</v>
      </c>
      <c r="B174" s="97"/>
      <c r="C174" s="97"/>
      <c r="D174" s="101" t="s">
        <v>20</v>
      </c>
      <c r="E174" s="101"/>
      <c r="F174" s="97"/>
      <c r="G174" s="97"/>
    </row>
  </sheetData>
  <mergeCells count="24">
    <mergeCell ref="A1:H1"/>
    <mergeCell ref="D2:E2"/>
    <mergeCell ref="A167:E167"/>
    <mergeCell ref="F167:G167"/>
    <mergeCell ref="B168:D168"/>
    <mergeCell ref="F168:G168"/>
    <mergeCell ref="A169:E169"/>
    <mergeCell ref="F169:G169"/>
    <mergeCell ref="A170:E170"/>
    <mergeCell ref="F170:G170"/>
    <mergeCell ref="A171:E171"/>
    <mergeCell ref="F171:G171"/>
    <mergeCell ref="A172:E172"/>
    <mergeCell ref="F172:G172"/>
    <mergeCell ref="A173:E173"/>
    <mergeCell ref="F173:G173"/>
    <mergeCell ref="A174:C174"/>
    <mergeCell ref="D174:E174"/>
    <mergeCell ref="F174:G174"/>
    <mergeCell ref="A2:A3"/>
    <mergeCell ref="B2:B3"/>
    <mergeCell ref="C2:C3"/>
    <mergeCell ref="G2:G3"/>
    <mergeCell ref="H2:H3"/>
  </mergeCells>
  <pageMargins left="0.31496062992126" right="0.31496062992126" top="0.354330708661417" bottom="0.354330708661417" header="0.31496062992126" footer="0.31496062992126"/>
  <pageSetup paperSize="9" scale="7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55"/>
  <sheetViews>
    <sheetView workbookViewId="0">
      <selection activeCell="I10" sqref="I10"/>
    </sheetView>
  </sheetViews>
  <sheetFormatPr defaultColWidth="15.75" defaultRowHeight="23.25" customHeight="1"/>
  <cols>
    <col min="1" max="1" width="13" style="7" customWidth="1"/>
    <col min="2" max="2" width="13.625" style="7" customWidth="1"/>
    <col min="3" max="3" width="15.75" style="7" customWidth="1"/>
    <col min="4" max="4" width="11" style="7" customWidth="1"/>
    <col min="5" max="5" width="9.375" style="116" customWidth="1"/>
    <col min="6" max="6" width="9.625" style="7" customWidth="1"/>
    <col min="7" max="7" width="12.875" style="7" customWidth="1"/>
    <col min="8" max="10" width="14.375" style="7" customWidth="1"/>
    <col min="11" max="11" width="14.125" style="8" customWidth="1"/>
    <col min="12" max="12" width="14.25" style="7" customWidth="1"/>
    <col min="13" max="13" width="12.75" style="7" customWidth="1"/>
    <col min="14" max="16384" width="15.75" style="7"/>
  </cols>
  <sheetData>
    <row r="1" ht="84" customHeight="1" spans="1:11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2"/>
    </row>
    <row r="2" ht="30" customHeight="1" spans="1:11">
      <c r="A2" s="21" t="s">
        <v>1</v>
      </c>
      <c r="B2" s="21" t="s">
        <v>2</v>
      </c>
      <c r="C2" s="21" t="s">
        <v>3</v>
      </c>
      <c r="D2" s="54" t="s">
        <v>4</v>
      </c>
      <c r="E2" s="104"/>
      <c r="F2" s="105"/>
      <c r="G2" s="21" t="s">
        <v>22</v>
      </c>
      <c r="H2" s="21" t="s">
        <v>23</v>
      </c>
      <c r="I2" s="21" t="s">
        <v>6</v>
      </c>
      <c r="J2" s="123" t="s">
        <v>24</v>
      </c>
      <c r="K2" s="109" t="s">
        <v>25</v>
      </c>
    </row>
    <row r="3" ht="30" customHeight="1" spans="1:11">
      <c r="A3" s="21"/>
      <c r="B3" s="21"/>
      <c r="C3" s="21"/>
      <c r="D3" s="21" t="s">
        <v>8</v>
      </c>
      <c r="E3" s="117" t="s">
        <v>9</v>
      </c>
      <c r="F3" s="21" t="s">
        <v>26</v>
      </c>
      <c r="G3" s="21"/>
      <c r="H3" s="21"/>
      <c r="I3" s="21"/>
      <c r="J3" s="124"/>
      <c r="K3" s="107"/>
    </row>
    <row r="4" ht="30" customHeight="1" spans="1:11">
      <c r="A4" s="24"/>
      <c r="B4" s="24"/>
      <c r="C4" s="106"/>
      <c r="D4" s="28"/>
      <c r="E4" s="7"/>
      <c r="F4" s="24"/>
      <c r="G4" s="65">
        <f>D4*E4</f>
        <v>0</v>
      </c>
      <c r="H4" s="28"/>
      <c r="I4" s="28">
        <f>F4+G4+H4</f>
        <v>0</v>
      </c>
      <c r="J4" s="125"/>
      <c r="K4" s="37"/>
    </row>
    <row r="5" ht="30" customHeight="1" spans="1:11">
      <c r="A5" s="24"/>
      <c r="B5" s="24"/>
      <c r="C5" s="106"/>
      <c r="D5" s="28"/>
      <c r="E5" s="7"/>
      <c r="F5" s="24"/>
      <c r="G5" s="65">
        <f>D5*E5</f>
        <v>0</v>
      </c>
      <c r="H5" s="28"/>
      <c r="I5" s="28">
        <f>F5+G5+H5</f>
        <v>0</v>
      </c>
      <c r="J5" s="125"/>
      <c r="K5" s="37"/>
    </row>
    <row r="6" ht="30" customHeight="1" spans="1:11">
      <c r="A6" s="24"/>
      <c r="B6" s="24"/>
      <c r="C6" s="106"/>
      <c r="D6" s="30"/>
      <c r="E6" s="65"/>
      <c r="F6" s="24"/>
      <c r="G6" s="65">
        <f t="shared" ref="G6" si="0">D6*E6</f>
        <v>0</v>
      </c>
      <c r="H6" s="28"/>
      <c r="I6" s="28">
        <f t="shared" ref="I6" si="1">F6+G6+H6</f>
        <v>0</v>
      </c>
      <c r="J6" s="125"/>
      <c r="K6" s="37"/>
    </row>
    <row r="7" s="1" customFormat="1" ht="30" customHeight="1" spans="1:14">
      <c r="A7" s="24"/>
      <c r="B7" s="24"/>
      <c r="C7" s="112"/>
      <c r="D7" s="30"/>
      <c r="E7" s="65"/>
      <c r="F7" s="31"/>
      <c r="G7" s="65">
        <f t="shared" ref="G7:G46" si="2">D7*E7</f>
        <v>0</v>
      </c>
      <c r="H7" s="30"/>
      <c r="I7" s="30">
        <f t="shared" ref="I7:I46" si="3">F7+G7+H7</f>
        <v>0</v>
      </c>
      <c r="J7" s="125"/>
      <c r="K7" s="37"/>
      <c r="L7" s="7"/>
      <c r="M7" s="7"/>
      <c r="N7" s="7"/>
    </row>
    <row r="8" ht="30" customHeight="1" spans="1:11">
      <c r="A8" s="24"/>
      <c r="B8" s="24"/>
      <c r="C8" s="112"/>
      <c r="D8" s="30"/>
      <c r="E8" s="65"/>
      <c r="F8" s="24"/>
      <c r="G8" s="65">
        <f t="shared" si="2"/>
        <v>0</v>
      </c>
      <c r="H8" s="28"/>
      <c r="I8" s="28">
        <f t="shared" si="3"/>
        <v>0</v>
      </c>
      <c r="J8" s="125"/>
      <c r="K8" s="37"/>
    </row>
    <row r="9" ht="30" customHeight="1" spans="1:11">
      <c r="A9" s="24"/>
      <c r="B9" s="24"/>
      <c r="C9" s="112"/>
      <c r="D9" s="30"/>
      <c r="E9" s="65"/>
      <c r="F9" s="24"/>
      <c r="G9" s="65">
        <f t="shared" ref="G9" si="4">D9*E9</f>
        <v>0</v>
      </c>
      <c r="H9" s="28"/>
      <c r="I9" s="28">
        <f t="shared" ref="I9" si="5">F9+G9+H9</f>
        <v>0</v>
      </c>
      <c r="J9" s="125"/>
      <c r="K9" s="37"/>
    </row>
    <row r="10" s="1" customFormat="1" ht="30" customHeight="1" spans="1:14">
      <c r="A10" s="24"/>
      <c r="B10" s="24"/>
      <c r="C10" s="112"/>
      <c r="D10" s="30"/>
      <c r="E10" s="65"/>
      <c r="F10" s="31"/>
      <c r="G10" s="65">
        <f t="shared" si="2"/>
        <v>0</v>
      </c>
      <c r="H10" s="30"/>
      <c r="I10" s="30">
        <f t="shared" si="3"/>
        <v>0</v>
      </c>
      <c r="J10" s="125"/>
      <c r="K10" s="37"/>
      <c r="L10" s="7"/>
      <c r="M10" s="7"/>
      <c r="N10" s="7"/>
    </row>
    <row r="11" s="1" customFormat="1" ht="30" customHeight="1" spans="1:14">
      <c r="A11" s="24"/>
      <c r="B11" s="24"/>
      <c r="C11" s="112"/>
      <c r="D11" s="30"/>
      <c r="E11" s="65"/>
      <c r="F11" s="31"/>
      <c r="G11" s="65">
        <f t="shared" si="2"/>
        <v>0</v>
      </c>
      <c r="H11" s="30"/>
      <c r="I11" s="30">
        <f t="shared" si="3"/>
        <v>0</v>
      </c>
      <c r="J11" s="125"/>
      <c r="K11" s="37"/>
      <c r="L11" s="7"/>
      <c r="M11" s="7"/>
      <c r="N11" s="7"/>
    </row>
    <row r="12" ht="30" customHeight="1" spans="1:11">
      <c r="A12" s="24"/>
      <c r="B12" s="24"/>
      <c r="C12" s="112"/>
      <c r="D12" s="30"/>
      <c r="E12" s="65"/>
      <c r="F12" s="24"/>
      <c r="G12" s="65">
        <f t="shared" si="2"/>
        <v>0</v>
      </c>
      <c r="H12" s="28"/>
      <c r="I12" s="28">
        <f t="shared" si="3"/>
        <v>0</v>
      </c>
      <c r="J12" s="125"/>
      <c r="K12" s="37"/>
    </row>
    <row r="13" ht="30" customHeight="1" spans="1:11">
      <c r="A13" s="24"/>
      <c r="B13" s="24"/>
      <c r="C13" s="118"/>
      <c r="D13" s="30"/>
      <c r="E13" s="65"/>
      <c r="F13" s="24"/>
      <c r="G13" s="65">
        <f t="shared" si="2"/>
        <v>0</v>
      </c>
      <c r="H13" s="28"/>
      <c r="I13" s="28">
        <f t="shared" si="3"/>
        <v>0</v>
      </c>
      <c r="J13" s="125"/>
      <c r="K13" s="37"/>
    </row>
    <row r="14" ht="30" customHeight="1" spans="1:11">
      <c r="A14" s="24"/>
      <c r="B14" s="24"/>
      <c r="C14" s="112"/>
      <c r="D14" s="30"/>
      <c r="E14" s="65"/>
      <c r="F14" s="24"/>
      <c r="G14" s="65">
        <f t="shared" si="2"/>
        <v>0</v>
      </c>
      <c r="H14" s="28"/>
      <c r="I14" s="28">
        <f t="shared" si="3"/>
        <v>0</v>
      </c>
      <c r="J14" s="125"/>
      <c r="K14" s="37"/>
    </row>
    <row r="15" ht="30" customHeight="1" spans="1:11">
      <c r="A15" s="24"/>
      <c r="B15" s="24"/>
      <c r="C15" s="112"/>
      <c r="D15" s="30"/>
      <c r="E15" s="65"/>
      <c r="F15" s="24"/>
      <c r="G15" s="65">
        <f t="shared" si="2"/>
        <v>0</v>
      </c>
      <c r="H15" s="28"/>
      <c r="I15" s="28">
        <f t="shared" si="3"/>
        <v>0</v>
      </c>
      <c r="J15" s="125"/>
      <c r="K15" s="37"/>
    </row>
    <row r="16" ht="30" customHeight="1" spans="1:11">
      <c r="A16" s="24"/>
      <c r="B16" s="24"/>
      <c r="C16" s="112"/>
      <c r="D16" s="30"/>
      <c r="E16" s="65"/>
      <c r="F16" s="24"/>
      <c r="G16" s="65">
        <f t="shared" ref="G16" si="6">D16*E16</f>
        <v>0</v>
      </c>
      <c r="H16" s="28"/>
      <c r="I16" s="28">
        <f t="shared" ref="I16" si="7">F16+G16+H16</f>
        <v>0</v>
      </c>
      <c r="J16" s="125"/>
      <c r="K16" s="37"/>
    </row>
    <row r="17" ht="30" customHeight="1" spans="1:11">
      <c r="A17" s="24"/>
      <c r="B17" s="24"/>
      <c r="C17" s="112"/>
      <c r="D17" s="30"/>
      <c r="E17" s="65"/>
      <c r="F17" s="24"/>
      <c r="G17" s="65">
        <f t="shared" ref="G17" si="8">D17*E17</f>
        <v>0</v>
      </c>
      <c r="H17" s="28"/>
      <c r="I17" s="28">
        <f t="shared" ref="I17" si="9">F17+G17+H17</f>
        <v>0</v>
      </c>
      <c r="J17" s="125"/>
      <c r="K17" s="37"/>
    </row>
    <row r="18" ht="30" customHeight="1" spans="1:11">
      <c r="A18" s="24"/>
      <c r="B18" s="24"/>
      <c r="C18" s="112"/>
      <c r="D18" s="30"/>
      <c r="E18" s="65"/>
      <c r="F18" s="24"/>
      <c r="G18" s="65">
        <f t="shared" ref="G18" si="10">D18*E18</f>
        <v>0</v>
      </c>
      <c r="H18" s="28"/>
      <c r="I18" s="28">
        <f t="shared" ref="I18" si="11">F18+G18+H18</f>
        <v>0</v>
      </c>
      <c r="J18" s="125"/>
      <c r="K18" s="37"/>
    </row>
    <row r="19" s="1" customFormat="1" ht="30" customHeight="1" spans="1:14">
      <c r="A19" s="24"/>
      <c r="B19" s="24"/>
      <c r="C19" s="112"/>
      <c r="D19" s="30"/>
      <c r="E19" s="65"/>
      <c r="F19" s="31"/>
      <c r="G19" s="65">
        <f t="shared" si="2"/>
        <v>0</v>
      </c>
      <c r="H19" s="30"/>
      <c r="I19" s="30">
        <f t="shared" si="3"/>
        <v>0</v>
      </c>
      <c r="J19" s="125"/>
      <c r="K19" s="37"/>
      <c r="L19" s="7"/>
      <c r="M19" s="7"/>
      <c r="N19" s="7"/>
    </row>
    <row r="20" ht="30" customHeight="1" spans="1:11">
      <c r="A20" s="24"/>
      <c r="B20" s="24"/>
      <c r="C20" s="112"/>
      <c r="D20" s="30"/>
      <c r="E20" s="65"/>
      <c r="F20" s="24"/>
      <c r="G20" s="65">
        <f t="shared" si="2"/>
        <v>0</v>
      </c>
      <c r="H20" s="28"/>
      <c r="I20" s="28">
        <f t="shared" si="3"/>
        <v>0</v>
      </c>
      <c r="J20" s="125"/>
      <c r="K20" s="37"/>
    </row>
    <row r="21" ht="30" customHeight="1" spans="1:11">
      <c r="A21" s="24"/>
      <c r="B21" s="24"/>
      <c r="C21" s="112"/>
      <c r="D21" s="30"/>
      <c r="E21" s="65"/>
      <c r="F21" s="24"/>
      <c r="G21" s="65">
        <f t="shared" ref="G21" si="12">D21*E21</f>
        <v>0</v>
      </c>
      <c r="H21" s="28"/>
      <c r="I21" s="28">
        <f t="shared" ref="I21" si="13">F21+G21+H21</f>
        <v>0</v>
      </c>
      <c r="J21" s="125"/>
      <c r="K21" s="37"/>
    </row>
    <row r="22" ht="30" customHeight="1" spans="1:11">
      <c r="A22" s="24"/>
      <c r="B22" s="24"/>
      <c r="C22" s="112"/>
      <c r="D22" s="30"/>
      <c r="E22" s="65"/>
      <c r="F22" s="24"/>
      <c r="G22" s="65">
        <f t="shared" ref="G22" si="14">D22*E22</f>
        <v>0</v>
      </c>
      <c r="H22" s="28"/>
      <c r="I22" s="28">
        <f t="shared" ref="I22" si="15">F22+G22+H22</f>
        <v>0</v>
      </c>
      <c r="J22" s="125"/>
      <c r="K22" s="37"/>
    </row>
    <row r="23" ht="30" customHeight="1" spans="1:11">
      <c r="A23" s="24"/>
      <c r="B23" s="24"/>
      <c r="C23" s="112"/>
      <c r="D23" s="30"/>
      <c r="E23" s="65"/>
      <c r="F23" s="24"/>
      <c r="G23" s="65">
        <f t="shared" si="2"/>
        <v>0</v>
      </c>
      <c r="H23" s="28"/>
      <c r="I23" s="28">
        <f t="shared" si="3"/>
        <v>0</v>
      </c>
      <c r="J23" s="125"/>
      <c r="K23" s="37"/>
    </row>
    <row r="24" ht="30" customHeight="1" spans="1:11">
      <c r="A24" s="24"/>
      <c r="B24" s="24"/>
      <c r="C24" s="112"/>
      <c r="D24" s="30"/>
      <c r="E24" s="65"/>
      <c r="F24" s="24"/>
      <c r="G24" s="65">
        <f t="shared" ref="G24" si="16">D24*E24</f>
        <v>0</v>
      </c>
      <c r="H24" s="28"/>
      <c r="I24" s="28">
        <f t="shared" ref="I24" si="17">F24+G24+H24</f>
        <v>0</v>
      </c>
      <c r="J24" s="125"/>
      <c r="K24" s="37"/>
    </row>
    <row r="25" ht="30" customHeight="1" spans="1:11">
      <c r="A25" s="24"/>
      <c r="B25" s="24"/>
      <c r="C25" s="112"/>
      <c r="D25" s="30"/>
      <c r="E25" s="65"/>
      <c r="F25" s="24"/>
      <c r="G25" s="65">
        <f t="shared" ref="G25" si="18">D25*E25</f>
        <v>0</v>
      </c>
      <c r="H25" s="28"/>
      <c r="I25" s="28">
        <f t="shared" ref="I25" si="19">F25+G25+H25</f>
        <v>0</v>
      </c>
      <c r="J25" s="125"/>
      <c r="K25" s="37"/>
    </row>
    <row r="26" ht="30" customHeight="1" spans="1:11">
      <c r="A26" s="24"/>
      <c r="B26" s="24"/>
      <c r="C26" s="112"/>
      <c r="D26" s="30"/>
      <c r="E26" s="65"/>
      <c r="F26" s="24"/>
      <c r="G26" s="65">
        <f t="shared" si="2"/>
        <v>0</v>
      </c>
      <c r="H26" s="28"/>
      <c r="I26" s="28">
        <f t="shared" si="3"/>
        <v>0</v>
      </c>
      <c r="J26" s="125"/>
      <c r="K26" s="37"/>
    </row>
    <row r="27" ht="30" customHeight="1" spans="1:11">
      <c r="A27" s="24"/>
      <c r="B27" s="24"/>
      <c r="C27" s="112"/>
      <c r="D27" s="30"/>
      <c r="E27" s="65"/>
      <c r="F27" s="24"/>
      <c r="G27" s="65">
        <f t="shared" ref="G27" si="20">D27*E27</f>
        <v>0</v>
      </c>
      <c r="H27" s="28"/>
      <c r="I27" s="28">
        <f t="shared" ref="I27" si="21">F27+G27+H27</f>
        <v>0</v>
      </c>
      <c r="J27" s="125"/>
      <c r="K27" s="37"/>
    </row>
    <row r="28" ht="30" customHeight="1" spans="1:11">
      <c r="A28" s="24"/>
      <c r="B28" s="24"/>
      <c r="C28" s="112"/>
      <c r="D28" s="30"/>
      <c r="E28" s="65"/>
      <c r="F28" s="24"/>
      <c r="G28" s="65">
        <f t="shared" ref="G28:G29" si="22">D28*E28</f>
        <v>0</v>
      </c>
      <c r="H28" s="28"/>
      <c r="I28" s="28">
        <f t="shared" ref="I28" si="23">F28+G28+H28</f>
        <v>0</v>
      </c>
      <c r="J28" s="125"/>
      <c r="K28" s="37"/>
    </row>
    <row r="29" ht="30" customHeight="1" spans="1:11">
      <c r="A29" s="24"/>
      <c r="B29" s="24"/>
      <c r="C29" s="112"/>
      <c r="D29" s="30"/>
      <c r="E29" s="65"/>
      <c r="F29" s="24"/>
      <c r="G29" s="65">
        <f t="shared" si="22"/>
        <v>0</v>
      </c>
      <c r="H29" s="28"/>
      <c r="I29" s="28">
        <f t="shared" ref="I29" si="24">F29+G29+H29</f>
        <v>0</v>
      </c>
      <c r="J29" s="125"/>
      <c r="K29" s="37"/>
    </row>
    <row r="30" ht="30" customHeight="1" spans="1:11">
      <c r="A30" s="24"/>
      <c r="B30" s="24"/>
      <c r="C30" s="112"/>
      <c r="D30" s="30"/>
      <c r="E30" s="65"/>
      <c r="F30" s="24"/>
      <c r="G30" s="65">
        <f t="shared" si="2"/>
        <v>0</v>
      </c>
      <c r="H30" s="28"/>
      <c r="I30" s="28">
        <f t="shared" si="3"/>
        <v>0</v>
      </c>
      <c r="J30" s="125"/>
      <c r="K30" s="37"/>
    </row>
    <row r="31" ht="30" customHeight="1" spans="1:11">
      <c r="A31" s="24"/>
      <c r="B31" s="24"/>
      <c r="C31" s="112"/>
      <c r="D31" s="30"/>
      <c r="E31" s="65"/>
      <c r="F31" s="24"/>
      <c r="G31" s="65">
        <f t="shared" ref="G31" si="25">D31*E31</f>
        <v>0</v>
      </c>
      <c r="H31" s="28"/>
      <c r="I31" s="28">
        <f t="shared" ref="I31" si="26">F31+G31+H31</f>
        <v>0</v>
      </c>
      <c r="J31" s="125"/>
      <c r="K31" s="37"/>
    </row>
    <row r="32" ht="30" customHeight="1" spans="1:11">
      <c r="A32" s="24"/>
      <c r="B32" s="24"/>
      <c r="C32" s="112"/>
      <c r="D32" s="30"/>
      <c r="E32" s="65"/>
      <c r="F32" s="24"/>
      <c r="G32" s="65">
        <f t="shared" ref="G32" si="27">D32*E32</f>
        <v>0</v>
      </c>
      <c r="H32" s="28"/>
      <c r="I32" s="28">
        <f t="shared" ref="I32" si="28">F32+G32+H32</f>
        <v>0</v>
      </c>
      <c r="J32" s="125"/>
      <c r="K32" s="37"/>
    </row>
    <row r="33" ht="30" customHeight="1" spans="1:11">
      <c r="A33" s="24"/>
      <c r="B33" s="24"/>
      <c r="C33" s="112"/>
      <c r="D33" s="30"/>
      <c r="E33" s="65"/>
      <c r="F33" s="24"/>
      <c r="G33" s="65">
        <f t="shared" si="2"/>
        <v>0</v>
      </c>
      <c r="H33" s="28"/>
      <c r="I33" s="28">
        <f t="shared" si="3"/>
        <v>0</v>
      </c>
      <c r="J33" s="125"/>
      <c r="K33" s="37"/>
    </row>
    <row r="34" ht="30" customHeight="1" spans="1:11">
      <c r="A34" s="24"/>
      <c r="B34" s="24"/>
      <c r="C34" s="112"/>
      <c r="D34" s="30"/>
      <c r="E34" s="65"/>
      <c r="F34" s="24"/>
      <c r="G34" s="65">
        <f t="shared" ref="G34" si="29">D34*E34</f>
        <v>0</v>
      </c>
      <c r="H34" s="28"/>
      <c r="I34" s="28">
        <f t="shared" ref="I34" si="30">F34+G34+H34</f>
        <v>0</v>
      </c>
      <c r="J34" s="125"/>
      <c r="K34" s="37"/>
    </row>
    <row r="35" ht="30" customHeight="1" spans="1:11">
      <c r="A35" s="24"/>
      <c r="B35" s="24"/>
      <c r="C35" s="112"/>
      <c r="D35" s="30"/>
      <c r="E35" s="65"/>
      <c r="F35" s="24"/>
      <c r="G35" s="65">
        <f t="shared" ref="G35" si="31">D35*E35</f>
        <v>0</v>
      </c>
      <c r="H35" s="28"/>
      <c r="I35" s="28">
        <f t="shared" ref="I35" si="32">F35+G35+H35</f>
        <v>0</v>
      </c>
      <c r="J35" s="125"/>
      <c r="K35" s="37"/>
    </row>
    <row r="36" ht="30" customHeight="1" spans="1:11">
      <c r="A36" s="24"/>
      <c r="B36" s="24"/>
      <c r="C36" s="112"/>
      <c r="D36" s="30"/>
      <c r="E36" s="65"/>
      <c r="F36" s="24"/>
      <c r="G36" s="65">
        <f t="shared" ref="G36" si="33">D36*E36</f>
        <v>0</v>
      </c>
      <c r="H36" s="28"/>
      <c r="I36" s="28">
        <f t="shared" ref="I36" si="34">F36+G36+H36</f>
        <v>0</v>
      </c>
      <c r="J36" s="125"/>
      <c r="K36" s="37"/>
    </row>
    <row r="37" s="1" customFormat="1" ht="30" customHeight="1" spans="1:14">
      <c r="A37" s="24"/>
      <c r="B37" s="24"/>
      <c r="C37" s="112"/>
      <c r="D37" s="30"/>
      <c r="E37" s="65"/>
      <c r="F37" s="31"/>
      <c r="G37" s="65">
        <f t="shared" si="2"/>
        <v>0</v>
      </c>
      <c r="H37" s="30"/>
      <c r="I37" s="30">
        <f t="shared" si="3"/>
        <v>0</v>
      </c>
      <c r="J37" s="125"/>
      <c r="K37" s="37"/>
      <c r="L37" s="7"/>
      <c r="M37" s="7"/>
      <c r="N37" s="7"/>
    </row>
    <row r="38" ht="30" customHeight="1" spans="1:11">
      <c r="A38" s="24"/>
      <c r="B38" s="24"/>
      <c r="C38" s="112"/>
      <c r="D38" s="30"/>
      <c r="E38" s="65"/>
      <c r="F38" s="24"/>
      <c r="G38" s="65">
        <f t="shared" si="2"/>
        <v>0</v>
      </c>
      <c r="H38" s="28"/>
      <c r="I38" s="28">
        <f t="shared" si="3"/>
        <v>0</v>
      </c>
      <c r="J38" s="125"/>
      <c r="K38" s="37"/>
    </row>
    <row r="39" ht="30" customHeight="1" spans="1:11">
      <c r="A39" s="24"/>
      <c r="B39" s="24"/>
      <c r="C39" s="112"/>
      <c r="D39" s="30"/>
      <c r="E39" s="65"/>
      <c r="F39" s="24"/>
      <c r="G39" s="65">
        <f t="shared" si="2"/>
        <v>0</v>
      </c>
      <c r="H39" s="28"/>
      <c r="I39" s="28">
        <f t="shared" si="3"/>
        <v>0</v>
      </c>
      <c r="J39" s="125"/>
      <c r="K39" s="37"/>
    </row>
    <row r="40" ht="30" customHeight="1" spans="1:11">
      <c r="A40" s="24"/>
      <c r="B40" s="24"/>
      <c r="C40" s="112"/>
      <c r="D40" s="30"/>
      <c r="E40" s="65"/>
      <c r="F40" s="24"/>
      <c r="G40" s="65">
        <f t="shared" si="2"/>
        <v>0</v>
      </c>
      <c r="H40" s="28"/>
      <c r="I40" s="28">
        <f t="shared" si="3"/>
        <v>0</v>
      </c>
      <c r="J40" s="125"/>
      <c r="K40" s="37"/>
    </row>
    <row r="41" ht="30" customHeight="1" spans="1:11">
      <c r="A41" s="31"/>
      <c r="B41" s="31"/>
      <c r="C41" s="112"/>
      <c r="D41" s="30"/>
      <c r="E41" s="65"/>
      <c r="F41" s="24"/>
      <c r="G41" s="65">
        <f t="shared" si="2"/>
        <v>0</v>
      </c>
      <c r="H41" s="28"/>
      <c r="I41" s="28">
        <f t="shared" ref="I41" si="35">F41+G41+H41</f>
        <v>0</v>
      </c>
      <c r="J41" s="125"/>
      <c r="K41" s="37"/>
    </row>
    <row r="42" ht="30" customHeight="1" spans="1:11">
      <c r="A42" s="31"/>
      <c r="B42" s="31"/>
      <c r="C42" s="112"/>
      <c r="D42" s="30"/>
      <c r="E42" s="65"/>
      <c r="F42" s="24"/>
      <c r="G42" s="65">
        <f t="shared" si="2"/>
        <v>0</v>
      </c>
      <c r="H42" s="28"/>
      <c r="I42" s="28">
        <f t="shared" si="3"/>
        <v>0</v>
      </c>
      <c r="J42" s="125"/>
      <c r="K42" s="37"/>
    </row>
    <row r="43" ht="30" customHeight="1" spans="1:11">
      <c r="A43" s="31"/>
      <c r="B43" s="31"/>
      <c r="C43" s="112"/>
      <c r="D43" s="30"/>
      <c r="E43" s="65"/>
      <c r="F43" s="24"/>
      <c r="G43" s="65">
        <f t="shared" si="2"/>
        <v>0</v>
      </c>
      <c r="H43" s="28"/>
      <c r="I43" s="28">
        <f t="shared" ref="I43" si="36">F43+G43+H43</f>
        <v>0</v>
      </c>
      <c r="J43" s="125"/>
      <c r="K43" s="37"/>
    </row>
    <row r="44" ht="30" customHeight="1" spans="1:11">
      <c r="A44" s="31"/>
      <c r="B44" s="31"/>
      <c r="C44" s="112"/>
      <c r="D44" s="30"/>
      <c r="E44" s="65"/>
      <c r="F44" s="24"/>
      <c r="G44" s="65">
        <f t="shared" si="2"/>
        <v>0</v>
      </c>
      <c r="H44" s="28"/>
      <c r="I44" s="28">
        <f t="shared" si="3"/>
        <v>0</v>
      </c>
      <c r="J44" s="125"/>
      <c r="K44" s="37"/>
    </row>
    <row r="45" ht="30" customHeight="1" spans="1:11">
      <c r="A45" s="31"/>
      <c r="B45" s="31"/>
      <c r="C45" s="112"/>
      <c r="D45" s="30"/>
      <c r="E45" s="65"/>
      <c r="F45" s="24"/>
      <c r="G45" s="65">
        <f t="shared" si="2"/>
        <v>0</v>
      </c>
      <c r="H45" s="28"/>
      <c r="I45" s="28">
        <f t="shared" si="3"/>
        <v>0</v>
      </c>
      <c r="J45" s="125"/>
      <c r="K45" s="37"/>
    </row>
    <row r="46" ht="30" customHeight="1" spans="1:11">
      <c r="A46" s="31"/>
      <c r="B46" s="31"/>
      <c r="C46" s="112"/>
      <c r="D46" s="30"/>
      <c r="E46" s="65"/>
      <c r="F46" s="24"/>
      <c r="G46" s="65">
        <f t="shared" si="2"/>
        <v>0</v>
      </c>
      <c r="H46" s="28"/>
      <c r="I46" s="28">
        <f t="shared" si="3"/>
        <v>0</v>
      </c>
      <c r="J46" s="125"/>
      <c r="K46" s="37"/>
    </row>
    <row r="47" ht="30" customHeight="1" spans="1:11">
      <c r="A47" s="94" t="s">
        <v>10</v>
      </c>
      <c r="B47" s="94"/>
      <c r="C47" s="95"/>
      <c r="D47" s="95"/>
      <c r="E47" s="113">
        <f>SUM(E4:E46)</f>
        <v>0</v>
      </c>
      <c r="F47" s="113">
        <f t="shared" ref="F47:I47" si="37">SUM(F4:F46)</f>
        <v>0</v>
      </c>
      <c r="G47" s="113">
        <f t="shared" si="37"/>
        <v>0</v>
      </c>
      <c r="H47" s="113">
        <f t="shared" si="37"/>
        <v>0</v>
      </c>
      <c r="I47" s="113">
        <f t="shared" si="37"/>
        <v>0</v>
      </c>
      <c r="J47" s="113"/>
      <c r="K47" s="37"/>
    </row>
    <row r="48" ht="30" customHeight="1" spans="1:10">
      <c r="A48" s="96" t="s">
        <v>11</v>
      </c>
      <c r="B48" s="96"/>
      <c r="C48" s="101"/>
      <c r="D48" s="96"/>
      <c r="E48" s="119"/>
      <c r="F48" s="97" t="s">
        <v>27</v>
      </c>
      <c r="G48" s="97"/>
      <c r="H48" s="97"/>
      <c r="I48" s="97"/>
      <c r="J48" s="97"/>
    </row>
    <row r="49" ht="30" customHeight="1" spans="1:10">
      <c r="A49" s="98" t="s">
        <v>12</v>
      </c>
      <c r="B49" s="99" t="s">
        <v>13</v>
      </c>
      <c r="C49" s="99"/>
      <c r="D49" s="99"/>
      <c r="E49" s="119"/>
      <c r="F49" s="96" t="s">
        <v>28</v>
      </c>
      <c r="G49" s="96"/>
      <c r="H49" s="96"/>
      <c r="I49" s="96"/>
      <c r="J49" s="96"/>
    </row>
    <row r="50" ht="30" customHeight="1" spans="1:10">
      <c r="A50" s="96" t="s">
        <v>14</v>
      </c>
      <c r="B50" s="96"/>
      <c r="C50" s="101"/>
      <c r="D50" s="96"/>
      <c r="E50" s="119"/>
      <c r="F50" s="97" t="s">
        <v>29</v>
      </c>
      <c r="G50" s="97"/>
      <c r="H50" s="97"/>
      <c r="I50" s="97"/>
      <c r="J50" s="97"/>
    </row>
    <row r="51" ht="30" customHeight="1" spans="1:10">
      <c r="A51" s="96" t="s">
        <v>15</v>
      </c>
      <c r="B51" s="96"/>
      <c r="C51" s="101"/>
      <c r="D51" s="96"/>
      <c r="E51" s="119"/>
      <c r="F51" s="97" t="s">
        <v>30</v>
      </c>
      <c r="G51" s="97"/>
      <c r="H51" s="97"/>
      <c r="I51" s="97"/>
      <c r="J51" s="97"/>
    </row>
    <row r="52" ht="30" customHeight="1" spans="1:10">
      <c r="A52" s="96" t="s">
        <v>16</v>
      </c>
      <c r="B52" s="96"/>
      <c r="C52" s="101"/>
      <c r="D52" s="96"/>
      <c r="E52" s="119"/>
      <c r="F52" s="97" t="s">
        <v>31</v>
      </c>
      <c r="G52" s="97"/>
      <c r="H52" s="97"/>
      <c r="I52" s="97"/>
      <c r="J52" s="97"/>
    </row>
    <row r="53" ht="30" customHeight="1" spans="1:11">
      <c r="A53" s="96" t="s">
        <v>17</v>
      </c>
      <c r="B53" s="96"/>
      <c r="C53" s="101"/>
      <c r="D53" s="96"/>
      <c r="E53" s="119"/>
      <c r="F53" s="97" t="s">
        <v>32</v>
      </c>
      <c r="G53" s="97"/>
      <c r="H53" s="97"/>
      <c r="I53" s="97"/>
      <c r="J53" s="97"/>
      <c r="K53" s="7"/>
    </row>
    <row r="54" ht="30" customHeight="1" spans="1:11">
      <c r="A54" s="97" t="s">
        <v>18</v>
      </c>
      <c r="B54" s="97"/>
      <c r="C54" s="101"/>
      <c r="D54" s="97"/>
      <c r="E54" s="120"/>
      <c r="F54" s="97" t="s">
        <v>33</v>
      </c>
      <c r="G54" s="97"/>
      <c r="H54" s="97"/>
      <c r="I54" s="97"/>
      <c r="J54" s="97"/>
      <c r="K54" s="7"/>
    </row>
    <row r="55" ht="30" customHeight="1" spans="1:11">
      <c r="A55" s="97" t="s">
        <v>19</v>
      </c>
      <c r="B55" s="97"/>
      <c r="C55" s="97"/>
      <c r="D55" s="101" t="s">
        <v>34</v>
      </c>
      <c r="E55" s="121"/>
      <c r="F55" s="97" t="s">
        <v>35</v>
      </c>
      <c r="G55" s="97"/>
      <c r="H55" s="97"/>
      <c r="I55" s="97"/>
      <c r="J55" s="97"/>
      <c r="K55" s="7"/>
    </row>
  </sheetData>
  <mergeCells count="12">
    <mergeCell ref="A1:K1"/>
    <mergeCell ref="D2:E2"/>
    <mergeCell ref="B49:D49"/>
    <mergeCell ref="A55:C55"/>
    <mergeCell ref="A2:A3"/>
    <mergeCell ref="B2:B3"/>
    <mergeCell ref="C2:C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93"/>
  <sheetViews>
    <sheetView workbookViewId="0">
      <selection activeCell="J15" sqref="J15"/>
    </sheetView>
  </sheetViews>
  <sheetFormatPr defaultColWidth="15.75" defaultRowHeight="23.25" customHeight="1"/>
  <cols>
    <col min="1" max="1" width="13" style="7" customWidth="1"/>
    <col min="2" max="2" width="16.125" style="7" customWidth="1"/>
    <col min="3" max="3" width="16.875" style="7" customWidth="1"/>
    <col min="4" max="4" width="11" style="7" customWidth="1"/>
    <col min="5" max="5" width="11.25" style="87" customWidth="1"/>
    <col min="6" max="6" width="9.625" style="7" customWidth="1"/>
    <col min="7" max="7" width="18.375" style="7" customWidth="1"/>
    <col min="8" max="8" width="14.5" style="7" customWidth="1"/>
    <col min="9" max="9" width="13.25" style="7" customWidth="1"/>
    <col min="10" max="10" width="15.75" style="7" customWidth="1"/>
    <col min="11" max="11" width="20.5" style="7" customWidth="1"/>
    <col min="12" max="12" width="31.375" style="7" customWidth="1"/>
    <col min="13" max="16384" width="15.75" style="7"/>
  </cols>
  <sheetData>
    <row r="1" ht="81" customHeight="1" spans="1:11">
      <c r="A1" s="89" t="s">
        <v>36</v>
      </c>
      <c r="B1" s="89"/>
      <c r="C1" s="89"/>
      <c r="D1" s="89"/>
      <c r="E1" s="89"/>
      <c r="F1" s="89"/>
      <c r="G1" s="89"/>
      <c r="H1" s="89"/>
      <c r="I1" s="89"/>
      <c r="J1" s="89"/>
      <c r="K1" s="108"/>
    </row>
    <row r="2" ht="15" spans="1:11">
      <c r="A2" s="21" t="s">
        <v>1</v>
      </c>
      <c r="B2" s="21" t="s">
        <v>2</v>
      </c>
      <c r="C2" s="21" t="s">
        <v>3</v>
      </c>
      <c r="D2" s="54" t="s">
        <v>4</v>
      </c>
      <c r="E2" s="104"/>
      <c r="F2" s="105"/>
      <c r="G2" s="21" t="s">
        <v>22</v>
      </c>
      <c r="H2" s="21" t="s">
        <v>23</v>
      </c>
      <c r="I2" s="21" t="s">
        <v>6</v>
      </c>
      <c r="J2" s="51" t="s">
        <v>24</v>
      </c>
      <c r="K2" s="109" t="s">
        <v>25</v>
      </c>
    </row>
    <row r="3" ht="44.25" customHeight="1" spans="1:11">
      <c r="A3" s="21"/>
      <c r="B3" s="21"/>
      <c r="C3" s="21"/>
      <c r="D3" s="21" t="s">
        <v>8</v>
      </c>
      <c r="E3" s="91" t="s">
        <v>9</v>
      </c>
      <c r="F3" s="21" t="s">
        <v>26</v>
      </c>
      <c r="G3" s="21"/>
      <c r="H3" s="21"/>
      <c r="I3" s="21"/>
      <c r="J3" s="54"/>
      <c r="K3" s="107"/>
    </row>
    <row r="4" ht="19.5" customHeight="1" spans="1:11">
      <c r="A4" s="24"/>
      <c r="B4" s="24"/>
      <c r="C4" s="106"/>
      <c r="D4" s="28"/>
      <c r="E4" s="107"/>
      <c r="F4" s="24"/>
      <c r="G4" s="65">
        <f>D4*E4</f>
        <v>0</v>
      </c>
      <c r="H4" s="28"/>
      <c r="I4" s="65">
        <f>F4+G4+H4</f>
        <v>0</v>
      </c>
      <c r="J4" s="110"/>
      <c r="K4" s="111"/>
    </row>
    <row r="5" ht="19.5" customHeight="1" spans="1:11">
      <c r="A5" s="24"/>
      <c r="B5" s="24"/>
      <c r="C5" s="106"/>
      <c r="D5" s="28"/>
      <c r="E5" s="107"/>
      <c r="F5" s="24"/>
      <c r="G5" s="65">
        <f t="shared" ref="G5:G68" si="0">D5*E5</f>
        <v>0</v>
      </c>
      <c r="H5" s="28"/>
      <c r="I5" s="65">
        <f t="shared" ref="I5:I68" si="1">F5+G5+H5</f>
        <v>0</v>
      </c>
      <c r="J5" s="110"/>
      <c r="K5" s="111"/>
    </row>
    <row r="6" ht="19.5" customHeight="1" spans="1:11">
      <c r="A6" s="24"/>
      <c r="B6" s="24"/>
      <c r="C6" s="106"/>
      <c r="D6" s="28"/>
      <c r="E6" s="107"/>
      <c r="F6" s="24"/>
      <c r="G6" s="65">
        <f t="shared" si="0"/>
        <v>0</v>
      </c>
      <c r="H6" s="28"/>
      <c r="I6" s="65">
        <f t="shared" si="1"/>
        <v>0</v>
      </c>
      <c r="J6" s="110"/>
      <c r="K6" s="111"/>
    </row>
    <row r="7" ht="19.5" customHeight="1" spans="1:11">
      <c r="A7" s="24"/>
      <c r="B7" s="24"/>
      <c r="C7" s="106"/>
      <c r="D7" s="28"/>
      <c r="E7" s="107"/>
      <c r="F7" s="24"/>
      <c r="G7" s="65">
        <f t="shared" si="0"/>
        <v>0</v>
      </c>
      <c r="H7" s="28"/>
      <c r="I7" s="65">
        <f t="shared" si="1"/>
        <v>0</v>
      </c>
      <c r="J7" s="110"/>
      <c r="K7" s="111"/>
    </row>
    <row r="8" ht="19.5" customHeight="1" spans="1:11">
      <c r="A8" s="24"/>
      <c r="B8" s="24"/>
      <c r="C8" s="106"/>
      <c r="D8" s="28"/>
      <c r="E8" s="107"/>
      <c r="F8" s="24"/>
      <c r="G8" s="65">
        <f t="shared" si="0"/>
        <v>0</v>
      </c>
      <c r="H8" s="28"/>
      <c r="I8" s="65">
        <f t="shared" si="1"/>
        <v>0</v>
      </c>
      <c r="J8" s="110"/>
      <c r="K8" s="111"/>
    </row>
    <row r="9" ht="19.5" customHeight="1" spans="1:11">
      <c r="A9" s="24"/>
      <c r="B9" s="24"/>
      <c r="C9" s="106"/>
      <c r="D9" s="28"/>
      <c r="E9" s="107"/>
      <c r="F9" s="24"/>
      <c r="G9" s="65">
        <f t="shared" si="0"/>
        <v>0</v>
      </c>
      <c r="H9" s="28"/>
      <c r="I9" s="65">
        <f t="shared" si="1"/>
        <v>0</v>
      </c>
      <c r="J9" s="110"/>
      <c r="K9" s="111"/>
    </row>
    <row r="10" ht="19.5" customHeight="1" spans="1:11">
      <c r="A10" s="24"/>
      <c r="B10" s="24"/>
      <c r="C10" s="106"/>
      <c r="D10" s="28"/>
      <c r="E10" s="107"/>
      <c r="F10" s="24"/>
      <c r="G10" s="65">
        <f t="shared" si="0"/>
        <v>0</v>
      </c>
      <c r="H10" s="28"/>
      <c r="I10" s="65">
        <f t="shared" si="1"/>
        <v>0</v>
      </c>
      <c r="J10" s="110"/>
      <c r="K10" s="111"/>
    </row>
    <row r="11" ht="19.5" customHeight="1" spans="1:11">
      <c r="A11" s="24"/>
      <c r="B11" s="24"/>
      <c r="C11" s="106"/>
      <c r="D11" s="28"/>
      <c r="E11" s="107"/>
      <c r="F11" s="24"/>
      <c r="G11" s="65">
        <f t="shared" si="0"/>
        <v>0</v>
      </c>
      <c r="H11" s="28"/>
      <c r="I11" s="65">
        <f t="shared" si="1"/>
        <v>0</v>
      </c>
      <c r="J11" s="110"/>
      <c r="K11" s="111"/>
    </row>
    <row r="12" ht="19.5" customHeight="1" spans="1:11">
      <c r="A12" s="24"/>
      <c r="B12" s="24"/>
      <c r="C12" s="106"/>
      <c r="D12" s="28"/>
      <c r="E12" s="107"/>
      <c r="F12" s="24"/>
      <c r="G12" s="65">
        <f t="shared" si="0"/>
        <v>0</v>
      </c>
      <c r="H12" s="28"/>
      <c r="I12" s="65">
        <f t="shared" si="1"/>
        <v>0</v>
      </c>
      <c r="J12" s="110"/>
      <c r="K12" s="111"/>
    </row>
    <row r="13" ht="19.5" customHeight="1" spans="1:11">
      <c r="A13" s="24"/>
      <c r="B13" s="24"/>
      <c r="C13" s="106"/>
      <c r="D13" s="28"/>
      <c r="E13" s="107"/>
      <c r="F13" s="24"/>
      <c r="G13" s="65">
        <f t="shared" si="0"/>
        <v>0</v>
      </c>
      <c r="H13" s="28"/>
      <c r="I13" s="65">
        <f t="shared" si="1"/>
        <v>0</v>
      </c>
      <c r="J13" s="110"/>
      <c r="K13" s="111"/>
    </row>
    <row r="14" ht="19.5" customHeight="1" spans="1:11">
      <c r="A14" s="24"/>
      <c r="B14" s="24"/>
      <c r="C14" s="106"/>
      <c r="D14" s="28"/>
      <c r="E14" s="107"/>
      <c r="F14" s="24"/>
      <c r="G14" s="65">
        <f t="shared" si="0"/>
        <v>0</v>
      </c>
      <c r="H14" s="28"/>
      <c r="I14" s="65">
        <f t="shared" si="1"/>
        <v>0</v>
      </c>
      <c r="J14" s="110"/>
      <c r="K14" s="111"/>
    </row>
    <row r="15" ht="19.5" customHeight="1" spans="1:11">
      <c r="A15" s="24"/>
      <c r="B15" s="24"/>
      <c r="C15" s="106"/>
      <c r="D15" s="28"/>
      <c r="E15" s="107"/>
      <c r="F15" s="24"/>
      <c r="G15" s="65">
        <f t="shared" si="0"/>
        <v>0</v>
      </c>
      <c r="H15" s="28"/>
      <c r="I15" s="65">
        <f t="shared" si="1"/>
        <v>0</v>
      </c>
      <c r="J15" s="110"/>
      <c r="K15" s="111"/>
    </row>
    <row r="16" ht="19.5" customHeight="1" spans="1:11">
      <c r="A16" s="24"/>
      <c r="B16" s="24"/>
      <c r="C16" s="106"/>
      <c r="D16" s="28"/>
      <c r="E16" s="107"/>
      <c r="F16" s="24"/>
      <c r="G16" s="65">
        <f t="shared" si="0"/>
        <v>0</v>
      </c>
      <c r="H16" s="28"/>
      <c r="I16" s="65">
        <f t="shared" si="1"/>
        <v>0</v>
      </c>
      <c r="J16" s="110"/>
      <c r="K16" s="111"/>
    </row>
    <row r="17" ht="19.5" customHeight="1" spans="1:11">
      <c r="A17" s="24"/>
      <c r="B17" s="24"/>
      <c r="C17" s="106"/>
      <c r="D17" s="28"/>
      <c r="E17" s="107"/>
      <c r="F17" s="24"/>
      <c r="G17" s="65">
        <f t="shared" si="0"/>
        <v>0</v>
      </c>
      <c r="H17" s="28"/>
      <c r="I17" s="65">
        <f t="shared" si="1"/>
        <v>0</v>
      </c>
      <c r="J17" s="110"/>
      <c r="K17" s="111"/>
    </row>
    <row r="18" ht="19.5" customHeight="1" spans="1:11">
      <c r="A18" s="24"/>
      <c r="B18" s="24"/>
      <c r="C18" s="106"/>
      <c r="D18" s="28"/>
      <c r="E18" s="107"/>
      <c r="F18" s="24"/>
      <c r="G18" s="65">
        <f t="shared" si="0"/>
        <v>0</v>
      </c>
      <c r="H18" s="28"/>
      <c r="I18" s="65">
        <f t="shared" si="1"/>
        <v>0</v>
      </c>
      <c r="J18" s="110"/>
      <c r="K18" s="111"/>
    </row>
    <row r="19" ht="19.5" customHeight="1" spans="1:11">
      <c r="A19" s="24"/>
      <c r="B19" s="24"/>
      <c r="C19" s="106"/>
      <c r="D19" s="28"/>
      <c r="E19" s="107"/>
      <c r="F19" s="24"/>
      <c r="G19" s="65">
        <f t="shared" si="0"/>
        <v>0</v>
      </c>
      <c r="H19" s="28"/>
      <c r="I19" s="65">
        <f t="shared" si="1"/>
        <v>0</v>
      </c>
      <c r="J19" s="110"/>
      <c r="K19" s="111"/>
    </row>
    <row r="20" ht="19.5" customHeight="1" spans="1:11">
      <c r="A20" s="24"/>
      <c r="B20" s="24"/>
      <c r="C20" s="106"/>
      <c r="D20" s="28"/>
      <c r="E20" s="107"/>
      <c r="F20" s="24"/>
      <c r="G20" s="65">
        <f t="shared" si="0"/>
        <v>0</v>
      </c>
      <c r="H20" s="28"/>
      <c r="I20" s="65">
        <f t="shared" si="1"/>
        <v>0</v>
      </c>
      <c r="J20" s="110"/>
      <c r="K20" s="111"/>
    </row>
    <row r="21" ht="19.5" customHeight="1" spans="1:11">
      <c r="A21" s="24"/>
      <c r="B21" s="24"/>
      <c r="C21" s="106"/>
      <c r="D21" s="28"/>
      <c r="E21" s="107"/>
      <c r="F21" s="24"/>
      <c r="G21" s="65">
        <f t="shared" si="0"/>
        <v>0</v>
      </c>
      <c r="H21" s="28"/>
      <c r="I21" s="65">
        <f t="shared" si="1"/>
        <v>0</v>
      </c>
      <c r="J21" s="110"/>
      <c r="K21" s="111"/>
    </row>
    <row r="22" ht="19.5" customHeight="1" spans="1:11">
      <c r="A22" s="24"/>
      <c r="B22" s="24"/>
      <c r="C22" s="106"/>
      <c r="D22" s="28"/>
      <c r="E22" s="107"/>
      <c r="F22" s="24"/>
      <c r="G22" s="65">
        <f t="shared" si="0"/>
        <v>0</v>
      </c>
      <c r="H22" s="28"/>
      <c r="I22" s="65">
        <f t="shared" si="1"/>
        <v>0</v>
      </c>
      <c r="J22" s="110"/>
      <c r="K22" s="111"/>
    </row>
    <row r="23" ht="19.5" customHeight="1" spans="1:11">
      <c r="A23" s="24"/>
      <c r="B23" s="24"/>
      <c r="C23" s="106"/>
      <c r="D23" s="28"/>
      <c r="E23" s="107"/>
      <c r="F23" s="24"/>
      <c r="G23" s="65">
        <f t="shared" si="0"/>
        <v>0</v>
      </c>
      <c r="H23" s="28"/>
      <c r="I23" s="65">
        <f t="shared" si="1"/>
        <v>0</v>
      </c>
      <c r="J23" s="110"/>
      <c r="K23" s="111"/>
    </row>
    <row r="24" ht="19.5" customHeight="1" spans="1:11">
      <c r="A24" s="24"/>
      <c r="B24" s="24"/>
      <c r="C24" s="106"/>
      <c r="D24" s="28"/>
      <c r="E24" s="107"/>
      <c r="F24" s="24"/>
      <c r="G24" s="65">
        <f t="shared" si="0"/>
        <v>0</v>
      </c>
      <c r="H24" s="28"/>
      <c r="I24" s="65">
        <f t="shared" si="1"/>
        <v>0</v>
      </c>
      <c r="J24" s="110"/>
      <c r="K24" s="111"/>
    </row>
    <row r="25" ht="19.5" customHeight="1" spans="1:11">
      <c r="A25" s="24"/>
      <c r="B25" s="24"/>
      <c r="C25" s="106"/>
      <c r="D25" s="28"/>
      <c r="E25" s="107"/>
      <c r="F25" s="24"/>
      <c r="G25" s="65">
        <f t="shared" si="0"/>
        <v>0</v>
      </c>
      <c r="H25" s="28"/>
      <c r="I25" s="65">
        <f t="shared" si="1"/>
        <v>0</v>
      </c>
      <c r="J25" s="110"/>
      <c r="K25" s="111"/>
    </row>
    <row r="26" ht="19.5" customHeight="1" spans="1:11">
      <c r="A26" s="24"/>
      <c r="B26" s="24"/>
      <c r="C26" s="106"/>
      <c r="D26" s="28"/>
      <c r="E26" s="107"/>
      <c r="F26" s="24"/>
      <c r="G26" s="65">
        <f t="shared" si="0"/>
        <v>0</v>
      </c>
      <c r="H26" s="28"/>
      <c r="I26" s="65">
        <f t="shared" si="1"/>
        <v>0</v>
      </c>
      <c r="J26" s="110"/>
      <c r="K26" s="111"/>
    </row>
    <row r="27" ht="19.5" customHeight="1" spans="1:11">
      <c r="A27" s="24"/>
      <c r="B27" s="24"/>
      <c r="C27" s="106"/>
      <c r="D27" s="28"/>
      <c r="E27" s="107"/>
      <c r="F27" s="24"/>
      <c r="G27" s="65">
        <f t="shared" si="0"/>
        <v>0</v>
      </c>
      <c r="H27" s="28"/>
      <c r="I27" s="65">
        <f t="shared" si="1"/>
        <v>0</v>
      </c>
      <c r="J27" s="110"/>
      <c r="K27" s="111"/>
    </row>
    <row r="28" ht="19.5" customHeight="1" spans="1:11">
      <c r="A28" s="24"/>
      <c r="B28" s="24"/>
      <c r="C28" s="106"/>
      <c r="D28" s="28"/>
      <c r="E28" s="107"/>
      <c r="F28" s="24"/>
      <c r="G28" s="65">
        <f t="shared" si="0"/>
        <v>0</v>
      </c>
      <c r="H28" s="28"/>
      <c r="I28" s="65">
        <f t="shared" si="1"/>
        <v>0</v>
      </c>
      <c r="J28" s="110"/>
      <c r="K28" s="111"/>
    </row>
    <row r="29" ht="19.5" customHeight="1" spans="1:11">
      <c r="A29" s="24"/>
      <c r="B29" s="24"/>
      <c r="C29" s="106"/>
      <c r="D29" s="28"/>
      <c r="E29" s="107"/>
      <c r="F29" s="24"/>
      <c r="G29" s="65">
        <f t="shared" si="0"/>
        <v>0</v>
      </c>
      <c r="H29" s="28"/>
      <c r="I29" s="65">
        <f t="shared" si="1"/>
        <v>0</v>
      </c>
      <c r="J29" s="110"/>
      <c r="K29" s="111"/>
    </row>
    <row r="30" ht="19.5" customHeight="1" spans="1:11">
      <c r="A30" s="24"/>
      <c r="B30" s="24"/>
      <c r="C30" s="106"/>
      <c r="D30" s="28"/>
      <c r="E30" s="107"/>
      <c r="F30" s="24"/>
      <c r="G30" s="65">
        <f t="shared" si="0"/>
        <v>0</v>
      </c>
      <c r="H30" s="28"/>
      <c r="I30" s="65">
        <f t="shared" si="1"/>
        <v>0</v>
      </c>
      <c r="J30" s="110"/>
      <c r="K30" s="111"/>
    </row>
    <row r="31" ht="19.5" customHeight="1" spans="1:11">
      <c r="A31" s="24"/>
      <c r="B31" s="24"/>
      <c r="C31" s="106"/>
      <c r="D31" s="28"/>
      <c r="E31" s="107"/>
      <c r="F31" s="24"/>
      <c r="G31" s="65">
        <f t="shared" si="0"/>
        <v>0</v>
      </c>
      <c r="H31" s="28"/>
      <c r="I31" s="65">
        <f t="shared" si="1"/>
        <v>0</v>
      </c>
      <c r="J31" s="110"/>
      <c r="K31" s="111"/>
    </row>
    <row r="32" ht="19.5" customHeight="1" spans="1:11">
      <c r="A32" s="24"/>
      <c r="B32" s="24"/>
      <c r="C32" s="106"/>
      <c r="D32" s="28"/>
      <c r="E32" s="107"/>
      <c r="F32" s="24"/>
      <c r="G32" s="65">
        <f t="shared" si="0"/>
        <v>0</v>
      </c>
      <c r="H32" s="28"/>
      <c r="I32" s="65">
        <f t="shared" si="1"/>
        <v>0</v>
      </c>
      <c r="J32" s="110"/>
      <c r="K32" s="111"/>
    </row>
    <row r="33" ht="19.5" customHeight="1" spans="1:11">
      <c r="A33" s="24"/>
      <c r="B33" s="24"/>
      <c r="C33" s="106"/>
      <c r="D33" s="28"/>
      <c r="E33" s="107"/>
      <c r="F33" s="24"/>
      <c r="G33" s="65">
        <f t="shared" si="0"/>
        <v>0</v>
      </c>
      <c r="H33" s="28"/>
      <c r="I33" s="65">
        <f t="shared" si="1"/>
        <v>0</v>
      </c>
      <c r="J33" s="110"/>
      <c r="K33" s="111"/>
    </row>
    <row r="34" ht="19.5" customHeight="1" spans="1:11">
      <c r="A34" s="24"/>
      <c r="B34" s="24"/>
      <c r="C34" s="106"/>
      <c r="D34" s="28"/>
      <c r="E34" s="107"/>
      <c r="F34" s="24"/>
      <c r="G34" s="65">
        <f t="shared" si="0"/>
        <v>0</v>
      </c>
      <c r="H34" s="28"/>
      <c r="I34" s="65">
        <f t="shared" si="1"/>
        <v>0</v>
      </c>
      <c r="J34" s="110"/>
      <c r="K34" s="111"/>
    </row>
    <row r="35" ht="19.5" customHeight="1" spans="1:11">
      <c r="A35" s="24"/>
      <c r="B35" s="24"/>
      <c r="C35" s="106"/>
      <c r="D35" s="28"/>
      <c r="E35" s="107"/>
      <c r="F35" s="24"/>
      <c r="G35" s="65">
        <f t="shared" si="0"/>
        <v>0</v>
      </c>
      <c r="H35" s="28"/>
      <c r="I35" s="65">
        <f t="shared" si="1"/>
        <v>0</v>
      </c>
      <c r="J35" s="110"/>
      <c r="K35" s="111"/>
    </row>
    <row r="36" ht="19.5" customHeight="1" spans="1:11">
      <c r="A36" s="24"/>
      <c r="B36" s="24"/>
      <c r="C36" s="106"/>
      <c r="D36" s="28"/>
      <c r="E36" s="107"/>
      <c r="F36" s="24"/>
      <c r="G36" s="65">
        <f t="shared" si="0"/>
        <v>0</v>
      </c>
      <c r="H36" s="28"/>
      <c r="I36" s="65">
        <f t="shared" si="1"/>
        <v>0</v>
      </c>
      <c r="J36" s="110"/>
      <c r="K36" s="111"/>
    </row>
    <row r="37" ht="19.5" customHeight="1" spans="1:11">
      <c r="A37" s="24"/>
      <c r="B37" s="24"/>
      <c r="C37" s="106"/>
      <c r="D37" s="28"/>
      <c r="E37" s="107"/>
      <c r="F37" s="24"/>
      <c r="G37" s="65">
        <f t="shared" si="0"/>
        <v>0</v>
      </c>
      <c r="H37" s="28"/>
      <c r="I37" s="65">
        <f t="shared" si="1"/>
        <v>0</v>
      </c>
      <c r="J37" s="110"/>
      <c r="K37" s="111"/>
    </row>
    <row r="38" ht="19.5" customHeight="1" spans="1:11">
      <c r="A38" s="24"/>
      <c r="B38" s="24"/>
      <c r="C38" s="106"/>
      <c r="D38" s="28"/>
      <c r="E38" s="107"/>
      <c r="F38" s="24"/>
      <c r="G38" s="65">
        <f t="shared" si="0"/>
        <v>0</v>
      </c>
      <c r="H38" s="28"/>
      <c r="I38" s="65">
        <f t="shared" si="1"/>
        <v>0</v>
      </c>
      <c r="J38" s="110"/>
      <c r="K38" s="111"/>
    </row>
    <row r="39" ht="19.5" customHeight="1" spans="1:11">
      <c r="A39" s="24"/>
      <c r="B39" s="24"/>
      <c r="C39" s="106"/>
      <c r="D39" s="28"/>
      <c r="E39" s="107"/>
      <c r="F39" s="24"/>
      <c r="G39" s="65">
        <f t="shared" si="0"/>
        <v>0</v>
      </c>
      <c r="H39" s="28"/>
      <c r="I39" s="65">
        <f t="shared" si="1"/>
        <v>0</v>
      </c>
      <c r="J39" s="110"/>
      <c r="K39" s="111"/>
    </row>
    <row r="40" ht="19.5" customHeight="1" spans="1:11">
      <c r="A40" s="24"/>
      <c r="B40" s="24"/>
      <c r="C40" s="106"/>
      <c r="D40" s="28"/>
      <c r="E40" s="107"/>
      <c r="F40" s="24"/>
      <c r="G40" s="65">
        <f t="shared" si="0"/>
        <v>0</v>
      </c>
      <c r="H40" s="28"/>
      <c r="I40" s="65">
        <f t="shared" si="1"/>
        <v>0</v>
      </c>
      <c r="J40" s="110"/>
      <c r="K40" s="111"/>
    </row>
    <row r="41" ht="19.5" customHeight="1" spans="1:11">
      <c r="A41" s="24"/>
      <c r="B41" s="24"/>
      <c r="C41" s="106"/>
      <c r="D41" s="28"/>
      <c r="E41" s="107"/>
      <c r="F41" s="24"/>
      <c r="G41" s="65">
        <f t="shared" si="0"/>
        <v>0</v>
      </c>
      <c r="H41" s="28"/>
      <c r="I41" s="65">
        <f t="shared" si="1"/>
        <v>0</v>
      </c>
      <c r="J41" s="110"/>
      <c r="K41" s="111"/>
    </row>
    <row r="42" ht="19.5" customHeight="1" spans="1:11">
      <c r="A42" s="24"/>
      <c r="B42" s="24"/>
      <c r="C42" s="106"/>
      <c r="D42" s="28"/>
      <c r="E42" s="107"/>
      <c r="F42" s="24"/>
      <c r="G42" s="65">
        <f t="shared" si="0"/>
        <v>0</v>
      </c>
      <c r="H42" s="28"/>
      <c r="I42" s="65">
        <f t="shared" si="1"/>
        <v>0</v>
      </c>
      <c r="J42" s="110"/>
      <c r="K42" s="111"/>
    </row>
    <row r="43" ht="19.5" customHeight="1" spans="1:11">
      <c r="A43" s="24"/>
      <c r="B43" s="24"/>
      <c r="C43" s="106"/>
      <c r="D43" s="28"/>
      <c r="E43" s="107"/>
      <c r="F43" s="24"/>
      <c r="G43" s="65">
        <f t="shared" si="0"/>
        <v>0</v>
      </c>
      <c r="H43" s="28"/>
      <c r="I43" s="65">
        <f t="shared" si="1"/>
        <v>0</v>
      </c>
      <c r="J43" s="110"/>
      <c r="K43" s="111"/>
    </row>
    <row r="44" ht="19.5" customHeight="1" spans="1:11">
      <c r="A44" s="24"/>
      <c r="B44" s="24"/>
      <c r="C44" s="106"/>
      <c r="D44" s="28"/>
      <c r="E44" s="107"/>
      <c r="F44" s="24"/>
      <c r="G44" s="65">
        <f t="shared" si="0"/>
        <v>0</v>
      </c>
      <c r="H44" s="28"/>
      <c r="I44" s="65">
        <f t="shared" si="1"/>
        <v>0</v>
      </c>
      <c r="J44" s="110"/>
      <c r="K44" s="111"/>
    </row>
    <row r="45" ht="19.5" customHeight="1" spans="1:11">
      <c r="A45" s="24"/>
      <c r="B45" s="24"/>
      <c r="C45" s="106"/>
      <c r="D45" s="28"/>
      <c r="E45" s="107"/>
      <c r="F45" s="24"/>
      <c r="G45" s="65">
        <f t="shared" si="0"/>
        <v>0</v>
      </c>
      <c r="H45" s="28"/>
      <c r="I45" s="65">
        <f t="shared" si="1"/>
        <v>0</v>
      </c>
      <c r="J45" s="110"/>
      <c r="K45" s="111"/>
    </row>
    <row r="46" ht="19.5" customHeight="1" spans="1:11">
      <c r="A46" s="24"/>
      <c r="B46" s="24"/>
      <c r="C46" s="106"/>
      <c r="D46" s="28"/>
      <c r="E46" s="107"/>
      <c r="F46" s="24"/>
      <c r="G46" s="65">
        <f t="shared" si="0"/>
        <v>0</v>
      </c>
      <c r="H46" s="28"/>
      <c r="I46" s="65">
        <f t="shared" si="1"/>
        <v>0</v>
      </c>
      <c r="J46" s="110"/>
      <c r="K46" s="111"/>
    </row>
    <row r="47" ht="19.5" customHeight="1" spans="1:11">
      <c r="A47" s="24"/>
      <c r="B47" s="24"/>
      <c r="C47" s="106"/>
      <c r="D47" s="28"/>
      <c r="E47" s="107"/>
      <c r="F47" s="24"/>
      <c r="G47" s="65">
        <f t="shared" si="0"/>
        <v>0</v>
      </c>
      <c r="H47" s="28"/>
      <c r="I47" s="65">
        <f t="shared" si="1"/>
        <v>0</v>
      </c>
      <c r="J47" s="110"/>
      <c r="K47" s="111"/>
    </row>
    <row r="48" ht="19.5" customHeight="1" spans="1:11">
      <c r="A48" s="24"/>
      <c r="B48" s="24"/>
      <c r="C48" s="106"/>
      <c r="D48" s="28"/>
      <c r="E48" s="107"/>
      <c r="F48" s="24"/>
      <c r="G48" s="65">
        <f t="shared" si="0"/>
        <v>0</v>
      </c>
      <c r="H48" s="28"/>
      <c r="I48" s="65">
        <f t="shared" si="1"/>
        <v>0</v>
      </c>
      <c r="J48" s="110"/>
      <c r="K48" s="111"/>
    </row>
    <row r="49" ht="19.5" customHeight="1" spans="1:11">
      <c r="A49" s="24"/>
      <c r="B49" s="24"/>
      <c r="C49" s="106"/>
      <c r="D49" s="28"/>
      <c r="E49" s="107"/>
      <c r="F49" s="24"/>
      <c r="G49" s="65">
        <f t="shared" si="0"/>
        <v>0</v>
      </c>
      <c r="H49" s="28"/>
      <c r="I49" s="65">
        <f t="shared" si="1"/>
        <v>0</v>
      </c>
      <c r="J49" s="110"/>
      <c r="K49" s="111"/>
    </row>
    <row r="50" ht="19.5" customHeight="1" spans="1:11">
      <c r="A50" s="24"/>
      <c r="B50" s="24"/>
      <c r="C50" s="106"/>
      <c r="D50" s="28"/>
      <c r="E50" s="107"/>
      <c r="F50" s="24"/>
      <c r="G50" s="65">
        <f t="shared" si="0"/>
        <v>0</v>
      </c>
      <c r="H50" s="28"/>
      <c r="I50" s="65">
        <f t="shared" si="1"/>
        <v>0</v>
      </c>
      <c r="J50" s="110"/>
      <c r="K50" s="111"/>
    </row>
    <row r="51" ht="19.5" customHeight="1" spans="1:11">
      <c r="A51" s="24"/>
      <c r="B51" s="24"/>
      <c r="C51" s="106"/>
      <c r="D51" s="28"/>
      <c r="E51" s="107"/>
      <c r="F51" s="24"/>
      <c r="G51" s="65">
        <f t="shared" si="0"/>
        <v>0</v>
      </c>
      <c r="H51" s="28"/>
      <c r="I51" s="65">
        <f t="shared" si="1"/>
        <v>0</v>
      </c>
      <c r="J51" s="110"/>
      <c r="K51" s="111"/>
    </row>
    <row r="52" ht="19.5" customHeight="1" spans="1:11">
      <c r="A52" s="24"/>
      <c r="B52" s="24"/>
      <c r="C52" s="106"/>
      <c r="D52" s="28"/>
      <c r="E52" s="107"/>
      <c r="F52" s="24"/>
      <c r="G52" s="65">
        <f t="shared" si="0"/>
        <v>0</v>
      </c>
      <c r="H52" s="28"/>
      <c r="I52" s="65">
        <f t="shared" si="1"/>
        <v>0</v>
      </c>
      <c r="J52" s="110"/>
      <c r="K52" s="111"/>
    </row>
    <row r="53" ht="19.5" customHeight="1" spans="1:11">
      <c r="A53" s="24"/>
      <c r="B53" s="24"/>
      <c r="C53" s="106"/>
      <c r="D53" s="28"/>
      <c r="E53" s="107"/>
      <c r="F53" s="24"/>
      <c r="G53" s="65">
        <f t="shared" si="0"/>
        <v>0</v>
      </c>
      <c r="H53" s="28"/>
      <c r="I53" s="65">
        <f t="shared" si="1"/>
        <v>0</v>
      </c>
      <c r="J53" s="110"/>
      <c r="K53" s="111"/>
    </row>
    <row r="54" ht="19.5" customHeight="1" spans="1:11">
      <c r="A54" s="24"/>
      <c r="B54" s="24"/>
      <c r="C54" s="106"/>
      <c r="D54" s="28"/>
      <c r="E54" s="107"/>
      <c r="F54" s="24"/>
      <c r="G54" s="65">
        <f t="shared" si="0"/>
        <v>0</v>
      </c>
      <c r="H54" s="28"/>
      <c r="I54" s="65">
        <f t="shared" si="1"/>
        <v>0</v>
      </c>
      <c r="J54" s="110"/>
      <c r="K54" s="111"/>
    </row>
    <row r="55" ht="19.5" customHeight="1" spans="1:11">
      <c r="A55" s="24"/>
      <c r="B55" s="24"/>
      <c r="C55" s="106"/>
      <c r="D55" s="28"/>
      <c r="E55" s="107"/>
      <c r="F55" s="24"/>
      <c r="G55" s="65">
        <f t="shared" si="0"/>
        <v>0</v>
      </c>
      <c r="H55" s="28"/>
      <c r="I55" s="65">
        <f t="shared" si="1"/>
        <v>0</v>
      </c>
      <c r="J55" s="110"/>
      <c r="K55" s="111"/>
    </row>
    <row r="56" ht="19.5" customHeight="1" spans="1:11">
      <c r="A56" s="24"/>
      <c r="B56" s="24"/>
      <c r="C56" s="106"/>
      <c r="D56" s="28"/>
      <c r="E56" s="107"/>
      <c r="F56" s="24"/>
      <c r="G56" s="65">
        <f t="shared" si="0"/>
        <v>0</v>
      </c>
      <c r="H56" s="28"/>
      <c r="I56" s="65">
        <f t="shared" si="1"/>
        <v>0</v>
      </c>
      <c r="J56" s="110"/>
      <c r="K56" s="111"/>
    </row>
    <row r="57" ht="19.5" customHeight="1" spans="1:11">
      <c r="A57" s="24"/>
      <c r="B57" s="24"/>
      <c r="C57" s="106"/>
      <c r="D57" s="28"/>
      <c r="E57" s="107"/>
      <c r="F57" s="24"/>
      <c r="G57" s="65">
        <f t="shared" si="0"/>
        <v>0</v>
      </c>
      <c r="H57" s="28"/>
      <c r="I57" s="65">
        <f t="shared" si="1"/>
        <v>0</v>
      </c>
      <c r="J57" s="110"/>
      <c r="K57" s="111"/>
    </row>
    <row r="58" ht="19.5" customHeight="1" spans="1:11">
      <c r="A58" s="24"/>
      <c r="B58" s="24"/>
      <c r="C58" s="106"/>
      <c r="D58" s="28"/>
      <c r="E58" s="107"/>
      <c r="F58" s="24"/>
      <c r="G58" s="65">
        <f t="shared" si="0"/>
        <v>0</v>
      </c>
      <c r="H58" s="28"/>
      <c r="I58" s="65">
        <f t="shared" si="1"/>
        <v>0</v>
      </c>
      <c r="J58" s="110"/>
      <c r="K58" s="111"/>
    </row>
    <row r="59" ht="19.5" customHeight="1" spans="1:11">
      <c r="A59" s="24"/>
      <c r="B59" s="24"/>
      <c r="C59" s="106"/>
      <c r="D59" s="28"/>
      <c r="E59" s="107"/>
      <c r="F59" s="24"/>
      <c r="G59" s="65">
        <f t="shared" si="0"/>
        <v>0</v>
      </c>
      <c r="H59" s="28"/>
      <c r="I59" s="65">
        <f t="shared" si="1"/>
        <v>0</v>
      </c>
      <c r="J59" s="110"/>
      <c r="K59" s="111"/>
    </row>
    <row r="60" ht="19.5" customHeight="1" spans="1:11">
      <c r="A60" s="24"/>
      <c r="B60" s="24"/>
      <c r="C60" s="106"/>
      <c r="D60" s="28"/>
      <c r="E60" s="107"/>
      <c r="F60" s="24"/>
      <c r="G60" s="65">
        <f t="shared" si="0"/>
        <v>0</v>
      </c>
      <c r="H60" s="28"/>
      <c r="I60" s="65">
        <f t="shared" si="1"/>
        <v>0</v>
      </c>
      <c r="J60" s="110"/>
      <c r="K60" s="111"/>
    </row>
    <row r="61" ht="19.5" customHeight="1" spans="1:11">
      <c r="A61" s="24"/>
      <c r="B61" s="24"/>
      <c r="C61" s="106"/>
      <c r="D61" s="28"/>
      <c r="E61" s="107"/>
      <c r="F61" s="24"/>
      <c r="G61" s="65">
        <f t="shared" si="0"/>
        <v>0</v>
      </c>
      <c r="H61" s="28"/>
      <c r="I61" s="65">
        <f t="shared" si="1"/>
        <v>0</v>
      </c>
      <c r="J61" s="110"/>
      <c r="K61" s="111"/>
    </row>
    <row r="62" ht="19.5" customHeight="1" spans="1:11">
      <c r="A62" s="24"/>
      <c r="B62" s="24"/>
      <c r="C62" s="106"/>
      <c r="D62" s="28"/>
      <c r="E62" s="107"/>
      <c r="F62" s="24"/>
      <c r="G62" s="65">
        <f t="shared" si="0"/>
        <v>0</v>
      </c>
      <c r="H62" s="28"/>
      <c r="I62" s="65">
        <f t="shared" si="1"/>
        <v>0</v>
      </c>
      <c r="J62" s="110"/>
      <c r="K62" s="111"/>
    </row>
    <row r="63" ht="19.5" customHeight="1" spans="1:11">
      <c r="A63" s="24"/>
      <c r="B63" s="24"/>
      <c r="C63" s="106"/>
      <c r="D63" s="28"/>
      <c r="E63" s="107"/>
      <c r="F63" s="24"/>
      <c r="G63" s="65">
        <f t="shared" si="0"/>
        <v>0</v>
      </c>
      <c r="H63" s="28"/>
      <c r="I63" s="65">
        <f t="shared" si="1"/>
        <v>0</v>
      </c>
      <c r="J63" s="110"/>
      <c r="K63" s="111"/>
    </row>
    <row r="64" ht="19.5" customHeight="1" spans="1:11">
      <c r="A64" s="24"/>
      <c r="B64" s="24"/>
      <c r="C64" s="106"/>
      <c r="D64" s="28"/>
      <c r="E64" s="107"/>
      <c r="F64" s="24"/>
      <c r="G64" s="65">
        <f t="shared" si="0"/>
        <v>0</v>
      </c>
      <c r="H64" s="28"/>
      <c r="I64" s="65">
        <f t="shared" si="1"/>
        <v>0</v>
      </c>
      <c r="J64" s="110"/>
      <c r="K64" s="111"/>
    </row>
    <row r="65" ht="19.5" customHeight="1" spans="1:11">
      <c r="A65" s="24"/>
      <c r="B65" s="24"/>
      <c r="C65" s="106"/>
      <c r="D65" s="28"/>
      <c r="E65" s="107"/>
      <c r="F65" s="24"/>
      <c r="G65" s="65">
        <f t="shared" si="0"/>
        <v>0</v>
      </c>
      <c r="H65" s="28"/>
      <c r="I65" s="65">
        <f t="shared" si="1"/>
        <v>0</v>
      </c>
      <c r="J65" s="110"/>
      <c r="K65" s="111"/>
    </row>
    <row r="66" s="1" customFormat="1" ht="19.5" customHeight="1" spans="1:11">
      <c r="A66" s="31"/>
      <c r="B66" s="31"/>
      <c r="C66" s="112"/>
      <c r="D66" s="30"/>
      <c r="E66" s="27"/>
      <c r="F66" s="31"/>
      <c r="G66" s="65">
        <f t="shared" si="0"/>
        <v>0</v>
      </c>
      <c r="H66" s="30"/>
      <c r="I66" s="65">
        <f t="shared" si="1"/>
        <v>0</v>
      </c>
      <c r="J66" s="110"/>
      <c r="K66" s="111"/>
    </row>
    <row r="67" s="1" customFormat="1" ht="19.5" customHeight="1" spans="1:11">
      <c r="A67" s="31"/>
      <c r="B67" s="31"/>
      <c r="C67" s="112"/>
      <c r="D67" s="30"/>
      <c r="E67" s="27"/>
      <c r="F67" s="31"/>
      <c r="G67" s="65">
        <f t="shared" si="0"/>
        <v>0</v>
      </c>
      <c r="H67" s="30"/>
      <c r="I67" s="65">
        <f t="shared" si="1"/>
        <v>0</v>
      </c>
      <c r="J67" s="110"/>
      <c r="K67" s="111"/>
    </row>
    <row r="68" ht="19.5" customHeight="1" spans="1:11">
      <c r="A68" s="31"/>
      <c r="B68" s="31"/>
      <c r="C68" s="106"/>
      <c r="D68" s="28"/>
      <c r="E68" s="107"/>
      <c r="F68" s="24"/>
      <c r="G68" s="65">
        <f t="shared" si="0"/>
        <v>0</v>
      </c>
      <c r="H68" s="28"/>
      <c r="I68" s="65">
        <f t="shared" si="1"/>
        <v>0</v>
      </c>
      <c r="J68" s="110"/>
      <c r="K68" s="111"/>
    </row>
    <row r="69" ht="19.5" customHeight="1" spans="1:11">
      <c r="A69" s="31"/>
      <c r="B69" s="31"/>
      <c r="C69" s="106"/>
      <c r="D69" s="28"/>
      <c r="E69" s="107"/>
      <c r="F69" s="24"/>
      <c r="G69" s="65">
        <f t="shared" ref="G69:G84" si="2">D69*E69</f>
        <v>0</v>
      </c>
      <c r="H69" s="28"/>
      <c r="I69" s="65">
        <f t="shared" ref="I69:I84" si="3">F69+G69+H69</f>
        <v>0</v>
      </c>
      <c r="J69" s="110"/>
      <c r="K69" s="111"/>
    </row>
    <row r="70" ht="19.5" customHeight="1" spans="1:11">
      <c r="A70" s="31"/>
      <c r="B70" s="31"/>
      <c r="C70" s="106"/>
      <c r="D70" s="28"/>
      <c r="E70" s="107"/>
      <c r="F70" s="24"/>
      <c r="G70" s="65">
        <f t="shared" si="2"/>
        <v>0</v>
      </c>
      <c r="H70" s="28"/>
      <c r="I70" s="65">
        <f t="shared" si="3"/>
        <v>0</v>
      </c>
      <c r="J70" s="110"/>
      <c r="K70" s="111"/>
    </row>
    <row r="71" ht="19.5" customHeight="1" spans="1:11">
      <c r="A71" s="31"/>
      <c r="B71" s="31"/>
      <c r="C71" s="106"/>
      <c r="D71" s="28"/>
      <c r="E71" s="107"/>
      <c r="F71" s="24"/>
      <c r="G71" s="65">
        <f t="shared" si="2"/>
        <v>0</v>
      </c>
      <c r="H71" s="28"/>
      <c r="I71" s="65">
        <f t="shared" si="3"/>
        <v>0</v>
      </c>
      <c r="J71" s="110"/>
      <c r="K71" s="111"/>
    </row>
    <row r="72" ht="19.5" customHeight="1" spans="1:11">
      <c r="A72" s="31"/>
      <c r="B72" s="31"/>
      <c r="C72" s="106"/>
      <c r="D72" s="28"/>
      <c r="E72" s="107"/>
      <c r="F72" s="24"/>
      <c r="G72" s="65">
        <f t="shared" si="2"/>
        <v>0</v>
      </c>
      <c r="H72" s="28"/>
      <c r="I72" s="65">
        <f t="shared" si="3"/>
        <v>0</v>
      </c>
      <c r="J72" s="110"/>
      <c r="K72" s="111"/>
    </row>
    <row r="73" ht="19.5" customHeight="1" spans="1:11">
      <c r="A73" s="31"/>
      <c r="B73" s="31"/>
      <c r="C73" s="106"/>
      <c r="D73" s="28"/>
      <c r="E73" s="107"/>
      <c r="F73" s="24"/>
      <c r="G73" s="65">
        <f t="shared" si="2"/>
        <v>0</v>
      </c>
      <c r="H73" s="28"/>
      <c r="I73" s="65">
        <f t="shared" si="3"/>
        <v>0</v>
      </c>
      <c r="J73" s="110"/>
      <c r="K73" s="111"/>
    </row>
    <row r="74" ht="19.5" customHeight="1" spans="1:11">
      <c r="A74" s="24"/>
      <c r="B74" s="24"/>
      <c r="C74" s="106"/>
      <c r="D74" s="28"/>
      <c r="E74" s="107"/>
      <c r="F74" s="24"/>
      <c r="G74" s="65">
        <f t="shared" si="2"/>
        <v>0</v>
      </c>
      <c r="H74" s="28"/>
      <c r="I74" s="65">
        <f t="shared" si="3"/>
        <v>0</v>
      </c>
      <c r="J74" s="65"/>
      <c r="K74" s="111"/>
    </row>
    <row r="75" ht="19.5" customHeight="1" spans="1:11">
      <c r="A75" s="24"/>
      <c r="B75" s="24"/>
      <c r="C75" s="106"/>
      <c r="D75" s="28"/>
      <c r="E75" s="107"/>
      <c r="F75" s="24"/>
      <c r="G75" s="65">
        <f t="shared" si="2"/>
        <v>0</v>
      </c>
      <c r="H75" s="28"/>
      <c r="I75" s="65">
        <f t="shared" si="3"/>
        <v>0</v>
      </c>
      <c r="J75" s="65"/>
      <c r="K75" s="111"/>
    </row>
    <row r="76" ht="19.5" customHeight="1" spans="1:11">
      <c r="A76" s="24"/>
      <c r="B76" s="24"/>
      <c r="C76" s="106"/>
      <c r="D76" s="28"/>
      <c r="E76" s="107"/>
      <c r="F76" s="24"/>
      <c r="G76" s="65">
        <f t="shared" si="2"/>
        <v>0</v>
      </c>
      <c r="H76" s="28"/>
      <c r="I76" s="65">
        <f t="shared" si="3"/>
        <v>0</v>
      </c>
      <c r="J76" s="65"/>
      <c r="K76" s="111"/>
    </row>
    <row r="77" ht="19.5" customHeight="1" spans="1:11">
      <c r="A77" s="24"/>
      <c r="B77" s="24"/>
      <c r="C77" s="106"/>
      <c r="D77" s="28"/>
      <c r="E77" s="107"/>
      <c r="F77" s="24"/>
      <c r="G77" s="65">
        <f t="shared" si="2"/>
        <v>0</v>
      </c>
      <c r="H77" s="28"/>
      <c r="I77" s="65">
        <f t="shared" si="3"/>
        <v>0</v>
      </c>
      <c r="J77" s="65"/>
      <c r="K77" s="111"/>
    </row>
    <row r="78" ht="19.5" customHeight="1" spans="1:11">
      <c r="A78" s="24"/>
      <c r="B78" s="24"/>
      <c r="C78" s="106"/>
      <c r="D78" s="28"/>
      <c r="E78" s="107"/>
      <c r="F78" s="24"/>
      <c r="G78" s="65">
        <f t="shared" si="2"/>
        <v>0</v>
      </c>
      <c r="H78" s="28"/>
      <c r="I78" s="65">
        <f t="shared" si="3"/>
        <v>0</v>
      </c>
      <c r="J78" s="65"/>
      <c r="K78" s="111"/>
    </row>
    <row r="79" ht="19.5" customHeight="1" spans="1:11">
      <c r="A79" s="24"/>
      <c r="B79" s="24"/>
      <c r="C79" s="106"/>
      <c r="D79" s="28"/>
      <c r="E79" s="107"/>
      <c r="F79" s="24"/>
      <c r="G79" s="65">
        <f t="shared" si="2"/>
        <v>0</v>
      </c>
      <c r="H79" s="28"/>
      <c r="I79" s="65">
        <f t="shared" si="3"/>
        <v>0</v>
      </c>
      <c r="J79" s="65"/>
      <c r="K79" s="111"/>
    </row>
    <row r="80" ht="19.5" customHeight="1" spans="1:11">
      <c r="A80" s="24"/>
      <c r="B80" s="24"/>
      <c r="C80" s="106"/>
      <c r="D80" s="28"/>
      <c r="E80" s="107"/>
      <c r="F80" s="24"/>
      <c r="G80" s="65">
        <f t="shared" si="2"/>
        <v>0</v>
      </c>
      <c r="H80" s="28"/>
      <c r="I80" s="65">
        <f t="shared" si="3"/>
        <v>0</v>
      </c>
      <c r="J80" s="65"/>
      <c r="K80" s="111"/>
    </row>
    <row r="81" ht="19.5" customHeight="1" spans="1:11">
      <c r="A81" s="24"/>
      <c r="B81" s="24"/>
      <c r="C81" s="106"/>
      <c r="D81" s="28"/>
      <c r="E81" s="107"/>
      <c r="F81" s="24"/>
      <c r="G81" s="65">
        <f t="shared" si="2"/>
        <v>0</v>
      </c>
      <c r="H81" s="28"/>
      <c r="I81" s="65">
        <f t="shared" si="3"/>
        <v>0</v>
      </c>
      <c r="J81" s="65"/>
      <c r="K81" s="111"/>
    </row>
    <row r="82" ht="19.5" customHeight="1" spans="1:11">
      <c r="A82" s="24"/>
      <c r="B82" s="24"/>
      <c r="C82" s="106"/>
      <c r="D82" s="28"/>
      <c r="E82" s="107"/>
      <c r="F82" s="24"/>
      <c r="G82" s="65">
        <f t="shared" si="2"/>
        <v>0</v>
      </c>
      <c r="H82" s="28"/>
      <c r="I82" s="65">
        <f t="shared" si="3"/>
        <v>0</v>
      </c>
      <c r="J82" s="65"/>
      <c r="K82" s="111"/>
    </row>
    <row r="83" ht="19.5" customHeight="1" spans="1:11">
      <c r="A83" s="24"/>
      <c r="B83" s="24"/>
      <c r="C83" s="106"/>
      <c r="D83" s="28"/>
      <c r="E83" s="107"/>
      <c r="F83" s="24"/>
      <c r="G83" s="65">
        <f t="shared" si="2"/>
        <v>0</v>
      </c>
      <c r="H83" s="28"/>
      <c r="I83" s="65">
        <f t="shared" si="3"/>
        <v>0</v>
      </c>
      <c r="J83" s="65"/>
      <c r="K83" s="111"/>
    </row>
    <row r="84" ht="19.5" customHeight="1" spans="1:11">
      <c r="A84" s="24"/>
      <c r="B84" s="24"/>
      <c r="C84" s="106"/>
      <c r="D84" s="28"/>
      <c r="E84" s="107"/>
      <c r="F84" s="24"/>
      <c r="G84" s="65">
        <f t="shared" si="2"/>
        <v>0</v>
      </c>
      <c r="H84" s="28"/>
      <c r="I84" s="65">
        <f t="shared" si="3"/>
        <v>0</v>
      </c>
      <c r="J84" s="65"/>
      <c r="K84" s="111"/>
    </row>
    <row r="85" s="10" customFormat="1" ht="15.75" spans="1:11">
      <c r="A85" s="94" t="s">
        <v>10</v>
      </c>
      <c r="B85" s="94"/>
      <c r="C85" s="94"/>
      <c r="D85" s="94"/>
      <c r="E85" s="113">
        <f>SUM(E4:E84)</f>
        <v>0</v>
      </c>
      <c r="F85" s="113">
        <f>SUM(F4:F84)</f>
        <v>0</v>
      </c>
      <c r="G85" s="113">
        <f>SUM(G4:G84)</f>
        <v>0</v>
      </c>
      <c r="H85" s="113">
        <f>SUM(H4:H84)</f>
        <v>0</v>
      </c>
      <c r="I85" s="113">
        <f>SUM(I4:I84)</f>
        <v>0</v>
      </c>
      <c r="J85" s="94"/>
      <c r="K85" s="31"/>
    </row>
    <row r="86" ht="15" spans="1:8">
      <c r="A86" s="96" t="s">
        <v>11</v>
      </c>
      <c r="B86" s="96"/>
      <c r="C86" s="96"/>
      <c r="D86" s="96"/>
      <c r="E86" s="100"/>
      <c r="F86" s="97" t="s">
        <v>27</v>
      </c>
      <c r="G86" s="97"/>
      <c r="H86" s="97"/>
    </row>
    <row r="87" ht="15" spans="1:8">
      <c r="A87" s="98" t="s">
        <v>12</v>
      </c>
      <c r="B87" s="99" t="s">
        <v>13</v>
      </c>
      <c r="C87" s="99"/>
      <c r="D87" s="99"/>
      <c r="E87" s="100"/>
      <c r="F87" s="96" t="s">
        <v>28</v>
      </c>
      <c r="G87" s="96"/>
      <c r="H87" s="96"/>
    </row>
    <row r="88" ht="15" spans="1:8">
      <c r="A88" s="96" t="s">
        <v>14</v>
      </c>
      <c r="B88" s="96"/>
      <c r="C88" s="96"/>
      <c r="D88" s="96"/>
      <c r="E88" s="100"/>
      <c r="F88" s="97" t="s">
        <v>29</v>
      </c>
      <c r="G88" s="97"/>
      <c r="H88" s="97"/>
    </row>
    <row r="89" ht="15" spans="1:8">
      <c r="A89" s="96" t="s">
        <v>15</v>
      </c>
      <c r="B89" s="96"/>
      <c r="C89" s="96"/>
      <c r="D89" s="96"/>
      <c r="E89" s="100"/>
      <c r="F89" s="97" t="s">
        <v>30</v>
      </c>
      <c r="G89" s="97"/>
      <c r="H89" s="97"/>
    </row>
    <row r="90" ht="15" spans="1:8">
      <c r="A90" s="96" t="s">
        <v>16</v>
      </c>
      <c r="B90" s="96"/>
      <c r="C90" s="96"/>
      <c r="D90" s="96"/>
      <c r="E90" s="100"/>
      <c r="F90" s="97" t="s">
        <v>31</v>
      </c>
      <c r="G90" s="97"/>
      <c r="H90" s="97"/>
    </row>
    <row r="91" ht="15" spans="1:8">
      <c r="A91" s="96" t="s">
        <v>17</v>
      </c>
      <c r="B91" s="96"/>
      <c r="C91" s="96"/>
      <c r="D91" s="96"/>
      <c r="E91" s="100"/>
      <c r="F91" s="97" t="s">
        <v>32</v>
      </c>
      <c r="G91" s="97"/>
      <c r="H91" s="97"/>
    </row>
    <row r="92" ht="15" spans="1:8">
      <c r="A92" s="97" t="s">
        <v>18</v>
      </c>
      <c r="B92" s="97"/>
      <c r="C92" s="97"/>
      <c r="D92" s="97"/>
      <c r="E92" s="114"/>
      <c r="F92" s="97" t="s">
        <v>33</v>
      </c>
      <c r="G92" s="97"/>
      <c r="H92" s="97"/>
    </row>
    <row r="93" ht="15" spans="1:8">
      <c r="A93" s="97" t="s">
        <v>19</v>
      </c>
      <c r="B93" s="97"/>
      <c r="C93" s="97"/>
      <c r="D93" s="101" t="s">
        <v>34</v>
      </c>
      <c r="E93" s="115"/>
      <c r="F93" s="97" t="s">
        <v>35</v>
      </c>
      <c r="G93" s="97"/>
      <c r="H93" s="97"/>
    </row>
  </sheetData>
  <mergeCells count="12">
    <mergeCell ref="A1:K1"/>
    <mergeCell ref="D2:E2"/>
    <mergeCell ref="B87:D87"/>
    <mergeCell ref="A93:C93"/>
    <mergeCell ref="A2:A3"/>
    <mergeCell ref="B2:B3"/>
    <mergeCell ref="C2:C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17" sqref="B17"/>
    </sheetView>
  </sheetViews>
  <sheetFormatPr defaultColWidth="15.75" defaultRowHeight="18.75" customHeight="1"/>
  <cols>
    <col min="1" max="1" width="28.25" style="7" customWidth="1"/>
    <col min="2" max="2" width="19.875" style="7" customWidth="1"/>
    <col min="3" max="3" width="25.125" style="7" customWidth="1"/>
    <col min="4" max="4" width="11.5" style="7" customWidth="1"/>
    <col min="5" max="5" width="7.875" style="87" customWidth="1"/>
    <col min="6" max="6" width="15.75" style="7" customWidth="1"/>
    <col min="7" max="7" width="12.125" style="7" customWidth="1"/>
    <col min="8" max="8" width="17.5" style="7" customWidth="1"/>
    <col min="9" max="9" width="20" style="8" customWidth="1"/>
    <col min="10" max="10" width="13.125" style="8" customWidth="1"/>
    <col min="11" max="16384" width="15.75" style="7"/>
  </cols>
  <sheetData>
    <row r="1" ht="81" customHeight="1" spans="1:9">
      <c r="A1" s="88" t="s">
        <v>37</v>
      </c>
      <c r="B1" s="89"/>
      <c r="C1" s="89"/>
      <c r="D1" s="89"/>
      <c r="E1" s="89"/>
      <c r="F1" s="89"/>
      <c r="G1" s="89"/>
      <c r="H1" s="89"/>
      <c r="I1" s="89"/>
    </row>
    <row r="2" customHeight="1" spans="1:9">
      <c r="A2" s="13" t="s">
        <v>1</v>
      </c>
      <c r="B2" s="13" t="s">
        <v>2</v>
      </c>
      <c r="C2" s="13" t="s">
        <v>3</v>
      </c>
      <c r="D2" s="14" t="s">
        <v>4</v>
      </c>
      <c r="E2" s="15"/>
      <c r="F2" s="21" t="s">
        <v>5</v>
      </c>
      <c r="G2" s="21" t="s">
        <v>6</v>
      </c>
      <c r="H2" s="90" t="s">
        <v>24</v>
      </c>
      <c r="I2" s="102" t="s">
        <v>25</v>
      </c>
    </row>
    <row r="3" ht="27" customHeight="1" spans="1:9">
      <c r="A3" s="18"/>
      <c r="B3" s="18"/>
      <c r="C3" s="18"/>
      <c r="D3" s="21" t="s">
        <v>8</v>
      </c>
      <c r="E3" s="91" t="s">
        <v>9</v>
      </c>
      <c r="F3" s="21"/>
      <c r="G3" s="21"/>
      <c r="H3" s="92"/>
      <c r="I3" s="103"/>
    </row>
    <row r="4" s="8" customFormat="1" ht="15" spans="1:11">
      <c r="A4" s="24"/>
      <c r="B4" s="24"/>
      <c r="C4" s="25"/>
      <c r="D4" s="21"/>
      <c r="E4" s="91"/>
      <c r="F4" s="21"/>
      <c r="G4" s="21">
        <f t="shared" ref="G4:G36" si="0">D4*E4</f>
        <v>0</v>
      </c>
      <c r="H4" s="93"/>
      <c r="I4" s="103"/>
      <c r="K4" s="7"/>
    </row>
    <row r="5" s="8" customFormat="1" ht="15" spans="1:11">
      <c r="A5" s="24"/>
      <c r="B5" s="24"/>
      <c r="C5" s="25"/>
      <c r="D5" s="21"/>
      <c r="E5" s="91"/>
      <c r="F5" s="21"/>
      <c r="G5" s="21">
        <f t="shared" si="0"/>
        <v>0</v>
      </c>
      <c r="H5" s="93"/>
      <c r="I5" s="103"/>
      <c r="K5" s="7"/>
    </row>
    <row r="6" s="8" customFormat="1" ht="15" spans="1:11">
      <c r="A6" s="24"/>
      <c r="B6" s="24"/>
      <c r="C6" s="25"/>
      <c r="D6" s="21"/>
      <c r="E6" s="91"/>
      <c r="F6" s="21"/>
      <c r="G6" s="21">
        <f t="shared" si="0"/>
        <v>0</v>
      </c>
      <c r="H6" s="93"/>
      <c r="I6" s="103"/>
      <c r="K6" s="7"/>
    </row>
    <row r="7" s="8" customFormat="1" ht="15" spans="1:11">
      <c r="A7" s="24"/>
      <c r="B7" s="24"/>
      <c r="C7" s="25"/>
      <c r="D7" s="21"/>
      <c r="E7" s="91"/>
      <c r="F7" s="21"/>
      <c r="G7" s="21">
        <f t="shared" si="0"/>
        <v>0</v>
      </c>
      <c r="H7" s="93"/>
      <c r="I7" s="103"/>
      <c r="K7" s="7"/>
    </row>
    <row r="8" s="8" customFormat="1" ht="15" spans="1:11">
      <c r="A8" s="24"/>
      <c r="B8" s="24"/>
      <c r="C8" s="25"/>
      <c r="D8" s="21"/>
      <c r="E8" s="91"/>
      <c r="F8" s="21"/>
      <c r="G8" s="21">
        <f t="shared" si="0"/>
        <v>0</v>
      </c>
      <c r="H8" s="93"/>
      <c r="I8" s="103"/>
      <c r="K8" s="7"/>
    </row>
    <row r="9" s="8" customFormat="1" ht="15" spans="1:11">
      <c r="A9" s="24"/>
      <c r="B9" s="24"/>
      <c r="C9" s="25"/>
      <c r="D9" s="21"/>
      <c r="E9" s="91"/>
      <c r="F9" s="21"/>
      <c r="G9" s="21">
        <f t="shared" si="0"/>
        <v>0</v>
      </c>
      <c r="H9" s="93"/>
      <c r="I9" s="103"/>
      <c r="K9" s="7"/>
    </row>
    <row r="10" s="8" customFormat="1" ht="15" spans="1:11">
      <c r="A10" s="24"/>
      <c r="B10" s="24"/>
      <c r="C10" s="25"/>
      <c r="D10" s="21"/>
      <c r="E10" s="91"/>
      <c r="F10" s="21"/>
      <c r="G10" s="21">
        <f t="shared" si="0"/>
        <v>0</v>
      </c>
      <c r="H10" s="93"/>
      <c r="I10" s="103"/>
      <c r="K10" s="7"/>
    </row>
    <row r="11" s="8" customFormat="1" ht="15" spans="1:11">
      <c r="A11" s="24"/>
      <c r="B11" s="24"/>
      <c r="C11" s="25"/>
      <c r="D11" s="21"/>
      <c r="E11" s="91"/>
      <c r="F11" s="21"/>
      <c r="G11" s="21">
        <f t="shared" si="0"/>
        <v>0</v>
      </c>
      <c r="H11" s="93"/>
      <c r="I11" s="103"/>
      <c r="K11" s="7"/>
    </row>
    <row r="12" s="8" customFormat="1" ht="15" spans="1:11">
      <c r="A12" s="24"/>
      <c r="B12" s="24"/>
      <c r="C12" s="25"/>
      <c r="D12" s="21"/>
      <c r="E12" s="91"/>
      <c r="F12" s="21"/>
      <c r="G12" s="21">
        <f t="shared" si="0"/>
        <v>0</v>
      </c>
      <c r="H12" s="93"/>
      <c r="I12" s="103"/>
      <c r="K12" s="7"/>
    </row>
    <row r="13" s="8" customFormat="1" ht="15" spans="1:11">
      <c r="A13" s="24"/>
      <c r="B13" s="24"/>
      <c r="C13" s="25"/>
      <c r="D13" s="21"/>
      <c r="E13" s="91"/>
      <c r="F13" s="21"/>
      <c r="G13" s="21">
        <f t="shared" si="0"/>
        <v>0</v>
      </c>
      <c r="H13" s="93"/>
      <c r="I13" s="103"/>
      <c r="K13" s="7"/>
    </row>
    <row r="14" s="8" customFormat="1" ht="15" spans="1:11">
      <c r="A14" s="24"/>
      <c r="B14" s="24"/>
      <c r="C14" s="25"/>
      <c r="D14" s="21"/>
      <c r="E14" s="91"/>
      <c r="F14" s="21"/>
      <c r="G14" s="21">
        <f t="shared" si="0"/>
        <v>0</v>
      </c>
      <c r="H14" s="93"/>
      <c r="I14" s="103"/>
      <c r="K14" s="7"/>
    </row>
    <row r="15" s="8" customFormat="1" ht="15" spans="1:11">
      <c r="A15" s="24"/>
      <c r="B15" s="24"/>
      <c r="C15" s="25"/>
      <c r="D15" s="21"/>
      <c r="E15" s="91"/>
      <c r="F15" s="21"/>
      <c r="G15" s="21">
        <f t="shared" si="0"/>
        <v>0</v>
      </c>
      <c r="H15" s="93"/>
      <c r="I15" s="103"/>
      <c r="K15" s="7"/>
    </row>
    <row r="16" s="8" customFormat="1" ht="15" spans="1:11">
      <c r="A16" s="24"/>
      <c r="B16" s="24"/>
      <c r="C16" s="25"/>
      <c r="D16" s="21"/>
      <c r="E16" s="91"/>
      <c r="F16" s="21"/>
      <c r="G16" s="21">
        <f t="shared" si="0"/>
        <v>0</v>
      </c>
      <c r="H16" s="93"/>
      <c r="I16" s="103"/>
      <c r="K16" s="7"/>
    </row>
    <row r="17" s="8" customFormat="1" ht="15" spans="1:11">
      <c r="A17" s="24"/>
      <c r="B17" s="24"/>
      <c r="C17" s="25"/>
      <c r="D17" s="21"/>
      <c r="E17" s="91"/>
      <c r="F17" s="21"/>
      <c r="G17" s="21">
        <f t="shared" si="0"/>
        <v>0</v>
      </c>
      <c r="H17" s="93"/>
      <c r="I17" s="103"/>
      <c r="K17" s="7"/>
    </row>
    <row r="18" s="8" customFormat="1" ht="15" spans="1:11">
      <c r="A18" s="24"/>
      <c r="B18" s="24"/>
      <c r="C18" s="25"/>
      <c r="D18" s="21"/>
      <c r="E18" s="91"/>
      <c r="F18" s="21"/>
      <c r="G18" s="21">
        <f t="shared" si="0"/>
        <v>0</v>
      </c>
      <c r="H18" s="93"/>
      <c r="I18" s="103"/>
      <c r="K18" s="7"/>
    </row>
    <row r="19" s="8" customFormat="1" ht="15" spans="1:11">
      <c r="A19" s="24"/>
      <c r="B19" s="24"/>
      <c r="C19" s="25"/>
      <c r="D19" s="21"/>
      <c r="E19" s="91"/>
      <c r="F19" s="21"/>
      <c r="G19" s="21"/>
      <c r="H19" s="93"/>
      <c r="I19" s="103"/>
      <c r="K19" s="7"/>
    </row>
    <row r="20" s="8" customFormat="1" ht="15" spans="1:11">
      <c r="A20" s="24"/>
      <c r="B20" s="24"/>
      <c r="C20" s="25"/>
      <c r="D20" s="21"/>
      <c r="E20" s="91"/>
      <c r="F20" s="21"/>
      <c r="G20" s="21">
        <f t="shared" si="0"/>
        <v>0</v>
      </c>
      <c r="H20" s="93"/>
      <c r="I20" s="103"/>
      <c r="K20" s="7"/>
    </row>
    <row r="21" s="8" customFormat="1" ht="15" spans="1:11">
      <c r="A21" s="24"/>
      <c r="B21" s="24"/>
      <c r="C21" s="25"/>
      <c r="D21" s="21"/>
      <c r="E21" s="91"/>
      <c r="F21" s="21"/>
      <c r="G21" s="21">
        <f t="shared" si="0"/>
        <v>0</v>
      </c>
      <c r="H21" s="93"/>
      <c r="I21" s="103"/>
      <c r="K21" s="7"/>
    </row>
    <row r="22" s="8" customFormat="1" ht="15" spans="1:11">
      <c r="A22" s="24"/>
      <c r="B22" s="24"/>
      <c r="C22" s="25"/>
      <c r="D22" s="21"/>
      <c r="E22" s="91"/>
      <c r="F22" s="21"/>
      <c r="G22" s="21">
        <f t="shared" si="0"/>
        <v>0</v>
      </c>
      <c r="H22" s="93"/>
      <c r="I22" s="103"/>
      <c r="K22" s="7"/>
    </row>
    <row r="23" s="8" customFormat="1" ht="15" spans="1:11">
      <c r="A23" s="24"/>
      <c r="B23" s="24"/>
      <c r="C23" s="25"/>
      <c r="D23" s="21"/>
      <c r="E23" s="91"/>
      <c r="F23" s="21"/>
      <c r="G23" s="21">
        <f t="shared" si="0"/>
        <v>0</v>
      </c>
      <c r="H23" s="93"/>
      <c r="I23" s="103"/>
      <c r="K23" s="7"/>
    </row>
    <row r="24" s="8" customFormat="1" ht="15" spans="1:11">
      <c r="A24" s="24"/>
      <c r="B24" s="24"/>
      <c r="C24" s="25"/>
      <c r="D24" s="21"/>
      <c r="E24" s="91"/>
      <c r="F24" s="21"/>
      <c r="G24" s="21">
        <f t="shared" si="0"/>
        <v>0</v>
      </c>
      <c r="H24" s="93"/>
      <c r="I24" s="103"/>
      <c r="K24" s="7"/>
    </row>
    <row r="25" s="8" customFormat="1" ht="15" spans="1:11">
      <c r="A25" s="24"/>
      <c r="B25" s="24"/>
      <c r="C25" s="25"/>
      <c r="D25" s="21"/>
      <c r="E25" s="91"/>
      <c r="F25" s="21"/>
      <c r="G25" s="21">
        <f t="shared" si="0"/>
        <v>0</v>
      </c>
      <c r="H25" s="93"/>
      <c r="I25" s="103"/>
      <c r="K25" s="7"/>
    </row>
    <row r="26" s="8" customFormat="1" ht="15" spans="1:11">
      <c r="A26" s="24"/>
      <c r="B26" s="24"/>
      <c r="C26" s="25"/>
      <c r="D26" s="21"/>
      <c r="E26" s="91"/>
      <c r="F26" s="21"/>
      <c r="G26" s="21">
        <f t="shared" si="0"/>
        <v>0</v>
      </c>
      <c r="H26" s="93"/>
      <c r="I26" s="103"/>
      <c r="K26" s="7"/>
    </row>
    <row r="27" s="8" customFormat="1" ht="15" spans="1:11">
      <c r="A27" s="24"/>
      <c r="B27" s="24"/>
      <c r="C27" s="25"/>
      <c r="D27" s="21"/>
      <c r="E27" s="91"/>
      <c r="F27" s="21"/>
      <c r="G27" s="21">
        <f t="shared" si="0"/>
        <v>0</v>
      </c>
      <c r="H27" s="93"/>
      <c r="I27" s="103"/>
      <c r="K27" s="7"/>
    </row>
    <row r="28" s="8" customFormat="1" ht="15" spans="1:11">
      <c r="A28" s="24"/>
      <c r="B28" s="24"/>
      <c r="C28" s="25"/>
      <c r="D28" s="21"/>
      <c r="E28" s="91"/>
      <c r="F28" s="21"/>
      <c r="G28" s="21">
        <f t="shared" si="0"/>
        <v>0</v>
      </c>
      <c r="H28" s="93"/>
      <c r="I28" s="103"/>
      <c r="K28" s="7"/>
    </row>
    <row r="29" s="8" customFormat="1" ht="15" spans="1:11">
      <c r="A29" s="24"/>
      <c r="B29" s="24"/>
      <c r="C29" s="25"/>
      <c r="D29" s="21"/>
      <c r="E29" s="91"/>
      <c r="F29" s="21"/>
      <c r="G29" s="21">
        <f t="shared" si="0"/>
        <v>0</v>
      </c>
      <c r="H29" s="93"/>
      <c r="I29" s="103"/>
      <c r="K29" s="7"/>
    </row>
    <row r="30" s="8" customFormat="1" ht="15" spans="1:11">
      <c r="A30" s="24"/>
      <c r="B30" s="24"/>
      <c r="C30" s="25"/>
      <c r="D30" s="21"/>
      <c r="E30" s="91"/>
      <c r="F30" s="21"/>
      <c r="G30" s="21">
        <f t="shared" si="0"/>
        <v>0</v>
      </c>
      <c r="H30" s="93"/>
      <c r="I30" s="103"/>
      <c r="K30" s="7"/>
    </row>
    <row r="31" s="8" customFormat="1" ht="15" spans="1:11">
      <c r="A31" s="24"/>
      <c r="B31" s="24"/>
      <c r="C31" s="25"/>
      <c r="D31" s="21"/>
      <c r="E31" s="91"/>
      <c r="F31" s="21"/>
      <c r="G31" s="21">
        <f t="shared" si="0"/>
        <v>0</v>
      </c>
      <c r="H31" s="93"/>
      <c r="I31" s="103"/>
      <c r="K31" s="7"/>
    </row>
    <row r="32" s="8" customFormat="1" ht="15" spans="1:11">
      <c r="A32" s="24"/>
      <c r="B32" s="24"/>
      <c r="C32" s="25"/>
      <c r="D32" s="21"/>
      <c r="E32" s="91"/>
      <c r="F32" s="21"/>
      <c r="G32" s="21">
        <f t="shared" si="0"/>
        <v>0</v>
      </c>
      <c r="H32" s="93"/>
      <c r="I32" s="103"/>
      <c r="K32" s="7"/>
    </row>
    <row r="33" s="8" customFormat="1" customHeight="1" spans="1:11">
      <c r="A33" s="24"/>
      <c r="B33" s="24"/>
      <c r="C33" s="25"/>
      <c r="D33" s="21"/>
      <c r="E33" s="91"/>
      <c r="F33" s="21"/>
      <c r="G33" s="21">
        <f t="shared" si="0"/>
        <v>0</v>
      </c>
      <c r="H33" s="93"/>
      <c r="I33" s="103"/>
      <c r="K33" s="7"/>
    </row>
    <row r="34" s="8" customFormat="1" customHeight="1" spans="1:11">
      <c r="A34" s="24"/>
      <c r="B34" s="24"/>
      <c r="C34" s="25"/>
      <c r="D34" s="21"/>
      <c r="E34" s="91"/>
      <c r="F34" s="21"/>
      <c r="G34" s="21">
        <f t="shared" si="0"/>
        <v>0</v>
      </c>
      <c r="H34" s="93"/>
      <c r="I34" s="103"/>
      <c r="K34" s="7"/>
    </row>
    <row r="35" s="8" customFormat="1" customHeight="1" spans="1:11">
      <c r="A35" s="24"/>
      <c r="B35" s="24"/>
      <c r="C35" s="25"/>
      <c r="D35" s="21"/>
      <c r="E35" s="91"/>
      <c r="F35" s="21"/>
      <c r="G35" s="21">
        <f t="shared" si="0"/>
        <v>0</v>
      </c>
      <c r="H35" s="93"/>
      <c r="I35" s="103"/>
      <c r="K35" s="7"/>
    </row>
    <row r="36" s="8" customFormat="1" customHeight="1" spans="1:11">
      <c r="A36" s="24"/>
      <c r="B36" s="24"/>
      <c r="C36" s="25"/>
      <c r="D36" s="21"/>
      <c r="E36" s="91"/>
      <c r="F36" s="21"/>
      <c r="G36" s="21">
        <f t="shared" si="0"/>
        <v>0</v>
      </c>
      <c r="H36" s="93"/>
      <c r="I36" s="103"/>
      <c r="K36" s="7"/>
    </row>
    <row r="37" s="8" customFormat="1" customHeight="1" spans="1:11">
      <c r="A37" s="94" t="s">
        <v>10</v>
      </c>
      <c r="B37" s="94"/>
      <c r="C37" s="95"/>
      <c r="D37" s="95"/>
      <c r="E37" s="95">
        <f>SUM(E4:E36)</f>
        <v>0</v>
      </c>
      <c r="F37" s="95">
        <f>SUM(F4:F36)</f>
        <v>0</v>
      </c>
      <c r="G37" s="95">
        <f>SUM(G4:G36)</f>
        <v>0</v>
      </c>
      <c r="H37" s="95"/>
      <c r="I37" s="26"/>
      <c r="K37" s="7"/>
    </row>
    <row r="38" s="8" customFormat="1" customHeight="1" spans="1:11">
      <c r="A38" s="96" t="s">
        <v>11</v>
      </c>
      <c r="B38" s="96"/>
      <c r="C38" s="96"/>
      <c r="D38" s="96"/>
      <c r="E38" s="96"/>
      <c r="F38" s="97"/>
      <c r="G38" s="97"/>
      <c r="H38" s="97"/>
      <c r="K38" s="7"/>
    </row>
    <row r="39" s="8" customFormat="1" customHeight="1" spans="1:11">
      <c r="A39" s="98" t="s">
        <v>12</v>
      </c>
      <c r="B39" s="99" t="s">
        <v>13</v>
      </c>
      <c r="C39" s="99"/>
      <c r="D39" s="99"/>
      <c r="E39" s="100"/>
      <c r="F39" s="97"/>
      <c r="G39" s="97"/>
      <c r="H39" s="97"/>
      <c r="K39" s="7"/>
    </row>
    <row r="40" s="8" customFormat="1" customHeight="1" spans="1:11">
      <c r="A40" s="96" t="s">
        <v>14</v>
      </c>
      <c r="B40" s="96"/>
      <c r="C40" s="96"/>
      <c r="D40" s="96"/>
      <c r="E40" s="96"/>
      <c r="F40" s="97"/>
      <c r="G40" s="97"/>
      <c r="H40" s="97"/>
      <c r="K40" s="7"/>
    </row>
    <row r="41" s="8" customFormat="1" customHeight="1" spans="1:11">
      <c r="A41" s="96" t="s">
        <v>15</v>
      </c>
      <c r="B41" s="96"/>
      <c r="C41" s="96"/>
      <c r="D41" s="96"/>
      <c r="E41" s="96"/>
      <c r="F41" s="97"/>
      <c r="G41" s="97"/>
      <c r="H41" s="97"/>
      <c r="K41" s="7"/>
    </row>
    <row r="42" s="8" customFormat="1" customHeight="1" spans="1:11">
      <c r="A42" s="96" t="s">
        <v>16</v>
      </c>
      <c r="B42" s="96"/>
      <c r="C42" s="96"/>
      <c r="D42" s="96"/>
      <c r="E42" s="96"/>
      <c r="F42" s="97"/>
      <c r="G42" s="97"/>
      <c r="H42" s="97"/>
      <c r="K42" s="7"/>
    </row>
    <row r="43" s="8" customFormat="1" customHeight="1" spans="1:11">
      <c r="A43" s="96" t="s">
        <v>17</v>
      </c>
      <c r="B43" s="96"/>
      <c r="C43" s="96"/>
      <c r="D43" s="96"/>
      <c r="E43" s="96"/>
      <c r="F43" s="97"/>
      <c r="G43" s="97"/>
      <c r="H43" s="97"/>
      <c r="K43" s="7"/>
    </row>
    <row r="44" s="8" customFormat="1" customHeight="1" spans="1:11">
      <c r="A44" s="97" t="s">
        <v>18</v>
      </c>
      <c r="B44" s="97"/>
      <c r="C44" s="97"/>
      <c r="D44" s="97"/>
      <c r="E44" s="97"/>
      <c r="F44" s="97"/>
      <c r="G44" s="97"/>
      <c r="H44" s="97"/>
      <c r="K44" s="7"/>
    </row>
    <row r="45" s="8" customFormat="1" customHeight="1" spans="1:11">
      <c r="A45" s="97" t="s">
        <v>19</v>
      </c>
      <c r="B45" s="97"/>
      <c r="C45" s="97"/>
      <c r="D45" s="101" t="s">
        <v>20</v>
      </c>
      <c r="E45" s="101"/>
      <c r="F45" s="97"/>
      <c r="G45" s="97"/>
      <c r="H45" s="97"/>
      <c r="K45" s="7"/>
    </row>
  </sheetData>
  <mergeCells count="25">
    <mergeCell ref="A1:I1"/>
    <mergeCell ref="D2:E2"/>
    <mergeCell ref="A38:E38"/>
    <mergeCell ref="F38:G38"/>
    <mergeCell ref="B39:D39"/>
    <mergeCell ref="F39:G39"/>
    <mergeCell ref="A40:E40"/>
    <mergeCell ref="F40:G40"/>
    <mergeCell ref="A41:E41"/>
    <mergeCell ref="F41:G41"/>
    <mergeCell ref="A42:E42"/>
    <mergeCell ref="F42:G42"/>
    <mergeCell ref="A43:E43"/>
    <mergeCell ref="F43:G43"/>
    <mergeCell ref="A44:E44"/>
    <mergeCell ref="F44:G44"/>
    <mergeCell ref="A45:C45"/>
    <mergeCell ref="D45:E45"/>
    <mergeCell ref="F45:G45"/>
    <mergeCell ref="A2:A3"/>
    <mergeCell ref="B2:B3"/>
    <mergeCell ref="C2:C3"/>
    <mergeCell ref="G2:G3"/>
    <mergeCell ref="H2:H3"/>
    <mergeCell ref="I2:I3"/>
  </mergeCells>
  <pageMargins left="0.31496062992126" right="0.31496062992126" top="0.354330708661417" bottom="0.354330708661417" header="0.31496062992126" footer="0.31496062992126"/>
  <pageSetup paperSize="9" scale="7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T76"/>
  <sheetViews>
    <sheetView tabSelected="1" zoomScale="80" zoomScaleNormal="80" workbookViewId="0">
      <pane ySplit="1" topLeftCell="A2" activePane="bottomLeft" state="frozen"/>
      <selection/>
      <selection pane="bottomLeft" activeCell="O5" sqref="O5"/>
    </sheetView>
  </sheetViews>
  <sheetFormatPr defaultColWidth="15.75" defaultRowHeight="23.25" customHeight="1"/>
  <cols>
    <col min="1" max="1" width="11.75" style="7" customWidth="1"/>
    <col min="2" max="2" width="12.625" style="7" customWidth="1"/>
    <col min="3" max="3" width="11.75" style="7" customWidth="1"/>
    <col min="4" max="4" width="12" style="8" customWidth="1"/>
    <col min="5" max="5" width="9.75" style="9" customWidth="1"/>
    <col min="6" max="6" width="9.75" style="7" hidden="1" customWidth="1"/>
    <col min="7" max="7" width="7.25" style="10" hidden="1" customWidth="1"/>
    <col min="8" max="8" width="9.125" style="10" customWidth="1"/>
    <col min="9" max="9" width="13.875" style="7" customWidth="1"/>
    <col min="10" max="10" width="10.75" style="7" customWidth="1"/>
    <col min="11" max="11" width="15.75" style="7" hidden="1" customWidth="1"/>
    <col min="12" max="12" width="7.875" style="7" customWidth="1"/>
    <col min="13" max="14" width="15.75" style="7"/>
    <col min="15" max="15" width="14.75" style="8" customWidth="1"/>
    <col min="16" max="16" width="20.375" style="7" customWidth="1"/>
    <col min="17" max="16384" width="15.75" style="7"/>
  </cols>
  <sheetData>
    <row r="1" ht="82.5" customHeight="1" spans="1:15">
      <c r="A1" s="11" t="s">
        <v>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ht="29.25" customHeight="1" spans="1:15">
      <c r="A2" s="13" t="s">
        <v>1</v>
      </c>
      <c r="B2" s="13" t="s">
        <v>2</v>
      </c>
      <c r="C2" s="13" t="s">
        <v>3</v>
      </c>
      <c r="D2" s="14" t="s">
        <v>4</v>
      </c>
      <c r="E2" s="15"/>
      <c r="F2" s="15"/>
      <c r="G2" s="16"/>
      <c r="H2" s="17"/>
      <c r="I2" s="13" t="s">
        <v>22</v>
      </c>
      <c r="J2" s="13" t="s">
        <v>23</v>
      </c>
      <c r="K2" s="21" t="s">
        <v>5</v>
      </c>
      <c r="L2" s="50" t="s">
        <v>39</v>
      </c>
      <c r="M2" s="13" t="s">
        <v>6</v>
      </c>
      <c r="N2" s="51" t="s">
        <v>24</v>
      </c>
      <c r="O2" s="52" t="s">
        <v>25</v>
      </c>
    </row>
    <row r="3" ht="27" customHeight="1" spans="1:20">
      <c r="A3" s="18"/>
      <c r="B3" s="18"/>
      <c r="C3" s="18"/>
      <c r="D3" s="19" t="s">
        <v>8</v>
      </c>
      <c r="E3" s="20" t="s">
        <v>9</v>
      </c>
      <c r="F3" s="21" t="s">
        <v>8</v>
      </c>
      <c r="G3" s="22" t="s">
        <v>9</v>
      </c>
      <c r="H3" s="23" t="s">
        <v>26</v>
      </c>
      <c r="I3" s="18"/>
      <c r="J3" s="18"/>
      <c r="K3" s="21"/>
      <c r="L3" s="53"/>
      <c r="M3" s="18"/>
      <c r="N3" s="54"/>
      <c r="O3" s="26"/>
      <c r="P3" s="4"/>
      <c r="R3" s="66" t="s">
        <v>40</v>
      </c>
      <c r="T3" s="7">
        <v>86880</v>
      </c>
    </row>
    <row r="4" s="1" customFormat="1" ht="27" customHeight="1" spans="1:18">
      <c r="A4" s="24">
        <v>44091</v>
      </c>
      <c r="B4" s="24">
        <v>44095</v>
      </c>
      <c r="C4" s="25" t="s">
        <v>41</v>
      </c>
      <c r="D4" s="26" t="s">
        <v>42</v>
      </c>
      <c r="E4" s="27">
        <v>4</v>
      </c>
      <c r="F4" s="28"/>
      <c r="G4" s="24"/>
      <c r="H4" s="24"/>
      <c r="I4" s="30">
        <f t="shared" ref="I4:I67" si="0">D4*E4+H4</f>
        <v>2400</v>
      </c>
      <c r="J4" s="53"/>
      <c r="K4" s="28"/>
      <c r="L4" s="28"/>
      <c r="M4" s="30">
        <f t="shared" ref="M4:M67" si="1">I4+J4+L4</f>
        <v>2400</v>
      </c>
      <c r="N4" s="55" t="s">
        <v>43</v>
      </c>
      <c r="O4" s="56">
        <v>445994</v>
      </c>
      <c r="P4" s="57">
        <v>1844570</v>
      </c>
      <c r="Q4" s="1">
        <f>VLOOKUP(P4,[1]应付款管理!$A$1:$B$65536,2,FALSE)</f>
        <v>2400</v>
      </c>
      <c r="R4" s="1" t="str">
        <f>$R$3&amp;P4</f>
        <v>，1844570</v>
      </c>
    </row>
    <row r="5" ht="27" customHeight="1" spans="1:18">
      <c r="A5" s="24">
        <v>44089</v>
      </c>
      <c r="B5" s="24">
        <v>44091</v>
      </c>
      <c r="C5" s="25" t="s">
        <v>44</v>
      </c>
      <c r="D5" s="26" t="s">
        <v>42</v>
      </c>
      <c r="E5" s="27">
        <v>2</v>
      </c>
      <c r="F5" s="28"/>
      <c r="G5" s="24"/>
      <c r="H5" s="24"/>
      <c r="I5" s="30">
        <f t="shared" si="0"/>
        <v>1200</v>
      </c>
      <c r="J5" s="53"/>
      <c r="K5" s="28"/>
      <c r="L5" s="28"/>
      <c r="M5" s="30">
        <f t="shared" si="1"/>
        <v>1200</v>
      </c>
      <c r="N5" s="55" t="s">
        <v>43</v>
      </c>
      <c r="O5" s="56">
        <v>448186</v>
      </c>
      <c r="P5" s="57">
        <v>1846712</v>
      </c>
      <c r="Q5" s="1">
        <f>VLOOKUP(P5,[1]应付款管理!$A$1:$B$65536,2,FALSE)</f>
        <v>1200</v>
      </c>
      <c r="R5" s="1" t="str">
        <f t="shared" ref="R5:R36" si="2">$R$3&amp;P5</f>
        <v>，1846712</v>
      </c>
    </row>
    <row r="6" s="1" customFormat="1" ht="27" customHeight="1" spans="1:18">
      <c r="A6" s="24">
        <v>44087</v>
      </c>
      <c r="B6" s="24">
        <v>44089</v>
      </c>
      <c r="C6" s="29" t="s">
        <v>45</v>
      </c>
      <c r="D6" s="19" t="s">
        <v>42</v>
      </c>
      <c r="E6" s="27">
        <v>2</v>
      </c>
      <c r="F6" s="30"/>
      <c r="G6" s="31"/>
      <c r="H6" s="31"/>
      <c r="I6" s="30">
        <f t="shared" si="0"/>
        <v>1200</v>
      </c>
      <c r="J6" s="58"/>
      <c r="K6" s="30"/>
      <c r="L6" s="30"/>
      <c r="M6" s="30">
        <f t="shared" si="1"/>
        <v>1200</v>
      </c>
      <c r="N6" s="55" t="s">
        <v>43</v>
      </c>
      <c r="O6" s="56">
        <v>448795</v>
      </c>
      <c r="P6" s="57">
        <v>1847475</v>
      </c>
      <c r="Q6" s="1">
        <f>VLOOKUP(P6,[1]应付款管理!$A$1:$B$65536,2,FALSE)</f>
        <v>1200</v>
      </c>
      <c r="R6" s="1" t="str">
        <f t="shared" si="2"/>
        <v>，1847475</v>
      </c>
    </row>
    <row r="7" s="1" customFormat="1" ht="27" customHeight="1" spans="1:18">
      <c r="A7" s="31">
        <v>44069</v>
      </c>
      <c r="B7" s="31">
        <v>44073</v>
      </c>
      <c r="C7" s="29" t="s">
        <v>46</v>
      </c>
      <c r="D7" s="32" t="s">
        <v>42</v>
      </c>
      <c r="E7" s="27">
        <v>4</v>
      </c>
      <c r="F7" s="33"/>
      <c r="G7" s="34"/>
      <c r="H7" s="34"/>
      <c r="I7" s="30">
        <f t="shared" si="0"/>
        <v>2400</v>
      </c>
      <c r="J7" s="59"/>
      <c r="K7" s="33"/>
      <c r="L7" s="33"/>
      <c r="M7" s="30">
        <f t="shared" si="1"/>
        <v>2400</v>
      </c>
      <c r="N7" s="60" t="s">
        <v>43</v>
      </c>
      <c r="O7" s="57">
        <v>449632</v>
      </c>
      <c r="P7" s="57">
        <v>1847821</v>
      </c>
      <c r="Q7" s="1">
        <f>VLOOKUP(P7,[1]应付款管理!$A$1:$B$65536,2,FALSE)</f>
        <v>2400</v>
      </c>
      <c r="R7" s="1" t="str">
        <f t="shared" si="2"/>
        <v>，1847821</v>
      </c>
    </row>
    <row r="8" ht="27" customHeight="1" spans="1:18">
      <c r="A8" s="24">
        <v>44084</v>
      </c>
      <c r="B8" s="24">
        <v>44088</v>
      </c>
      <c r="C8" s="29" t="s">
        <v>47</v>
      </c>
      <c r="D8" s="19" t="s">
        <v>42</v>
      </c>
      <c r="E8" s="27">
        <v>4</v>
      </c>
      <c r="F8" s="30"/>
      <c r="G8" s="31"/>
      <c r="H8" s="31"/>
      <c r="I8" s="30">
        <f t="shared" si="0"/>
        <v>2400</v>
      </c>
      <c r="J8" s="58"/>
      <c r="K8" s="30"/>
      <c r="L8" s="30"/>
      <c r="M8" s="30">
        <f t="shared" si="1"/>
        <v>2400</v>
      </c>
      <c r="N8" s="55" t="s">
        <v>43</v>
      </c>
      <c r="O8" s="56">
        <v>449691</v>
      </c>
      <c r="P8" s="57">
        <v>1848672</v>
      </c>
      <c r="Q8" s="1">
        <f>VLOOKUP(P8,[1]应付款管理!$A$1:$B$65536,2,FALSE)</f>
        <v>2400</v>
      </c>
      <c r="R8" s="1" t="str">
        <f t="shared" si="2"/>
        <v>，1848672</v>
      </c>
    </row>
    <row r="9" ht="33.75" customHeight="1" spans="1:20">
      <c r="A9" s="24">
        <v>44091</v>
      </c>
      <c r="B9" s="24">
        <v>44095</v>
      </c>
      <c r="C9" s="35" t="s">
        <v>48</v>
      </c>
      <c r="D9" s="26" t="s">
        <v>42</v>
      </c>
      <c r="E9" s="27">
        <v>4</v>
      </c>
      <c r="F9" s="28"/>
      <c r="G9" s="24"/>
      <c r="H9" s="24"/>
      <c r="I9" s="30">
        <f t="shared" si="0"/>
        <v>2400</v>
      </c>
      <c r="J9" s="28"/>
      <c r="K9" s="28"/>
      <c r="L9" s="28"/>
      <c r="M9" s="30">
        <f t="shared" si="1"/>
        <v>2400</v>
      </c>
      <c r="N9" s="55" t="s">
        <v>43</v>
      </c>
      <c r="O9" s="56">
        <v>450298</v>
      </c>
      <c r="P9" s="57">
        <v>1849466</v>
      </c>
      <c r="Q9" s="1">
        <f>VLOOKUP(P9,[1]应付款管理!$A$1:$B$65536,2,FALSE)</f>
        <v>2400</v>
      </c>
      <c r="R9" s="1" t="str">
        <f t="shared" si="2"/>
        <v>，1849466</v>
      </c>
      <c r="T9" s="7">
        <v>86880</v>
      </c>
    </row>
    <row r="10" ht="27" customHeight="1" spans="1:18">
      <c r="A10" s="24">
        <v>44087</v>
      </c>
      <c r="B10" s="24">
        <v>44090</v>
      </c>
      <c r="C10" s="35" t="s">
        <v>49</v>
      </c>
      <c r="D10" s="26" t="s">
        <v>42</v>
      </c>
      <c r="E10" s="27">
        <v>6</v>
      </c>
      <c r="F10" s="30"/>
      <c r="G10" s="31"/>
      <c r="H10" s="30"/>
      <c r="I10" s="30">
        <f t="shared" si="0"/>
        <v>3600</v>
      </c>
      <c r="J10" s="30"/>
      <c r="K10" s="30"/>
      <c r="L10" s="30"/>
      <c r="M10" s="30">
        <f t="shared" si="1"/>
        <v>3600</v>
      </c>
      <c r="N10" s="55" t="s">
        <v>43</v>
      </c>
      <c r="O10" s="26" t="s">
        <v>50</v>
      </c>
      <c r="P10" s="57">
        <v>1849732</v>
      </c>
      <c r="Q10" s="1">
        <f>VLOOKUP(P10,[1]应付款管理!$A$1:$B$65536,2,FALSE)</f>
        <v>3600</v>
      </c>
      <c r="R10" s="1" t="str">
        <f t="shared" si="2"/>
        <v>，1849732</v>
      </c>
    </row>
    <row r="11" s="2" customFormat="1" ht="27" customHeight="1" spans="1:18">
      <c r="A11" s="24">
        <v>44087</v>
      </c>
      <c r="B11" s="24">
        <v>44089</v>
      </c>
      <c r="C11" s="36" t="s">
        <v>51</v>
      </c>
      <c r="D11" s="19" t="s">
        <v>42</v>
      </c>
      <c r="E11" s="27">
        <v>2</v>
      </c>
      <c r="F11" s="30"/>
      <c r="G11" s="31"/>
      <c r="H11" s="31"/>
      <c r="I11" s="30">
        <f t="shared" si="0"/>
        <v>1200</v>
      </c>
      <c r="J11" s="30"/>
      <c r="K11" s="30"/>
      <c r="L11" s="30"/>
      <c r="M11" s="30">
        <f t="shared" si="1"/>
        <v>1200</v>
      </c>
      <c r="N11" s="55" t="s">
        <v>43</v>
      </c>
      <c r="O11" s="56">
        <v>451913</v>
      </c>
      <c r="P11" s="57">
        <v>1851963</v>
      </c>
      <c r="Q11" s="1">
        <f>VLOOKUP(P11,[1]应付款管理!$A$1:$B$65536,2,FALSE)</f>
        <v>1200</v>
      </c>
      <c r="R11" s="1" t="str">
        <f t="shared" si="2"/>
        <v>，1851963</v>
      </c>
    </row>
    <row r="12" s="2" customFormat="1" ht="27" customHeight="1" spans="1:18">
      <c r="A12" s="24">
        <v>44080</v>
      </c>
      <c r="B12" s="24">
        <v>44083</v>
      </c>
      <c r="C12" s="36" t="s">
        <v>52</v>
      </c>
      <c r="D12" s="19" t="s">
        <v>42</v>
      </c>
      <c r="E12" s="27">
        <v>3</v>
      </c>
      <c r="F12" s="27"/>
      <c r="G12" s="27"/>
      <c r="H12" s="27"/>
      <c r="I12" s="30">
        <f t="shared" si="0"/>
        <v>1800</v>
      </c>
      <c r="J12" s="30"/>
      <c r="K12" s="30"/>
      <c r="L12" s="30"/>
      <c r="M12" s="30">
        <f t="shared" si="1"/>
        <v>1800</v>
      </c>
      <c r="N12" s="55" t="s">
        <v>43</v>
      </c>
      <c r="O12" s="56">
        <v>453260</v>
      </c>
      <c r="P12" s="57">
        <v>1853319</v>
      </c>
      <c r="Q12" s="1">
        <f>VLOOKUP(P12,[1]应付款管理!$A$1:$B$65536,2,FALSE)</f>
        <v>1800</v>
      </c>
      <c r="R12" s="1" t="str">
        <f t="shared" si="2"/>
        <v>，1853319</v>
      </c>
    </row>
    <row r="13" s="2" customFormat="1" ht="27" customHeight="1" spans="1:18">
      <c r="A13" s="24">
        <v>44078</v>
      </c>
      <c r="B13" s="24">
        <v>44080</v>
      </c>
      <c r="C13" s="35" t="s">
        <v>53</v>
      </c>
      <c r="D13" s="19" t="s">
        <v>42</v>
      </c>
      <c r="E13" s="27">
        <v>2</v>
      </c>
      <c r="F13" s="21"/>
      <c r="G13" s="22"/>
      <c r="H13" s="22"/>
      <c r="I13" s="30">
        <f t="shared" si="0"/>
        <v>1200</v>
      </c>
      <c r="J13" s="21"/>
      <c r="K13" s="21"/>
      <c r="L13" s="21"/>
      <c r="M13" s="30">
        <f t="shared" si="1"/>
        <v>1200</v>
      </c>
      <c r="N13" s="55" t="s">
        <v>43</v>
      </c>
      <c r="O13" s="56">
        <v>453267</v>
      </c>
      <c r="P13" s="57">
        <v>1853320</v>
      </c>
      <c r="Q13" s="1">
        <f>VLOOKUP(P13,[1]应付款管理!$A$1:$B$65536,2,FALSE)</f>
        <v>1200</v>
      </c>
      <c r="R13" s="1" t="str">
        <f t="shared" si="2"/>
        <v>，1853320</v>
      </c>
    </row>
    <row r="14" ht="27" customHeight="1" spans="1:18">
      <c r="A14" s="24">
        <v>44089</v>
      </c>
      <c r="B14" s="24">
        <v>44092</v>
      </c>
      <c r="C14" s="36" t="s">
        <v>54</v>
      </c>
      <c r="D14" s="37" t="s">
        <v>42</v>
      </c>
      <c r="E14" s="27">
        <v>3</v>
      </c>
      <c r="F14" s="30"/>
      <c r="G14" s="31"/>
      <c r="H14" s="31"/>
      <c r="I14" s="30">
        <f t="shared" si="0"/>
        <v>1800</v>
      </c>
      <c r="J14" s="30"/>
      <c r="K14" s="30"/>
      <c r="L14" s="30"/>
      <c r="M14" s="30">
        <f t="shared" si="1"/>
        <v>1800</v>
      </c>
      <c r="N14" s="55" t="s">
        <v>43</v>
      </c>
      <c r="O14" s="57">
        <v>453269</v>
      </c>
      <c r="P14" s="57">
        <v>1853321</v>
      </c>
      <c r="Q14" s="1">
        <f>VLOOKUP(P14,[1]应付款管理!$A$1:$B$65536,2,FALSE)</f>
        <v>1800</v>
      </c>
      <c r="R14" s="1" t="str">
        <f t="shared" si="2"/>
        <v>，1853321</v>
      </c>
    </row>
    <row r="15" ht="27" customHeight="1" spans="1:18">
      <c r="A15" s="24">
        <v>44082</v>
      </c>
      <c r="B15" s="24">
        <v>44084</v>
      </c>
      <c r="C15" s="36" t="s">
        <v>55</v>
      </c>
      <c r="D15" s="19" t="s">
        <v>42</v>
      </c>
      <c r="E15" s="27">
        <v>2</v>
      </c>
      <c r="F15" s="27"/>
      <c r="G15" s="27"/>
      <c r="H15" s="27"/>
      <c r="I15" s="30">
        <f t="shared" si="0"/>
        <v>1200</v>
      </c>
      <c r="J15" s="30"/>
      <c r="K15" s="30"/>
      <c r="L15" s="30"/>
      <c r="M15" s="30">
        <f t="shared" si="1"/>
        <v>1200</v>
      </c>
      <c r="N15" s="55" t="s">
        <v>43</v>
      </c>
      <c r="O15" s="56">
        <v>453270</v>
      </c>
      <c r="P15" s="57">
        <v>1853323</v>
      </c>
      <c r="Q15" s="1">
        <f>VLOOKUP(P15,[1]应付款管理!$A$1:$B$65536,2,FALSE)</f>
        <v>1200</v>
      </c>
      <c r="R15" s="1" t="str">
        <f t="shared" si="2"/>
        <v>，1853323</v>
      </c>
    </row>
    <row r="16" ht="27" customHeight="1" spans="1:18">
      <c r="A16" s="24">
        <v>44093</v>
      </c>
      <c r="B16" s="24">
        <v>44095</v>
      </c>
      <c r="C16" s="35" t="s">
        <v>56</v>
      </c>
      <c r="D16" s="26" t="s">
        <v>42</v>
      </c>
      <c r="E16" s="27">
        <v>4</v>
      </c>
      <c r="F16" s="28"/>
      <c r="G16" s="24"/>
      <c r="H16" s="24"/>
      <c r="I16" s="30">
        <f t="shared" si="0"/>
        <v>2400</v>
      </c>
      <c r="J16" s="28"/>
      <c r="K16" s="28"/>
      <c r="L16" s="28"/>
      <c r="M16" s="30">
        <f t="shared" si="1"/>
        <v>2400</v>
      </c>
      <c r="N16" s="55" t="s">
        <v>43</v>
      </c>
      <c r="O16" s="26" t="s">
        <v>57</v>
      </c>
      <c r="P16" s="57">
        <v>1853352</v>
      </c>
      <c r="Q16" s="1">
        <f>VLOOKUP(P16,[1]应付款管理!$A$1:$B$65536,2,FALSE)</f>
        <v>2400</v>
      </c>
      <c r="R16" s="1" t="str">
        <f t="shared" si="2"/>
        <v>，1853352</v>
      </c>
    </row>
    <row r="17" ht="27" customHeight="1" spans="1:18">
      <c r="A17" s="24">
        <v>44092</v>
      </c>
      <c r="B17" s="24">
        <v>44095</v>
      </c>
      <c r="C17" s="35" t="s">
        <v>58</v>
      </c>
      <c r="D17" s="26" t="s">
        <v>42</v>
      </c>
      <c r="E17" s="27">
        <v>3</v>
      </c>
      <c r="F17" s="28"/>
      <c r="G17" s="24"/>
      <c r="H17" s="24"/>
      <c r="I17" s="30">
        <f t="shared" si="0"/>
        <v>1800</v>
      </c>
      <c r="J17" s="28"/>
      <c r="K17" s="28"/>
      <c r="L17" s="28"/>
      <c r="M17" s="30">
        <f t="shared" si="1"/>
        <v>1800</v>
      </c>
      <c r="N17" s="55" t="s">
        <v>43</v>
      </c>
      <c r="O17" s="56">
        <v>453530</v>
      </c>
      <c r="P17" s="57">
        <v>1853685</v>
      </c>
      <c r="Q17" s="1">
        <f>VLOOKUP(P17,[1]应付款管理!$A$1:$B$65536,2,FALSE)</f>
        <v>1800</v>
      </c>
      <c r="R17" s="1" t="str">
        <f t="shared" si="2"/>
        <v>，1853685</v>
      </c>
    </row>
    <row r="18" ht="27" customHeight="1" spans="1:18">
      <c r="A18" s="24">
        <v>44096</v>
      </c>
      <c r="B18" s="24">
        <v>44099</v>
      </c>
      <c r="C18" s="35" t="s">
        <v>59</v>
      </c>
      <c r="D18" s="26" t="s">
        <v>42</v>
      </c>
      <c r="E18" s="27">
        <v>3</v>
      </c>
      <c r="F18" s="28"/>
      <c r="G18" s="24"/>
      <c r="H18" s="24"/>
      <c r="I18" s="30">
        <f t="shared" si="0"/>
        <v>1800</v>
      </c>
      <c r="J18" s="28"/>
      <c r="K18" s="28"/>
      <c r="L18" s="28"/>
      <c r="M18" s="30">
        <f t="shared" si="1"/>
        <v>1800</v>
      </c>
      <c r="N18" s="55" t="s">
        <v>43</v>
      </c>
      <c r="O18" s="56">
        <v>453532</v>
      </c>
      <c r="P18" s="57">
        <v>1853720</v>
      </c>
      <c r="Q18" s="1">
        <f>VLOOKUP(P18,[1]应付款管理!$A$1:$B$65536,2,FALSE)</f>
        <v>1800</v>
      </c>
      <c r="R18" s="1" t="str">
        <f t="shared" si="2"/>
        <v>，1853720</v>
      </c>
    </row>
    <row r="19" ht="27" customHeight="1" spans="1:18">
      <c r="A19" s="24">
        <v>44076</v>
      </c>
      <c r="B19" s="24">
        <v>44078</v>
      </c>
      <c r="C19" s="35" t="s">
        <v>60</v>
      </c>
      <c r="D19" s="19" t="s">
        <v>42</v>
      </c>
      <c r="E19" s="27">
        <v>2</v>
      </c>
      <c r="F19" s="21"/>
      <c r="G19" s="22"/>
      <c r="H19" s="22"/>
      <c r="I19" s="30">
        <f t="shared" si="0"/>
        <v>1200</v>
      </c>
      <c r="J19" s="21"/>
      <c r="K19" s="21"/>
      <c r="L19" s="21"/>
      <c r="M19" s="30">
        <f t="shared" si="1"/>
        <v>1200</v>
      </c>
      <c r="N19" s="55" t="s">
        <v>43</v>
      </c>
      <c r="O19" s="56">
        <v>453535</v>
      </c>
      <c r="P19" s="61">
        <v>1853863</v>
      </c>
      <c r="Q19" s="1">
        <f>VLOOKUP(P19,[1]应付款管理!$A$1:$B$65536,2,FALSE)</f>
        <v>1200</v>
      </c>
      <c r="R19" s="1" t="str">
        <f t="shared" si="2"/>
        <v>，1853863</v>
      </c>
    </row>
    <row r="20" ht="27" customHeight="1" spans="1:18">
      <c r="A20" s="24">
        <v>44080</v>
      </c>
      <c r="B20" s="24">
        <v>44083</v>
      </c>
      <c r="C20" s="36" t="s">
        <v>61</v>
      </c>
      <c r="D20" s="19" t="s">
        <v>42</v>
      </c>
      <c r="E20" s="27">
        <v>3</v>
      </c>
      <c r="F20" s="27"/>
      <c r="G20" s="27"/>
      <c r="H20" s="27"/>
      <c r="I20" s="30">
        <f t="shared" si="0"/>
        <v>1800</v>
      </c>
      <c r="J20" s="30"/>
      <c r="K20" s="30"/>
      <c r="L20" s="30"/>
      <c r="M20" s="30">
        <f t="shared" si="1"/>
        <v>1800</v>
      </c>
      <c r="N20" s="55" t="s">
        <v>43</v>
      </c>
      <c r="O20" s="56">
        <v>453864</v>
      </c>
      <c r="P20" s="57">
        <v>1854124</v>
      </c>
      <c r="Q20" s="1">
        <f>VLOOKUP(P20,[1]应付款管理!$A$1:$B$65536,2,FALSE)</f>
        <v>1800</v>
      </c>
      <c r="R20" s="1" t="str">
        <f t="shared" si="2"/>
        <v>，1854124</v>
      </c>
    </row>
    <row r="21" ht="27" customHeight="1" spans="1:18">
      <c r="A21" s="24">
        <v>44084</v>
      </c>
      <c r="B21" s="24">
        <v>44086</v>
      </c>
      <c r="C21" s="36" t="s">
        <v>62</v>
      </c>
      <c r="D21" s="19" t="s">
        <v>42</v>
      </c>
      <c r="E21" s="27">
        <v>2</v>
      </c>
      <c r="F21" s="30"/>
      <c r="G21" s="31"/>
      <c r="H21" s="31"/>
      <c r="I21" s="30">
        <f t="shared" si="0"/>
        <v>1200</v>
      </c>
      <c r="J21" s="30"/>
      <c r="K21" s="30"/>
      <c r="L21" s="30"/>
      <c r="M21" s="30">
        <f t="shared" si="1"/>
        <v>1200</v>
      </c>
      <c r="N21" s="55" t="s">
        <v>43</v>
      </c>
      <c r="O21" s="56">
        <v>453979</v>
      </c>
      <c r="P21" s="57">
        <v>1854180</v>
      </c>
      <c r="Q21" s="1">
        <f>VLOOKUP(P21,[1]应付款管理!$A$1:$B$65536,2,FALSE)</f>
        <v>1200</v>
      </c>
      <c r="R21" s="1" t="str">
        <f t="shared" si="2"/>
        <v>，1854180</v>
      </c>
    </row>
    <row r="22" ht="27" customHeight="1" spans="1:18">
      <c r="A22" s="24">
        <v>44101</v>
      </c>
      <c r="B22" s="24">
        <v>44104</v>
      </c>
      <c r="C22" s="35" t="s">
        <v>63</v>
      </c>
      <c r="D22" s="26" t="s">
        <v>42</v>
      </c>
      <c r="E22" s="27">
        <v>3</v>
      </c>
      <c r="F22" s="28"/>
      <c r="G22" s="24"/>
      <c r="H22" s="24"/>
      <c r="I22" s="30">
        <f t="shared" si="0"/>
        <v>1800</v>
      </c>
      <c r="J22" s="28"/>
      <c r="K22" s="28"/>
      <c r="L22" s="28"/>
      <c r="M22" s="30">
        <f t="shared" si="1"/>
        <v>1800</v>
      </c>
      <c r="N22" s="55" t="s">
        <v>43</v>
      </c>
      <c r="O22" s="56">
        <v>454089</v>
      </c>
      <c r="P22" s="57">
        <v>1854704</v>
      </c>
      <c r="Q22" s="1">
        <f>VLOOKUP(P22,[1]应付款管理!$A$1:$B$65536,2,FALSE)</f>
        <v>1800</v>
      </c>
      <c r="R22" s="1" t="str">
        <f t="shared" si="2"/>
        <v>，1854704</v>
      </c>
    </row>
    <row r="23" s="3" customFormat="1" ht="29.25" customHeight="1" spans="1:18">
      <c r="A23" s="24">
        <v>44101</v>
      </c>
      <c r="B23" s="24">
        <v>44104</v>
      </c>
      <c r="C23" s="35" t="s">
        <v>64</v>
      </c>
      <c r="D23" s="26" t="s">
        <v>42</v>
      </c>
      <c r="E23" s="27">
        <v>3</v>
      </c>
      <c r="F23" s="28"/>
      <c r="G23" s="24"/>
      <c r="H23" s="24"/>
      <c r="I23" s="30">
        <f t="shared" si="0"/>
        <v>1800</v>
      </c>
      <c r="J23" s="28"/>
      <c r="K23" s="28"/>
      <c r="L23" s="28"/>
      <c r="M23" s="30">
        <f t="shared" si="1"/>
        <v>1800</v>
      </c>
      <c r="N23" s="55" t="s">
        <v>43</v>
      </c>
      <c r="O23" s="56">
        <v>454090</v>
      </c>
      <c r="P23" s="57">
        <v>1854707</v>
      </c>
      <c r="Q23" s="1">
        <f>VLOOKUP(P23,[1]应付款管理!$A$1:$B$65536,2,FALSE)</f>
        <v>1800</v>
      </c>
      <c r="R23" s="1" t="str">
        <f t="shared" si="2"/>
        <v>，1854707</v>
      </c>
    </row>
    <row r="24" s="4" customFormat="1" ht="30.75" customHeight="1" spans="1:18">
      <c r="A24" s="24">
        <v>44094</v>
      </c>
      <c r="B24" s="24">
        <v>44096</v>
      </c>
      <c r="C24" s="35" t="s">
        <v>65</v>
      </c>
      <c r="D24" s="26" t="s">
        <v>42</v>
      </c>
      <c r="E24" s="27">
        <v>2</v>
      </c>
      <c r="F24" s="28"/>
      <c r="G24" s="24"/>
      <c r="H24" s="24"/>
      <c r="I24" s="30">
        <f t="shared" si="0"/>
        <v>1200</v>
      </c>
      <c r="J24" s="28"/>
      <c r="K24" s="28"/>
      <c r="L24" s="28"/>
      <c r="M24" s="30">
        <f t="shared" si="1"/>
        <v>1200</v>
      </c>
      <c r="N24" s="55" t="s">
        <v>43</v>
      </c>
      <c r="O24" s="56">
        <v>454586</v>
      </c>
      <c r="P24" s="57">
        <v>1855035</v>
      </c>
      <c r="Q24" s="1">
        <f>VLOOKUP(P24,[1]应付款管理!$A$1:$B$65536,2,FALSE)</f>
        <v>1200</v>
      </c>
      <c r="R24" s="1" t="str">
        <f t="shared" si="2"/>
        <v>，1855035</v>
      </c>
    </row>
    <row r="25" s="4" customFormat="1" ht="30.75" customHeight="1" spans="1:18">
      <c r="A25" s="24">
        <v>44086</v>
      </c>
      <c r="B25" s="24">
        <v>44089</v>
      </c>
      <c r="C25" s="36" t="s">
        <v>66</v>
      </c>
      <c r="D25" s="19" t="s">
        <v>67</v>
      </c>
      <c r="E25" s="27">
        <v>1</v>
      </c>
      <c r="F25" s="28"/>
      <c r="G25" s="24"/>
      <c r="H25" s="24"/>
      <c r="I25" s="30">
        <f t="shared" si="0"/>
        <v>1450</v>
      </c>
      <c r="J25" s="28"/>
      <c r="K25" s="28"/>
      <c r="L25" s="28"/>
      <c r="M25" s="30">
        <f t="shared" si="1"/>
        <v>1450</v>
      </c>
      <c r="N25" s="55" t="s">
        <v>43</v>
      </c>
      <c r="O25" s="56">
        <v>460338</v>
      </c>
      <c r="P25" s="57">
        <v>1855053</v>
      </c>
      <c r="Q25" s="1">
        <f>VLOOKUP(P25,[1]应付款管理!$A$1:$B$65536,2,FALSE)</f>
        <v>2650</v>
      </c>
      <c r="R25" s="1" t="str">
        <f t="shared" si="2"/>
        <v>，1855053</v>
      </c>
    </row>
    <row r="26" s="3" customFormat="1" ht="30" customHeight="1" spans="1:18">
      <c r="A26" s="24">
        <v>44086</v>
      </c>
      <c r="B26" s="24">
        <v>44089</v>
      </c>
      <c r="C26" s="36" t="s">
        <v>66</v>
      </c>
      <c r="D26" s="19" t="s">
        <v>42</v>
      </c>
      <c r="E26" s="27">
        <v>2</v>
      </c>
      <c r="F26" s="28"/>
      <c r="G26" s="24"/>
      <c r="H26" s="24"/>
      <c r="I26" s="30">
        <f t="shared" si="0"/>
        <v>1200</v>
      </c>
      <c r="J26" s="28"/>
      <c r="K26" s="28"/>
      <c r="L26" s="28"/>
      <c r="M26" s="30">
        <f t="shared" si="1"/>
        <v>1200</v>
      </c>
      <c r="N26" s="55" t="s">
        <v>43</v>
      </c>
      <c r="O26" s="56">
        <v>460338</v>
      </c>
      <c r="P26" s="57">
        <v>1855053</v>
      </c>
      <c r="Q26" s="1"/>
      <c r="R26" s="1" t="str">
        <f t="shared" si="2"/>
        <v>，1855053</v>
      </c>
    </row>
    <row r="27" s="3" customFormat="1" ht="30" customHeight="1" spans="1:18">
      <c r="A27" s="24">
        <v>44091</v>
      </c>
      <c r="B27" s="24">
        <v>44094</v>
      </c>
      <c r="C27" s="36" t="s">
        <v>68</v>
      </c>
      <c r="D27" s="26" t="s">
        <v>42</v>
      </c>
      <c r="E27" s="27">
        <v>3</v>
      </c>
      <c r="F27" s="28"/>
      <c r="G27" s="24"/>
      <c r="H27" s="24"/>
      <c r="I27" s="30">
        <f t="shared" si="0"/>
        <v>1800</v>
      </c>
      <c r="J27" s="28"/>
      <c r="K27" s="28"/>
      <c r="L27" s="28"/>
      <c r="M27" s="30">
        <f t="shared" si="1"/>
        <v>1800</v>
      </c>
      <c r="N27" s="55" t="s">
        <v>43</v>
      </c>
      <c r="O27" s="57">
        <v>454632</v>
      </c>
      <c r="P27" s="57">
        <v>1855099</v>
      </c>
      <c r="Q27" s="1">
        <f>VLOOKUP(P27,[1]应付款管理!$A$1:$B$65536,2,FALSE)</f>
        <v>1800</v>
      </c>
      <c r="R27" s="1" t="str">
        <f t="shared" si="2"/>
        <v>，1855099</v>
      </c>
    </row>
    <row r="28" s="3" customFormat="1" ht="30" customHeight="1" spans="1:18">
      <c r="A28" s="24">
        <v>44090</v>
      </c>
      <c r="B28" s="24">
        <v>44092</v>
      </c>
      <c r="C28" s="36" t="s">
        <v>69</v>
      </c>
      <c r="D28" s="37" t="s">
        <v>42</v>
      </c>
      <c r="E28" s="27">
        <v>2</v>
      </c>
      <c r="F28" s="30"/>
      <c r="G28" s="31"/>
      <c r="H28" s="31"/>
      <c r="I28" s="30">
        <f t="shared" si="0"/>
        <v>1200</v>
      </c>
      <c r="J28" s="30"/>
      <c r="K28" s="30"/>
      <c r="L28" s="30"/>
      <c r="M28" s="30">
        <f t="shared" si="1"/>
        <v>1200</v>
      </c>
      <c r="N28" s="55" t="s">
        <v>43</v>
      </c>
      <c r="O28" s="57">
        <v>455113</v>
      </c>
      <c r="P28" s="57">
        <v>1855447</v>
      </c>
      <c r="Q28" s="1">
        <f>VLOOKUP(P28,[1]应付款管理!$A$1:$B$65536,2,FALSE)</f>
        <v>1200</v>
      </c>
      <c r="R28" s="1" t="str">
        <f t="shared" si="2"/>
        <v>，1855447</v>
      </c>
    </row>
    <row r="29" s="4" customFormat="1" ht="30" customHeight="1" spans="1:18">
      <c r="A29" s="24">
        <v>44083</v>
      </c>
      <c r="B29" s="24">
        <v>44085</v>
      </c>
      <c r="C29" s="36" t="s">
        <v>70</v>
      </c>
      <c r="D29" s="19" t="s">
        <v>42</v>
      </c>
      <c r="E29" s="27">
        <v>2</v>
      </c>
      <c r="F29" s="27"/>
      <c r="G29" s="27"/>
      <c r="H29" s="27"/>
      <c r="I29" s="30">
        <f t="shared" si="0"/>
        <v>1200</v>
      </c>
      <c r="J29" s="30"/>
      <c r="K29" s="30"/>
      <c r="L29" s="30"/>
      <c r="M29" s="30">
        <f t="shared" si="1"/>
        <v>1200</v>
      </c>
      <c r="N29" s="55" t="s">
        <v>43</v>
      </c>
      <c r="O29" s="56">
        <v>455116</v>
      </c>
      <c r="P29" s="57">
        <v>1855524</v>
      </c>
      <c r="Q29" s="1">
        <f>VLOOKUP(P29,[1]应付款管理!$A$1:$B$65536,2,FALSE)</f>
        <v>1200</v>
      </c>
      <c r="R29" s="1" t="str">
        <f t="shared" si="2"/>
        <v>，1855524</v>
      </c>
    </row>
    <row r="30" s="5" customFormat="1" ht="30" customHeight="1" spans="1:18">
      <c r="A30" s="38">
        <v>44081</v>
      </c>
      <c r="B30" s="38">
        <v>44083</v>
      </c>
      <c r="C30" s="39" t="s">
        <v>71</v>
      </c>
      <c r="D30" s="40" t="s">
        <v>42</v>
      </c>
      <c r="E30" s="41">
        <v>3</v>
      </c>
      <c r="F30" s="42"/>
      <c r="G30" s="42"/>
      <c r="H30" s="41"/>
      <c r="I30" s="62">
        <f t="shared" si="0"/>
        <v>1800</v>
      </c>
      <c r="J30" s="62"/>
      <c r="K30" s="46"/>
      <c r="L30" s="62"/>
      <c r="M30" s="62">
        <f t="shared" si="1"/>
        <v>1800</v>
      </c>
      <c r="N30" s="63" t="s">
        <v>43</v>
      </c>
      <c r="O30" s="45" t="s">
        <v>72</v>
      </c>
      <c r="P30" s="64">
        <v>1855526</v>
      </c>
      <c r="Q30" s="1">
        <f>VLOOKUP(P30,[1]应付款管理!$A$1:$B$65536,2,FALSE)</f>
        <v>3600</v>
      </c>
      <c r="R30" s="1" t="str">
        <f t="shared" si="2"/>
        <v>，1855526</v>
      </c>
    </row>
    <row r="31" s="5" customFormat="1" ht="30" customHeight="1" spans="1:18">
      <c r="A31" s="38">
        <v>44081</v>
      </c>
      <c r="B31" s="38">
        <v>44083</v>
      </c>
      <c r="C31" s="39" t="s">
        <v>73</v>
      </c>
      <c r="D31" s="40" t="s">
        <v>42</v>
      </c>
      <c r="E31" s="41">
        <v>3</v>
      </c>
      <c r="F31" s="42"/>
      <c r="G31" s="42"/>
      <c r="H31" s="41"/>
      <c r="I31" s="62">
        <f t="shared" si="0"/>
        <v>1800</v>
      </c>
      <c r="J31" s="62"/>
      <c r="K31" s="46"/>
      <c r="L31" s="62"/>
      <c r="M31" s="62">
        <f t="shared" si="1"/>
        <v>1800</v>
      </c>
      <c r="N31" s="63" t="s">
        <v>43</v>
      </c>
      <c r="O31" s="45" t="s">
        <v>72</v>
      </c>
      <c r="P31" s="64">
        <v>1855526</v>
      </c>
      <c r="Q31" s="1"/>
      <c r="R31" s="1" t="str">
        <f t="shared" si="2"/>
        <v>，1855526</v>
      </c>
    </row>
    <row r="32" s="5" customFormat="1" ht="30" customHeight="1" spans="1:18">
      <c r="A32" s="24">
        <v>44090</v>
      </c>
      <c r="B32" s="24">
        <v>44092</v>
      </c>
      <c r="C32" s="35" t="s">
        <v>74</v>
      </c>
      <c r="D32" s="26" t="s">
        <v>42</v>
      </c>
      <c r="E32" s="27">
        <v>4</v>
      </c>
      <c r="F32" s="28"/>
      <c r="G32" s="24"/>
      <c r="H32" s="24"/>
      <c r="I32" s="30">
        <f t="shared" si="0"/>
        <v>2400</v>
      </c>
      <c r="J32" s="28"/>
      <c r="K32" s="28"/>
      <c r="L32" s="28"/>
      <c r="M32" s="30">
        <f t="shared" si="1"/>
        <v>2400</v>
      </c>
      <c r="N32" s="55" t="s">
        <v>43</v>
      </c>
      <c r="O32" s="26" t="s">
        <v>75</v>
      </c>
      <c r="P32" s="57">
        <v>1855642</v>
      </c>
      <c r="Q32" s="1">
        <f>VLOOKUP(P32,[1]应付款管理!$A$1:$B$65536,2,FALSE)</f>
        <v>2400</v>
      </c>
      <c r="R32" s="1" t="str">
        <f t="shared" si="2"/>
        <v>，1855642</v>
      </c>
    </row>
    <row r="33" s="4" customFormat="1" ht="30" customHeight="1" spans="1:18">
      <c r="A33" s="24">
        <v>44083</v>
      </c>
      <c r="B33" s="24">
        <v>44085</v>
      </c>
      <c r="C33" s="36" t="s">
        <v>76</v>
      </c>
      <c r="D33" s="19" t="s">
        <v>42</v>
      </c>
      <c r="E33" s="27">
        <v>2</v>
      </c>
      <c r="F33" s="30"/>
      <c r="G33" s="31"/>
      <c r="H33" s="31"/>
      <c r="I33" s="30">
        <f t="shared" si="0"/>
        <v>1200</v>
      </c>
      <c r="J33" s="30"/>
      <c r="K33" s="30"/>
      <c r="L33" s="30"/>
      <c r="M33" s="30">
        <f t="shared" si="1"/>
        <v>1200</v>
      </c>
      <c r="N33" s="55" t="s">
        <v>43</v>
      </c>
      <c r="O33" s="56">
        <v>455544</v>
      </c>
      <c r="P33" s="57">
        <v>1855709</v>
      </c>
      <c r="Q33" s="1">
        <f>VLOOKUP(P33,[1]应付款管理!$A$1:$B$65536,2,FALSE)</f>
        <v>1200</v>
      </c>
      <c r="R33" s="1" t="str">
        <f t="shared" si="2"/>
        <v>，1855709</v>
      </c>
    </row>
    <row r="34" s="3" customFormat="1" ht="30" customHeight="1" spans="1:18">
      <c r="A34" s="24">
        <v>44094</v>
      </c>
      <c r="B34" s="24">
        <v>44098</v>
      </c>
      <c r="C34" s="35" t="s">
        <v>77</v>
      </c>
      <c r="D34" s="26" t="s">
        <v>42</v>
      </c>
      <c r="E34" s="27">
        <v>4</v>
      </c>
      <c r="F34" s="28"/>
      <c r="G34" s="24"/>
      <c r="H34" s="24"/>
      <c r="I34" s="30">
        <f t="shared" si="0"/>
        <v>2400</v>
      </c>
      <c r="J34" s="28"/>
      <c r="K34" s="28"/>
      <c r="L34" s="28"/>
      <c r="M34" s="30">
        <f t="shared" si="1"/>
        <v>2400</v>
      </c>
      <c r="N34" s="55" t="s">
        <v>43</v>
      </c>
      <c r="O34" s="56">
        <v>455944</v>
      </c>
      <c r="P34" s="57">
        <v>1856235</v>
      </c>
      <c r="Q34" s="1">
        <f>VLOOKUP(P34,[1]应付款管理!$A$1:$B$65536,2,FALSE)</f>
        <v>2400</v>
      </c>
      <c r="R34" s="1" t="str">
        <f t="shared" si="2"/>
        <v>，1856235</v>
      </c>
    </row>
    <row r="35" s="4" customFormat="1" ht="30" customHeight="1" spans="1:18">
      <c r="A35" s="24">
        <v>44089</v>
      </c>
      <c r="B35" s="24">
        <v>44091</v>
      </c>
      <c r="C35" s="35" t="s">
        <v>78</v>
      </c>
      <c r="D35" s="26" t="s">
        <v>42</v>
      </c>
      <c r="E35" s="27">
        <v>2</v>
      </c>
      <c r="F35" s="28"/>
      <c r="G35" s="24"/>
      <c r="H35" s="43"/>
      <c r="I35" s="30">
        <f t="shared" si="0"/>
        <v>1200</v>
      </c>
      <c r="J35" s="28"/>
      <c r="K35" s="28"/>
      <c r="L35" s="28"/>
      <c r="M35" s="30">
        <f t="shared" si="1"/>
        <v>1200</v>
      </c>
      <c r="N35" s="55" t="s">
        <v>43</v>
      </c>
      <c r="O35" s="56">
        <v>456002</v>
      </c>
      <c r="P35" s="57">
        <v>1856361</v>
      </c>
      <c r="Q35" s="1">
        <f>VLOOKUP(P35,[1]应付款管理!$A$1:$B$65536,2,FALSE)</f>
        <v>1200</v>
      </c>
      <c r="R35" s="1" t="str">
        <f t="shared" si="2"/>
        <v>，1856361</v>
      </c>
    </row>
    <row r="36" s="3" customFormat="1" ht="30" customHeight="1" spans="1:18">
      <c r="A36" s="24">
        <v>44082</v>
      </c>
      <c r="B36" s="24">
        <v>44084</v>
      </c>
      <c r="C36" s="36" t="s">
        <v>79</v>
      </c>
      <c r="D36" s="19" t="s">
        <v>42</v>
      </c>
      <c r="E36" s="27">
        <v>2</v>
      </c>
      <c r="F36" s="27"/>
      <c r="G36" s="27"/>
      <c r="H36" s="27"/>
      <c r="I36" s="30">
        <f t="shared" si="0"/>
        <v>1200</v>
      </c>
      <c r="J36" s="30"/>
      <c r="K36" s="30"/>
      <c r="L36" s="30"/>
      <c r="M36" s="30">
        <f t="shared" si="1"/>
        <v>1200</v>
      </c>
      <c r="N36" s="55" t="s">
        <v>43</v>
      </c>
      <c r="O36" s="56">
        <v>457166</v>
      </c>
      <c r="P36" s="57">
        <v>1857042</v>
      </c>
      <c r="Q36" s="1">
        <f>VLOOKUP(P36,[1]应付款管理!$A$1:$B$65536,2,FALSE)</f>
        <v>1200</v>
      </c>
      <c r="R36" s="1" t="str">
        <f t="shared" si="2"/>
        <v>，1857042</v>
      </c>
    </row>
    <row r="37" s="4" customFormat="1" ht="30" customHeight="1" spans="1:18">
      <c r="A37" s="24">
        <v>44088</v>
      </c>
      <c r="B37" s="24">
        <v>44090</v>
      </c>
      <c r="C37" s="35" t="s">
        <v>80</v>
      </c>
      <c r="D37" s="26" t="s">
        <v>42</v>
      </c>
      <c r="E37" s="27">
        <v>4</v>
      </c>
      <c r="F37" s="28"/>
      <c r="G37" s="44"/>
      <c r="H37" s="44"/>
      <c r="I37" s="30">
        <f t="shared" si="0"/>
        <v>2400</v>
      </c>
      <c r="J37" s="28"/>
      <c r="K37" s="28"/>
      <c r="L37" s="28"/>
      <c r="M37" s="30">
        <f t="shared" si="1"/>
        <v>2400</v>
      </c>
      <c r="N37" s="55" t="s">
        <v>43</v>
      </c>
      <c r="O37" s="26" t="s">
        <v>81</v>
      </c>
      <c r="P37" s="57">
        <v>1857079</v>
      </c>
      <c r="Q37" s="1">
        <f>VLOOKUP(P37,[1]应付款管理!$A$1:$B$65536,2,FALSE)</f>
        <v>2400</v>
      </c>
      <c r="R37" s="1" t="str">
        <f t="shared" ref="R37:R55" si="3">$R$3&amp;P37</f>
        <v>，1857079</v>
      </c>
    </row>
    <row r="38" s="4" customFormat="1" ht="30" customHeight="1" spans="1:18">
      <c r="A38" s="24">
        <v>44095</v>
      </c>
      <c r="B38" s="24">
        <v>44098</v>
      </c>
      <c r="C38" s="35" t="s">
        <v>82</v>
      </c>
      <c r="D38" s="26" t="s">
        <v>42</v>
      </c>
      <c r="E38" s="27">
        <v>3</v>
      </c>
      <c r="F38" s="28"/>
      <c r="G38" s="24"/>
      <c r="H38" s="24"/>
      <c r="I38" s="30">
        <f t="shared" si="0"/>
        <v>1800</v>
      </c>
      <c r="J38" s="28"/>
      <c r="K38" s="28"/>
      <c r="L38" s="28"/>
      <c r="M38" s="30">
        <f t="shared" si="1"/>
        <v>1800</v>
      </c>
      <c r="N38" s="55" t="s">
        <v>43</v>
      </c>
      <c r="O38" s="56">
        <v>457183</v>
      </c>
      <c r="P38" s="57">
        <v>1857144</v>
      </c>
      <c r="Q38" s="1">
        <f>VLOOKUP(P38,[1]应付款管理!$A$1:$B$65536,2,FALSE)</f>
        <v>1800</v>
      </c>
      <c r="R38" s="1" t="str">
        <f t="shared" si="3"/>
        <v>，1857144</v>
      </c>
    </row>
    <row r="39" s="4" customFormat="1" ht="30" customHeight="1" spans="1:18">
      <c r="A39" s="24">
        <v>44090</v>
      </c>
      <c r="B39" s="24">
        <v>44092</v>
      </c>
      <c r="C39" s="35" t="s">
        <v>83</v>
      </c>
      <c r="D39" s="26" t="s">
        <v>42</v>
      </c>
      <c r="E39" s="27">
        <v>2</v>
      </c>
      <c r="F39" s="28"/>
      <c r="G39" s="24"/>
      <c r="H39" s="24"/>
      <c r="I39" s="30">
        <f t="shared" si="0"/>
        <v>1200</v>
      </c>
      <c r="J39" s="28"/>
      <c r="K39" s="28"/>
      <c r="L39" s="28"/>
      <c r="M39" s="30">
        <f t="shared" si="1"/>
        <v>1200</v>
      </c>
      <c r="N39" s="55" t="s">
        <v>43</v>
      </c>
      <c r="O39" s="56">
        <v>457290</v>
      </c>
      <c r="P39" s="57">
        <v>1857289</v>
      </c>
      <c r="Q39" s="1">
        <f>VLOOKUP(P39,[1]应付款管理!$A$1:$B$65536,2,FALSE)</f>
        <v>1200</v>
      </c>
      <c r="R39" s="1" t="str">
        <f t="shared" si="3"/>
        <v>，1857289</v>
      </c>
    </row>
    <row r="40" s="4" customFormat="1" ht="30" customHeight="1" spans="1:18">
      <c r="A40" s="24">
        <v>44097</v>
      </c>
      <c r="B40" s="24">
        <v>44099</v>
      </c>
      <c r="C40" s="35" t="s">
        <v>84</v>
      </c>
      <c r="D40" s="26" t="s">
        <v>42</v>
      </c>
      <c r="E40" s="27">
        <v>2</v>
      </c>
      <c r="F40" s="28"/>
      <c r="G40" s="24"/>
      <c r="H40" s="24"/>
      <c r="I40" s="30">
        <f t="shared" si="0"/>
        <v>1200</v>
      </c>
      <c r="J40" s="28"/>
      <c r="K40" s="28"/>
      <c r="L40" s="28"/>
      <c r="M40" s="30">
        <f t="shared" si="1"/>
        <v>1200</v>
      </c>
      <c r="N40" s="55" t="s">
        <v>43</v>
      </c>
      <c r="O40" s="56">
        <v>457359</v>
      </c>
      <c r="P40" s="57">
        <v>1857481</v>
      </c>
      <c r="Q40" s="1">
        <f>VLOOKUP(P40,[1]应付款管理!$A$1:$B$65536,2,FALSE)</f>
        <v>1200</v>
      </c>
      <c r="R40" s="1" t="str">
        <f t="shared" si="3"/>
        <v>，1857481</v>
      </c>
    </row>
    <row r="41" s="4" customFormat="1" ht="30" customHeight="1" spans="1:18">
      <c r="A41" s="24">
        <v>44087</v>
      </c>
      <c r="B41" s="24">
        <v>44088</v>
      </c>
      <c r="C41" s="36" t="s">
        <v>85</v>
      </c>
      <c r="D41" s="19" t="s">
        <v>86</v>
      </c>
      <c r="E41" s="27">
        <v>1</v>
      </c>
      <c r="F41" s="30"/>
      <c r="G41" s="31"/>
      <c r="H41" s="31"/>
      <c r="I41" s="30">
        <f t="shared" si="0"/>
        <v>950</v>
      </c>
      <c r="J41" s="30"/>
      <c r="K41" s="30"/>
      <c r="L41" s="30"/>
      <c r="M41" s="30">
        <f t="shared" si="1"/>
        <v>950</v>
      </c>
      <c r="N41" s="55" t="s">
        <v>43</v>
      </c>
      <c r="O41" s="56">
        <v>457424</v>
      </c>
      <c r="P41" s="57">
        <v>1857507</v>
      </c>
      <c r="Q41" s="1">
        <f>VLOOKUP(P41,[1]应付款管理!$A$1:$B$65536,2,FALSE)</f>
        <v>950</v>
      </c>
      <c r="R41" s="1" t="str">
        <f t="shared" si="3"/>
        <v>，1857507</v>
      </c>
    </row>
    <row r="42" s="4" customFormat="1" ht="30" customHeight="1" spans="1:18">
      <c r="A42" s="24">
        <v>44088</v>
      </c>
      <c r="B42" s="24">
        <v>44092</v>
      </c>
      <c r="C42" s="35" t="s">
        <v>87</v>
      </c>
      <c r="D42" s="26" t="s">
        <v>42</v>
      </c>
      <c r="E42" s="27">
        <v>4</v>
      </c>
      <c r="F42" s="28"/>
      <c r="G42" s="24"/>
      <c r="H42" s="24"/>
      <c r="I42" s="30">
        <f t="shared" si="0"/>
        <v>2400</v>
      </c>
      <c r="J42" s="28"/>
      <c r="K42" s="28"/>
      <c r="L42" s="28"/>
      <c r="M42" s="30">
        <f t="shared" si="1"/>
        <v>2400</v>
      </c>
      <c r="N42" s="55" t="s">
        <v>43</v>
      </c>
      <c r="O42" s="56">
        <v>458067</v>
      </c>
      <c r="P42" s="57">
        <v>1857874</v>
      </c>
      <c r="Q42" s="1">
        <f>VLOOKUP(P42,[1]应付款管理!$A$1:$B$65536,2,FALSE)</f>
        <v>2400</v>
      </c>
      <c r="R42" s="1" t="str">
        <f t="shared" si="3"/>
        <v>，1857874</v>
      </c>
    </row>
    <row r="43" s="5" customFormat="1" ht="30" customHeight="1" spans="1:18">
      <c r="A43" s="24">
        <v>44095</v>
      </c>
      <c r="B43" s="24">
        <v>44097</v>
      </c>
      <c r="C43" s="35" t="s">
        <v>88</v>
      </c>
      <c r="D43" s="26" t="s">
        <v>42</v>
      </c>
      <c r="E43" s="27">
        <v>2</v>
      </c>
      <c r="F43" s="28"/>
      <c r="G43" s="24"/>
      <c r="H43" s="24"/>
      <c r="I43" s="30">
        <f t="shared" si="0"/>
        <v>1200</v>
      </c>
      <c r="J43" s="28"/>
      <c r="K43" s="28"/>
      <c r="L43" s="28"/>
      <c r="M43" s="30">
        <f t="shared" si="1"/>
        <v>1200</v>
      </c>
      <c r="N43" s="55" t="s">
        <v>43</v>
      </c>
      <c r="O43" s="56">
        <v>458215</v>
      </c>
      <c r="P43" s="57">
        <v>1857972</v>
      </c>
      <c r="Q43" s="1">
        <f>VLOOKUP(P43,[1]应付款管理!$A$1:$B$65536,2,FALSE)</f>
        <v>1200</v>
      </c>
      <c r="R43" s="1" t="str">
        <f t="shared" si="3"/>
        <v>，1857972</v>
      </c>
    </row>
    <row r="44" s="3" customFormat="1" ht="30" customHeight="1" spans="1:18">
      <c r="A44" s="24">
        <v>44096</v>
      </c>
      <c r="B44" s="24">
        <v>44098</v>
      </c>
      <c r="C44" s="35" t="s">
        <v>89</v>
      </c>
      <c r="D44" s="26" t="s">
        <v>42</v>
      </c>
      <c r="E44" s="27">
        <v>2</v>
      </c>
      <c r="F44" s="28"/>
      <c r="G44" s="24"/>
      <c r="H44" s="24"/>
      <c r="I44" s="30">
        <f t="shared" si="0"/>
        <v>1200</v>
      </c>
      <c r="J44" s="28"/>
      <c r="K44" s="28"/>
      <c r="L44" s="28"/>
      <c r="M44" s="30">
        <f t="shared" si="1"/>
        <v>1200</v>
      </c>
      <c r="N44" s="55" t="s">
        <v>43</v>
      </c>
      <c r="O44" s="56">
        <v>458441</v>
      </c>
      <c r="P44" s="57">
        <v>1858373</v>
      </c>
      <c r="Q44" s="1">
        <f>VLOOKUP(P44,[1]应付款管理!$A$1:$B$65536,2,FALSE)</f>
        <v>1200</v>
      </c>
      <c r="R44" s="1" t="str">
        <f t="shared" si="3"/>
        <v>，1858373</v>
      </c>
    </row>
    <row r="45" s="5" customFormat="1" ht="30" customHeight="1" spans="1:18">
      <c r="A45" s="24">
        <v>44090</v>
      </c>
      <c r="B45" s="24">
        <v>44092</v>
      </c>
      <c r="C45" s="35" t="s">
        <v>90</v>
      </c>
      <c r="D45" s="26" t="s">
        <v>42</v>
      </c>
      <c r="E45" s="27">
        <v>2</v>
      </c>
      <c r="F45" s="28"/>
      <c r="G45" s="24"/>
      <c r="H45" s="24"/>
      <c r="I45" s="30">
        <f t="shared" si="0"/>
        <v>1200</v>
      </c>
      <c r="J45" s="28"/>
      <c r="K45" s="28"/>
      <c r="L45" s="28"/>
      <c r="M45" s="30">
        <f t="shared" si="1"/>
        <v>1200</v>
      </c>
      <c r="N45" s="55" t="s">
        <v>43</v>
      </c>
      <c r="O45" s="57">
        <v>458519</v>
      </c>
      <c r="P45" s="57">
        <v>1858390</v>
      </c>
      <c r="Q45" s="1">
        <f>VLOOKUP(P45,[1]应付款管理!$A$1:$B$65536,2,FALSE)</f>
        <v>1200</v>
      </c>
      <c r="R45" s="1" t="str">
        <f t="shared" si="3"/>
        <v>，1858390</v>
      </c>
    </row>
    <row r="46" s="5" customFormat="1" ht="30" customHeight="1" spans="1:18">
      <c r="A46" s="24">
        <v>44089</v>
      </c>
      <c r="B46" s="24">
        <v>44092</v>
      </c>
      <c r="C46" s="35" t="s">
        <v>91</v>
      </c>
      <c r="D46" s="26" t="s">
        <v>42</v>
      </c>
      <c r="E46" s="27">
        <v>3</v>
      </c>
      <c r="F46" s="28"/>
      <c r="G46" s="24"/>
      <c r="H46" s="24"/>
      <c r="I46" s="30">
        <f t="shared" si="0"/>
        <v>1800</v>
      </c>
      <c r="J46" s="28"/>
      <c r="K46" s="28"/>
      <c r="L46" s="28"/>
      <c r="M46" s="30">
        <f t="shared" si="1"/>
        <v>1800</v>
      </c>
      <c r="N46" s="55" t="s">
        <v>43</v>
      </c>
      <c r="O46" s="56">
        <v>459418</v>
      </c>
      <c r="P46" s="57">
        <v>1859368</v>
      </c>
      <c r="Q46" s="1">
        <f>VLOOKUP(P46,[1]应付款管理!$A$1:$B$65536,2,FALSE)</f>
        <v>1800</v>
      </c>
      <c r="R46" s="1" t="str">
        <f t="shared" si="3"/>
        <v>，1859368</v>
      </c>
    </row>
    <row r="47" s="3" customFormat="1" ht="30" customHeight="1" spans="1:18">
      <c r="A47" s="24">
        <v>44089</v>
      </c>
      <c r="B47" s="24">
        <v>44091</v>
      </c>
      <c r="C47" s="35" t="s">
        <v>92</v>
      </c>
      <c r="D47" s="26" t="s">
        <v>42</v>
      </c>
      <c r="E47" s="27">
        <v>2</v>
      </c>
      <c r="F47" s="28"/>
      <c r="G47" s="24"/>
      <c r="H47" s="24"/>
      <c r="I47" s="30">
        <f t="shared" si="0"/>
        <v>1200</v>
      </c>
      <c r="J47" s="28"/>
      <c r="K47" s="28"/>
      <c r="L47" s="28"/>
      <c r="M47" s="30">
        <f t="shared" si="1"/>
        <v>1200</v>
      </c>
      <c r="N47" s="55" t="s">
        <v>43</v>
      </c>
      <c r="O47" s="56">
        <v>459647</v>
      </c>
      <c r="P47" s="57">
        <v>1859511</v>
      </c>
      <c r="Q47" s="1">
        <f>VLOOKUP(P47,[1]应付款管理!$A$1:$B$65536,2,FALSE)</f>
        <v>1200</v>
      </c>
      <c r="R47" s="1" t="str">
        <f t="shared" si="3"/>
        <v>，1859511</v>
      </c>
    </row>
    <row r="48" s="3" customFormat="1" ht="30" customHeight="1" spans="1:18">
      <c r="A48" s="24">
        <v>44090</v>
      </c>
      <c r="B48" s="24">
        <v>44092</v>
      </c>
      <c r="C48" s="35" t="s">
        <v>93</v>
      </c>
      <c r="D48" s="26" t="s">
        <v>42</v>
      </c>
      <c r="E48" s="27">
        <v>2</v>
      </c>
      <c r="F48" s="28"/>
      <c r="G48" s="24"/>
      <c r="H48" s="24"/>
      <c r="I48" s="30">
        <f t="shared" si="0"/>
        <v>1200</v>
      </c>
      <c r="J48" s="28"/>
      <c r="K48" s="28"/>
      <c r="L48" s="28"/>
      <c r="M48" s="30">
        <f t="shared" si="1"/>
        <v>1200</v>
      </c>
      <c r="N48" s="55" t="s">
        <v>43</v>
      </c>
      <c r="O48" s="56">
        <v>459648</v>
      </c>
      <c r="P48" s="57">
        <v>1859512</v>
      </c>
      <c r="Q48" s="1">
        <f>VLOOKUP(P48,[1]应付款管理!$A$1:$B$65536,2,FALSE)</f>
        <v>1200</v>
      </c>
      <c r="R48" s="1" t="str">
        <f t="shared" si="3"/>
        <v>，1859512</v>
      </c>
    </row>
    <row r="49" s="4" customFormat="1" ht="30" customHeight="1" spans="1:18">
      <c r="A49" s="38">
        <v>44087</v>
      </c>
      <c r="B49" s="38">
        <v>44091</v>
      </c>
      <c r="C49" s="39" t="s">
        <v>94</v>
      </c>
      <c r="D49" s="45" t="s">
        <v>42</v>
      </c>
      <c r="E49" s="41">
        <v>4</v>
      </c>
      <c r="F49" s="46"/>
      <c r="G49" s="47"/>
      <c r="H49" s="48"/>
      <c r="I49" s="62">
        <f t="shared" si="0"/>
        <v>2400</v>
      </c>
      <c r="J49" s="62"/>
      <c r="K49" s="46"/>
      <c r="L49" s="62"/>
      <c r="M49" s="62">
        <f t="shared" si="1"/>
        <v>2400</v>
      </c>
      <c r="N49" s="63" t="s">
        <v>43</v>
      </c>
      <c r="O49" s="64">
        <v>459651</v>
      </c>
      <c r="P49" s="64">
        <v>1859557</v>
      </c>
      <c r="Q49" s="1">
        <f>VLOOKUP(P49,[1]应付款管理!$A$1:$B$65536,2,FALSE)</f>
        <v>2400</v>
      </c>
      <c r="R49" s="1" t="str">
        <f t="shared" si="3"/>
        <v>，1859557</v>
      </c>
    </row>
    <row r="50" s="4" customFormat="1" ht="30" customHeight="1" spans="1:18">
      <c r="A50" s="24">
        <v>44087</v>
      </c>
      <c r="B50" s="24">
        <v>44091</v>
      </c>
      <c r="C50" s="35" t="s">
        <v>95</v>
      </c>
      <c r="D50" s="26" t="s">
        <v>42</v>
      </c>
      <c r="E50" s="27">
        <v>3</v>
      </c>
      <c r="F50" s="30"/>
      <c r="G50" s="31"/>
      <c r="H50" s="30"/>
      <c r="I50" s="30">
        <f t="shared" si="0"/>
        <v>1800</v>
      </c>
      <c r="J50" s="30"/>
      <c r="K50" s="30"/>
      <c r="L50" s="30"/>
      <c r="M50" s="30">
        <f t="shared" si="1"/>
        <v>1800</v>
      </c>
      <c r="N50" s="55" t="s">
        <v>43</v>
      </c>
      <c r="O50" s="56">
        <v>461228</v>
      </c>
      <c r="P50" s="57">
        <v>1860991</v>
      </c>
      <c r="Q50" s="1">
        <f>VLOOKUP(P50,[1]应付款管理!$A$1:$B$65536,2,FALSE)</f>
        <v>2880</v>
      </c>
      <c r="R50" s="1" t="str">
        <f t="shared" si="3"/>
        <v>，1860991</v>
      </c>
    </row>
    <row r="51" s="4" customFormat="1" ht="30" customHeight="1" spans="1:18">
      <c r="A51" s="24">
        <v>44087</v>
      </c>
      <c r="B51" s="24">
        <v>44091</v>
      </c>
      <c r="C51" s="35" t="s">
        <v>95</v>
      </c>
      <c r="D51" s="26" t="s">
        <v>96</v>
      </c>
      <c r="E51" s="27">
        <v>1</v>
      </c>
      <c r="F51" s="30"/>
      <c r="G51" s="31"/>
      <c r="H51" s="30"/>
      <c r="I51" s="30">
        <f t="shared" si="0"/>
        <v>1080</v>
      </c>
      <c r="J51" s="30"/>
      <c r="K51" s="30"/>
      <c r="L51" s="30"/>
      <c r="M51" s="30">
        <f t="shared" si="1"/>
        <v>1080</v>
      </c>
      <c r="N51" s="55" t="s">
        <v>43</v>
      </c>
      <c r="O51" s="56">
        <v>461228</v>
      </c>
      <c r="P51" s="57">
        <v>1860991</v>
      </c>
      <c r="Q51" s="1"/>
      <c r="R51" s="1" t="str">
        <f>$R$3&amp;P52</f>
        <v>，1863810</v>
      </c>
    </row>
    <row r="52" s="4" customFormat="1" ht="30" customHeight="1" spans="1:20">
      <c r="A52" s="24">
        <v>44095</v>
      </c>
      <c r="B52" s="24">
        <v>44097</v>
      </c>
      <c r="C52" s="35" t="s">
        <v>97</v>
      </c>
      <c r="D52" s="26" t="s">
        <v>42</v>
      </c>
      <c r="E52" s="27">
        <v>4</v>
      </c>
      <c r="F52" s="28"/>
      <c r="G52" s="24"/>
      <c r="H52" s="24"/>
      <c r="I52" s="30">
        <f t="shared" si="0"/>
        <v>2400</v>
      </c>
      <c r="J52" s="28"/>
      <c r="K52" s="28"/>
      <c r="L52" s="28"/>
      <c r="M52" s="30">
        <f t="shared" si="1"/>
        <v>2400</v>
      </c>
      <c r="N52" s="55" t="s">
        <v>43</v>
      </c>
      <c r="O52" s="56">
        <v>463721</v>
      </c>
      <c r="P52" s="57">
        <v>1863810</v>
      </c>
      <c r="Q52" s="1">
        <f>VLOOKUP(P52,[1]应付款管理!$A$1:$B$65536,2,FALSE)</f>
        <v>2400</v>
      </c>
      <c r="R52" s="1" t="str">
        <f>$R$3&amp;P53</f>
        <v>，1850455</v>
      </c>
      <c r="T52" s="4" t="s">
        <v>98</v>
      </c>
    </row>
    <row r="53" s="4" customFormat="1" ht="30" customHeight="1" spans="1:18">
      <c r="A53" s="24">
        <v>44076</v>
      </c>
      <c r="B53" s="24">
        <v>44078</v>
      </c>
      <c r="C53" s="36" t="s">
        <v>99</v>
      </c>
      <c r="D53" s="19" t="s">
        <v>42</v>
      </c>
      <c r="E53" s="27">
        <v>2</v>
      </c>
      <c r="F53" s="33"/>
      <c r="G53" s="34"/>
      <c r="H53" s="34"/>
      <c r="I53" s="30">
        <f t="shared" si="0"/>
        <v>1200</v>
      </c>
      <c r="J53" s="33"/>
      <c r="K53" s="33"/>
      <c r="L53" s="33"/>
      <c r="M53" s="30">
        <f t="shared" si="1"/>
        <v>1200</v>
      </c>
      <c r="N53" s="55" t="s">
        <v>43</v>
      </c>
      <c r="O53" s="57">
        <v>450813</v>
      </c>
      <c r="P53" s="131" t="s">
        <v>100</v>
      </c>
      <c r="Q53" s="1">
        <v>1200</v>
      </c>
      <c r="R53" s="1" t="str">
        <f>$R$3&amp;P54</f>
        <v>，1853308</v>
      </c>
    </row>
    <row r="54" s="4" customFormat="1" ht="30" customHeight="1" spans="1:18">
      <c r="A54" s="38">
        <v>44080</v>
      </c>
      <c r="B54" s="38">
        <v>44083</v>
      </c>
      <c r="C54" s="39" t="s">
        <v>101</v>
      </c>
      <c r="D54" s="40" t="s">
        <v>42</v>
      </c>
      <c r="E54" s="41">
        <v>4</v>
      </c>
      <c r="F54" s="42"/>
      <c r="G54" s="42"/>
      <c r="H54" s="41"/>
      <c r="I54" s="62">
        <f t="shared" si="0"/>
        <v>2400</v>
      </c>
      <c r="J54" s="62"/>
      <c r="K54" s="46"/>
      <c r="L54" s="62"/>
      <c r="M54" s="62">
        <f t="shared" si="1"/>
        <v>2400</v>
      </c>
      <c r="N54" s="63" t="s">
        <v>43</v>
      </c>
      <c r="O54" s="64" t="s">
        <v>102</v>
      </c>
      <c r="P54" s="132" t="s">
        <v>103</v>
      </c>
      <c r="Q54" s="1">
        <v>2400</v>
      </c>
      <c r="R54" s="1" t="str">
        <f>$R$3&amp;P55</f>
        <v>，1854710</v>
      </c>
    </row>
    <row r="55" s="4" customFormat="1" ht="30" customHeight="1" spans="1:19">
      <c r="A55" s="24">
        <v>44076</v>
      </c>
      <c r="B55" s="24">
        <v>44078</v>
      </c>
      <c r="C55" s="36" t="s">
        <v>104</v>
      </c>
      <c r="D55" s="19" t="s">
        <v>42</v>
      </c>
      <c r="E55" s="27">
        <v>2</v>
      </c>
      <c r="F55" s="33"/>
      <c r="G55" s="34"/>
      <c r="H55" s="34"/>
      <c r="I55" s="30">
        <f t="shared" si="0"/>
        <v>1200</v>
      </c>
      <c r="J55" s="33"/>
      <c r="K55" s="33"/>
      <c r="L55" s="33"/>
      <c r="M55" s="30">
        <f t="shared" si="1"/>
        <v>1200</v>
      </c>
      <c r="N55" s="55" t="s">
        <v>43</v>
      </c>
      <c r="O55" s="57">
        <v>454018</v>
      </c>
      <c r="P55" s="131" t="s">
        <v>105</v>
      </c>
      <c r="Q55" s="1">
        <v>1200</v>
      </c>
      <c r="R55" s="67">
        <f>VLOOKUP(P56,[2]度假出账!$A$1:$B$65536,2,FALSE)</f>
        <v>1200</v>
      </c>
      <c r="S55" s="68" t="s">
        <v>106</v>
      </c>
    </row>
    <row r="56" s="4" customFormat="1" ht="30" customHeight="1" spans="1:20">
      <c r="A56" s="38">
        <v>44089</v>
      </c>
      <c r="B56" s="38">
        <v>44091</v>
      </c>
      <c r="C56" s="39" t="s">
        <v>107</v>
      </c>
      <c r="D56" s="45" t="s">
        <v>42</v>
      </c>
      <c r="E56" s="41">
        <v>2</v>
      </c>
      <c r="F56" s="46"/>
      <c r="G56" s="47"/>
      <c r="H56" s="38"/>
      <c r="I56" s="62">
        <f t="shared" si="0"/>
        <v>1200</v>
      </c>
      <c r="J56" s="62"/>
      <c r="K56" s="46"/>
      <c r="L56" s="62"/>
      <c r="M56" s="62">
        <f t="shared" si="1"/>
        <v>1200</v>
      </c>
      <c r="N56" s="63" t="s">
        <v>43</v>
      </c>
      <c r="O56" s="64">
        <v>452296</v>
      </c>
      <c r="P56" s="64">
        <v>6133</v>
      </c>
      <c r="Q56" s="69" t="str">
        <f>$R$55&amp;P56</f>
        <v>12006133</v>
      </c>
      <c r="R56" s="67">
        <f>VLOOKUP(P57,[2]度假出账!$A$1:$B$65536,2,FALSE)</f>
        <v>1200</v>
      </c>
      <c r="S56" s="4" t="str">
        <f>$S$55&amp;P56</f>
        <v>,6133</v>
      </c>
      <c r="T56" s="68" t="s">
        <v>40</v>
      </c>
    </row>
    <row r="57" s="2" customFormat="1" ht="31.5" customHeight="1" spans="1:19">
      <c r="A57" s="38">
        <v>44090</v>
      </c>
      <c r="B57" s="38">
        <v>44092</v>
      </c>
      <c r="C57" s="39" t="s">
        <v>108</v>
      </c>
      <c r="D57" s="45" t="s">
        <v>42</v>
      </c>
      <c r="E57" s="41">
        <v>2</v>
      </c>
      <c r="F57" s="30"/>
      <c r="G57" s="31"/>
      <c r="H57" s="38"/>
      <c r="I57" s="62">
        <f t="shared" si="0"/>
        <v>1200</v>
      </c>
      <c r="J57" s="62"/>
      <c r="K57" s="30"/>
      <c r="L57" s="62"/>
      <c r="M57" s="62">
        <f t="shared" si="1"/>
        <v>1200</v>
      </c>
      <c r="N57" s="63" t="s">
        <v>43</v>
      </c>
      <c r="O57" s="64">
        <v>453210</v>
      </c>
      <c r="P57" s="64">
        <v>6776</v>
      </c>
      <c r="Q57" s="69" t="str">
        <f t="shared" ref="Q57:Q67" si="4">$R$55&amp;P57</f>
        <v>12006776</v>
      </c>
      <c r="R57" s="67">
        <f>VLOOKUP(P58,[2]度假出账!$A$1:$B$65536,2,FALSE)</f>
        <v>1200</v>
      </c>
      <c r="S57" s="4" t="str">
        <f t="shared" ref="S57:S68" si="5">$S$55&amp;P57</f>
        <v>,6776</v>
      </c>
    </row>
    <row r="58" s="3" customFormat="1" ht="30" customHeight="1" spans="1:19">
      <c r="A58" s="38">
        <v>44092</v>
      </c>
      <c r="B58" s="38">
        <v>44094</v>
      </c>
      <c r="C58" s="39" t="s">
        <v>109</v>
      </c>
      <c r="D58" s="45" t="s">
        <v>42</v>
      </c>
      <c r="E58" s="41">
        <v>2</v>
      </c>
      <c r="F58" s="28"/>
      <c r="G58" s="24"/>
      <c r="H58" s="38"/>
      <c r="I58" s="62">
        <f t="shared" si="0"/>
        <v>1200</v>
      </c>
      <c r="J58" s="62"/>
      <c r="K58" s="28"/>
      <c r="L58" s="62"/>
      <c r="M58" s="62">
        <f t="shared" si="1"/>
        <v>1200</v>
      </c>
      <c r="N58" s="63" t="s">
        <v>43</v>
      </c>
      <c r="O58" s="64">
        <v>453876</v>
      </c>
      <c r="P58" s="64">
        <v>6845</v>
      </c>
      <c r="Q58" s="69" t="str">
        <f t="shared" si="4"/>
        <v>12006845</v>
      </c>
      <c r="R58" s="67">
        <f>VLOOKUP(P59,[2]度假出账!$A$1:$B$65536,2,FALSE)</f>
        <v>1200</v>
      </c>
      <c r="S58" s="4" t="str">
        <f t="shared" si="5"/>
        <v>,6845</v>
      </c>
    </row>
    <row r="59" s="4" customFormat="1" ht="30" customHeight="1" spans="1:19">
      <c r="A59" s="38">
        <v>44087</v>
      </c>
      <c r="B59" s="38">
        <v>44089</v>
      </c>
      <c r="C59" s="39" t="s">
        <v>110</v>
      </c>
      <c r="D59" s="40" t="s">
        <v>42</v>
      </c>
      <c r="E59" s="41">
        <v>2</v>
      </c>
      <c r="F59" s="46"/>
      <c r="G59" s="47"/>
      <c r="H59" s="38"/>
      <c r="I59" s="62">
        <f t="shared" si="0"/>
        <v>1200</v>
      </c>
      <c r="J59" s="62"/>
      <c r="K59" s="46"/>
      <c r="L59" s="62"/>
      <c r="M59" s="62">
        <f t="shared" si="1"/>
        <v>1200</v>
      </c>
      <c r="N59" s="63" t="s">
        <v>43</v>
      </c>
      <c r="O59" s="64">
        <v>453533</v>
      </c>
      <c r="P59" s="64">
        <v>6858</v>
      </c>
      <c r="Q59" s="69" t="str">
        <f t="shared" si="4"/>
        <v>12006858</v>
      </c>
      <c r="R59" s="67">
        <f>VLOOKUP(P60,[2]度假出账!$A$1:$B$65536,2,FALSE)</f>
        <v>1200</v>
      </c>
      <c r="S59" s="4" t="str">
        <f t="shared" si="5"/>
        <v>,6858</v>
      </c>
    </row>
    <row r="60" s="4" customFormat="1" ht="30" customHeight="1" spans="1:19">
      <c r="A60" s="38">
        <v>44088</v>
      </c>
      <c r="B60" s="38">
        <v>44090</v>
      </c>
      <c r="C60" s="39" t="s">
        <v>111</v>
      </c>
      <c r="D60" s="45" t="s">
        <v>42</v>
      </c>
      <c r="E60" s="41">
        <v>2</v>
      </c>
      <c r="F60" s="28"/>
      <c r="G60" s="44"/>
      <c r="H60" s="49"/>
      <c r="I60" s="62">
        <f t="shared" si="0"/>
        <v>1200</v>
      </c>
      <c r="J60" s="62"/>
      <c r="K60" s="28"/>
      <c r="L60" s="62"/>
      <c r="M60" s="62">
        <f t="shared" si="1"/>
        <v>1200</v>
      </c>
      <c r="N60" s="63" t="s">
        <v>43</v>
      </c>
      <c r="O60" s="64">
        <v>453297</v>
      </c>
      <c r="P60" s="64">
        <v>6864</v>
      </c>
      <c r="Q60" s="69" t="str">
        <f t="shared" si="4"/>
        <v>12006864</v>
      </c>
      <c r="R60" s="67">
        <f>VLOOKUP(P61,[2]度假出账!$A$1:$B$65536,2,FALSE)</f>
        <v>1200</v>
      </c>
      <c r="S60" s="4" t="str">
        <f t="shared" si="5"/>
        <v>,6864</v>
      </c>
    </row>
    <row r="61" s="4" customFormat="1" ht="30" customHeight="1" spans="1:19">
      <c r="A61" s="38">
        <v>44092</v>
      </c>
      <c r="B61" s="38">
        <v>44094</v>
      </c>
      <c r="C61" s="39" t="s">
        <v>112</v>
      </c>
      <c r="D61" s="45" t="s">
        <v>42</v>
      </c>
      <c r="E61" s="41">
        <v>2</v>
      </c>
      <c r="F61" s="30"/>
      <c r="G61" s="31"/>
      <c r="H61" s="38"/>
      <c r="I61" s="62">
        <f t="shared" si="0"/>
        <v>1200</v>
      </c>
      <c r="J61" s="62"/>
      <c r="K61" s="30"/>
      <c r="L61" s="62"/>
      <c r="M61" s="62">
        <f t="shared" si="1"/>
        <v>1200</v>
      </c>
      <c r="N61" s="63" t="s">
        <v>43</v>
      </c>
      <c r="O61" s="64">
        <v>451879</v>
      </c>
      <c r="P61" s="64">
        <v>7217</v>
      </c>
      <c r="Q61" s="69" t="str">
        <f t="shared" si="4"/>
        <v>12007217</v>
      </c>
      <c r="R61" s="67">
        <f>VLOOKUP(P62,[2]度假出账!$A$1:$B$65536,2,FALSE)</f>
        <v>1200</v>
      </c>
      <c r="S61" s="4" t="str">
        <f t="shared" si="5"/>
        <v>,7217</v>
      </c>
    </row>
    <row r="62" s="3" customFormat="1" ht="30" customHeight="1" spans="1:19">
      <c r="A62" s="38">
        <v>44096</v>
      </c>
      <c r="B62" s="38">
        <v>44098</v>
      </c>
      <c r="C62" s="39" t="s">
        <v>113</v>
      </c>
      <c r="D62" s="40" t="s">
        <v>42</v>
      </c>
      <c r="E62" s="41">
        <v>2</v>
      </c>
      <c r="F62" s="46"/>
      <c r="G62" s="47"/>
      <c r="H62" s="38"/>
      <c r="I62" s="62">
        <f t="shared" si="0"/>
        <v>1200</v>
      </c>
      <c r="J62" s="62"/>
      <c r="K62" s="46"/>
      <c r="L62" s="62"/>
      <c r="M62" s="62">
        <f t="shared" si="1"/>
        <v>1200</v>
      </c>
      <c r="N62" s="63" t="s">
        <v>43</v>
      </c>
      <c r="O62" s="64">
        <v>453295</v>
      </c>
      <c r="P62" s="64">
        <v>7214</v>
      </c>
      <c r="Q62" s="69" t="str">
        <f t="shared" si="4"/>
        <v>12007214</v>
      </c>
      <c r="R62" s="67">
        <f>VLOOKUP(P63,[2]度假出账!$A$1:$B$65536,2,FALSE)</f>
        <v>1200</v>
      </c>
      <c r="S62" s="4" t="str">
        <f t="shared" si="5"/>
        <v>,7214</v>
      </c>
    </row>
    <row r="63" s="4" customFormat="1" ht="30" customHeight="1" spans="1:19">
      <c r="A63" s="38">
        <v>44087</v>
      </c>
      <c r="B63" s="38">
        <v>44089</v>
      </c>
      <c r="C63" s="39" t="s">
        <v>114</v>
      </c>
      <c r="D63" s="45" t="s">
        <v>42</v>
      </c>
      <c r="E63" s="41">
        <v>2</v>
      </c>
      <c r="F63" s="46"/>
      <c r="G63" s="47"/>
      <c r="H63" s="38"/>
      <c r="I63" s="62">
        <f t="shared" si="0"/>
        <v>1200</v>
      </c>
      <c r="J63" s="62"/>
      <c r="K63" s="46"/>
      <c r="L63" s="62"/>
      <c r="M63" s="62">
        <f t="shared" si="1"/>
        <v>1200</v>
      </c>
      <c r="N63" s="63" t="s">
        <v>43</v>
      </c>
      <c r="O63" s="64">
        <v>458217</v>
      </c>
      <c r="P63" s="64">
        <v>7296</v>
      </c>
      <c r="Q63" s="69" t="str">
        <f t="shared" si="4"/>
        <v>12007296</v>
      </c>
      <c r="R63" s="67">
        <f>VLOOKUP(P64,[2]度假出账!$A$1:$B$65536,2,FALSE)</f>
        <v>2400</v>
      </c>
      <c r="S63" s="4" t="str">
        <f t="shared" si="5"/>
        <v>,7296</v>
      </c>
    </row>
    <row r="64" s="4" customFormat="1" ht="30" customHeight="1" spans="1:19">
      <c r="A64" s="38">
        <v>44087</v>
      </c>
      <c r="B64" s="38">
        <v>44089</v>
      </c>
      <c r="C64" s="39" t="s">
        <v>115</v>
      </c>
      <c r="D64" s="45" t="s">
        <v>42</v>
      </c>
      <c r="E64" s="41">
        <v>4</v>
      </c>
      <c r="F64" s="28"/>
      <c r="G64" s="44"/>
      <c r="H64" s="49"/>
      <c r="I64" s="62">
        <f t="shared" si="0"/>
        <v>2400</v>
      </c>
      <c r="J64" s="62"/>
      <c r="K64" s="28"/>
      <c r="L64" s="62"/>
      <c r="M64" s="62">
        <f t="shared" si="1"/>
        <v>2400</v>
      </c>
      <c r="N64" s="63" t="s">
        <v>43</v>
      </c>
      <c r="O64" s="45" t="s">
        <v>116</v>
      </c>
      <c r="P64" s="64">
        <v>7426</v>
      </c>
      <c r="Q64" s="69" t="str">
        <f t="shared" si="4"/>
        <v>12007426</v>
      </c>
      <c r="R64" s="67">
        <f>VLOOKUP(P65,[2]度假出账!$A$1:$B$65536,2,FALSE)</f>
        <v>1800</v>
      </c>
      <c r="S64" s="4" t="str">
        <f t="shared" si="5"/>
        <v>,7426</v>
      </c>
    </row>
    <row r="65" s="4" customFormat="1" ht="30" customHeight="1" spans="1:19">
      <c r="A65" s="38">
        <v>44094</v>
      </c>
      <c r="B65" s="38">
        <v>44097</v>
      </c>
      <c r="C65" s="39" t="s">
        <v>117</v>
      </c>
      <c r="D65" s="40" t="s">
        <v>42</v>
      </c>
      <c r="E65" s="41">
        <v>3</v>
      </c>
      <c r="F65" s="42"/>
      <c r="G65" s="42"/>
      <c r="H65" s="41"/>
      <c r="I65" s="62">
        <f t="shared" si="0"/>
        <v>1800</v>
      </c>
      <c r="J65" s="62"/>
      <c r="K65" s="46"/>
      <c r="L65" s="62"/>
      <c r="M65" s="62">
        <f t="shared" si="1"/>
        <v>1800</v>
      </c>
      <c r="N65" s="63" t="s">
        <v>43</v>
      </c>
      <c r="O65" s="64">
        <v>460340</v>
      </c>
      <c r="P65" s="64">
        <v>7446</v>
      </c>
      <c r="Q65" s="69" t="str">
        <f t="shared" si="4"/>
        <v>12007446</v>
      </c>
      <c r="R65" s="67">
        <f>VLOOKUP(P66,[2]度假出账!$A$1:$B$65536,2,FALSE)</f>
        <v>3192</v>
      </c>
      <c r="S65" s="4" t="str">
        <f t="shared" si="5"/>
        <v>,7446</v>
      </c>
    </row>
    <row r="66" s="4" customFormat="1" ht="30" customHeight="1" spans="1:19">
      <c r="A66" s="38">
        <v>44095</v>
      </c>
      <c r="B66" s="38">
        <v>44099</v>
      </c>
      <c r="C66" s="39" t="s">
        <v>118</v>
      </c>
      <c r="D66" s="45" t="s">
        <v>42</v>
      </c>
      <c r="E66" s="41">
        <v>4</v>
      </c>
      <c r="F66" s="28"/>
      <c r="G66" s="24"/>
      <c r="H66" s="38"/>
      <c r="I66" s="62">
        <f t="shared" si="0"/>
        <v>2400</v>
      </c>
      <c r="J66" s="62">
        <f>198*4</f>
        <v>792</v>
      </c>
      <c r="K66" s="28"/>
      <c r="L66" s="62"/>
      <c r="M66" s="62">
        <f t="shared" si="1"/>
        <v>3192</v>
      </c>
      <c r="N66" s="63" t="s">
        <v>43</v>
      </c>
      <c r="O66" s="64">
        <v>460581</v>
      </c>
      <c r="P66" s="64">
        <v>7475</v>
      </c>
      <c r="Q66" s="69" t="str">
        <f t="shared" si="4"/>
        <v>12007475</v>
      </c>
      <c r="R66" s="67">
        <f>VLOOKUP(P67,[2]度假出账!$A$1:$B$65536,2,FALSE)</f>
        <v>1200</v>
      </c>
      <c r="S66" s="4" t="str">
        <f t="shared" si="5"/>
        <v>,7475</v>
      </c>
    </row>
    <row r="67" s="3" customFormat="1" ht="30" customHeight="1" spans="1:19">
      <c r="A67" s="38">
        <v>44101</v>
      </c>
      <c r="B67" s="38">
        <v>44104</v>
      </c>
      <c r="C67" s="39" t="s">
        <v>119</v>
      </c>
      <c r="D67" s="45" t="s">
        <v>42</v>
      </c>
      <c r="E67" s="41">
        <v>4</v>
      </c>
      <c r="F67" s="28"/>
      <c r="G67" s="24"/>
      <c r="H67" s="38"/>
      <c r="I67" s="62">
        <f t="shared" si="0"/>
        <v>2400</v>
      </c>
      <c r="J67" s="62"/>
      <c r="K67" s="28"/>
      <c r="L67" s="62"/>
      <c r="M67" s="62">
        <f t="shared" si="1"/>
        <v>2400</v>
      </c>
      <c r="N67" s="63" t="s">
        <v>43</v>
      </c>
      <c r="O67" s="45" t="s">
        <v>120</v>
      </c>
      <c r="P67" s="64">
        <v>8881</v>
      </c>
      <c r="Q67" s="69" t="str">
        <f t="shared" si="4"/>
        <v>12008881</v>
      </c>
      <c r="R67" s="67" t="e">
        <f>VLOOKUP(P68,[2]度假出账!$A$1:$B$65536,2,FALSE)</f>
        <v>#N/A</v>
      </c>
      <c r="S67" s="4" t="str">
        <f t="shared" si="5"/>
        <v>,8881</v>
      </c>
    </row>
    <row r="68" s="6" customFormat="1" ht="30" customHeight="1" spans="1:19">
      <c r="A68" s="70" t="s">
        <v>10</v>
      </c>
      <c r="B68" s="70"/>
      <c r="C68" s="71"/>
      <c r="D68" s="70"/>
      <c r="E68" s="72">
        <f t="shared" ref="E68:L68" si="6">SUM(E4:E67)</f>
        <v>173</v>
      </c>
      <c r="F68" s="72">
        <f t="shared" si="6"/>
        <v>0</v>
      </c>
      <c r="G68" s="72">
        <f t="shared" si="6"/>
        <v>0</v>
      </c>
      <c r="H68" s="72">
        <f t="shared" si="6"/>
        <v>0</v>
      </c>
      <c r="I68" s="72">
        <f>SUM(I4:I67)</f>
        <v>105480</v>
      </c>
      <c r="J68" s="72">
        <f t="shared" si="6"/>
        <v>792</v>
      </c>
      <c r="K68" s="72">
        <f t="shared" si="6"/>
        <v>0</v>
      </c>
      <c r="L68" s="72">
        <f t="shared" si="6"/>
        <v>0</v>
      </c>
      <c r="M68" s="82">
        <f>SUM(M4:M67)</f>
        <v>106272</v>
      </c>
      <c r="N68" s="83"/>
      <c r="O68" s="70"/>
      <c r="P68" s="64">
        <v>7692</v>
      </c>
      <c r="Q68" s="69" t="str">
        <f>$R$55&amp;P68</f>
        <v>12007692</v>
      </c>
      <c r="R68" s="1"/>
      <c r="S68" s="4" t="str">
        <f t="shared" si="5"/>
        <v>,7692</v>
      </c>
    </row>
    <row r="69" customFormat="1" ht="24.95" customHeight="1" spans="1:18">
      <c r="A69" s="73" t="s">
        <v>11</v>
      </c>
      <c r="B69" s="74"/>
      <c r="C69" s="75"/>
      <c r="D69" s="75"/>
      <c r="E69" s="76" t="s">
        <v>121</v>
      </c>
      <c r="F69" s="76"/>
      <c r="G69" s="75"/>
      <c r="H69" s="75"/>
      <c r="I69" s="75"/>
      <c r="J69" s="75"/>
      <c r="K69" s="84"/>
      <c r="N69" s="85"/>
      <c r="P69" s="5"/>
      <c r="Q69" s="1"/>
      <c r="R69" s="1"/>
    </row>
    <row r="70" customFormat="1" ht="24.95" customHeight="1" spans="1:18">
      <c r="A70" s="73" t="s">
        <v>122</v>
      </c>
      <c r="B70" s="74"/>
      <c r="C70" s="75"/>
      <c r="D70" s="75"/>
      <c r="E70" s="76" t="s">
        <v>123</v>
      </c>
      <c r="F70" s="76"/>
      <c r="G70" s="75"/>
      <c r="H70" s="75"/>
      <c r="I70" s="75"/>
      <c r="J70" s="75"/>
      <c r="K70" s="84"/>
      <c r="N70" s="85"/>
      <c r="O70" s="62"/>
      <c r="P70" s="5"/>
      <c r="Q70" s="1"/>
      <c r="R70" s="1"/>
    </row>
    <row r="71" customFormat="1" ht="24.95" customHeight="1" spans="1:18">
      <c r="A71" s="73" t="s">
        <v>124</v>
      </c>
      <c r="B71" s="74"/>
      <c r="C71" s="75"/>
      <c r="D71" s="75"/>
      <c r="E71" s="76" t="s">
        <v>125</v>
      </c>
      <c r="F71" s="76"/>
      <c r="G71" s="75"/>
      <c r="H71" s="75"/>
      <c r="I71" s="75"/>
      <c r="J71" s="75"/>
      <c r="K71" s="84"/>
      <c r="O71" s="62"/>
      <c r="P71" s="5"/>
      <c r="Q71" s="1"/>
      <c r="R71" s="1"/>
    </row>
    <row r="72" customFormat="1" ht="24.95" customHeight="1" spans="1:18">
      <c r="A72" s="73" t="s">
        <v>126</v>
      </c>
      <c r="B72" s="74"/>
      <c r="C72" s="75"/>
      <c r="D72" s="75"/>
      <c r="E72" s="77" t="s">
        <v>127</v>
      </c>
      <c r="F72" s="76"/>
      <c r="G72" s="75"/>
      <c r="H72" s="75"/>
      <c r="I72" s="75"/>
      <c r="J72" s="75"/>
      <c r="K72" s="84"/>
      <c r="P72" s="5"/>
      <c r="Q72" s="1"/>
      <c r="R72" s="1"/>
    </row>
    <row r="73" customFormat="1" ht="24.95" customHeight="1" spans="1:18">
      <c r="A73" s="73" t="s">
        <v>128</v>
      </c>
      <c r="B73" s="74"/>
      <c r="C73" s="75"/>
      <c r="D73" s="75"/>
      <c r="E73" s="77" t="s">
        <v>129</v>
      </c>
      <c r="F73" s="74"/>
      <c r="G73" s="75"/>
      <c r="H73" s="75"/>
      <c r="I73" s="75"/>
      <c r="J73" s="75"/>
      <c r="K73" s="84"/>
      <c r="P73" s="5"/>
      <c r="Q73" s="1"/>
      <c r="R73" s="1"/>
    </row>
    <row r="74" customFormat="1" ht="24.95" customHeight="1" spans="1:18">
      <c r="A74" s="73" t="s">
        <v>17</v>
      </c>
      <c r="B74" s="74"/>
      <c r="C74" s="75"/>
      <c r="D74" s="75"/>
      <c r="E74" s="76" t="s">
        <v>130</v>
      </c>
      <c r="F74" s="74"/>
      <c r="G74" s="75"/>
      <c r="H74" s="75"/>
      <c r="I74" s="75"/>
      <c r="J74" s="75"/>
      <c r="K74" s="84"/>
      <c r="P74" s="5"/>
      <c r="Q74" s="1"/>
      <c r="R74" s="1"/>
    </row>
    <row r="75" customFormat="1" ht="24.95" customHeight="1" spans="1:18">
      <c r="A75" s="78" t="s">
        <v>18</v>
      </c>
      <c r="B75" s="74"/>
      <c r="C75" s="75"/>
      <c r="D75" s="75"/>
      <c r="E75" s="79" t="s">
        <v>131</v>
      </c>
      <c r="F75" s="76"/>
      <c r="G75" s="75"/>
      <c r="H75" s="75"/>
      <c r="I75" s="75"/>
      <c r="J75" s="75"/>
      <c r="K75" s="84"/>
      <c r="P75" s="5"/>
      <c r="Q75" s="1"/>
      <c r="R75" s="1"/>
    </row>
    <row r="76" customFormat="1" ht="24.95" customHeight="1" spans="1:18">
      <c r="A76" s="80" t="s">
        <v>19</v>
      </c>
      <c r="B76" s="81"/>
      <c r="C76" s="81" t="s">
        <v>34</v>
      </c>
      <c r="D76" s="81"/>
      <c r="E76" s="81" t="s">
        <v>35</v>
      </c>
      <c r="F76" s="81"/>
      <c r="G76" s="81"/>
      <c r="H76" s="81"/>
      <c r="I76" s="81"/>
      <c r="J76" s="81"/>
      <c r="K76" s="86"/>
      <c r="P76" s="5"/>
      <c r="Q76" s="1"/>
      <c r="R76" s="7"/>
    </row>
  </sheetData>
  <autoFilter ref="A3:P76">
    <sortState ref="A3:P76">
      <sortCondition ref="P3"/>
    </sortState>
    <extLst/>
  </autoFilter>
  <mergeCells count="11">
    <mergeCell ref="A1:O1"/>
    <mergeCell ref="D2:G2"/>
    <mergeCell ref="A2:A3"/>
    <mergeCell ref="B2:B3"/>
    <mergeCell ref="C2:C3"/>
    <mergeCell ref="I2:I3"/>
    <mergeCell ref="J2:J3"/>
    <mergeCell ref="L2:L3"/>
    <mergeCell ref="M2:M3"/>
    <mergeCell ref="N2:N3"/>
    <mergeCell ref="O2:O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A+卡AC01</vt:lpstr>
      <vt:lpstr>亚达07</vt:lpstr>
      <vt:lpstr>百能</vt:lpstr>
      <vt:lpstr>香港航空 TF07</vt:lpstr>
      <vt:lpstr>汇登64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SOFITEL Sanya Leeman Resort GL5</dc:creator>
  <cp:lastModifiedBy>Lucky</cp:lastModifiedBy>
  <dcterms:created xsi:type="dcterms:W3CDTF">2006-09-16T00:00:00Z</dcterms:created>
  <dcterms:modified xsi:type="dcterms:W3CDTF">2020-10-21T10:33:51Z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