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<sst xmlns="http://schemas.openxmlformats.org/spreadsheetml/2006/main" count="1872" uniqueCount="596">
  <si>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</si>
  <si>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</si>
  <si>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</si>
  <si>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</si>
  <si>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</si>
  <si>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</si>
  <si>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</si>
  <si>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</si>
  <si>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</si>
  <si>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</si>
  <si>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Guangzhouhuideng</t>
  </si>
  <si>
    <t>HFSTM201016021220112</t>
  </si>
  <si>
    <t>CNY</t>
  </si>
  <si>
    <t>您的结算方式是预订每半月结算,账单中包括2020/10/01到2020/10/15的订单（含历史未结订单）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</si>
  <si>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</si>
  <si>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</si>
  <si>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</si>
  <si>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</si>
  <si>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</si>
  <si>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</si>
  <si>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</si>
  <si>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</si>
  <si>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</si>
  <si>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</si>
  <si>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</si>
  <si>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</si>
  <si>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</si>
  <si>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</si>
  <si>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</si>
  <si>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</si>
  <si>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</si>
  <si>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</si>
  <si>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</si>
  <si>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</si>
  <si>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</si>
  <si>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，</t>
  </si>
  <si>
    <t>列1</t>
  </si>
  <si>
    <t>列2</t>
  </si>
  <si>
    <t>Shanghai(Shanghai)</t>
  </si>
  <si>
    <t>DHB200911195955976</t>
  </si>
  <si>
    <t>上海建滔诺富特酒店(Novotel Shanghai Hongqiao Hotel)</t>
  </si>
  <si>
    <t>2020-09-14</t>
  </si>
  <si>
    <t>2020-09-16</t>
  </si>
  <si>
    <t>已确认</t>
  </si>
  <si>
    <t>CN</t>
  </si>
  <si>
    <t>2020-09-11 19:59:55</t>
  </si>
  <si>
    <t>xu bin|</t>
  </si>
  <si>
    <t>YeJinLing</t>
  </si>
  <si>
    <t>Lanzhou(Lanzhou)</t>
  </si>
  <si>
    <t>DHB201001053315326</t>
  </si>
  <si>
    <t>7天连锁酒店（兰州西站店）(7 Days Inn (Lanzhou West Railway Station))</t>
  </si>
  <si>
    <t>2020-10-01</t>
  </si>
  <si>
    <t>2020-10-02</t>
  </si>
  <si>
    <t>2020-10-01 05:33:14</t>
  </si>
  <si>
    <t>毛 伟坚|</t>
  </si>
  <si>
    <t>Xi'an(Xi'an)</t>
  </si>
  <si>
    <t>DHB201001172527648</t>
  </si>
  <si>
    <t>西安盛美利亚酒店(Gran Meliá Xian)</t>
  </si>
  <si>
    <t>2020-10-07</t>
  </si>
  <si>
    <t>2020-10-08</t>
  </si>
  <si>
    <t>2020-10-01 17:25:26</t>
  </si>
  <si>
    <t>袁 姗姗|</t>
  </si>
  <si>
    <t>Guangzhou(Guangzhou)</t>
  </si>
  <si>
    <t>DHB201002185922592</t>
  </si>
  <si>
    <t>广州香格里拉大酒店(Shangri-la Hotel Guangzhou)</t>
  </si>
  <si>
    <t>2020-10-03</t>
  </si>
  <si>
    <t>2020-10-05</t>
  </si>
  <si>
    <t>2020-10-02 18:59:21</t>
  </si>
  <si>
    <t>程 剑|</t>
  </si>
  <si>
    <t>Guiyang(Guiyang)</t>
  </si>
  <si>
    <t>DHB201002202920016</t>
  </si>
  <si>
    <t>麗枫酒店（贵阳花溪店）(Lavande Hotel (Guiyang Huaxi))</t>
  </si>
  <si>
    <t>2020-10-02 20:29:20</t>
  </si>
  <si>
    <t>周 晓秋|</t>
  </si>
  <si>
    <t>DHB201002210521638</t>
  </si>
  <si>
    <t>2020-10-06</t>
  </si>
  <si>
    <t>2020-10-02 21:05:20</t>
  </si>
  <si>
    <t>陈 文礼|</t>
  </si>
  <si>
    <t>DHB201002220057840</t>
  </si>
  <si>
    <t>西安香格里拉大酒店(Shangri-La Hotel, Xian)</t>
  </si>
  <si>
    <t>2020-10-02 22:00:57</t>
  </si>
  <si>
    <t>王 珂琪|</t>
  </si>
  <si>
    <t>Ningbo(Ningbo)</t>
  </si>
  <si>
    <t>DHB201002223502626</t>
  </si>
  <si>
    <t>宁波香格里拉大酒店(Shangri-La Hotel Ningbo)</t>
  </si>
  <si>
    <t>2020-10-04</t>
  </si>
  <si>
    <t>2020-10-02 22:35:02</t>
  </si>
  <si>
    <t>周 宇|</t>
  </si>
  <si>
    <t>DHB201002224011550</t>
  </si>
  <si>
    <t>2020-10-02 22:40:10</t>
  </si>
  <si>
    <t>林 然|</t>
  </si>
  <si>
    <t>Deqin(Deqin)</t>
  </si>
  <si>
    <t>DHB201002230805760</t>
  </si>
  <si>
    <t>香格里拉大酒店(Shangri-La Resort, Shangri-La)</t>
  </si>
  <si>
    <t>2020-10-09</t>
  </si>
  <si>
    <t>2020-10-10</t>
  </si>
  <si>
    <t>2020-10-02 23:08:04</t>
  </si>
  <si>
    <t>李 颖|</t>
  </si>
  <si>
    <t>DHB201002235634947</t>
  </si>
  <si>
    <t>2020-10-02 23:56:33</t>
  </si>
  <si>
    <t>接 嘉誉|</t>
  </si>
  <si>
    <t>DHB201003120852410</t>
  </si>
  <si>
    <t>2020-10-03 12:08:51</t>
  </si>
  <si>
    <t>李 薇|</t>
  </si>
  <si>
    <t>Beijing(Beijing)</t>
  </si>
  <si>
    <t>DHB201003174237792</t>
  </si>
  <si>
    <t>北京中国大饭店(Shangri-La's China World Hotel, Beijing)</t>
  </si>
  <si>
    <t>2020-10-03 17:42:37</t>
  </si>
  <si>
    <t>杨 圣哲|万 洪兵|</t>
  </si>
  <si>
    <t>DHB201003185057911</t>
  </si>
  <si>
    <t>2020-10-03 18:50:56</t>
  </si>
  <si>
    <t>许 坤波|</t>
  </si>
  <si>
    <t>DHB201003201927826</t>
  </si>
  <si>
    <t>2020-10-03 20:19:26</t>
  </si>
  <si>
    <t>刘 波|</t>
  </si>
  <si>
    <t>DHB201003210439533</t>
  </si>
  <si>
    <t>2020-10-03 21:04:38</t>
  </si>
  <si>
    <t>黄 浩程|</t>
  </si>
  <si>
    <t>DHB201003220708524</t>
  </si>
  <si>
    <t>2020-10-03 22:07:08</t>
  </si>
  <si>
    <t>陈 炳辰|</t>
  </si>
  <si>
    <t>DHB201003223114493</t>
  </si>
  <si>
    <t>2020-10-03 22:31:13</t>
  </si>
  <si>
    <t>毕 迪|</t>
  </si>
  <si>
    <t>Nanjing(Nanjing)</t>
  </si>
  <si>
    <t>DHB201003224635682</t>
  </si>
  <si>
    <t>南京凯宾斯基酒店(Kempinski Hotel Nanjing)</t>
  </si>
  <si>
    <t>2020-10-03 22:46:35</t>
  </si>
  <si>
    <t>赵 阳|</t>
  </si>
  <si>
    <t>DHB201003232134509</t>
  </si>
  <si>
    <t>2020-10-03 23:21:34</t>
  </si>
  <si>
    <t>伍 银霞|</t>
  </si>
  <si>
    <t>DHB201004020410631</t>
  </si>
  <si>
    <t>2020-10-04 02:04:10</t>
  </si>
  <si>
    <t>孙 波|</t>
  </si>
  <si>
    <t>DHB201004072327450</t>
  </si>
  <si>
    <t>2020-10-04 07:23:27</t>
  </si>
  <si>
    <t>孙 毅|</t>
  </si>
  <si>
    <t>DHB201004112222344</t>
  </si>
  <si>
    <t>2020-10-11</t>
  </si>
  <si>
    <t>2020-10-04 11:22:22</t>
  </si>
  <si>
    <t>申 思|</t>
  </si>
  <si>
    <t>DHB201004124618503</t>
  </si>
  <si>
    <t>2020-10-04 12:46:17</t>
  </si>
  <si>
    <t>周 平|</t>
  </si>
  <si>
    <t>DHB201004125128828</t>
  </si>
  <si>
    <t>广州海航威斯汀酒店(The Westin Guangzhou)</t>
  </si>
  <si>
    <t>2020-10-04 12:51:27</t>
  </si>
  <si>
    <t>邓 子豪|</t>
  </si>
  <si>
    <t>DHB201004151525351</t>
  </si>
  <si>
    <t>广州大学城雅乐轩酒店(Aloft Guangzhou University Park)</t>
  </si>
  <si>
    <t>2020-10-04 15:15:24</t>
  </si>
  <si>
    <t>唐 吉|</t>
  </si>
  <si>
    <t>DHB201004160837413</t>
  </si>
  <si>
    <t>2020-10-04 16:08:36</t>
  </si>
  <si>
    <t>王 海涛|</t>
  </si>
  <si>
    <t>DHB201004211516087</t>
  </si>
  <si>
    <t>2020-10-14</t>
  </si>
  <si>
    <t>2020-10-15</t>
  </si>
  <si>
    <t>2020-10-04 21:15:15</t>
  </si>
  <si>
    <t>王 阳|</t>
  </si>
  <si>
    <t>DHB201004212151536</t>
  </si>
  <si>
    <t>2020-10-04 21:21:50</t>
  </si>
  <si>
    <t>武 慧秋|</t>
  </si>
  <si>
    <t>DHB201004212824660</t>
  </si>
  <si>
    <t>2020-10-04 21:28:24</t>
  </si>
  <si>
    <t>杨 博|</t>
  </si>
  <si>
    <t>DHB201004220349322</t>
  </si>
  <si>
    <t>2020-10-04 22:03:48</t>
  </si>
  <si>
    <t>李 宇杰|</t>
  </si>
  <si>
    <t>DHB201004224941075</t>
  </si>
  <si>
    <t>2020-10-04 22:49:40</t>
  </si>
  <si>
    <t>王 向东|</t>
  </si>
  <si>
    <t>DHB201004231216984</t>
  </si>
  <si>
    <t>2020-10-04 23:12:15</t>
  </si>
  <si>
    <t>黄 妹|</t>
  </si>
  <si>
    <t>DHB201004231545951</t>
  </si>
  <si>
    <t>2020-10-04 23:15:45</t>
  </si>
  <si>
    <t>周 海乐|</t>
  </si>
  <si>
    <t>DHB201005090006664</t>
  </si>
  <si>
    <t>7天连锁酒店（上海西藏南路地铁站店）(7 Days Inn (Shanghai South Xizang Road Metro Station))</t>
  </si>
  <si>
    <t>2020-10-05 09:00:05</t>
  </si>
  <si>
    <t>聊 十程|</t>
  </si>
  <si>
    <t>DHB201005180730697</t>
  </si>
  <si>
    <t>广州柏悦酒店(Park Hyatt Guangzhou)</t>
  </si>
  <si>
    <t>2020-10-05 18:07:29</t>
  </si>
  <si>
    <t>张 钰婕|</t>
  </si>
  <si>
    <t>DHB201006160612889</t>
  </si>
  <si>
    <t>上海素凯泰酒店(The Sukhothai Shanghai)</t>
  </si>
  <si>
    <t>2020-10-12</t>
  </si>
  <si>
    <t>2020-10-06 16:06:12</t>
  </si>
  <si>
    <t>王 舒逸|</t>
  </si>
  <si>
    <t>Dalian(Dalian)</t>
  </si>
  <si>
    <t>DHB201006161955255</t>
  </si>
  <si>
    <t>大连富力希尔顿酒店(Hilton Dalian)</t>
  </si>
  <si>
    <t>2020-10-06 16:19:54</t>
  </si>
  <si>
    <t>张 维蔚|</t>
  </si>
  <si>
    <t>Haikou(Haikou)</t>
  </si>
  <si>
    <t>DHB201006194130177</t>
  </si>
  <si>
    <t>海口香格里拉大酒店(Shangri-La Hotel, Haikou)</t>
  </si>
  <si>
    <t>2020-10-06 19:41:29</t>
  </si>
  <si>
    <t>刘 若楠|</t>
  </si>
  <si>
    <t>Hangzhou(Hangzhou)</t>
  </si>
  <si>
    <t>DHB201006200357116</t>
  </si>
  <si>
    <t>杭州香格里拉饭店(Shangri-La Hotel Hangzhou)</t>
  </si>
  <si>
    <t>2020-10-13</t>
  </si>
  <si>
    <t>2020-10-06 20:03:56</t>
  </si>
  <si>
    <t>李 晓莉|许 达|</t>
  </si>
  <si>
    <t>Chengdu(Chengdu)</t>
  </si>
  <si>
    <t>DHB201006212043767</t>
  </si>
  <si>
    <t>7天优品酒店(成都盐市口店)(7 Days Premium (Chengdu Yanshikou))</t>
  </si>
  <si>
    <t>2020-10-06 21:20:43</t>
  </si>
  <si>
    <t>黎 曦|</t>
  </si>
  <si>
    <t>DHB201006212555157</t>
  </si>
  <si>
    <t>7天连锁酒店（北京上地西小口地铁站店）(7 Days Inn (Beijing Shangdi Xixiaokou Metro Station))</t>
  </si>
  <si>
    <t>2020-10-06 21:25:55</t>
  </si>
  <si>
    <t>王 国华|</t>
  </si>
  <si>
    <t>Xiamen(Xiamen)</t>
  </si>
  <si>
    <t>DHB201006215832365</t>
  </si>
  <si>
    <t>7天优品酒店（厦门思明南路厦门大学店）(7 Days Premium (Xiamen Siming South Road Xiamen University))</t>
  </si>
  <si>
    <t>2020-10-06 21:58:31</t>
  </si>
  <si>
    <t>窦 秉政|</t>
  </si>
  <si>
    <t>DHB201006230003229</t>
  </si>
  <si>
    <t>2020-10-06 23:00:02</t>
  </si>
  <si>
    <t>黎 刚|</t>
  </si>
  <si>
    <t>DHB201007070341098</t>
  </si>
  <si>
    <t>2020-10-07 07:03:40</t>
  </si>
  <si>
    <t>刘 海艳|</t>
  </si>
  <si>
    <t>DHB201007083005621</t>
  </si>
  <si>
    <t>7天连锁酒店(成都温江南熏大道地铁站店)(7 Days Inn (Chengdu Guanghua Avenue Metro Station))</t>
  </si>
  <si>
    <t>2020-10-07 08:30:05</t>
  </si>
  <si>
    <t>杨 静涛|</t>
  </si>
  <si>
    <t>DHB201007083315693</t>
  </si>
  <si>
    <t>2020-10-07 08:33:14</t>
  </si>
  <si>
    <t>杨 秀丽|</t>
  </si>
  <si>
    <t>Chongqing(Chongqing)</t>
  </si>
  <si>
    <t>DHB201007083520027</t>
  </si>
  <si>
    <t>7天连锁酒店(重庆解放碑好吃街店)(7 Days Inn (Chongqing Jiefangbei Food Street))</t>
  </si>
  <si>
    <t>2020-10-07 08:35:19</t>
  </si>
  <si>
    <t>刘 畅波张亚军|</t>
  </si>
  <si>
    <t>DHB201007090730703</t>
  </si>
  <si>
    <t>7天连锁酒店（北京首都机场南法信地铁站店）(7 Days Inn (Beijing Capital International Airport Nanfaxin Metro Station Branch))</t>
  </si>
  <si>
    <t>2020-10-07 09:07:29</t>
  </si>
  <si>
    <t>方 超|</t>
  </si>
  <si>
    <t>Jinan(Jinan)</t>
  </si>
  <si>
    <t>DHB201007114945936</t>
  </si>
  <si>
    <t>济南鲁能贵和洲际酒店(InterContinental Jinan City Center)</t>
  </si>
  <si>
    <t>2020-10-07 11:49:44</t>
  </si>
  <si>
    <t>王 小艳|</t>
  </si>
  <si>
    <t>Changsha(Changsha)</t>
  </si>
  <si>
    <t>DHB201007181808030</t>
  </si>
  <si>
    <t>7天优品酒店(长沙芙蓉广场地铁站家乐福店)(7 Days Premium (Changsha Furong Square))</t>
  </si>
  <si>
    <t>2020-10-07 18:18:07</t>
  </si>
  <si>
    <t>王 敖|</t>
  </si>
  <si>
    <t>DHB201007195934791</t>
  </si>
  <si>
    <t>2020-10-07 19:59:34</t>
  </si>
  <si>
    <t>万 晶|</t>
  </si>
  <si>
    <t>DHB201007215209796</t>
  </si>
  <si>
    <t>成都香格里拉大酒店(Shangri-la Hotel Chengdu)</t>
  </si>
  <si>
    <t>2020-10-07 21:52:09</t>
  </si>
  <si>
    <t>赵 婷|</t>
  </si>
  <si>
    <t>DHB201007220727572</t>
  </si>
  <si>
    <t>2020-11-14</t>
  </si>
  <si>
    <t>2020-11-16</t>
  </si>
  <si>
    <t>2020-10-07 22:07:27</t>
  </si>
  <si>
    <t>周 甜|</t>
  </si>
  <si>
    <t>DHB201008074332189</t>
  </si>
  <si>
    <t>2020-10-08 07:43:31</t>
  </si>
  <si>
    <t>苏 雅|</t>
  </si>
  <si>
    <t>DHB201008084010583</t>
  </si>
  <si>
    <t>2020-10-08 08:40:09</t>
  </si>
  <si>
    <t>李 希磊|</t>
  </si>
  <si>
    <t>DHB201008102812737</t>
  </si>
  <si>
    <t>7天连锁酒店（重庆万州万达广场店）(7 Days Inn (Chongqing Wanzhou Wanda Plaza))</t>
  </si>
  <si>
    <t>2020-10-08 10:28:12</t>
  </si>
  <si>
    <t>苏 红浪|</t>
  </si>
  <si>
    <t>Yantai(Yantai)</t>
  </si>
  <si>
    <t>DHB201008111723569</t>
  </si>
  <si>
    <t>烟台南山皇冠假日酒店(Crowne Plaza Yantai Seaview)</t>
  </si>
  <si>
    <t>2020-10-08 11:17:22</t>
  </si>
  <si>
    <t>杨 洋|黄 维|张 家干|</t>
  </si>
  <si>
    <t>DHB201008174727588</t>
  </si>
  <si>
    <t>7天连锁酒店(西安大雁塔历史博物馆店)(7 Days Inn (Xi'an Giant Wild Goose Pagoda History Museum))</t>
  </si>
  <si>
    <t>2020-10-08 17:47:26</t>
  </si>
  <si>
    <t>孙 玉福|</t>
  </si>
  <si>
    <t>DHB201008181706376</t>
  </si>
  <si>
    <t>7天连锁酒店（成都望江楼万达广场店）(7 Days Inn (Chengdu Wangjianglou Wanda Plaza))</t>
  </si>
  <si>
    <t>2020-10-08 18:17:06</t>
  </si>
  <si>
    <t>李 灵|</t>
  </si>
  <si>
    <t>DHB201008183816706</t>
  </si>
  <si>
    <t>7天连锁酒店（北京鸟巢体育场店）(7 Days Inn Bird's Nest Stadium (originally was 7 Days Inn 2nd Branch of Olympic Village))</t>
  </si>
  <si>
    <t>2020-10-08 18:38:15</t>
  </si>
  <si>
    <t>陈 瑞旭|</t>
  </si>
  <si>
    <t>DHB201008185933442</t>
  </si>
  <si>
    <t>7天连锁酒店（上海火车站店）(7 Days Inn (Shanghai Railway Station))</t>
  </si>
  <si>
    <t>已取消</t>
  </si>
  <si>
    <t>2020-10-08 18:59:32</t>
  </si>
  <si>
    <t>薛 银珠|</t>
  </si>
  <si>
    <t>DHB201008192522754</t>
  </si>
  <si>
    <t>2020-10-08 19:25:21</t>
  </si>
  <si>
    <t>宋 凡|</t>
  </si>
  <si>
    <t>DHB201008193548550</t>
  </si>
  <si>
    <t>2020-10-08 19:35:48</t>
  </si>
  <si>
    <t>唐 世英|</t>
  </si>
  <si>
    <t>DHB201008194901325</t>
  </si>
  <si>
    <t>2020-10-08 19:49:00</t>
  </si>
  <si>
    <t>高 永利|</t>
  </si>
  <si>
    <t>Shenzhen(Shenzhen)</t>
  </si>
  <si>
    <t>DHB201008204239891</t>
  </si>
  <si>
    <t>7天连锁酒店（深圳龙华和平路大润发店）(7 Days Inn (Shenzhen Longhua Heping Road RT-Mart))</t>
  </si>
  <si>
    <t>2020-10-08 20:42:39</t>
  </si>
  <si>
    <t>唐 建华|</t>
  </si>
  <si>
    <t>DHB201008214353982</t>
  </si>
  <si>
    <t>上海浦东香格里拉大酒店(Pudong Shangri-La East Shanghai)</t>
  </si>
  <si>
    <t>2020-10-08 21:43:52</t>
  </si>
  <si>
    <t>邓 瑶|</t>
  </si>
  <si>
    <t>DHB201008225622623</t>
  </si>
  <si>
    <t>2020-10-08 22:56:21</t>
  </si>
  <si>
    <t>羊 肇文|</t>
  </si>
  <si>
    <t>DHB201009064146259</t>
  </si>
  <si>
    <t>2020-10-09 06:41:45</t>
  </si>
  <si>
    <t>王 硕|</t>
  </si>
  <si>
    <t>DHB201009092837013</t>
  </si>
  <si>
    <t>7天连锁酒店（成都世纪城新会展中心店）(7 Days Inn (Chengdu Shijicheng New Exhibition Center))</t>
  </si>
  <si>
    <t>2020-10-09 09:28:37</t>
  </si>
  <si>
    <t>罗 磬|</t>
  </si>
  <si>
    <t>DHB201010111957566</t>
  </si>
  <si>
    <t>7天连锁酒店(北京潘家园劲松店)(7 Days Inn (Beijing Panjiayuan))</t>
  </si>
  <si>
    <t>2020-10-10 11:19:56</t>
  </si>
  <si>
    <t>孙 桂兰|</t>
  </si>
  <si>
    <t>DHB201010152250522</t>
  </si>
  <si>
    <t>2020-10-10 15:22:50</t>
  </si>
  <si>
    <t>查 文华|</t>
  </si>
  <si>
    <t>DHB201010205628899</t>
  </si>
  <si>
    <t>2020-10-22</t>
  </si>
  <si>
    <t>2020-10-24</t>
  </si>
  <si>
    <t>2020-10-10 20:56:27</t>
  </si>
  <si>
    <t>李 正一|</t>
  </si>
  <si>
    <t>DHB201011080325068</t>
  </si>
  <si>
    <t>麗枫酒店(广州芳村花地湾店)(Lavande Hotels (Guangzhou Fangcun Huadiwan))</t>
  </si>
  <si>
    <t>2020-10-11 08:03:25</t>
  </si>
  <si>
    <t>苏 展|</t>
  </si>
  <si>
    <t>DHB201011210146391</t>
  </si>
  <si>
    <t>2020-10-16</t>
  </si>
  <si>
    <t>2020-10-17</t>
  </si>
  <si>
    <t>2020-10-11 21:01:45</t>
  </si>
  <si>
    <t>潘 莹|</t>
  </si>
  <si>
    <t>DHB201011230416502</t>
  </si>
  <si>
    <t>2020-10-11 23:04:15</t>
  </si>
  <si>
    <t>邓 鹏|</t>
  </si>
  <si>
    <t>DHB201011231709312</t>
  </si>
  <si>
    <t>2020-10-11 23:17:08</t>
  </si>
  <si>
    <t>牛 悦诚|</t>
  </si>
  <si>
    <t>DHB201012163754346</t>
  </si>
  <si>
    <t>北京国宾酒店(The Presidential Beijing)</t>
  </si>
  <si>
    <t>2020-10-12 16:37:54</t>
  </si>
  <si>
    <t>韩 燕龙|</t>
  </si>
  <si>
    <t>DHB201012231542288</t>
  </si>
  <si>
    <t>上海浦东文华东方酒店(Mandarin Oriental Pudong Shanghai)</t>
  </si>
  <si>
    <t>2020-10-12 23:15:42</t>
  </si>
  <si>
    <t>郭 幽圻|</t>
  </si>
  <si>
    <t>DHB201013111948837</t>
  </si>
  <si>
    <t>7天连锁酒店(北京朝阳北路青年路地铁站店)(7 Days Inn (Beijing Qingnian Road Station))</t>
  </si>
  <si>
    <t>2020-10-13 11:19:47</t>
  </si>
  <si>
    <t>王 艳东|</t>
  </si>
  <si>
    <t>DHB201013115218042</t>
  </si>
  <si>
    <t>Zsmart智尚酒店(上海广东路外滩店)(Z Hotel (Shanghai Guangdong Road The Bund))</t>
  </si>
  <si>
    <t>2020-10-13 11:52:18</t>
  </si>
  <si>
    <t>苏 艳|</t>
  </si>
  <si>
    <t>DHB201013115333086</t>
  </si>
  <si>
    <t>2020-10-13 11:53:32</t>
  </si>
  <si>
    <t>尹 华臻|</t>
  </si>
  <si>
    <t>DHB201013125854695</t>
  </si>
  <si>
    <t>中信宁波国际大酒店(Citic Ningbo International Hotel)</t>
  </si>
  <si>
    <t>2020-10-13 12:58:54</t>
  </si>
  <si>
    <t>李 丹|</t>
  </si>
  <si>
    <t>Nanning(Nanning)</t>
  </si>
  <si>
    <t>DHB201013135407841</t>
  </si>
  <si>
    <t>7天连锁酒店（南宁民族大道店）(7 Days Inn (Nanning Minzu Avenue))</t>
  </si>
  <si>
    <t>2020-10-13 13:54:07</t>
  </si>
  <si>
    <t>莫 惠云|</t>
  </si>
  <si>
    <t>DHB201013140134302</t>
  </si>
  <si>
    <t>2020-10-13 14:01:33</t>
  </si>
  <si>
    <t>莫 筱鹏|</t>
  </si>
  <si>
    <t>DHB201013155716189</t>
  </si>
  <si>
    <t>7天连锁酒店(上海同济大学岳阳医院店)(7 Days Inn (Shanghai Dabaishu))</t>
  </si>
  <si>
    <t>2020-10-13 15:57:15</t>
  </si>
  <si>
    <t>盛 新宇|</t>
  </si>
  <si>
    <t>DHB201013155928683</t>
  </si>
  <si>
    <t>2020-10-13 15:59:27</t>
  </si>
  <si>
    <t>孙 淑波|</t>
  </si>
  <si>
    <t>DHB201013175141527</t>
  </si>
  <si>
    <t>麗枫酒店(深圳华强路地铁站店)(Lavande Hotel (Shenzhen Huaqiangnan))</t>
  </si>
  <si>
    <t>2020-10-13 17:51:40</t>
  </si>
  <si>
    <t>季 长卡|</t>
  </si>
  <si>
    <t>DHB201013181236141</t>
  </si>
  <si>
    <t>7天连锁酒店(西安钟鼓楼第四医院大差市店)(7Days Inn Xi`an Bell Tower and Drum Tower East Street)</t>
  </si>
  <si>
    <t>2020-10-13 18:12:35</t>
  </si>
  <si>
    <t>杨 明|</t>
  </si>
  <si>
    <t>DHB201013202026289</t>
  </si>
  <si>
    <t>7天连锁酒店（北京鼓楼桥北店）(7 Days Inn (Beijing Gulou Bridge North))</t>
  </si>
  <si>
    <t>2020-10-13 20:20:26</t>
  </si>
  <si>
    <t>张 露露|</t>
  </si>
  <si>
    <t>DHB201013203357259</t>
  </si>
  <si>
    <t>2020-10-13 20:33:57</t>
  </si>
  <si>
    <t>DHB201013204146530</t>
  </si>
  <si>
    <t>2020-10-13 20:41:45</t>
  </si>
  <si>
    <t>林 钇坊|</t>
  </si>
  <si>
    <t>DHB201013213539840</t>
  </si>
  <si>
    <t>麗枫酒店(长沙福元西路万科城店)(Lavande Hotel (Changsha Fuyuan West Road Vanke City))</t>
  </si>
  <si>
    <t>2020-10-13 21:35:38</t>
  </si>
  <si>
    <t>黄 嘉怡|</t>
  </si>
  <si>
    <t>DHB201013220620626</t>
  </si>
  <si>
    <t>2020-10-13 22:06:19</t>
  </si>
  <si>
    <t>许 超|</t>
  </si>
  <si>
    <t>DHB201013224756915</t>
  </si>
  <si>
    <t>7天优品酒店(北京广安门内地铁站店)(7 Days Inn (Beijing Guanganmennei Metro Station))</t>
  </si>
  <si>
    <t>2020-10-13 22:47:55</t>
  </si>
  <si>
    <t>刘 一凡|</t>
  </si>
  <si>
    <t>Urumqi(Urumqi)</t>
  </si>
  <si>
    <t>DHB201013225231676</t>
  </si>
  <si>
    <t>7天连锁酒店(乌鲁木齐喀什西路机场店)(7 Days Inn (Urumqi Kashi West Road))</t>
  </si>
  <si>
    <t>2020-10-13 22:52:30</t>
  </si>
  <si>
    <t>石 伟|</t>
  </si>
  <si>
    <t>DHB201013233325371</t>
  </si>
  <si>
    <t>2020-10-23</t>
  </si>
  <si>
    <t>2020-10-13 23:33:24</t>
  </si>
  <si>
    <t>熊 英|</t>
  </si>
  <si>
    <t>DHB201014064933588</t>
  </si>
  <si>
    <t>7天连锁酒店（北京亦庄万源街地铁站店）(7 Days Inn (Beijing Yizhuang Wanyuan Street Metro Station))</t>
  </si>
  <si>
    <t>2020-10-14 06:49:32</t>
  </si>
  <si>
    <t>魏 长利|</t>
  </si>
  <si>
    <t>DHB201014082421839</t>
  </si>
  <si>
    <t>2020-10-14 08:24:20</t>
  </si>
  <si>
    <t>高 学利|</t>
  </si>
  <si>
    <t>DHB201014091727082</t>
  </si>
  <si>
    <t>2020-10-14 09:17:26</t>
  </si>
  <si>
    <t>朱 力|</t>
  </si>
  <si>
    <t>DHB201007090829754</t>
  </si>
  <si>
    <t>2020-10-07 09:08:28</t>
  </si>
  <si>
    <t>刘 长江|</t>
  </si>
  <si>
    <t>DHB201007094431373</t>
  </si>
  <si>
    <t>2020-10-07 09:44:30</t>
  </si>
  <si>
    <t>陈 维东|</t>
  </si>
  <si>
    <t>DHB201007094508445</t>
  </si>
  <si>
    <t>2020-10-07 09:45:07</t>
  </si>
  <si>
    <t>文 生|</t>
  </si>
  <si>
    <t>DHB201014100815632</t>
  </si>
  <si>
    <t>7天连锁酒店(成都宽窄巷子省医院地铁站店)(7 Days Inn (Chengdu Qingyang Palace Provincial hospital MTR station))</t>
  </si>
  <si>
    <t>2020-10-14 10:08:14</t>
  </si>
  <si>
    <t>胡 斌|</t>
  </si>
  <si>
    <t>Kunming(Kunming)</t>
  </si>
  <si>
    <t>DHB201014102328978</t>
  </si>
  <si>
    <t>7天连锁酒店（昆明步行街店）(7 Days Inn (Kunming Pedestrian Street))</t>
  </si>
  <si>
    <t>2020-10-20</t>
  </si>
  <si>
    <t>2020-10-21</t>
  </si>
  <si>
    <t>2020-10-14 10:23:28</t>
  </si>
  <si>
    <t>马 冠华|</t>
  </si>
  <si>
    <t>DHB201014110336549</t>
  </si>
  <si>
    <t>凯里亚德酒店(西安高新五龙大厦店)(Kyriad Marvelous Hotel (Xi'an Gaoxin Xifeng Road))</t>
  </si>
  <si>
    <t>2020-10-14 11:03:35</t>
  </si>
  <si>
    <t>胡 忠义|</t>
  </si>
  <si>
    <t>Tianjin(Tianjin)</t>
  </si>
  <si>
    <t>DHB201014123048689</t>
  </si>
  <si>
    <t>7天连锁酒店（天津鞍山西道天津大学店）(7 Days Inn (Tianjin Anshan West Road Tianjin University))</t>
  </si>
  <si>
    <t>2020-10-14 12:30:48</t>
  </si>
  <si>
    <t>闫 翻|</t>
  </si>
  <si>
    <t>Shenyang(Shenyang)</t>
  </si>
  <si>
    <t>DHB201014123223348</t>
  </si>
  <si>
    <t>7天连锁酒店（沈阳三好街医大二院店）(7 Days Inn (Shenyang Sanhao Street Shengjing Hospital))</t>
  </si>
  <si>
    <t>2020-10-14 12:32:22</t>
  </si>
  <si>
    <t>李 海伦|</t>
  </si>
  <si>
    <t>DHB201014123935260</t>
  </si>
  <si>
    <t>2020-10-14 12:39:35</t>
  </si>
  <si>
    <t>黄 雅静|</t>
  </si>
  <si>
    <t>DHB201014154401333</t>
  </si>
  <si>
    <t>麗枫酒店(南京夫子庙大光路店)(Lavande Hotel (Nanjing Confucius Temple Daguang Road))</t>
  </si>
  <si>
    <t>2020-10-18</t>
  </si>
  <si>
    <t>2020-10-19</t>
  </si>
  <si>
    <t>2020-10-14 15:44:00</t>
  </si>
  <si>
    <t>诸 蔚莉|</t>
  </si>
  <si>
    <t>DHB201014160638022</t>
  </si>
  <si>
    <t>麗枫酒店(北京南站洋桥店)(Lavande Hotel (Beijing South Railway Station Yangqiao))</t>
  </si>
  <si>
    <t>2020-10-14 16:06:37</t>
  </si>
  <si>
    <t>齐 洪斌|邱 凯|</t>
  </si>
  <si>
    <t>DHB201014205326738</t>
  </si>
  <si>
    <t>2020-10-25</t>
  </si>
  <si>
    <t>2020-10-14 20:53:25</t>
  </si>
  <si>
    <t>王 菊|</t>
  </si>
  <si>
    <t>DHB201014211739949</t>
  </si>
  <si>
    <t>喆啡酒店（北京宋家庄地铁站店）(James Joyce Coffetel (Beijing Songjiazhuang Metro Station))</t>
  </si>
  <si>
    <t>2020-10-14 21:17:38</t>
  </si>
  <si>
    <t>赵 爽|</t>
  </si>
  <si>
    <t>DHB201015020447146</t>
  </si>
  <si>
    <t>7天连锁酒店（杭州萧山机场店）(7 Days Inn (Hangzhou Xiaoshan International Airport))</t>
  </si>
  <si>
    <t>2020-10-15 02:04:47</t>
  </si>
  <si>
    <t>林 银珠|</t>
  </si>
  <si>
    <t>DHB201015091125956</t>
  </si>
  <si>
    <t>锦江都城酒店(南京将军大道河海大学店)(Jinjiang Metropolo Hotel Nanjing Jiangjun Dadao Hehai University Branch)</t>
  </si>
  <si>
    <t>2020-10-15 09:11:25</t>
  </si>
  <si>
    <t>王 超|</t>
  </si>
  <si>
    <t>DHB201015110028187</t>
  </si>
  <si>
    <t>2020-10-15 11:00:28</t>
  </si>
  <si>
    <t>梁 惠红|</t>
  </si>
  <si>
    <t>DHB201015124254627</t>
  </si>
  <si>
    <t>麗枫酒店（深圳大学城地铁站店）(Lavande Hotel (Shezhen University Town Metro Station))</t>
  </si>
  <si>
    <t>2020-10-15 12:42:53</t>
  </si>
  <si>
    <t>陈 裕华|</t>
  </si>
  <si>
    <t>DHB201015124312650</t>
  </si>
  <si>
    <t>麗枫酒店(成都蜀都万达广场店)(Lavande Hotel (Chengdu Shudu Wanda Plaza))</t>
  </si>
  <si>
    <t>2020-10-15 12:43:11</t>
  </si>
  <si>
    <t>史 世明|</t>
  </si>
  <si>
    <t>DHB201015125442942</t>
  </si>
  <si>
    <t>2020-10-15 12:54:41</t>
  </si>
  <si>
    <t>李 和集|</t>
  </si>
  <si>
    <t>DHB201015145322505</t>
  </si>
  <si>
    <t>2020-10-15 14:53:21</t>
  </si>
  <si>
    <t>成 凯伦|</t>
  </si>
  <si>
    <t>DHB201015150419933</t>
  </si>
  <si>
    <t>7天连锁酒店（广州南沙金洲广场店）(7 Days Inn (Guangzhou Nansha Jinzhou Square))</t>
  </si>
  <si>
    <t>2020-10-15 15:04:18</t>
  </si>
  <si>
    <t>王 学应|</t>
  </si>
  <si>
    <t>DHB201015150910358</t>
  </si>
  <si>
    <t>2020-10-15 15:09:10</t>
  </si>
  <si>
    <t>姜 曰国|</t>
  </si>
  <si>
    <t>DHB201015151325573</t>
  </si>
  <si>
    <t>7天连锁酒店（深圳国贸店）(7 Days Inn (Shenzhen Guomao))</t>
  </si>
  <si>
    <t>2020-10-15 15:13:25</t>
  </si>
  <si>
    <t>赵 灿|</t>
  </si>
  <si>
    <t>Ezhou(Ezhou)</t>
  </si>
  <si>
    <t>DHB201015152910306</t>
  </si>
  <si>
    <t>武汉恒大酒店(EVERGRANDE HOTEL WUHAN)</t>
  </si>
  <si>
    <t>2020-10-15 15:29:10</t>
  </si>
  <si>
    <t>夏 丽娟|</t>
  </si>
  <si>
    <t>DHB201015154249186</t>
  </si>
  <si>
    <t>2020-10-26</t>
  </si>
  <si>
    <t>2020-10-15 15:42:48</t>
  </si>
  <si>
    <t>黄 子芯|</t>
  </si>
  <si>
    <t>DHB201015155522138</t>
  </si>
  <si>
    <t>2020-10-15 15:55:22</t>
  </si>
  <si>
    <t>徐 虎|</t>
  </si>
  <si>
    <t>DHB201015160614028</t>
  </si>
  <si>
    <t>7天连锁酒店（深圳福田口岸地铁站店）(7 Days Inn (Shenzhen Futian Checkpoint Metro Station))</t>
  </si>
  <si>
    <t>2020-10-15 16:06:13</t>
  </si>
  <si>
    <t>李 兆麟|</t>
  </si>
  <si>
    <t>DHB201015160627038</t>
  </si>
  <si>
    <t>2020-10-15 16:06:27</t>
  </si>
  <si>
    <t>周 含涵|</t>
  </si>
  <si>
    <t>DHB201015163435172</t>
  </si>
  <si>
    <t>7天连锁酒店（上海五角场万达广场店）(7 Days Inn (Shanghai Wujiaochang Wanda Plaza))</t>
  </si>
  <si>
    <t>2020-10-15 16:34:34</t>
  </si>
  <si>
    <t>查 金豆|</t>
  </si>
  <si>
    <t>DHB201015164729416</t>
  </si>
  <si>
    <t>2020-10-15 16:47:28</t>
  </si>
  <si>
    <t>周 强生|</t>
  </si>
  <si>
    <t>DHB201015172129948</t>
  </si>
  <si>
    <t>2020-10-15 17:21:28</t>
  </si>
  <si>
    <t>田 娇|</t>
  </si>
  <si>
    <t>DHB201015173644010</t>
  </si>
  <si>
    <t>7天连锁酒店（北京定慧寺五路居地铁站店）(7 Days Inn (Beijing Dinghui Temple Wuluju Metro Station))</t>
  </si>
  <si>
    <t>2020-10-15 17:36:43</t>
  </si>
  <si>
    <t>吴 成亮|贾 总|</t>
  </si>
  <si>
    <t>DHB201015181612407</t>
  </si>
  <si>
    <t>南京香格里拉大酒店(Shangri-La Hotel Nanjing)</t>
  </si>
  <si>
    <t>2020-10-15 18:16:11</t>
  </si>
  <si>
    <t>付 伟|</t>
  </si>
  <si>
    <t>DHB201015194053161</t>
  </si>
  <si>
    <t>天津香格里拉大酒店(Shangri-La Hotel, Tianjin)</t>
  </si>
  <si>
    <t>2020-10-15 19:40:52</t>
  </si>
  <si>
    <t>钟 伟军|</t>
  </si>
  <si>
    <t>DHB201015220108065</t>
  </si>
  <si>
    <t>2020-10-15 22:01:07</t>
  </si>
  <si>
    <t>陈 果|</t>
  </si>
  <si>
    <t>DHB201015230339880</t>
  </si>
  <si>
    <t>7天优品酒店(北京国贸大望路地铁站店)(7 Days Inn (Beijing Guomao))</t>
  </si>
  <si>
    <t>2020-10-15 23:03:39</t>
  </si>
  <si>
    <t>王 岱峰|</t>
  </si>
  <si>
    <t>DHB201015231353714</t>
  </si>
  <si>
    <t>深圳香格里拉大酒店(Shangri-la Hotel, Shenzhen)</t>
  </si>
  <si>
    <t>2020-10-15 23:13:53</t>
  </si>
  <si>
    <t>何 全|</t>
  </si>
  <si>
    <t>DHB201015214738918</t>
  </si>
  <si>
    <t>2020-10-15 21:47:37</t>
  </si>
  <si>
    <t>江 泽发|</t>
  </si>
  <si>
    <t>DHB201015181853819</t>
  </si>
  <si>
    <t>2020-10-15 18:18:52</t>
  </si>
  <si>
    <t>付 章明|</t>
  </si>
  <si>
    <t>DHB201015184511041</t>
  </si>
  <si>
    <t>麗枫酒店(广州高铁南站石壁地铁站店)(Lavande Hotel (Guangzhou South High-speed Railway Station Shibi Metro Station))</t>
  </si>
  <si>
    <t>2020-10-15 18:45:11</t>
  </si>
  <si>
    <t>夏 凡甜|</t>
  </si>
  <si>
    <t>Foshan(Foshan)</t>
  </si>
  <si>
    <t>DHB201015184633070</t>
  </si>
  <si>
    <t>麗枫酒店（顺德容桂客运站店）(Lavande Hotel (Shunde Ronggui Bus Station))</t>
  </si>
  <si>
    <t>2020-10-15 18:46:32</t>
  </si>
  <si>
    <t>王 金胜|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</si>
</sst>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name val="Calibri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3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1" fillId="0" borderId="0" xfId="0" applyNumberFormat="1" applyFo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ill>
        <patternFill patternType="none"/>
      </fill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0261001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1884026</v>
          </cell>
          <cell r="B2">
            <v>496</v>
          </cell>
        </row>
        <row r="3">
          <cell r="A3">
            <v>1884611</v>
          </cell>
          <cell r="B3">
            <v>2268</v>
          </cell>
        </row>
        <row r="4">
          <cell r="A4">
            <v>1875164</v>
          </cell>
          <cell r="B4">
            <v>1884</v>
          </cell>
        </row>
        <row r="5">
          <cell r="A5">
            <v>1875277</v>
          </cell>
          <cell r="B5">
            <v>1038</v>
          </cell>
        </row>
        <row r="6">
          <cell r="A6">
            <v>1875437</v>
          </cell>
          <cell r="B6">
            <v>1884</v>
          </cell>
        </row>
        <row r="7">
          <cell r="A7">
            <v>1876396</v>
          </cell>
          <cell r="B7">
            <v>1038</v>
          </cell>
        </row>
        <row r="8">
          <cell r="A8">
            <v>1876613</v>
          </cell>
          <cell r="B8">
            <v>4920</v>
          </cell>
        </row>
        <row r="9">
          <cell r="A9">
            <v>1877292</v>
          </cell>
          <cell r="B9">
            <v>2268</v>
          </cell>
        </row>
        <row r="10">
          <cell r="A10">
            <v>1877361</v>
          </cell>
          <cell r="B10">
            <v>1038</v>
          </cell>
        </row>
        <row r="11">
          <cell r="A11">
            <v>1877363</v>
          </cell>
          <cell r="B11">
            <v>1038</v>
          </cell>
        </row>
        <row r="12">
          <cell r="A12">
            <v>1878833</v>
          </cell>
          <cell r="B12">
            <v>1038</v>
          </cell>
        </row>
        <row r="13">
          <cell r="A13">
            <v>1876709</v>
          </cell>
          <cell r="B13">
            <v>1134</v>
          </cell>
        </row>
        <row r="14">
          <cell r="A14">
            <v>1876933</v>
          </cell>
          <cell r="B14">
            <v>1134</v>
          </cell>
        </row>
        <row r="15">
          <cell r="A15">
            <v>1879374</v>
          </cell>
          <cell r="B15">
            <v>2799.99</v>
          </cell>
        </row>
        <row r="16">
          <cell r="A16">
            <v>1880115</v>
          </cell>
          <cell r="B16">
            <v>865</v>
          </cell>
        </row>
        <row r="17">
          <cell r="A17">
            <v>1882806</v>
          </cell>
          <cell r="B17">
            <v>821</v>
          </cell>
        </row>
        <row r="18">
          <cell r="A18">
            <v>1882816</v>
          </cell>
          <cell r="B18">
            <v>1878</v>
          </cell>
        </row>
        <row r="19">
          <cell r="A19">
            <v>1878525</v>
          </cell>
          <cell r="B19">
            <v>628</v>
          </cell>
        </row>
        <row r="20">
          <cell r="A20">
            <v>1883670</v>
          </cell>
          <cell r="B20">
            <v>1557</v>
          </cell>
        </row>
        <row r="21">
          <cell r="A21">
            <v>1880067</v>
          </cell>
          <cell r="B21">
            <v>2498</v>
          </cell>
        </row>
        <row r="22">
          <cell r="A22">
            <v>1886286</v>
          </cell>
          <cell r="B22">
            <v>576</v>
          </cell>
        </row>
        <row r="23">
          <cell r="A23">
            <v>1886368</v>
          </cell>
          <cell r="B23">
            <v>769</v>
          </cell>
        </row>
        <row r="24">
          <cell r="A24">
            <v>1877874</v>
          </cell>
          <cell r="B24">
            <v>2505</v>
          </cell>
        </row>
        <row r="25">
          <cell r="A25">
            <v>1877334</v>
          </cell>
          <cell r="B25">
            <v>961</v>
          </cell>
        </row>
        <row r="26">
          <cell r="A26">
            <v>1876360</v>
          </cell>
          <cell r="B26">
            <v>865</v>
          </cell>
        </row>
        <row r="27">
          <cell r="A27">
            <v>1877257</v>
          </cell>
          <cell r="B27">
            <v>692</v>
          </cell>
        </row>
        <row r="28">
          <cell r="A28">
            <v>1876705</v>
          </cell>
          <cell r="B28">
            <v>1461</v>
          </cell>
        </row>
        <row r="29">
          <cell r="A29">
            <v>1876054</v>
          </cell>
          <cell r="B29">
            <v>1557</v>
          </cell>
        </row>
        <row r="30">
          <cell r="A30">
            <v>1876147</v>
          </cell>
          <cell r="B30">
            <v>2114</v>
          </cell>
        </row>
        <row r="31">
          <cell r="A31">
            <v>1876176</v>
          </cell>
          <cell r="B31">
            <v>769</v>
          </cell>
        </row>
        <row r="32">
          <cell r="A32">
            <v>1876239</v>
          </cell>
          <cell r="B32">
            <v>1845</v>
          </cell>
        </row>
        <row r="33">
          <cell r="A33">
            <v>1875378</v>
          </cell>
          <cell r="B33">
            <v>1057</v>
          </cell>
        </row>
        <row r="34">
          <cell r="A34">
            <v>1875383</v>
          </cell>
          <cell r="B34">
            <v>1057</v>
          </cell>
        </row>
        <row r="35">
          <cell r="A35">
            <v>1879992</v>
          </cell>
          <cell r="B35">
            <v>865</v>
          </cell>
        </row>
        <row r="36">
          <cell r="A36">
            <v>1882703</v>
          </cell>
          <cell r="B36">
            <v>807</v>
          </cell>
        </row>
        <row r="37">
          <cell r="A37">
            <v>1884478</v>
          </cell>
          <cell r="B37">
            <v>845</v>
          </cell>
        </row>
        <row r="38">
          <cell r="A38">
            <v>1885503</v>
          </cell>
          <cell r="B38">
            <v>817</v>
          </cell>
        </row>
        <row r="39">
          <cell r="A39">
            <v>1879012</v>
          </cell>
          <cell r="B39">
            <v>1499</v>
          </cell>
        </row>
        <row r="40">
          <cell r="A40">
            <v>1883331</v>
          </cell>
          <cell r="B40">
            <v>750</v>
          </cell>
        </row>
        <row r="41">
          <cell r="A41">
            <v>1886201</v>
          </cell>
          <cell r="B41">
            <v>1710</v>
          </cell>
        </row>
        <row r="42">
          <cell r="A42">
            <v>1878517</v>
          </cell>
          <cell r="B42">
            <v>2788</v>
          </cell>
        </row>
        <row r="43">
          <cell r="A43">
            <v>1861957</v>
          </cell>
          <cell r="B43">
            <v>0</v>
          </cell>
        </row>
        <row r="44">
          <cell r="A44">
            <v>1886157</v>
          </cell>
          <cell r="B44">
            <v>3556</v>
          </cell>
        </row>
        <row r="45">
          <cell r="A45">
            <v>1886160</v>
          </cell>
          <cell r="B45">
            <v>3556</v>
          </cell>
        </row>
        <row r="46">
          <cell r="A46">
            <v>1878716</v>
          </cell>
          <cell r="B46">
            <v>3652</v>
          </cell>
        </row>
        <row r="47">
          <cell r="A47">
            <v>1879588</v>
          </cell>
          <cell r="B47">
            <v>2412</v>
          </cell>
        </row>
        <row r="48">
          <cell r="A48">
            <v>1879286</v>
          </cell>
          <cell r="B48">
            <v>528</v>
          </cell>
        </row>
        <row r="49">
          <cell r="A49">
            <v>1878698</v>
          </cell>
          <cell r="B49">
            <v>2055</v>
          </cell>
        </row>
        <row r="50">
          <cell r="A50">
            <v>1876260</v>
          </cell>
          <cell r="B50">
            <v>1354</v>
          </cell>
        </row>
        <row r="51">
          <cell r="A51">
            <v>1874481</v>
          </cell>
          <cell r="B51">
            <v>643</v>
          </cell>
        </row>
        <row r="52">
          <cell r="A52">
            <v>1876300</v>
          </cell>
          <cell r="B52">
            <v>3882</v>
          </cell>
        </row>
        <row r="53">
          <cell r="A53">
            <v>1875736</v>
          </cell>
          <cell r="B53">
            <v>1594</v>
          </cell>
        </row>
        <row r="54">
          <cell r="A54">
            <v>1875340</v>
          </cell>
          <cell r="B54">
            <v>845</v>
          </cell>
        </row>
        <row r="55">
          <cell r="A55">
            <v>1884422</v>
          </cell>
          <cell r="B55">
            <v>961</v>
          </cell>
        </row>
        <row r="56">
          <cell r="A56">
            <v>1875404</v>
          </cell>
          <cell r="B56">
            <v>625</v>
          </cell>
        </row>
        <row r="57">
          <cell r="A57">
            <v>1877239</v>
          </cell>
          <cell r="B57">
            <v>625</v>
          </cell>
        </row>
        <row r="58">
          <cell r="A58">
            <v>1881340</v>
          </cell>
          <cell r="B58">
            <v>1250</v>
          </cell>
        </row>
        <row r="59">
          <cell r="A59">
            <v>1881702</v>
          </cell>
          <cell r="B59">
            <v>1250</v>
          </cell>
        </row>
        <row r="60">
          <cell r="A60">
            <v>1878900</v>
          </cell>
          <cell r="B60">
            <v>625</v>
          </cell>
        </row>
        <row r="61">
          <cell r="A61">
            <v>1879393</v>
          </cell>
          <cell r="B61">
            <v>960</v>
          </cell>
        </row>
        <row r="62">
          <cell r="A62">
            <v>1879496</v>
          </cell>
          <cell r="B62">
            <v>625</v>
          </cell>
        </row>
        <row r="63">
          <cell r="A63">
            <v>1878794</v>
          </cell>
          <cell r="B63">
            <v>158</v>
          </cell>
        </row>
        <row r="64">
          <cell r="A64">
            <v>1885105</v>
          </cell>
          <cell r="B64">
            <v>227</v>
          </cell>
        </row>
        <row r="65">
          <cell r="A65">
            <v>1884274</v>
          </cell>
          <cell r="B65">
            <v>244</v>
          </cell>
        </row>
        <row r="66">
          <cell r="A66">
            <v>1876878</v>
          </cell>
          <cell r="B66">
            <v>388</v>
          </cell>
        </row>
        <row r="67">
          <cell r="A67">
            <v>1884394</v>
          </cell>
          <cell r="B67">
            <v>303</v>
          </cell>
        </row>
        <row r="68">
          <cell r="A68">
            <v>1885146</v>
          </cell>
          <cell r="B68">
            <v>898</v>
          </cell>
        </row>
        <row r="69">
          <cell r="A69">
            <v>1885790</v>
          </cell>
          <cell r="B69">
            <v>1532</v>
          </cell>
        </row>
        <row r="70">
          <cell r="A70">
            <v>1881958</v>
          </cell>
          <cell r="B70">
            <v>312</v>
          </cell>
        </row>
        <row r="71">
          <cell r="A71">
            <v>1884731</v>
          </cell>
          <cell r="B71">
            <v>208</v>
          </cell>
        </row>
        <row r="72">
          <cell r="A72">
            <v>1886172</v>
          </cell>
          <cell r="B72">
            <v>389</v>
          </cell>
        </row>
        <row r="73">
          <cell r="A73">
            <v>1885955</v>
          </cell>
          <cell r="B73">
            <v>346</v>
          </cell>
        </row>
        <row r="74">
          <cell r="A74">
            <v>1885946</v>
          </cell>
          <cell r="B74">
            <v>346</v>
          </cell>
        </row>
        <row r="75">
          <cell r="A75">
            <v>1883956</v>
          </cell>
          <cell r="B75">
            <v>207</v>
          </cell>
        </row>
        <row r="76">
          <cell r="A76">
            <v>1883957</v>
          </cell>
          <cell r="B76">
            <v>207</v>
          </cell>
        </row>
        <row r="77">
          <cell r="A77">
            <v>1885540</v>
          </cell>
          <cell r="B77">
            <v>408</v>
          </cell>
        </row>
        <row r="78">
          <cell r="A78">
            <v>1885947</v>
          </cell>
          <cell r="B78">
            <v>244</v>
          </cell>
        </row>
        <row r="79">
          <cell r="A79">
            <v>1879911</v>
          </cell>
          <cell r="B79">
            <v>100</v>
          </cell>
        </row>
        <row r="80">
          <cell r="A80">
            <v>1875239</v>
          </cell>
          <cell r="B80">
            <v>346</v>
          </cell>
        </row>
        <row r="81">
          <cell r="A81">
            <v>1886097</v>
          </cell>
          <cell r="B81">
            <v>287</v>
          </cell>
        </row>
        <row r="82">
          <cell r="A82">
            <v>1886122</v>
          </cell>
          <cell r="B82">
            <v>287</v>
          </cell>
        </row>
        <row r="83">
          <cell r="A83">
            <v>1876011</v>
          </cell>
          <cell r="B83">
            <v>3460</v>
          </cell>
        </row>
        <row r="84">
          <cell r="A84">
            <v>1880026</v>
          </cell>
          <cell r="B84">
            <v>125</v>
          </cell>
        </row>
        <row r="85">
          <cell r="A85">
            <v>1878920</v>
          </cell>
          <cell r="B85">
            <v>224</v>
          </cell>
        </row>
        <row r="86">
          <cell r="A86">
            <v>1878921</v>
          </cell>
          <cell r="B86">
            <v>224</v>
          </cell>
        </row>
        <row r="87">
          <cell r="A87">
            <v>1886049</v>
          </cell>
          <cell r="B87">
            <v>124</v>
          </cell>
        </row>
        <row r="88">
          <cell r="A88">
            <v>1886016</v>
          </cell>
          <cell r="B88">
            <v>124</v>
          </cell>
        </row>
        <row r="89">
          <cell r="A89">
            <v>1885704</v>
          </cell>
          <cell r="B89">
            <v>124</v>
          </cell>
        </row>
        <row r="90">
          <cell r="A90">
            <v>1884659</v>
          </cell>
          <cell r="B90">
            <v>108</v>
          </cell>
        </row>
        <row r="91">
          <cell r="A91">
            <v>1878762</v>
          </cell>
          <cell r="B91">
            <v>266</v>
          </cell>
        </row>
        <row r="92">
          <cell r="A92">
            <v>1878937</v>
          </cell>
          <cell r="B92">
            <v>158</v>
          </cell>
        </row>
        <row r="93">
          <cell r="A93">
            <v>1879986</v>
          </cell>
          <cell r="B93">
            <v>193</v>
          </cell>
        </row>
        <row r="94">
          <cell r="A94">
            <v>1877480</v>
          </cell>
          <cell r="B94">
            <v>192</v>
          </cell>
        </row>
        <row r="95">
          <cell r="A95">
            <v>1880211</v>
          </cell>
          <cell r="B95">
            <v>100</v>
          </cell>
        </row>
        <row r="96">
          <cell r="A96">
            <v>1886078</v>
          </cell>
          <cell r="B96">
            <v>109</v>
          </cell>
        </row>
        <row r="97">
          <cell r="A97">
            <v>1884538</v>
          </cell>
          <cell r="B97">
            <v>147</v>
          </cell>
        </row>
        <row r="98">
          <cell r="A98">
            <v>1884572</v>
          </cell>
          <cell r="B98">
            <v>137</v>
          </cell>
        </row>
        <row r="99">
          <cell r="A99">
            <v>1884365</v>
          </cell>
          <cell r="B99">
            <v>239</v>
          </cell>
        </row>
        <row r="100">
          <cell r="A100">
            <v>1884368</v>
          </cell>
          <cell r="B100">
            <v>239</v>
          </cell>
        </row>
        <row r="101">
          <cell r="A101">
            <v>1878922</v>
          </cell>
          <cell r="B101">
            <v>183</v>
          </cell>
        </row>
        <row r="102">
          <cell r="A102">
            <v>1886021</v>
          </cell>
          <cell r="B102">
            <v>129</v>
          </cell>
        </row>
        <row r="103">
          <cell r="A103">
            <v>1886025</v>
          </cell>
          <cell r="B103">
            <v>129</v>
          </cell>
        </row>
        <row r="104">
          <cell r="A104">
            <v>1886064</v>
          </cell>
          <cell r="B104">
            <v>119</v>
          </cell>
        </row>
        <row r="105">
          <cell r="A105">
            <v>1886295</v>
          </cell>
          <cell r="B105">
            <v>138</v>
          </cell>
        </row>
        <row r="106">
          <cell r="A106">
            <v>1886129</v>
          </cell>
          <cell r="B106">
            <v>696</v>
          </cell>
        </row>
        <row r="107">
          <cell r="A107">
            <v>1884463</v>
          </cell>
          <cell r="B107">
            <v>348</v>
          </cell>
        </row>
        <row r="108">
          <cell r="A108">
            <v>1886176</v>
          </cell>
          <cell r="B108">
            <v>261</v>
          </cell>
        </row>
        <row r="109">
          <cell r="A109">
            <v>1886105</v>
          </cell>
          <cell r="B109">
            <v>147</v>
          </cell>
        </row>
        <row r="110">
          <cell r="A110">
            <v>1885877</v>
          </cell>
          <cell r="B110">
            <v>316</v>
          </cell>
        </row>
        <row r="111">
          <cell r="A111">
            <v>1884166</v>
          </cell>
          <cell r="B111">
            <v>147</v>
          </cell>
        </row>
        <row r="112">
          <cell r="A112">
            <v>1884169</v>
          </cell>
          <cell r="B112">
            <v>147</v>
          </cell>
        </row>
        <row r="113">
          <cell r="A113">
            <v>1879563</v>
          </cell>
          <cell r="B113">
            <v>158</v>
          </cell>
        </row>
        <row r="114">
          <cell r="A114">
            <v>1878950</v>
          </cell>
          <cell r="B114">
            <v>100</v>
          </cell>
        </row>
        <row r="115">
          <cell r="A115">
            <v>1886357</v>
          </cell>
          <cell r="B115">
            <v>198</v>
          </cell>
        </row>
        <row r="116">
          <cell r="A116">
            <v>1881100</v>
          </cell>
          <cell r="B116">
            <v>192</v>
          </cell>
        </row>
        <row r="117">
          <cell r="A117">
            <v>1878949</v>
          </cell>
          <cell r="B117">
            <v>124</v>
          </cell>
        </row>
        <row r="118">
          <cell r="A118">
            <v>1884374</v>
          </cell>
          <cell r="B118">
            <v>132</v>
          </cell>
        </row>
        <row r="119">
          <cell r="A119">
            <v>1880171</v>
          </cell>
          <cell r="B119">
            <v>150</v>
          </cell>
        </row>
        <row r="120">
          <cell r="A120">
            <v>1879933</v>
          </cell>
          <cell r="B120">
            <v>151</v>
          </cell>
        </row>
        <row r="121">
          <cell r="A121">
            <v>1884879</v>
          </cell>
          <cell r="B121">
            <v>138</v>
          </cell>
        </row>
        <row r="122">
          <cell r="A122">
            <v>1873992</v>
          </cell>
          <cell r="B122">
            <v>209</v>
          </cell>
        </row>
        <row r="123">
          <cell r="A123">
            <v>1886029</v>
          </cell>
          <cell r="B123">
            <v>158</v>
          </cell>
        </row>
        <row r="124">
          <cell r="A124">
            <v>1878936</v>
          </cell>
          <cell r="B124">
            <v>124</v>
          </cell>
        </row>
        <row r="125">
          <cell r="A125">
            <v>1879975</v>
          </cell>
          <cell r="B125">
            <v>134</v>
          </cell>
        </row>
        <row r="126">
          <cell r="A126">
            <v>1879888</v>
          </cell>
          <cell r="B126">
            <v>134</v>
          </cell>
        </row>
        <row r="127">
          <cell r="A127">
            <v>1884466</v>
          </cell>
          <cell r="B127">
            <v>119</v>
          </cell>
        </row>
        <row r="128">
          <cell r="A128">
            <v>1884874</v>
          </cell>
          <cell r="B128">
            <v>118</v>
          </cell>
        </row>
        <row r="129">
          <cell r="A129">
            <v>1878758</v>
          </cell>
          <cell r="B129">
            <v>213</v>
          </cell>
        </row>
        <row r="130">
          <cell r="A130">
            <v>1886040</v>
          </cell>
          <cell r="B130">
            <v>548</v>
          </cell>
        </row>
        <row r="131">
          <cell r="A131">
            <v>1884067</v>
          </cell>
          <cell r="B131">
            <v>109</v>
          </cell>
        </row>
        <row r="132">
          <cell r="A132">
            <v>1884074</v>
          </cell>
          <cell r="B132">
            <v>109</v>
          </cell>
        </row>
        <row r="133">
          <cell r="A133">
            <v>1884675</v>
          </cell>
          <cell r="B133">
            <v>129</v>
          </cell>
        </row>
        <row r="134">
          <cell r="A134">
            <v>1884296</v>
          </cell>
          <cell r="B134">
            <v>139</v>
          </cell>
        </row>
        <row r="135">
          <cell r="A135">
            <v>1883929</v>
          </cell>
          <cell r="B135">
            <v>128</v>
          </cell>
        </row>
        <row r="136">
          <cell r="A136">
            <v>1884895</v>
          </cell>
          <cell r="B136">
            <v>147</v>
          </cell>
        </row>
        <row r="137">
          <cell r="A137">
            <v>1886079</v>
          </cell>
          <cell r="B137">
            <v>179</v>
          </cell>
        </row>
        <row r="138">
          <cell r="A138">
            <v>1879225</v>
          </cell>
          <cell r="B138">
            <v>117</v>
          </cell>
        </row>
        <row r="139">
          <cell r="A139">
            <v>1879509</v>
          </cell>
          <cell r="B139">
            <v>7220</v>
          </cell>
        </row>
        <row r="140">
          <cell r="A140">
            <v>1876278</v>
          </cell>
          <cell r="B140">
            <v>1460</v>
          </cell>
        </row>
        <row r="141">
          <cell r="A141">
            <v>1877252</v>
          </cell>
          <cell r="B141">
            <v>1460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143">
  <autoFilter ref="A1:V143">
    <filterColumn colId="11">
      <colorFilter dxfId="9"/>
    </filterColumn>
  </autoFilter>
  <tableColumns count="22">
    <tableColumn id="1" name="城市" dataDxfId="10"/>
    <tableColumn id="2" name="订单号" dataDxfId="11"/>
    <tableColumn id="3" name="酒店名" dataDxfId="12"/>
    <tableColumn id="4" name="机构ID" dataDxfId="13"/>
    <tableColumn id="5" name="机构名" dataDxfId="14"/>
    <tableColumn id="6" name="入住日期" dataDxfId="15"/>
    <tableColumn id="7" name="离店日期" dataDxfId="16"/>
    <tableColumn id="8" name="订单状态" dataDxfId="17"/>
    <tableColumn id="9" name="货币" dataDxfId="18"/>
    <tableColumn id="10" name="国籍" dataDxfId="19"/>
    <tableColumn id="11" name="总价" dataDxfId="20"/>
    <tableColumn id="12" name="下单日期" dataDxfId="21"/>
    <tableColumn id="13" name="房间数" dataDxfId="22"/>
    <tableColumn id="14" name="间夜数" dataDxfId="23"/>
    <tableColumn id="15" name="入住人" dataDxfId="24"/>
    <tableColumn id="16" name="客户订单号" dataDxfId="25"/>
    <tableColumn id="17" name="联系人" dataDxfId="26"/>
    <tableColumn id="18" name="机构操作人" dataDxfId="27"/>
    <tableColumn id="19" name="机构操作人用户名" dataDxfId="28"/>
    <tableColumn id="20" name="，"/>
    <tableColumn id="21" name="列1"/>
    <tableColumn id="22" name="列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E2" sqref="E2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120336.5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"/>
  <sheetViews>
    <sheetView tabSelected="1" workbookViewId="0">
      <selection activeCell="K142" sqref="K1:K142"/>
    </sheetView>
  </sheetViews>
  <sheetFormatPr defaultColWidth="9" defaultRowHeight="15"/>
  <cols>
    <col min="11" max="11" width="9.57142857142857"/>
  </cols>
  <sheetData>
    <row r="1" spans="1:22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2" t="s">
        <v>35</v>
      </c>
      <c r="U1" t="s">
        <v>36</v>
      </c>
      <c r="V1" t="s">
        <v>37</v>
      </c>
    </row>
    <row r="2" s="1" customFormat="1" hidden="1" spans="1:22">
      <c r="A2" s="1" t="s">
        <v>38</v>
      </c>
      <c r="B2" s="1" t="s">
        <v>39</v>
      </c>
      <c r="C2" s="1" t="s">
        <v>40</v>
      </c>
      <c r="D2" s="1" t="s">
        <v>10</v>
      </c>
      <c r="E2" s="1" t="s">
        <v>10</v>
      </c>
      <c r="F2" s="1" t="s">
        <v>41</v>
      </c>
      <c r="G2" s="1" t="s">
        <v>42</v>
      </c>
      <c r="H2" s="1" t="s">
        <v>43</v>
      </c>
      <c r="I2" s="1" t="s">
        <v>12</v>
      </c>
      <c r="J2" s="1" t="s">
        <v>44</v>
      </c>
      <c r="K2" s="1">
        <v>-124.5</v>
      </c>
      <c r="L2" s="1" t="s">
        <v>45</v>
      </c>
      <c r="M2" s="1">
        <v>1</v>
      </c>
      <c r="N2" s="1">
        <v>2</v>
      </c>
      <c r="O2" s="1" t="s">
        <v>46</v>
      </c>
      <c r="P2" s="1">
        <v>1861957</v>
      </c>
      <c r="Q2" s="1" t="s">
        <v>47</v>
      </c>
      <c r="T2" s="1" t="str">
        <f>$T$1&amp;P2</f>
        <v>，1861957</v>
      </c>
      <c r="U2" s="1">
        <f>VLOOKUP(P2,[1]应付款管理!$A$1:$B$65536,2,0)</f>
        <v>0</v>
      </c>
      <c r="V2" s="1">
        <f>U2-K2</f>
        <v>124.5</v>
      </c>
    </row>
    <row r="3" spans="1:22">
      <c r="A3" t="s">
        <v>48</v>
      </c>
      <c r="B3" t="s">
        <v>49</v>
      </c>
      <c r="C3" t="s">
        <v>50</v>
      </c>
      <c r="D3" t="s">
        <v>10</v>
      </c>
      <c r="E3" t="s">
        <v>10</v>
      </c>
      <c r="F3" t="s">
        <v>51</v>
      </c>
      <c r="G3" t="s">
        <v>52</v>
      </c>
      <c r="H3" t="s">
        <v>43</v>
      </c>
      <c r="I3" t="s">
        <v>12</v>
      </c>
      <c r="J3" t="s">
        <v>44</v>
      </c>
      <c r="K3">
        <v>209</v>
      </c>
      <c r="L3" t="s">
        <v>53</v>
      </c>
      <c r="M3">
        <v>1</v>
      </c>
      <c r="N3">
        <v>1</v>
      </c>
      <c r="O3" t="s">
        <v>54</v>
      </c>
      <c r="P3">
        <v>1873992</v>
      </c>
      <c r="Q3" t="s">
        <v>47</v>
      </c>
      <c r="T3" t="str">
        <f t="shared" ref="T3:T34" si="0">$T$1&amp;P3</f>
        <v>，1873992</v>
      </c>
      <c r="U3">
        <f>VLOOKUP(P3,[1]应付款管理!$A$1:$B$65536,2,0)</f>
        <v>209</v>
      </c>
      <c r="V3">
        <f t="shared" ref="V3:V34" si="1">U3-K3</f>
        <v>0</v>
      </c>
    </row>
    <row r="4" spans="1:22">
      <c r="A4" t="s">
        <v>55</v>
      </c>
      <c r="B4" t="s">
        <v>56</v>
      </c>
      <c r="C4" t="s">
        <v>57</v>
      </c>
      <c r="D4" t="s">
        <v>10</v>
      </c>
      <c r="E4" t="s">
        <v>10</v>
      </c>
      <c r="F4" t="s">
        <v>58</v>
      </c>
      <c r="G4" t="s">
        <v>59</v>
      </c>
      <c r="H4" t="s">
        <v>43</v>
      </c>
      <c r="I4" t="s">
        <v>12</v>
      </c>
      <c r="J4" t="s">
        <v>44</v>
      </c>
      <c r="K4">
        <v>643</v>
      </c>
      <c r="L4" t="s">
        <v>60</v>
      </c>
      <c r="M4">
        <v>1</v>
      </c>
      <c r="N4">
        <v>1</v>
      </c>
      <c r="O4" t="s">
        <v>61</v>
      </c>
      <c r="P4">
        <v>1874481</v>
      </c>
      <c r="Q4" t="s">
        <v>47</v>
      </c>
      <c r="T4" t="str">
        <f t="shared" si="0"/>
        <v>，1874481</v>
      </c>
      <c r="U4">
        <f>VLOOKUP(P4,[1]应付款管理!$A$1:$B$65536,2,0)</f>
        <v>643</v>
      </c>
      <c r="V4">
        <f t="shared" si="1"/>
        <v>0</v>
      </c>
    </row>
    <row r="5" spans="1:22">
      <c r="A5" t="s">
        <v>62</v>
      </c>
      <c r="B5" t="s">
        <v>63</v>
      </c>
      <c r="C5" t="s">
        <v>64</v>
      </c>
      <c r="D5" t="s">
        <v>10</v>
      </c>
      <c r="E5" t="s">
        <v>10</v>
      </c>
      <c r="F5" t="s">
        <v>65</v>
      </c>
      <c r="G5" t="s">
        <v>66</v>
      </c>
      <c r="H5" t="s">
        <v>43</v>
      </c>
      <c r="I5" t="s">
        <v>12</v>
      </c>
      <c r="J5" t="s">
        <v>44</v>
      </c>
      <c r="K5">
        <v>1884</v>
      </c>
      <c r="L5" t="s">
        <v>67</v>
      </c>
      <c r="M5">
        <v>1</v>
      </c>
      <c r="N5">
        <v>2</v>
      </c>
      <c r="O5" t="s">
        <v>68</v>
      </c>
      <c r="P5">
        <v>1875164</v>
      </c>
      <c r="Q5" t="s">
        <v>47</v>
      </c>
      <c r="T5" t="str">
        <f t="shared" si="0"/>
        <v>，1875164</v>
      </c>
      <c r="U5">
        <f>VLOOKUP(P5,[1]应付款管理!$A$1:$B$65536,2,0)</f>
        <v>1884</v>
      </c>
      <c r="V5">
        <f t="shared" si="1"/>
        <v>0</v>
      </c>
    </row>
    <row r="6" spans="1:22">
      <c r="A6" t="s">
        <v>69</v>
      </c>
      <c r="B6" t="s">
        <v>70</v>
      </c>
      <c r="C6" t="s">
        <v>71</v>
      </c>
      <c r="D6" t="s">
        <v>10</v>
      </c>
      <c r="E6" t="s">
        <v>10</v>
      </c>
      <c r="F6" t="s">
        <v>52</v>
      </c>
      <c r="G6" t="s">
        <v>65</v>
      </c>
      <c r="H6" t="s">
        <v>43</v>
      </c>
      <c r="I6" t="s">
        <v>12</v>
      </c>
      <c r="J6" t="s">
        <v>44</v>
      </c>
      <c r="K6">
        <v>346</v>
      </c>
      <c r="L6" t="s">
        <v>72</v>
      </c>
      <c r="M6">
        <v>1</v>
      </c>
      <c r="N6">
        <v>1</v>
      </c>
      <c r="O6" t="s">
        <v>73</v>
      </c>
      <c r="P6">
        <v>1875239</v>
      </c>
      <c r="Q6" t="s">
        <v>47</v>
      </c>
      <c r="T6" t="str">
        <f t="shared" si="0"/>
        <v>，1875239</v>
      </c>
      <c r="U6">
        <f>VLOOKUP(P6,[1]应付款管理!$A$1:$B$65536,2,0)</f>
        <v>346</v>
      </c>
      <c r="V6">
        <f t="shared" si="1"/>
        <v>0</v>
      </c>
    </row>
    <row r="7" spans="1:22">
      <c r="A7" t="s">
        <v>62</v>
      </c>
      <c r="B7" t="s">
        <v>74</v>
      </c>
      <c r="C7" t="s">
        <v>64</v>
      </c>
      <c r="D7" t="s">
        <v>10</v>
      </c>
      <c r="E7" t="s">
        <v>10</v>
      </c>
      <c r="F7" t="s">
        <v>66</v>
      </c>
      <c r="G7" t="s">
        <v>75</v>
      </c>
      <c r="H7" t="s">
        <v>43</v>
      </c>
      <c r="I7" t="s">
        <v>12</v>
      </c>
      <c r="J7" t="s">
        <v>44</v>
      </c>
      <c r="K7">
        <v>1038</v>
      </c>
      <c r="L7" t="s">
        <v>76</v>
      </c>
      <c r="M7">
        <v>1</v>
      </c>
      <c r="N7">
        <v>1</v>
      </c>
      <c r="O7" t="s">
        <v>77</v>
      </c>
      <c r="P7">
        <v>1875277</v>
      </c>
      <c r="Q7" t="s">
        <v>47</v>
      </c>
      <c r="T7" t="str">
        <f t="shared" si="0"/>
        <v>，1875277</v>
      </c>
      <c r="U7">
        <f>VLOOKUP(P7,[1]应付款管理!$A$1:$B$65536,2,0)</f>
        <v>1038</v>
      </c>
      <c r="V7">
        <f t="shared" si="1"/>
        <v>0</v>
      </c>
    </row>
    <row r="8" spans="1:22">
      <c r="A8" t="s">
        <v>55</v>
      </c>
      <c r="B8" t="s">
        <v>78</v>
      </c>
      <c r="C8" t="s">
        <v>79</v>
      </c>
      <c r="D8" t="s">
        <v>10</v>
      </c>
      <c r="E8" t="s">
        <v>10</v>
      </c>
      <c r="F8" t="s">
        <v>66</v>
      </c>
      <c r="G8" t="s">
        <v>75</v>
      </c>
      <c r="H8" t="s">
        <v>43</v>
      </c>
      <c r="I8" t="s">
        <v>12</v>
      </c>
      <c r="J8" t="s">
        <v>44</v>
      </c>
      <c r="K8">
        <v>845</v>
      </c>
      <c r="L8" t="s">
        <v>80</v>
      </c>
      <c r="M8">
        <v>1</v>
      </c>
      <c r="N8">
        <v>1</v>
      </c>
      <c r="O8" t="s">
        <v>81</v>
      </c>
      <c r="P8">
        <v>1875340</v>
      </c>
      <c r="Q8" t="s">
        <v>47</v>
      </c>
      <c r="T8" t="str">
        <f t="shared" si="0"/>
        <v>，1875340</v>
      </c>
      <c r="U8">
        <f>VLOOKUP(P8,[1]应付款管理!$A$1:$B$65536,2,0)</f>
        <v>845</v>
      </c>
      <c r="V8">
        <f t="shared" si="1"/>
        <v>0</v>
      </c>
    </row>
    <row r="9" spans="1:22">
      <c r="A9" t="s">
        <v>82</v>
      </c>
      <c r="B9" t="s">
        <v>83</v>
      </c>
      <c r="C9" t="s">
        <v>84</v>
      </c>
      <c r="D9" t="s">
        <v>10</v>
      </c>
      <c r="E9" t="s">
        <v>10</v>
      </c>
      <c r="F9" t="s">
        <v>65</v>
      </c>
      <c r="G9" t="s">
        <v>85</v>
      </c>
      <c r="H9" t="s">
        <v>43</v>
      </c>
      <c r="I9" t="s">
        <v>12</v>
      </c>
      <c r="J9" t="s">
        <v>44</v>
      </c>
      <c r="K9">
        <v>1057</v>
      </c>
      <c r="L9" t="s">
        <v>86</v>
      </c>
      <c r="M9">
        <v>1</v>
      </c>
      <c r="N9">
        <v>1</v>
      </c>
      <c r="O9" t="s">
        <v>87</v>
      </c>
      <c r="P9">
        <v>1875378</v>
      </c>
      <c r="Q9" t="s">
        <v>47</v>
      </c>
      <c r="T9" t="str">
        <f t="shared" si="0"/>
        <v>，1875378</v>
      </c>
      <c r="U9">
        <f>VLOOKUP(P9,[1]应付款管理!$A$1:$B$65536,2,0)</f>
        <v>1057</v>
      </c>
      <c r="V9">
        <f t="shared" si="1"/>
        <v>0</v>
      </c>
    </row>
    <row r="10" spans="1:22">
      <c r="A10" t="s">
        <v>82</v>
      </c>
      <c r="B10" t="s">
        <v>88</v>
      </c>
      <c r="C10" t="s">
        <v>84</v>
      </c>
      <c r="D10" t="s">
        <v>10</v>
      </c>
      <c r="E10" t="s">
        <v>10</v>
      </c>
      <c r="F10" t="s">
        <v>65</v>
      </c>
      <c r="G10" t="s">
        <v>85</v>
      </c>
      <c r="H10" t="s">
        <v>43</v>
      </c>
      <c r="I10" t="s">
        <v>12</v>
      </c>
      <c r="J10" t="s">
        <v>44</v>
      </c>
      <c r="K10">
        <v>1057</v>
      </c>
      <c r="L10" t="s">
        <v>89</v>
      </c>
      <c r="M10">
        <v>1</v>
      </c>
      <c r="N10">
        <v>1</v>
      </c>
      <c r="O10" t="s">
        <v>90</v>
      </c>
      <c r="P10">
        <v>1875383</v>
      </c>
      <c r="Q10" t="s">
        <v>47</v>
      </c>
      <c r="T10" t="str">
        <f t="shared" si="0"/>
        <v>，1875383</v>
      </c>
      <c r="U10">
        <f>VLOOKUP(P10,[1]应付款管理!$A$1:$B$65536,2,0)</f>
        <v>1057</v>
      </c>
      <c r="V10">
        <f t="shared" si="1"/>
        <v>0</v>
      </c>
    </row>
    <row r="11" spans="1:22">
      <c r="A11" t="s">
        <v>91</v>
      </c>
      <c r="B11" t="s">
        <v>92</v>
      </c>
      <c r="C11" t="s">
        <v>93</v>
      </c>
      <c r="D11" t="s">
        <v>10</v>
      </c>
      <c r="E11" t="s">
        <v>10</v>
      </c>
      <c r="F11" t="s">
        <v>94</v>
      </c>
      <c r="G11" t="s">
        <v>95</v>
      </c>
      <c r="H11" t="s">
        <v>43</v>
      </c>
      <c r="I11" t="s">
        <v>12</v>
      </c>
      <c r="J11" t="s">
        <v>44</v>
      </c>
      <c r="K11">
        <v>625</v>
      </c>
      <c r="L11" t="s">
        <v>96</v>
      </c>
      <c r="M11">
        <v>1</v>
      </c>
      <c r="N11">
        <v>1</v>
      </c>
      <c r="O11" t="s">
        <v>97</v>
      </c>
      <c r="P11">
        <v>1875404</v>
      </c>
      <c r="Q11" t="s">
        <v>47</v>
      </c>
      <c r="T11" t="str">
        <f t="shared" si="0"/>
        <v>，1875404</v>
      </c>
      <c r="U11">
        <f>VLOOKUP(P11,[1]应付款管理!$A$1:$B$65536,2,0)</f>
        <v>625</v>
      </c>
      <c r="V11">
        <f t="shared" si="1"/>
        <v>0</v>
      </c>
    </row>
    <row r="12" spans="1:22">
      <c r="A12" t="s">
        <v>62</v>
      </c>
      <c r="B12" t="s">
        <v>98</v>
      </c>
      <c r="C12" t="s">
        <v>64</v>
      </c>
      <c r="D12" t="s">
        <v>10</v>
      </c>
      <c r="E12" t="s">
        <v>10</v>
      </c>
      <c r="F12" t="s">
        <v>85</v>
      </c>
      <c r="G12" t="s">
        <v>75</v>
      </c>
      <c r="H12" t="s">
        <v>43</v>
      </c>
      <c r="I12" t="s">
        <v>12</v>
      </c>
      <c r="J12" t="s">
        <v>44</v>
      </c>
      <c r="K12">
        <v>1884</v>
      </c>
      <c r="L12" t="s">
        <v>99</v>
      </c>
      <c r="M12">
        <v>1</v>
      </c>
      <c r="N12">
        <v>2</v>
      </c>
      <c r="O12" t="s">
        <v>100</v>
      </c>
      <c r="P12">
        <v>1875437</v>
      </c>
      <c r="Q12" t="s">
        <v>47</v>
      </c>
      <c r="T12" t="str">
        <f t="shared" si="0"/>
        <v>，1875437</v>
      </c>
      <c r="U12">
        <f>VLOOKUP(P12,[1]应付款管理!$A$1:$B$65536,2,0)</f>
        <v>1884</v>
      </c>
      <c r="V12">
        <f t="shared" si="1"/>
        <v>0</v>
      </c>
    </row>
    <row r="13" spans="1:22">
      <c r="A13" t="s">
        <v>55</v>
      </c>
      <c r="B13" t="s">
        <v>101</v>
      </c>
      <c r="C13" t="s">
        <v>79</v>
      </c>
      <c r="D13" t="s">
        <v>10</v>
      </c>
      <c r="E13" t="s">
        <v>10</v>
      </c>
      <c r="F13" t="s">
        <v>66</v>
      </c>
      <c r="G13" t="s">
        <v>58</v>
      </c>
      <c r="H13" t="s">
        <v>43</v>
      </c>
      <c r="I13" t="s">
        <v>12</v>
      </c>
      <c r="J13" t="s">
        <v>44</v>
      </c>
      <c r="K13">
        <v>1594</v>
      </c>
      <c r="L13" t="s">
        <v>102</v>
      </c>
      <c r="M13">
        <v>1</v>
      </c>
      <c r="N13">
        <v>2</v>
      </c>
      <c r="O13" t="s">
        <v>103</v>
      </c>
      <c r="P13">
        <v>1875736</v>
      </c>
      <c r="Q13" t="s">
        <v>47</v>
      </c>
      <c r="T13" t="str">
        <f t="shared" si="0"/>
        <v>，1875736</v>
      </c>
      <c r="U13">
        <f>VLOOKUP(P13,[1]应付款管理!$A$1:$B$65536,2,0)</f>
        <v>1594</v>
      </c>
      <c r="V13">
        <f t="shared" si="1"/>
        <v>0</v>
      </c>
    </row>
    <row r="14" spans="1:22">
      <c r="A14" t="s">
        <v>104</v>
      </c>
      <c r="B14" t="s">
        <v>105</v>
      </c>
      <c r="C14" t="s">
        <v>106</v>
      </c>
      <c r="D14" t="s">
        <v>10</v>
      </c>
      <c r="E14" t="s">
        <v>10</v>
      </c>
      <c r="F14" t="s">
        <v>85</v>
      </c>
      <c r="G14" t="s">
        <v>75</v>
      </c>
      <c r="H14" t="s">
        <v>43</v>
      </c>
      <c r="I14" t="s">
        <v>12</v>
      </c>
      <c r="J14" t="s">
        <v>44</v>
      </c>
      <c r="K14">
        <v>3460</v>
      </c>
      <c r="L14" t="s">
        <v>107</v>
      </c>
      <c r="M14">
        <v>2</v>
      </c>
      <c r="N14">
        <v>4</v>
      </c>
      <c r="O14" t="s">
        <v>108</v>
      </c>
      <c r="P14">
        <v>1876011</v>
      </c>
      <c r="Q14" t="s">
        <v>47</v>
      </c>
      <c r="T14" t="str">
        <f t="shared" si="0"/>
        <v>，1876011</v>
      </c>
      <c r="U14">
        <f>VLOOKUP(P14,[1]应付款管理!$A$1:$B$65536,2,0)</f>
        <v>3460</v>
      </c>
      <c r="V14">
        <f t="shared" si="1"/>
        <v>0</v>
      </c>
    </row>
    <row r="15" spans="1:22">
      <c r="A15" t="s">
        <v>82</v>
      </c>
      <c r="B15" t="s">
        <v>109</v>
      </c>
      <c r="C15" t="s">
        <v>84</v>
      </c>
      <c r="D15" t="s">
        <v>10</v>
      </c>
      <c r="E15" t="s">
        <v>10</v>
      </c>
      <c r="F15" t="s">
        <v>75</v>
      </c>
      <c r="G15" t="s">
        <v>59</v>
      </c>
      <c r="H15" t="s">
        <v>43</v>
      </c>
      <c r="I15" t="s">
        <v>12</v>
      </c>
      <c r="J15" t="s">
        <v>44</v>
      </c>
      <c r="K15">
        <v>1557</v>
      </c>
      <c r="L15" t="s">
        <v>110</v>
      </c>
      <c r="M15">
        <v>1</v>
      </c>
      <c r="N15">
        <v>2</v>
      </c>
      <c r="O15" t="s">
        <v>111</v>
      </c>
      <c r="P15">
        <v>1876054</v>
      </c>
      <c r="Q15" t="s">
        <v>47</v>
      </c>
      <c r="T15" t="str">
        <f t="shared" si="0"/>
        <v>，1876054</v>
      </c>
      <c r="U15">
        <f>VLOOKUP(P15,[1]应付款管理!$A$1:$B$65536,2,0)</f>
        <v>1557</v>
      </c>
      <c r="V15">
        <f t="shared" si="1"/>
        <v>0</v>
      </c>
    </row>
    <row r="16" spans="1:22">
      <c r="A16" t="s">
        <v>82</v>
      </c>
      <c r="B16" t="s">
        <v>112</v>
      </c>
      <c r="C16" t="s">
        <v>84</v>
      </c>
      <c r="D16" t="s">
        <v>10</v>
      </c>
      <c r="E16" t="s">
        <v>10</v>
      </c>
      <c r="F16" t="s">
        <v>85</v>
      </c>
      <c r="G16" t="s">
        <v>75</v>
      </c>
      <c r="H16" t="s">
        <v>43</v>
      </c>
      <c r="I16" t="s">
        <v>12</v>
      </c>
      <c r="J16" t="s">
        <v>44</v>
      </c>
      <c r="K16">
        <v>2114</v>
      </c>
      <c r="L16" t="s">
        <v>113</v>
      </c>
      <c r="M16">
        <v>1</v>
      </c>
      <c r="N16">
        <v>2</v>
      </c>
      <c r="O16" t="s">
        <v>114</v>
      </c>
      <c r="P16">
        <v>1876147</v>
      </c>
      <c r="Q16" t="s">
        <v>47</v>
      </c>
      <c r="T16" t="str">
        <f t="shared" si="0"/>
        <v>，1876147</v>
      </c>
      <c r="U16">
        <f>VLOOKUP(P16,[1]应付款管理!$A$1:$B$65536,2,0)</f>
        <v>2114</v>
      </c>
      <c r="V16">
        <f t="shared" si="1"/>
        <v>0</v>
      </c>
    </row>
    <row r="17" spans="1:22">
      <c r="A17" t="s">
        <v>82</v>
      </c>
      <c r="B17" t="s">
        <v>115</v>
      </c>
      <c r="C17" t="s">
        <v>84</v>
      </c>
      <c r="D17" t="s">
        <v>10</v>
      </c>
      <c r="E17" t="s">
        <v>10</v>
      </c>
      <c r="F17" t="s">
        <v>66</v>
      </c>
      <c r="G17" t="s">
        <v>75</v>
      </c>
      <c r="H17" t="s">
        <v>43</v>
      </c>
      <c r="I17" t="s">
        <v>12</v>
      </c>
      <c r="J17" t="s">
        <v>44</v>
      </c>
      <c r="K17">
        <v>769</v>
      </c>
      <c r="L17" t="s">
        <v>116</v>
      </c>
      <c r="M17">
        <v>1</v>
      </c>
      <c r="N17">
        <v>1</v>
      </c>
      <c r="O17" t="s">
        <v>117</v>
      </c>
      <c r="P17">
        <v>1876176</v>
      </c>
      <c r="Q17" t="s">
        <v>47</v>
      </c>
      <c r="T17" t="str">
        <f t="shared" si="0"/>
        <v>，1876176</v>
      </c>
      <c r="U17">
        <f>VLOOKUP(P17,[1]应付款管理!$A$1:$B$65536,2,0)</f>
        <v>769</v>
      </c>
      <c r="V17">
        <f t="shared" si="1"/>
        <v>0</v>
      </c>
    </row>
    <row r="18" spans="1:22">
      <c r="A18" t="s">
        <v>82</v>
      </c>
      <c r="B18" t="s">
        <v>118</v>
      </c>
      <c r="C18" t="s">
        <v>84</v>
      </c>
      <c r="D18" t="s">
        <v>10</v>
      </c>
      <c r="E18" t="s">
        <v>10</v>
      </c>
      <c r="F18" t="s">
        <v>66</v>
      </c>
      <c r="G18" t="s">
        <v>58</v>
      </c>
      <c r="H18" t="s">
        <v>43</v>
      </c>
      <c r="I18" t="s">
        <v>12</v>
      </c>
      <c r="J18" t="s">
        <v>44</v>
      </c>
      <c r="K18">
        <v>1845</v>
      </c>
      <c r="L18" t="s">
        <v>119</v>
      </c>
      <c r="M18">
        <v>1</v>
      </c>
      <c r="N18">
        <v>2</v>
      </c>
      <c r="O18" t="s">
        <v>120</v>
      </c>
      <c r="P18">
        <v>1876239</v>
      </c>
      <c r="Q18" t="s">
        <v>47</v>
      </c>
      <c r="T18" t="str">
        <f t="shared" si="0"/>
        <v>，1876239</v>
      </c>
      <c r="U18">
        <f>VLOOKUP(P18,[1]应付款管理!$A$1:$B$65536,2,0)</f>
        <v>1845</v>
      </c>
      <c r="V18">
        <f t="shared" si="1"/>
        <v>0</v>
      </c>
    </row>
    <row r="19" spans="1:22">
      <c r="A19" t="s">
        <v>55</v>
      </c>
      <c r="B19" t="s">
        <v>121</v>
      </c>
      <c r="C19" t="s">
        <v>57</v>
      </c>
      <c r="D19" t="s">
        <v>10</v>
      </c>
      <c r="E19" t="s">
        <v>10</v>
      </c>
      <c r="F19" t="s">
        <v>66</v>
      </c>
      <c r="G19" t="s">
        <v>75</v>
      </c>
      <c r="H19" t="s">
        <v>43</v>
      </c>
      <c r="I19" t="s">
        <v>12</v>
      </c>
      <c r="J19" t="s">
        <v>44</v>
      </c>
      <c r="K19">
        <v>1354</v>
      </c>
      <c r="L19" t="s">
        <v>122</v>
      </c>
      <c r="M19">
        <v>1</v>
      </c>
      <c r="N19">
        <v>1</v>
      </c>
      <c r="O19" t="s">
        <v>123</v>
      </c>
      <c r="P19">
        <v>1876260</v>
      </c>
      <c r="Q19" t="s">
        <v>47</v>
      </c>
      <c r="T19" t="str">
        <f t="shared" si="0"/>
        <v>，1876260</v>
      </c>
      <c r="U19">
        <f>VLOOKUP(P19,[1]应付款管理!$A$1:$B$65536,2,0)</f>
        <v>1354</v>
      </c>
      <c r="V19">
        <f t="shared" si="1"/>
        <v>0</v>
      </c>
    </row>
    <row r="20" spans="1:22">
      <c r="A20" t="s">
        <v>124</v>
      </c>
      <c r="B20" t="s">
        <v>125</v>
      </c>
      <c r="C20" t="s">
        <v>126</v>
      </c>
      <c r="D20" t="s">
        <v>10</v>
      </c>
      <c r="E20" t="s">
        <v>10</v>
      </c>
      <c r="F20" t="s">
        <v>85</v>
      </c>
      <c r="G20" t="s">
        <v>66</v>
      </c>
      <c r="H20" t="s">
        <v>43</v>
      </c>
      <c r="I20" t="s">
        <v>12</v>
      </c>
      <c r="J20" t="s">
        <v>44</v>
      </c>
      <c r="K20">
        <v>1460</v>
      </c>
      <c r="L20" t="s">
        <v>127</v>
      </c>
      <c r="M20">
        <v>1</v>
      </c>
      <c r="N20">
        <v>1</v>
      </c>
      <c r="O20" t="s">
        <v>128</v>
      </c>
      <c r="P20">
        <v>1876278</v>
      </c>
      <c r="Q20" t="s">
        <v>47</v>
      </c>
      <c r="T20" t="str">
        <f t="shared" si="0"/>
        <v>，1876278</v>
      </c>
      <c r="U20">
        <f>VLOOKUP(P20,[1]应付款管理!$A$1:$B$65536,2,0)</f>
        <v>1460</v>
      </c>
      <c r="V20">
        <f t="shared" si="1"/>
        <v>0</v>
      </c>
    </row>
    <row r="21" spans="1:22">
      <c r="A21" t="s">
        <v>55</v>
      </c>
      <c r="B21" t="s">
        <v>129</v>
      </c>
      <c r="C21" t="s">
        <v>79</v>
      </c>
      <c r="D21" t="s">
        <v>10</v>
      </c>
      <c r="E21" t="s">
        <v>10</v>
      </c>
      <c r="F21" t="s">
        <v>85</v>
      </c>
      <c r="G21" t="s">
        <v>59</v>
      </c>
      <c r="H21" t="s">
        <v>43</v>
      </c>
      <c r="I21" t="s">
        <v>12</v>
      </c>
      <c r="J21" t="s">
        <v>44</v>
      </c>
      <c r="K21">
        <v>3882</v>
      </c>
      <c r="L21" t="s">
        <v>130</v>
      </c>
      <c r="M21">
        <v>1</v>
      </c>
      <c r="N21">
        <v>4</v>
      </c>
      <c r="O21" t="s">
        <v>131</v>
      </c>
      <c r="P21">
        <v>1876300</v>
      </c>
      <c r="Q21" t="s">
        <v>47</v>
      </c>
      <c r="T21" t="str">
        <f t="shared" si="0"/>
        <v>，1876300</v>
      </c>
      <c r="U21">
        <f>VLOOKUP(P21,[1]应付款管理!$A$1:$B$65536,2,0)</f>
        <v>3882</v>
      </c>
      <c r="V21">
        <f t="shared" si="1"/>
        <v>0</v>
      </c>
    </row>
    <row r="22" spans="1:22">
      <c r="A22" t="s">
        <v>82</v>
      </c>
      <c r="B22" t="s">
        <v>132</v>
      </c>
      <c r="C22" t="s">
        <v>84</v>
      </c>
      <c r="D22" t="s">
        <v>10</v>
      </c>
      <c r="E22" t="s">
        <v>10</v>
      </c>
      <c r="F22" t="s">
        <v>66</v>
      </c>
      <c r="G22" t="s">
        <v>75</v>
      </c>
      <c r="H22" t="s">
        <v>43</v>
      </c>
      <c r="I22" t="s">
        <v>12</v>
      </c>
      <c r="J22" t="s">
        <v>44</v>
      </c>
      <c r="K22">
        <v>865</v>
      </c>
      <c r="L22" t="s">
        <v>133</v>
      </c>
      <c r="M22">
        <v>1</v>
      </c>
      <c r="N22">
        <v>1</v>
      </c>
      <c r="O22" t="s">
        <v>134</v>
      </c>
      <c r="P22">
        <v>1876360</v>
      </c>
      <c r="Q22" t="s">
        <v>47</v>
      </c>
      <c r="T22" t="str">
        <f t="shared" si="0"/>
        <v>，1876360</v>
      </c>
      <c r="U22">
        <f>VLOOKUP(P22,[1]应付款管理!$A$1:$B$65536,2,0)</f>
        <v>865</v>
      </c>
      <c r="V22">
        <f t="shared" si="1"/>
        <v>0</v>
      </c>
    </row>
    <row r="23" spans="1:22">
      <c r="A23" t="s">
        <v>62</v>
      </c>
      <c r="B23" t="s">
        <v>135</v>
      </c>
      <c r="C23" t="s">
        <v>64</v>
      </c>
      <c r="D23" t="s">
        <v>10</v>
      </c>
      <c r="E23" t="s">
        <v>10</v>
      </c>
      <c r="F23" t="s">
        <v>66</v>
      </c>
      <c r="G23" t="s">
        <v>75</v>
      </c>
      <c r="H23" t="s">
        <v>43</v>
      </c>
      <c r="I23" t="s">
        <v>12</v>
      </c>
      <c r="J23" t="s">
        <v>44</v>
      </c>
      <c r="K23">
        <v>1038</v>
      </c>
      <c r="L23" t="s">
        <v>136</v>
      </c>
      <c r="M23">
        <v>1</v>
      </c>
      <c r="N23">
        <v>1</v>
      </c>
      <c r="O23" t="s">
        <v>137</v>
      </c>
      <c r="P23">
        <v>1876396</v>
      </c>
      <c r="Q23" t="s">
        <v>47</v>
      </c>
      <c r="T23" t="str">
        <f t="shared" si="0"/>
        <v>，1876396</v>
      </c>
      <c r="U23">
        <f>VLOOKUP(P23,[1]应付款管理!$A$1:$B$65536,2,0)</f>
        <v>1038</v>
      </c>
      <c r="V23">
        <f t="shared" si="1"/>
        <v>0</v>
      </c>
    </row>
    <row r="24" spans="1:22">
      <c r="A24" t="s">
        <v>62</v>
      </c>
      <c r="B24" t="s">
        <v>138</v>
      </c>
      <c r="C24" t="s">
        <v>64</v>
      </c>
      <c r="D24" t="s">
        <v>10</v>
      </c>
      <c r="E24" t="s">
        <v>10</v>
      </c>
      <c r="F24" t="s">
        <v>58</v>
      </c>
      <c r="G24" t="s">
        <v>139</v>
      </c>
      <c r="H24" t="s">
        <v>43</v>
      </c>
      <c r="I24" t="s">
        <v>12</v>
      </c>
      <c r="J24" t="s">
        <v>44</v>
      </c>
      <c r="K24">
        <v>4920</v>
      </c>
      <c r="L24" t="s">
        <v>140</v>
      </c>
      <c r="M24">
        <v>1</v>
      </c>
      <c r="N24">
        <v>4</v>
      </c>
      <c r="O24" t="s">
        <v>141</v>
      </c>
      <c r="P24">
        <v>1876613</v>
      </c>
      <c r="Q24" t="s">
        <v>47</v>
      </c>
      <c r="T24" t="str">
        <f t="shared" si="0"/>
        <v>，1876613</v>
      </c>
      <c r="U24">
        <f>VLOOKUP(P24,[1]应付款管理!$A$1:$B$65536,2,0)</f>
        <v>4920</v>
      </c>
      <c r="V24">
        <f t="shared" si="1"/>
        <v>0</v>
      </c>
    </row>
    <row r="25" spans="1:22">
      <c r="A25" t="s">
        <v>82</v>
      </c>
      <c r="B25" t="s">
        <v>142</v>
      </c>
      <c r="C25" t="s">
        <v>84</v>
      </c>
      <c r="D25" t="s">
        <v>10</v>
      </c>
      <c r="E25" t="s">
        <v>10</v>
      </c>
      <c r="F25" t="s">
        <v>66</v>
      </c>
      <c r="G25" t="s">
        <v>58</v>
      </c>
      <c r="H25" t="s">
        <v>43</v>
      </c>
      <c r="I25" t="s">
        <v>12</v>
      </c>
      <c r="J25" t="s">
        <v>44</v>
      </c>
      <c r="K25">
        <v>1461</v>
      </c>
      <c r="L25" t="s">
        <v>143</v>
      </c>
      <c r="M25">
        <v>1</v>
      </c>
      <c r="N25">
        <v>2</v>
      </c>
      <c r="O25" t="s">
        <v>144</v>
      </c>
      <c r="P25">
        <v>1876705</v>
      </c>
      <c r="Q25" t="s">
        <v>47</v>
      </c>
      <c r="T25" t="str">
        <f t="shared" si="0"/>
        <v>，1876705</v>
      </c>
      <c r="U25">
        <f>VLOOKUP(P25,[1]应付款管理!$A$1:$B$65536,2,0)</f>
        <v>1461</v>
      </c>
      <c r="V25">
        <f t="shared" si="1"/>
        <v>0</v>
      </c>
    </row>
    <row r="26" spans="1:22">
      <c r="A26" t="s">
        <v>62</v>
      </c>
      <c r="B26" t="s">
        <v>145</v>
      </c>
      <c r="C26" t="s">
        <v>146</v>
      </c>
      <c r="D26" t="s">
        <v>10</v>
      </c>
      <c r="E26" t="s">
        <v>10</v>
      </c>
      <c r="F26" t="s">
        <v>85</v>
      </c>
      <c r="G26" t="s">
        <v>66</v>
      </c>
      <c r="H26" t="s">
        <v>43</v>
      </c>
      <c r="I26" t="s">
        <v>12</v>
      </c>
      <c r="J26" t="s">
        <v>44</v>
      </c>
      <c r="K26">
        <v>1134</v>
      </c>
      <c r="L26" t="s">
        <v>147</v>
      </c>
      <c r="M26">
        <v>1</v>
      </c>
      <c r="N26">
        <v>1</v>
      </c>
      <c r="O26" t="s">
        <v>148</v>
      </c>
      <c r="P26">
        <v>1876709</v>
      </c>
      <c r="Q26" t="s">
        <v>47</v>
      </c>
      <c r="T26" t="str">
        <f t="shared" si="0"/>
        <v>，1876709</v>
      </c>
      <c r="U26">
        <f>VLOOKUP(P26,[1]应付款管理!$A$1:$B$65536,2,0)</f>
        <v>1134</v>
      </c>
      <c r="V26">
        <f t="shared" si="1"/>
        <v>0</v>
      </c>
    </row>
    <row r="27" spans="1:22">
      <c r="A27" t="s">
        <v>62</v>
      </c>
      <c r="B27" t="s">
        <v>149</v>
      </c>
      <c r="C27" t="s">
        <v>150</v>
      </c>
      <c r="D27" t="s">
        <v>10</v>
      </c>
      <c r="E27" t="s">
        <v>10</v>
      </c>
      <c r="F27" t="s">
        <v>75</v>
      </c>
      <c r="G27" t="s">
        <v>58</v>
      </c>
      <c r="H27" t="s">
        <v>43</v>
      </c>
      <c r="I27" t="s">
        <v>12</v>
      </c>
      <c r="J27" t="s">
        <v>44</v>
      </c>
      <c r="K27">
        <v>388</v>
      </c>
      <c r="L27" t="s">
        <v>151</v>
      </c>
      <c r="M27">
        <v>1</v>
      </c>
      <c r="N27">
        <v>1</v>
      </c>
      <c r="O27" t="s">
        <v>152</v>
      </c>
      <c r="P27">
        <v>1876878</v>
      </c>
      <c r="Q27" t="s">
        <v>47</v>
      </c>
      <c r="T27" t="str">
        <f t="shared" si="0"/>
        <v>，1876878</v>
      </c>
      <c r="U27">
        <f>VLOOKUP(P27,[1]应付款管理!$A$1:$B$65536,2,0)</f>
        <v>388</v>
      </c>
      <c r="V27">
        <f t="shared" si="1"/>
        <v>0</v>
      </c>
    </row>
    <row r="28" spans="1:22">
      <c r="A28" t="s">
        <v>62</v>
      </c>
      <c r="B28" t="s">
        <v>153</v>
      </c>
      <c r="C28" t="s">
        <v>146</v>
      </c>
      <c r="D28" t="s">
        <v>10</v>
      </c>
      <c r="E28" t="s">
        <v>10</v>
      </c>
      <c r="F28" t="s">
        <v>85</v>
      </c>
      <c r="G28" t="s">
        <v>66</v>
      </c>
      <c r="H28" t="s">
        <v>43</v>
      </c>
      <c r="I28" t="s">
        <v>12</v>
      </c>
      <c r="J28" t="s">
        <v>44</v>
      </c>
      <c r="K28">
        <v>1134</v>
      </c>
      <c r="L28" t="s">
        <v>154</v>
      </c>
      <c r="M28">
        <v>1</v>
      </c>
      <c r="N28">
        <v>1</v>
      </c>
      <c r="O28" t="s">
        <v>155</v>
      </c>
      <c r="P28">
        <v>1876933</v>
      </c>
      <c r="Q28" t="s">
        <v>47</v>
      </c>
      <c r="T28" t="str">
        <f t="shared" si="0"/>
        <v>，1876933</v>
      </c>
      <c r="U28">
        <f>VLOOKUP(P28,[1]应付款管理!$A$1:$B$65536,2,0)</f>
        <v>1134</v>
      </c>
      <c r="V28">
        <f t="shared" si="1"/>
        <v>0</v>
      </c>
    </row>
    <row r="29" spans="1:22">
      <c r="A29" t="s">
        <v>91</v>
      </c>
      <c r="B29" t="s">
        <v>156</v>
      </c>
      <c r="C29" t="s">
        <v>93</v>
      </c>
      <c r="D29" t="s">
        <v>10</v>
      </c>
      <c r="E29" t="s">
        <v>10</v>
      </c>
      <c r="F29" t="s">
        <v>157</v>
      </c>
      <c r="G29" t="s">
        <v>158</v>
      </c>
      <c r="H29" t="s">
        <v>43</v>
      </c>
      <c r="I29" t="s">
        <v>12</v>
      </c>
      <c r="J29" t="s">
        <v>44</v>
      </c>
      <c r="K29">
        <v>625</v>
      </c>
      <c r="L29" t="s">
        <v>159</v>
      </c>
      <c r="M29">
        <v>1</v>
      </c>
      <c r="N29">
        <v>1</v>
      </c>
      <c r="O29" t="s">
        <v>160</v>
      </c>
      <c r="P29">
        <v>1877239</v>
      </c>
      <c r="Q29" t="s">
        <v>47</v>
      </c>
      <c r="T29" t="str">
        <f t="shared" si="0"/>
        <v>，1877239</v>
      </c>
      <c r="U29">
        <f>VLOOKUP(P29,[1]应付款管理!$A$1:$B$65536,2,0)</f>
        <v>625</v>
      </c>
      <c r="V29">
        <f t="shared" si="1"/>
        <v>0</v>
      </c>
    </row>
    <row r="30" spans="1:22">
      <c r="A30" t="s">
        <v>124</v>
      </c>
      <c r="B30" t="s">
        <v>161</v>
      </c>
      <c r="C30" t="s">
        <v>126</v>
      </c>
      <c r="D30" t="s">
        <v>10</v>
      </c>
      <c r="E30" t="s">
        <v>10</v>
      </c>
      <c r="F30" t="s">
        <v>66</v>
      </c>
      <c r="G30" t="s">
        <v>75</v>
      </c>
      <c r="H30" t="s">
        <v>43</v>
      </c>
      <c r="I30" t="s">
        <v>12</v>
      </c>
      <c r="J30" t="s">
        <v>44</v>
      </c>
      <c r="K30">
        <v>1460</v>
      </c>
      <c r="L30" t="s">
        <v>162</v>
      </c>
      <c r="M30">
        <v>1</v>
      </c>
      <c r="N30">
        <v>1</v>
      </c>
      <c r="O30" t="s">
        <v>163</v>
      </c>
      <c r="P30">
        <v>1877252</v>
      </c>
      <c r="Q30" t="s">
        <v>47</v>
      </c>
      <c r="T30" t="str">
        <f t="shared" si="0"/>
        <v>，1877252</v>
      </c>
      <c r="U30">
        <f>VLOOKUP(P30,[1]应付款管理!$A$1:$B$65536,2,0)</f>
        <v>1460</v>
      </c>
      <c r="V30">
        <f t="shared" si="1"/>
        <v>0</v>
      </c>
    </row>
    <row r="31" spans="1:22">
      <c r="A31" t="s">
        <v>82</v>
      </c>
      <c r="B31" t="s">
        <v>164</v>
      </c>
      <c r="C31" t="s">
        <v>84</v>
      </c>
      <c r="D31" t="s">
        <v>10</v>
      </c>
      <c r="E31" t="s">
        <v>10</v>
      </c>
      <c r="F31" t="s">
        <v>75</v>
      </c>
      <c r="G31" t="s">
        <v>58</v>
      </c>
      <c r="H31" t="s">
        <v>43</v>
      </c>
      <c r="I31" t="s">
        <v>12</v>
      </c>
      <c r="J31" t="s">
        <v>44</v>
      </c>
      <c r="K31">
        <v>692</v>
      </c>
      <c r="L31" t="s">
        <v>165</v>
      </c>
      <c r="M31">
        <v>1</v>
      </c>
      <c r="N31">
        <v>1</v>
      </c>
      <c r="O31" t="s">
        <v>166</v>
      </c>
      <c r="P31">
        <v>1877257</v>
      </c>
      <c r="Q31" t="s">
        <v>47</v>
      </c>
      <c r="T31" t="str">
        <f t="shared" si="0"/>
        <v>，1877257</v>
      </c>
      <c r="U31">
        <f>VLOOKUP(P31,[1]应付款管理!$A$1:$B$65536,2,0)</f>
        <v>692</v>
      </c>
      <c r="V31">
        <f t="shared" si="1"/>
        <v>0</v>
      </c>
    </row>
    <row r="32" spans="1:22">
      <c r="A32" t="s">
        <v>62</v>
      </c>
      <c r="B32" t="s">
        <v>167</v>
      </c>
      <c r="C32" t="s">
        <v>64</v>
      </c>
      <c r="D32" t="s">
        <v>10</v>
      </c>
      <c r="E32" t="s">
        <v>10</v>
      </c>
      <c r="F32" t="s">
        <v>66</v>
      </c>
      <c r="G32" t="s">
        <v>58</v>
      </c>
      <c r="H32" t="s">
        <v>43</v>
      </c>
      <c r="I32" t="s">
        <v>12</v>
      </c>
      <c r="J32" t="s">
        <v>44</v>
      </c>
      <c r="K32">
        <v>2268</v>
      </c>
      <c r="L32" t="s">
        <v>168</v>
      </c>
      <c r="M32">
        <v>1</v>
      </c>
      <c r="N32">
        <v>2</v>
      </c>
      <c r="O32" t="s">
        <v>169</v>
      </c>
      <c r="P32">
        <v>1877292</v>
      </c>
      <c r="Q32" t="s">
        <v>47</v>
      </c>
      <c r="T32" t="str">
        <f t="shared" si="0"/>
        <v>，1877292</v>
      </c>
      <c r="U32">
        <f>VLOOKUP(P32,[1]应付款管理!$A$1:$B$65536,2,0)</f>
        <v>2268</v>
      </c>
      <c r="V32">
        <f t="shared" si="1"/>
        <v>0</v>
      </c>
    </row>
    <row r="33" spans="1:22">
      <c r="A33" t="s">
        <v>82</v>
      </c>
      <c r="B33" t="s">
        <v>170</v>
      </c>
      <c r="C33" t="s">
        <v>84</v>
      </c>
      <c r="D33" t="s">
        <v>10</v>
      </c>
      <c r="E33" t="s">
        <v>10</v>
      </c>
      <c r="F33" t="s">
        <v>66</v>
      </c>
      <c r="G33" t="s">
        <v>75</v>
      </c>
      <c r="H33" t="s">
        <v>43</v>
      </c>
      <c r="I33" t="s">
        <v>12</v>
      </c>
      <c r="J33" t="s">
        <v>44</v>
      </c>
      <c r="K33">
        <v>961</v>
      </c>
      <c r="L33" t="s">
        <v>171</v>
      </c>
      <c r="M33">
        <v>1</v>
      </c>
      <c r="N33">
        <v>1</v>
      </c>
      <c r="O33" t="s">
        <v>172</v>
      </c>
      <c r="P33">
        <v>1877334</v>
      </c>
      <c r="Q33" t="s">
        <v>47</v>
      </c>
      <c r="T33" t="str">
        <f t="shared" si="0"/>
        <v>，1877334</v>
      </c>
      <c r="U33">
        <f>VLOOKUP(P33,[1]应付款管理!$A$1:$B$65536,2,0)</f>
        <v>961</v>
      </c>
      <c r="V33">
        <f t="shared" si="1"/>
        <v>0</v>
      </c>
    </row>
    <row r="34" spans="1:22">
      <c r="A34" t="s">
        <v>62</v>
      </c>
      <c r="B34" t="s">
        <v>173</v>
      </c>
      <c r="C34" t="s">
        <v>64</v>
      </c>
      <c r="D34" t="s">
        <v>10</v>
      </c>
      <c r="E34" t="s">
        <v>10</v>
      </c>
      <c r="F34" t="s">
        <v>58</v>
      </c>
      <c r="G34" t="s">
        <v>59</v>
      </c>
      <c r="H34" t="s">
        <v>43</v>
      </c>
      <c r="I34" t="s">
        <v>12</v>
      </c>
      <c r="J34" t="s">
        <v>44</v>
      </c>
      <c r="K34">
        <v>1038</v>
      </c>
      <c r="L34" t="s">
        <v>174</v>
      </c>
      <c r="M34">
        <v>1</v>
      </c>
      <c r="N34">
        <v>1</v>
      </c>
      <c r="O34" t="s">
        <v>175</v>
      </c>
      <c r="P34">
        <v>1877361</v>
      </c>
      <c r="Q34" t="s">
        <v>47</v>
      </c>
      <c r="T34" t="str">
        <f t="shared" si="0"/>
        <v>，1877361</v>
      </c>
      <c r="U34">
        <f>VLOOKUP(P34,[1]应付款管理!$A$1:$B$65536,2,0)</f>
        <v>1038</v>
      </c>
      <c r="V34">
        <f t="shared" si="1"/>
        <v>0</v>
      </c>
    </row>
    <row r="35" spans="1:22">
      <c r="A35" t="s">
        <v>62</v>
      </c>
      <c r="B35" t="s">
        <v>176</v>
      </c>
      <c r="C35" t="s">
        <v>64</v>
      </c>
      <c r="D35" t="s">
        <v>10</v>
      </c>
      <c r="E35" t="s">
        <v>10</v>
      </c>
      <c r="F35" t="s">
        <v>58</v>
      </c>
      <c r="G35" t="s">
        <v>59</v>
      </c>
      <c r="H35" t="s">
        <v>43</v>
      </c>
      <c r="I35" t="s">
        <v>12</v>
      </c>
      <c r="J35" t="s">
        <v>44</v>
      </c>
      <c r="K35">
        <v>1038</v>
      </c>
      <c r="L35" t="s">
        <v>177</v>
      </c>
      <c r="M35">
        <v>1</v>
      </c>
      <c r="N35">
        <v>1</v>
      </c>
      <c r="O35" t="s">
        <v>178</v>
      </c>
      <c r="P35">
        <v>1877363</v>
      </c>
      <c r="Q35" t="s">
        <v>47</v>
      </c>
      <c r="T35" t="str">
        <f t="shared" ref="T35:T66" si="2">$T$1&amp;P35</f>
        <v>，1877363</v>
      </c>
      <c r="U35">
        <f>VLOOKUP(P35,[1]应付款管理!$A$1:$B$65536,2,0)</f>
        <v>1038</v>
      </c>
      <c r="V35">
        <f t="shared" ref="V35:V66" si="3">U35-K35</f>
        <v>0</v>
      </c>
    </row>
    <row r="36" spans="1:22">
      <c r="A36" t="s">
        <v>38</v>
      </c>
      <c r="B36" t="s">
        <v>179</v>
      </c>
      <c r="C36" t="s">
        <v>180</v>
      </c>
      <c r="D36" t="s">
        <v>10</v>
      </c>
      <c r="E36" t="s">
        <v>10</v>
      </c>
      <c r="F36" t="s">
        <v>66</v>
      </c>
      <c r="G36" t="s">
        <v>75</v>
      </c>
      <c r="H36" t="s">
        <v>43</v>
      </c>
      <c r="I36" t="s">
        <v>12</v>
      </c>
      <c r="J36" t="s">
        <v>44</v>
      </c>
      <c r="K36">
        <v>192</v>
      </c>
      <c r="L36" t="s">
        <v>181</v>
      </c>
      <c r="M36">
        <v>1</v>
      </c>
      <c r="N36">
        <v>1</v>
      </c>
      <c r="O36" t="s">
        <v>182</v>
      </c>
      <c r="P36">
        <v>1877480</v>
      </c>
      <c r="Q36" t="s">
        <v>47</v>
      </c>
      <c r="T36" t="str">
        <f t="shared" si="2"/>
        <v>，1877480</v>
      </c>
      <c r="U36">
        <f>VLOOKUP(P36,[1]应付款管理!$A$1:$B$65536,2,0)</f>
        <v>192</v>
      </c>
      <c r="V36">
        <f t="shared" si="3"/>
        <v>0</v>
      </c>
    </row>
    <row r="37" spans="1:22">
      <c r="A37" t="s">
        <v>62</v>
      </c>
      <c r="B37" t="s">
        <v>183</v>
      </c>
      <c r="C37" t="s">
        <v>184</v>
      </c>
      <c r="D37" t="s">
        <v>10</v>
      </c>
      <c r="E37" t="s">
        <v>10</v>
      </c>
      <c r="F37" t="s">
        <v>75</v>
      </c>
      <c r="G37" t="s">
        <v>59</v>
      </c>
      <c r="H37" t="s">
        <v>43</v>
      </c>
      <c r="I37" t="s">
        <v>12</v>
      </c>
      <c r="J37" t="s">
        <v>44</v>
      </c>
      <c r="K37">
        <v>2505</v>
      </c>
      <c r="L37" t="s">
        <v>185</v>
      </c>
      <c r="M37">
        <v>1</v>
      </c>
      <c r="N37">
        <v>2</v>
      </c>
      <c r="O37" t="s">
        <v>186</v>
      </c>
      <c r="P37">
        <v>1877874</v>
      </c>
      <c r="Q37" t="s">
        <v>47</v>
      </c>
      <c r="T37" t="str">
        <f t="shared" si="2"/>
        <v>，1877874</v>
      </c>
      <c r="U37">
        <f>VLOOKUP(P37,[1]应付款管理!$A$1:$B$65536,2,0)</f>
        <v>2505</v>
      </c>
      <c r="V37">
        <f t="shared" si="3"/>
        <v>0</v>
      </c>
    </row>
    <row r="38" spans="1:22">
      <c r="A38" t="s">
        <v>38</v>
      </c>
      <c r="B38" t="s">
        <v>187</v>
      </c>
      <c r="C38" t="s">
        <v>188</v>
      </c>
      <c r="D38" t="s">
        <v>10</v>
      </c>
      <c r="E38" t="s">
        <v>10</v>
      </c>
      <c r="F38" t="s">
        <v>95</v>
      </c>
      <c r="G38" t="s">
        <v>189</v>
      </c>
      <c r="H38" t="s">
        <v>43</v>
      </c>
      <c r="I38" t="s">
        <v>12</v>
      </c>
      <c r="J38" t="s">
        <v>44</v>
      </c>
      <c r="K38">
        <v>2788</v>
      </c>
      <c r="L38" t="s">
        <v>190</v>
      </c>
      <c r="M38">
        <v>1</v>
      </c>
      <c r="N38">
        <v>2</v>
      </c>
      <c r="O38" t="s">
        <v>191</v>
      </c>
      <c r="P38">
        <v>1878517</v>
      </c>
      <c r="Q38" t="s">
        <v>47</v>
      </c>
      <c r="T38" t="str">
        <f t="shared" si="2"/>
        <v>，1878517</v>
      </c>
      <c r="U38">
        <f>VLOOKUP(P38,[1]应付款管理!$A$1:$B$65536,2,0)</f>
        <v>2788</v>
      </c>
      <c r="V38">
        <f t="shared" si="3"/>
        <v>0</v>
      </c>
    </row>
    <row r="39" spans="1:22">
      <c r="A39" t="s">
        <v>192</v>
      </c>
      <c r="B39" t="s">
        <v>193</v>
      </c>
      <c r="C39" t="s">
        <v>194</v>
      </c>
      <c r="D39" t="s">
        <v>10</v>
      </c>
      <c r="E39" t="s">
        <v>10</v>
      </c>
      <c r="F39" t="s">
        <v>75</v>
      </c>
      <c r="G39" t="s">
        <v>58</v>
      </c>
      <c r="H39" t="s">
        <v>43</v>
      </c>
      <c r="I39" t="s">
        <v>12</v>
      </c>
      <c r="J39" t="s">
        <v>44</v>
      </c>
      <c r="K39">
        <v>628</v>
      </c>
      <c r="L39" t="s">
        <v>195</v>
      </c>
      <c r="M39">
        <v>1</v>
      </c>
      <c r="N39">
        <v>1</v>
      </c>
      <c r="O39" t="s">
        <v>196</v>
      </c>
      <c r="P39">
        <v>1878525</v>
      </c>
      <c r="Q39" t="s">
        <v>47</v>
      </c>
      <c r="T39" t="str">
        <f t="shared" si="2"/>
        <v>，1878525</v>
      </c>
      <c r="U39">
        <f>VLOOKUP(P39,[1]应付款管理!$A$1:$B$65536,2,0)</f>
        <v>628</v>
      </c>
      <c r="V39">
        <f t="shared" si="3"/>
        <v>0</v>
      </c>
    </row>
    <row r="40" spans="1:22">
      <c r="A40" t="s">
        <v>197</v>
      </c>
      <c r="B40" t="s">
        <v>198</v>
      </c>
      <c r="C40" t="s">
        <v>199</v>
      </c>
      <c r="D40" t="s">
        <v>10</v>
      </c>
      <c r="E40" t="s">
        <v>10</v>
      </c>
      <c r="F40" t="s">
        <v>58</v>
      </c>
      <c r="G40" t="s">
        <v>95</v>
      </c>
      <c r="H40" t="s">
        <v>43</v>
      </c>
      <c r="I40" t="s">
        <v>12</v>
      </c>
      <c r="J40" t="s">
        <v>44</v>
      </c>
      <c r="K40">
        <v>2055</v>
      </c>
      <c r="L40" t="s">
        <v>200</v>
      </c>
      <c r="M40">
        <v>1</v>
      </c>
      <c r="N40">
        <v>3</v>
      </c>
      <c r="O40" t="s">
        <v>201</v>
      </c>
      <c r="P40">
        <v>1878698</v>
      </c>
      <c r="Q40" t="s">
        <v>47</v>
      </c>
      <c r="T40" t="str">
        <f t="shared" si="2"/>
        <v>，1878698</v>
      </c>
      <c r="U40">
        <f>VLOOKUP(P40,[1]应付款管理!$A$1:$B$65536,2,0)</f>
        <v>2055</v>
      </c>
      <c r="V40">
        <f t="shared" si="3"/>
        <v>0</v>
      </c>
    </row>
    <row r="41" spans="1:22">
      <c r="A41" t="s">
        <v>202</v>
      </c>
      <c r="B41" t="s">
        <v>203</v>
      </c>
      <c r="C41" t="s">
        <v>204</v>
      </c>
      <c r="D41" t="s">
        <v>10</v>
      </c>
      <c r="E41" t="s">
        <v>10</v>
      </c>
      <c r="F41" t="s">
        <v>205</v>
      </c>
      <c r="G41" t="s">
        <v>158</v>
      </c>
      <c r="H41" t="s">
        <v>43</v>
      </c>
      <c r="I41" t="s">
        <v>12</v>
      </c>
      <c r="J41" t="s">
        <v>44</v>
      </c>
      <c r="K41">
        <v>3652</v>
      </c>
      <c r="L41" t="s">
        <v>206</v>
      </c>
      <c r="M41">
        <v>2</v>
      </c>
      <c r="N41">
        <v>4</v>
      </c>
      <c r="O41" t="s">
        <v>207</v>
      </c>
      <c r="P41">
        <v>1878716</v>
      </c>
      <c r="Q41" t="s">
        <v>47</v>
      </c>
      <c r="T41" t="str">
        <f t="shared" si="2"/>
        <v>，1878716</v>
      </c>
      <c r="U41">
        <f>VLOOKUP(P41,[1]应付款管理!$A$1:$B$65536,2,0)</f>
        <v>3652</v>
      </c>
      <c r="V41">
        <f t="shared" si="3"/>
        <v>0</v>
      </c>
    </row>
    <row r="42" spans="1:22">
      <c r="A42" t="s">
        <v>208</v>
      </c>
      <c r="B42" t="s">
        <v>209</v>
      </c>
      <c r="C42" t="s">
        <v>210</v>
      </c>
      <c r="D42" t="s">
        <v>10</v>
      </c>
      <c r="E42" t="s">
        <v>10</v>
      </c>
      <c r="F42" t="s">
        <v>75</v>
      </c>
      <c r="G42" t="s">
        <v>58</v>
      </c>
      <c r="H42" t="s">
        <v>43</v>
      </c>
      <c r="I42" t="s">
        <v>12</v>
      </c>
      <c r="J42" t="s">
        <v>44</v>
      </c>
      <c r="K42">
        <v>213</v>
      </c>
      <c r="L42" t="s">
        <v>211</v>
      </c>
      <c r="M42">
        <v>1</v>
      </c>
      <c r="N42">
        <v>1</v>
      </c>
      <c r="O42" t="s">
        <v>212</v>
      </c>
      <c r="P42">
        <v>1878758</v>
      </c>
      <c r="Q42" t="s">
        <v>47</v>
      </c>
      <c r="T42" t="str">
        <f t="shared" si="2"/>
        <v>，1878758</v>
      </c>
      <c r="U42">
        <f>VLOOKUP(P42,[1]应付款管理!$A$1:$B$65536,2,0)</f>
        <v>213</v>
      </c>
      <c r="V42">
        <f t="shared" si="3"/>
        <v>0</v>
      </c>
    </row>
    <row r="43" spans="1:22">
      <c r="A43" t="s">
        <v>104</v>
      </c>
      <c r="B43" t="s">
        <v>213</v>
      </c>
      <c r="C43" t="s">
        <v>214</v>
      </c>
      <c r="D43" t="s">
        <v>10</v>
      </c>
      <c r="E43" t="s">
        <v>10</v>
      </c>
      <c r="F43" t="s">
        <v>75</v>
      </c>
      <c r="G43" t="s">
        <v>59</v>
      </c>
      <c r="H43" t="s">
        <v>43</v>
      </c>
      <c r="I43" t="s">
        <v>12</v>
      </c>
      <c r="J43" t="s">
        <v>44</v>
      </c>
      <c r="K43">
        <v>266</v>
      </c>
      <c r="L43" t="s">
        <v>215</v>
      </c>
      <c r="M43">
        <v>1</v>
      </c>
      <c r="N43">
        <v>2</v>
      </c>
      <c r="O43" t="s">
        <v>216</v>
      </c>
      <c r="P43">
        <v>1878762</v>
      </c>
      <c r="Q43" t="s">
        <v>47</v>
      </c>
      <c r="T43" t="str">
        <f t="shared" si="2"/>
        <v>，1878762</v>
      </c>
      <c r="U43">
        <f>VLOOKUP(P43,[1]应付款管理!$A$1:$B$65536,2,0)</f>
        <v>266</v>
      </c>
      <c r="V43">
        <f t="shared" si="3"/>
        <v>0</v>
      </c>
    </row>
    <row r="44" spans="1:22">
      <c r="A44" t="s">
        <v>217</v>
      </c>
      <c r="B44" t="s">
        <v>218</v>
      </c>
      <c r="C44" t="s">
        <v>219</v>
      </c>
      <c r="D44" t="s">
        <v>10</v>
      </c>
      <c r="E44" t="s">
        <v>10</v>
      </c>
      <c r="F44" t="s">
        <v>75</v>
      </c>
      <c r="G44" t="s">
        <v>58</v>
      </c>
      <c r="H44" t="s">
        <v>43</v>
      </c>
      <c r="I44" t="s">
        <v>12</v>
      </c>
      <c r="J44" t="s">
        <v>44</v>
      </c>
      <c r="K44">
        <v>158</v>
      </c>
      <c r="L44" t="s">
        <v>220</v>
      </c>
      <c r="M44">
        <v>1</v>
      </c>
      <c r="N44">
        <v>1</v>
      </c>
      <c r="O44" t="s">
        <v>221</v>
      </c>
      <c r="P44">
        <v>1878794</v>
      </c>
      <c r="Q44" t="s">
        <v>47</v>
      </c>
      <c r="T44" t="str">
        <f t="shared" si="2"/>
        <v>，1878794</v>
      </c>
      <c r="U44">
        <f>VLOOKUP(P44,[1]应付款管理!$A$1:$B$65536,2,0)</f>
        <v>158</v>
      </c>
      <c r="V44">
        <f t="shared" si="3"/>
        <v>0</v>
      </c>
    </row>
    <row r="45" spans="1:22">
      <c r="A45" t="s">
        <v>62</v>
      </c>
      <c r="B45" t="s">
        <v>222</v>
      </c>
      <c r="C45" t="s">
        <v>64</v>
      </c>
      <c r="D45" t="s">
        <v>10</v>
      </c>
      <c r="E45" t="s">
        <v>10</v>
      </c>
      <c r="F45" t="s">
        <v>58</v>
      </c>
      <c r="G45" t="s">
        <v>59</v>
      </c>
      <c r="H45" t="s">
        <v>43</v>
      </c>
      <c r="I45" t="s">
        <v>12</v>
      </c>
      <c r="J45" t="s">
        <v>44</v>
      </c>
      <c r="K45">
        <v>1038</v>
      </c>
      <c r="L45" t="s">
        <v>223</v>
      </c>
      <c r="M45">
        <v>1</v>
      </c>
      <c r="N45">
        <v>1</v>
      </c>
      <c r="O45" t="s">
        <v>224</v>
      </c>
      <c r="P45">
        <v>1878833</v>
      </c>
      <c r="Q45" t="s">
        <v>47</v>
      </c>
      <c r="T45" t="str">
        <f t="shared" si="2"/>
        <v>，1878833</v>
      </c>
      <c r="U45">
        <f>VLOOKUP(P45,[1]应付款管理!$A$1:$B$65536,2,0)</f>
        <v>1038</v>
      </c>
      <c r="V45">
        <f t="shared" si="3"/>
        <v>0</v>
      </c>
    </row>
    <row r="46" spans="1:22">
      <c r="A46" t="s">
        <v>91</v>
      </c>
      <c r="B46" t="s">
        <v>225</v>
      </c>
      <c r="C46" t="s">
        <v>93</v>
      </c>
      <c r="D46" t="s">
        <v>10</v>
      </c>
      <c r="E46" t="s">
        <v>10</v>
      </c>
      <c r="F46" t="s">
        <v>139</v>
      </c>
      <c r="G46" t="s">
        <v>189</v>
      </c>
      <c r="H46" t="s">
        <v>43</v>
      </c>
      <c r="I46" t="s">
        <v>12</v>
      </c>
      <c r="J46" t="s">
        <v>44</v>
      </c>
      <c r="K46">
        <v>625</v>
      </c>
      <c r="L46" t="s">
        <v>226</v>
      </c>
      <c r="M46">
        <v>1</v>
      </c>
      <c r="N46">
        <v>1</v>
      </c>
      <c r="O46" t="s">
        <v>227</v>
      </c>
      <c r="P46">
        <v>1878900</v>
      </c>
      <c r="Q46" t="s">
        <v>47</v>
      </c>
      <c r="T46" t="str">
        <f t="shared" si="2"/>
        <v>，1878900</v>
      </c>
      <c r="U46">
        <f>VLOOKUP(P46,[1]应付款管理!$A$1:$B$65536,2,0)</f>
        <v>625</v>
      </c>
      <c r="V46">
        <f t="shared" si="3"/>
        <v>0</v>
      </c>
    </row>
    <row r="47" spans="1:22">
      <c r="A47" t="s">
        <v>208</v>
      </c>
      <c r="B47" t="s">
        <v>228</v>
      </c>
      <c r="C47" t="s">
        <v>229</v>
      </c>
      <c r="D47" t="s">
        <v>10</v>
      </c>
      <c r="E47" t="s">
        <v>10</v>
      </c>
      <c r="F47" t="s">
        <v>58</v>
      </c>
      <c r="G47" t="s">
        <v>94</v>
      </c>
      <c r="H47" t="s">
        <v>43</v>
      </c>
      <c r="I47" t="s">
        <v>12</v>
      </c>
      <c r="J47" t="s">
        <v>44</v>
      </c>
      <c r="K47">
        <v>224</v>
      </c>
      <c r="L47" t="s">
        <v>230</v>
      </c>
      <c r="M47">
        <v>1</v>
      </c>
      <c r="N47">
        <v>2</v>
      </c>
      <c r="O47" t="s">
        <v>231</v>
      </c>
      <c r="P47">
        <v>1878920</v>
      </c>
      <c r="Q47" t="s">
        <v>47</v>
      </c>
      <c r="T47" t="str">
        <f t="shared" si="2"/>
        <v>，1878920</v>
      </c>
      <c r="U47">
        <f>VLOOKUP(P47,[1]应付款管理!$A$1:$B$65536,2,0)</f>
        <v>224</v>
      </c>
      <c r="V47">
        <f t="shared" si="3"/>
        <v>0</v>
      </c>
    </row>
    <row r="48" spans="1:22">
      <c r="A48" t="s">
        <v>208</v>
      </c>
      <c r="B48" t="s">
        <v>232</v>
      </c>
      <c r="C48" t="s">
        <v>229</v>
      </c>
      <c r="D48" t="s">
        <v>10</v>
      </c>
      <c r="E48" t="s">
        <v>10</v>
      </c>
      <c r="F48" t="s">
        <v>58</v>
      </c>
      <c r="G48" t="s">
        <v>94</v>
      </c>
      <c r="H48" t="s">
        <v>43</v>
      </c>
      <c r="I48" t="s">
        <v>12</v>
      </c>
      <c r="J48" t="s">
        <v>44</v>
      </c>
      <c r="K48">
        <v>224</v>
      </c>
      <c r="L48" t="s">
        <v>233</v>
      </c>
      <c r="M48">
        <v>1</v>
      </c>
      <c r="N48">
        <v>2</v>
      </c>
      <c r="O48" t="s">
        <v>234</v>
      </c>
      <c r="P48">
        <v>1878921</v>
      </c>
      <c r="Q48" t="s">
        <v>47</v>
      </c>
      <c r="T48" t="str">
        <f t="shared" si="2"/>
        <v>，1878921</v>
      </c>
      <c r="U48">
        <f>VLOOKUP(P48,[1]应付款管理!$A$1:$B$65536,2,0)</f>
        <v>224</v>
      </c>
      <c r="V48">
        <f t="shared" si="3"/>
        <v>0</v>
      </c>
    </row>
    <row r="49" spans="1:22">
      <c r="A49" t="s">
        <v>235</v>
      </c>
      <c r="B49" t="s">
        <v>236</v>
      </c>
      <c r="C49" t="s">
        <v>237</v>
      </c>
      <c r="D49" t="s">
        <v>10</v>
      </c>
      <c r="E49" t="s">
        <v>10</v>
      </c>
      <c r="F49" t="s">
        <v>58</v>
      </c>
      <c r="G49" t="s">
        <v>59</v>
      </c>
      <c r="H49" t="s">
        <v>43</v>
      </c>
      <c r="I49" t="s">
        <v>12</v>
      </c>
      <c r="J49" t="s">
        <v>44</v>
      </c>
      <c r="K49">
        <v>183</v>
      </c>
      <c r="L49" t="s">
        <v>238</v>
      </c>
      <c r="M49">
        <v>1</v>
      </c>
      <c r="N49">
        <v>1</v>
      </c>
      <c r="O49" t="s">
        <v>239</v>
      </c>
      <c r="P49">
        <v>1878922</v>
      </c>
      <c r="Q49" t="s">
        <v>47</v>
      </c>
      <c r="T49" t="str">
        <f t="shared" si="2"/>
        <v>，1878922</v>
      </c>
      <c r="U49">
        <f>VLOOKUP(P49,[1]应付款管理!$A$1:$B$65536,2,0)</f>
        <v>183</v>
      </c>
      <c r="V49">
        <f t="shared" si="3"/>
        <v>0</v>
      </c>
    </row>
    <row r="50" spans="1:22">
      <c r="A50" t="s">
        <v>104</v>
      </c>
      <c r="B50" t="s">
        <v>240</v>
      </c>
      <c r="C50" t="s">
        <v>241</v>
      </c>
      <c r="D50" t="s">
        <v>10</v>
      </c>
      <c r="E50" t="s">
        <v>10</v>
      </c>
      <c r="F50" t="s">
        <v>58</v>
      </c>
      <c r="G50" t="s">
        <v>59</v>
      </c>
      <c r="H50" t="s">
        <v>43</v>
      </c>
      <c r="I50" t="s">
        <v>12</v>
      </c>
      <c r="J50" t="s">
        <v>44</v>
      </c>
      <c r="K50">
        <v>124</v>
      </c>
      <c r="L50" t="s">
        <v>242</v>
      </c>
      <c r="M50">
        <v>1</v>
      </c>
      <c r="N50">
        <v>1</v>
      </c>
      <c r="O50" t="s">
        <v>243</v>
      </c>
      <c r="P50">
        <v>1878936</v>
      </c>
      <c r="Q50" t="s">
        <v>47</v>
      </c>
      <c r="T50" t="str">
        <f t="shared" si="2"/>
        <v>，1878936</v>
      </c>
      <c r="U50">
        <f>VLOOKUP(P50,[1]应付款管理!$A$1:$B$65536,2,0)</f>
        <v>124</v>
      </c>
      <c r="V50">
        <f t="shared" si="3"/>
        <v>0</v>
      </c>
    </row>
    <row r="51" spans="1:22">
      <c r="A51" t="s">
        <v>244</v>
      </c>
      <c r="B51" t="s">
        <v>245</v>
      </c>
      <c r="C51" t="s">
        <v>246</v>
      </c>
      <c r="D51" t="s">
        <v>10</v>
      </c>
      <c r="E51" t="s">
        <v>10</v>
      </c>
      <c r="F51" t="s">
        <v>58</v>
      </c>
      <c r="G51" t="s">
        <v>59</v>
      </c>
      <c r="H51" t="s">
        <v>43</v>
      </c>
      <c r="I51" t="s">
        <v>12</v>
      </c>
      <c r="J51" t="s">
        <v>44</v>
      </c>
      <c r="K51">
        <v>1499</v>
      </c>
      <c r="L51" t="s">
        <v>247</v>
      </c>
      <c r="M51">
        <v>1</v>
      </c>
      <c r="N51">
        <v>1</v>
      </c>
      <c r="O51" t="s">
        <v>248</v>
      </c>
      <c r="P51">
        <v>1879012</v>
      </c>
      <c r="Q51" t="s">
        <v>47</v>
      </c>
      <c r="T51" t="str">
        <f t="shared" si="2"/>
        <v>，1879012</v>
      </c>
      <c r="U51">
        <f>VLOOKUP(P51,[1]应付款管理!$A$1:$B$65536,2,0)</f>
        <v>1499</v>
      </c>
      <c r="V51">
        <f t="shared" si="3"/>
        <v>0</v>
      </c>
    </row>
    <row r="52" spans="1:22">
      <c r="A52" t="s">
        <v>249</v>
      </c>
      <c r="B52" t="s">
        <v>250</v>
      </c>
      <c r="C52" t="s">
        <v>251</v>
      </c>
      <c r="D52" t="s">
        <v>10</v>
      </c>
      <c r="E52" t="s">
        <v>10</v>
      </c>
      <c r="F52" t="s">
        <v>58</v>
      </c>
      <c r="G52" t="s">
        <v>59</v>
      </c>
      <c r="H52" t="s">
        <v>43</v>
      </c>
      <c r="I52" t="s">
        <v>12</v>
      </c>
      <c r="J52" t="s">
        <v>44</v>
      </c>
      <c r="K52">
        <v>117</v>
      </c>
      <c r="L52" t="s">
        <v>252</v>
      </c>
      <c r="M52">
        <v>1</v>
      </c>
      <c r="N52">
        <v>1</v>
      </c>
      <c r="O52" t="s">
        <v>253</v>
      </c>
      <c r="P52">
        <v>1879225</v>
      </c>
      <c r="Q52" t="s">
        <v>47</v>
      </c>
      <c r="T52" t="str">
        <f t="shared" si="2"/>
        <v>，1879225</v>
      </c>
      <c r="U52">
        <f>VLOOKUP(P52,[1]应付款管理!$A$1:$B$65536,2,0)</f>
        <v>117</v>
      </c>
      <c r="V52">
        <f t="shared" si="3"/>
        <v>0</v>
      </c>
    </row>
    <row r="53" spans="1:22">
      <c r="A53" t="s">
        <v>197</v>
      </c>
      <c r="B53" t="s">
        <v>254</v>
      </c>
      <c r="C53" t="s">
        <v>199</v>
      </c>
      <c r="D53" t="s">
        <v>10</v>
      </c>
      <c r="E53" t="s">
        <v>10</v>
      </c>
      <c r="F53" t="s">
        <v>59</v>
      </c>
      <c r="G53" t="s">
        <v>94</v>
      </c>
      <c r="H53" t="s">
        <v>43</v>
      </c>
      <c r="I53" t="s">
        <v>12</v>
      </c>
      <c r="J53" t="s">
        <v>44</v>
      </c>
      <c r="K53">
        <v>528</v>
      </c>
      <c r="L53" t="s">
        <v>255</v>
      </c>
      <c r="M53">
        <v>1</v>
      </c>
      <c r="N53">
        <v>1</v>
      </c>
      <c r="O53" t="s">
        <v>256</v>
      </c>
      <c r="P53">
        <v>1879286</v>
      </c>
      <c r="Q53" t="s">
        <v>47</v>
      </c>
      <c r="T53" t="str">
        <f t="shared" si="2"/>
        <v>，1879286</v>
      </c>
      <c r="U53">
        <f>VLOOKUP(P53,[1]应付款管理!$A$1:$B$65536,2,0)</f>
        <v>528</v>
      </c>
      <c r="V53">
        <f t="shared" si="3"/>
        <v>0</v>
      </c>
    </row>
    <row r="54" spans="1:22">
      <c r="A54" t="s">
        <v>208</v>
      </c>
      <c r="B54" t="s">
        <v>257</v>
      </c>
      <c r="C54" t="s">
        <v>258</v>
      </c>
      <c r="D54" t="s">
        <v>10</v>
      </c>
      <c r="E54" t="s">
        <v>10</v>
      </c>
      <c r="F54" t="s">
        <v>139</v>
      </c>
      <c r="G54" t="s">
        <v>157</v>
      </c>
      <c r="H54" t="s">
        <v>43</v>
      </c>
      <c r="I54" t="s">
        <v>12</v>
      </c>
      <c r="J54" t="s">
        <v>44</v>
      </c>
      <c r="K54">
        <v>2800</v>
      </c>
      <c r="L54" t="s">
        <v>259</v>
      </c>
      <c r="M54">
        <v>1</v>
      </c>
      <c r="N54">
        <v>3</v>
      </c>
      <c r="O54" t="s">
        <v>260</v>
      </c>
      <c r="P54">
        <v>1879374</v>
      </c>
      <c r="Q54" t="s">
        <v>47</v>
      </c>
      <c r="T54" t="str">
        <f t="shared" si="2"/>
        <v>，1879374</v>
      </c>
      <c r="U54">
        <f>VLOOKUP(P54,[1]应付款管理!$A$1:$B$65536,2,0)</f>
        <v>2799.99</v>
      </c>
      <c r="V54">
        <f t="shared" si="3"/>
        <v>-0.0100000000002183</v>
      </c>
    </row>
    <row r="55" spans="1:22">
      <c r="A55" t="s">
        <v>91</v>
      </c>
      <c r="B55" t="s">
        <v>261</v>
      </c>
      <c r="C55" t="s">
        <v>93</v>
      </c>
      <c r="D55" t="s">
        <v>10</v>
      </c>
      <c r="E55" t="s">
        <v>10</v>
      </c>
      <c r="F55" t="s">
        <v>262</v>
      </c>
      <c r="G55" t="s">
        <v>263</v>
      </c>
      <c r="H55" t="s">
        <v>43</v>
      </c>
      <c r="I55" t="s">
        <v>12</v>
      </c>
      <c r="J55" t="s">
        <v>44</v>
      </c>
      <c r="K55">
        <v>960</v>
      </c>
      <c r="L55" t="s">
        <v>264</v>
      </c>
      <c r="M55">
        <v>1</v>
      </c>
      <c r="N55">
        <v>2</v>
      </c>
      <c r="O55" t="s">
        <v>265</v>
      </c>
      <c r="P55">
        <v>1879393</v>
      </c>
      <c r="Q55" t="s">
        <v>47</v>
      </c>
      <c r="T55" t="str">
        <f t="shared" si="2"/>
        <v>，1879393</v>
      </c>
      <c r="U55">
        <f>VLOOKUP(P55,[1]应付款管理!$A$1:$B$65536,2,0)</f>
        <v>960</v>
      </c>
      <c r="V55">
        <f t="shared" si="3"/>
        <v>0</v>
      </c>
    </row>
    <row r="56" spans="1:22">
      <c r="A56" t="s">
        <v>91</v>
      </c>
      <c r="B56" t="s">
        <v>266</v>
      </c>
      <c r="C56" t="s">
        <v>93</v>
      </c>
      <c r="D56" t="s">
        <v>10</v>
      </c>
      <c r="E56" t="s">
        <v>10</v>
      </c>
      <c r="F56" t="s">
        <v>94</v>
      </c>
      <c r="G56" t="s">
        <v>95</v>
      </c>
      <c r="H56" t="s">
        <v>43</v>
      </c>
      <c r="I56" t="s">
        <v>12</v>
      </c>
      <c r="J56" t="s">
        <v>44</v>
      </c>
      <c r="K56">
        <v>625</v>
      </c>
      <c r="L56" t="s">
        <v>267</v>
      </c>
      <c r="M56">
        <v>1</v>
      </c>
      <c r="N56">
        <v>1</v>
      </c>
      <c r="O56" t="s">
        <v>268</v>
      </c>
      <c r="P56">
        <v>1879496</v>
      </c>
      <c r="Q56" t="s">
        <v>47</v>
      </c>
      <c r="T56" t="str">
        <f t="shared" si="2"/>
        <v>，1879496</v>
      </c>
      <c r="U56">
        <f>VLOOKUP(P56,[1]应付款管理!$A$1:$B$65536,2,0)</f>
        <v>625</v>
      </c>
      <c r="V56">
        <f t="shared" si="3"/>
        <v>0</v>
      </c>
    </row>
    <row r="57" spans="1:22">
      <c r="A57" t="s">
        <v>124</v>
      </c>
      <c r="B57" t="s">
        <v>269</v>
      </c>
      <c r="C57" t="s">
        <v>126</v>
      </c>
      <c r="D57" t="s">
        <v>10</v>
      </c>
      <c r="E57" t="s">
        <v>10</v>
      </c>
      <c r="F57" t="s">
        <v>139</v>
      </c>
      <c r="G57" t="s">
        <v>158</v>
      </c>
      <c r="H57" t="s">
        <v>43</v>
      </c>
      <c r="I57" t="s">
        <v>12</v>
      </c>
      <c r="J57" t="s">
        <v>44</v>
      </c>
      <c r="K57">
        <v>7220</v>
      </c>
      <c r="L57" t="s">
        <v>270</v>
      </c>
      <c r="M57">
        <v>1</v>
      </c>
      <c r="N57">
        <v>4</v>
      </c>
      <c r="O57" t="s">
        <v>271</v>
      </c>
      <c r="P57">
        <v>1879509</v>
      </c>
      <c r="Q57" t="s">
        <v>47</v>
      </c>
      <c r="T57" t="str">
        <f t="shared" si="2"/>
        <v>，1879509</v>
      </c>
      <c r="U57">
        <f>VLOOKUP(P57,[1]应付款管理!$A$1:$B$65536,2,0)</f>
        <v>7220</v>
      </c>
      <c r="V57">
        <f t="shared" si="3"/>
        <v>0</v>
      </c>
    </row>
    <row r="58" spans="1:22">
      <c r="A58" t="s">
        <v>235</v>
      </c>
      <c r="B58" t="s">
        <v>272</v>
      </c>
      <c r="C58" t="s">
        <v>273</v>
      </c>
      <c r="D58" t="s">
        <v>10</v>
      </c>
      <c r="E58" t="s">
        <v>10</v>
      </c>
      <c r="F58" t="s">
        <v>59</v>
      </c>
      <c r="G58" t="s">
        <v>94</v>
      </c>
      <c r="H58" t="s">
        <v>43</v>
      </c>
      <c r="I58" t="s">
        <v>12</v>
      </c>
      <c r="J58" t="s">
        <v>44</v>
      </c>
      <c r="K58">
        <v>158</v>
      </c>
      <c r="L58" t="s">
        <v>274</v>
      </c>
      <c r="M58">
        <v>1</v>
      </c>
      <c r="N58">
        <v>1</v>
      </c>
      <c r="O58" t="s">
        <v>275</v>
      </c>
      <c r="P58">
        <v>1879563</v>
      </c>
      <c r="Q58" t="s">
        <v>47</v>
      </c>
      <c r="T58" t="str">
        <f t="shared" si="2"/>
        <v>，1879563</v>
      </c>
      <c r="U58">
        <f>VLOOKUP(P58,[1]应付款管理!$A$1:$B$65536,2,0)</f>
        <v>158</v>
      </c>
      <c r="V58">
        <f t="shared" si="3"/>
        <v>0</v>
      </c>
    </row>
    <row r="59" spans="1:22">
      <c r="A59" t="s">
        <v>276</v>
      </c>
      <c r="B59" t="s">
        <v>277</v>
      </c>
      <c r="C59" t="s">
        <v>278</v>
      </c>
      <c r="D59" t="s">
        <v>10</v>
      </c>
      <c r="E59" t="s">
        <v>10</v>
      </c>
      <c r="F59" t="s">
        <v>94</v>
      </c>
      <c r="G59" t="s">
        <v>139</v>
      </c>
      <c r="H59" t="s">
        <v>43</v>
      </c>
      <c r="I59" t="s">
        <v>12</v>
      </c>
      <c r="J59" t="s">
        <v>44</v>
      </c>
      <c r="K59">
        <v>2412</v>
      </c>
      <c r="L59" t="s">
        <v>279</v>
      </c>
      <c r="M59">
        <v>3</v>
      </c>
      <c r="N59">
        <v>6</v>
      </c>
      <c r="O59" t="s">
        <v>280</v>
      </c>
      <c r="P59">
        <v>1879588</v>
      </c>
      <c r="Q59" t="s">
        <v>47</v>
      </c>
      <c r="T59" t="str">
        <f t="shared" si="2"/>
        <v>，1879588</v>
      </c>
      <c r="U59">
        <f>VLOOKUP(P59,[1]应付款管理!$A$1:$B$65536,2,0)</f>
        <v>2412</v>
      </c>
      <c r="V59">
        <f t="shared" si="3"/>
        <v>0</v>
      </c>
    </row>
    <row r="60" spans="1:22">
      <c r="A60" t="s">
        <v>55</v>
      </c>
      <c r="B60" t="s">
        <v>281</v>
      </c>
      <c r="C60" t="s">
        <v>282</v>
      </c>
      <c r="D60" t="s">
        <v>10</v>
      </c>
      <c r="E60" t="s">
        <v>10</v>
      </c>
      <c r="F60" t="s">
        <v>59</v>
      </c>
      <c r="G60" t="s">
        <v>94</v>
      </c>
      <c r="H60" t="s">
        <v>43</v>
      </c>
      <c r="I60" t="s">
        <v>12</v>
      </c>
      <c r="J60" t="s">
        <v>44</v>
      </c>
      <c r="K60">
        <v>134</v>
      </c>
      <c r="L60" t="s">
        <v>283</v>
      </c>
      <c r="M60">
        <v>1</v>
      </c>
      <c r="N60">
        <v>1</v>
      </c>
      <c r="O60" t="s">
        <v>284</v>
      </c>
      <c r="P60">
        <v>1879888</v>
      </c>
      <c r="Q60" t="s">
        <v>47</v>
      </c>
      <c r="T60" t="str">
        <f t="shared" si="2"/>
        <v>，1879888</v>
      </c>
      <c r="U60">
        <f>VLOOKUP(P60,[1]应付款管理!$A$1:$B$65536,2,0)</f>
        <v>134</v>
      </c>
      <c r="V60">
        <f t="shared" si="3"/>
        <v>0</v>
      </c>
    </row>
    <row r="61" spans="1:22">
      <c r="A61" t="s">
        <v>208</v>
      </c>
      <c r="B61" t="s">
        <v>285</v>
      </c>
      <c r="C61" t="s">
        <v>286</v>
      </c>
      <c r="D61" t="s">
        <v>10</v>
      </c>
      <c r="E61" t="s">
        <v>10</v>
      </c>
      <c r="F61" t="s">
        <v>94</v>
      </c>
      <c r="G61" t="s">
        <v>95</v>
      </c>
      <c r="H61" t="s">
        <v>43</v>
      </c>
      <c r="I61" t="s">
        <v>12</v>
      </c>
      <c r="J61" t="s">
        <v>44</v>
      </c>
      <c r="K61">
        <v>100</v>
      </c>
      <c r="L61" t="s">
        <v>287</v>
      </c>
      <c r="M61">
        <v>1</v>
      </c>
      <c r="N61">
        <v>1</v>
      </c>
      <c r="O61" t="s">
        <v>288</v>
      </c>
      <c r="P61">
        <v>1879911</v>
      </c>
      <c r="Q61" t="s">
        <v>47</v>
      </c>
      <c r="T61" t="str">
        <f t="shared" si="2"/>
        <v>，1879911</v>
      </c>
      <c r="U61">
        <f>VLOOKUP(P61,[1]应付款管理!$A$1:$B$65536,2,0)</f>
        <v>100</v>
      </c>
      <c r="V61">
        <f t="shared" si="3"/>
        <v>0</v>
      </c>
    </row>
    <row r="62" spans="1:22">
      <c r="A62" t="s">
        <v>104</v>
      </c>
      <c r="B62" t="s">
        <v>289</v>
      </c>
      <c r="C62" t="s">
        <v>290</v>
      </c>
      <c r="D62" t="s">
        <v>10</v>
      </c>
      <c r="E62" t="s">
        <v>10</v>
      </c>
      <c r="F62" t="s">
        <v>59</v>
      </c>
      <c r="G62" t="s">
        <v>94</v>
      </c>
      <c r="H62" t="s">
        <v>43</v>
      </c>
      <c r="I62" t="s">
        <v>12</v>
      </c>
      <c r="J62" t="s">
        <v>44</v>
      </c>
      <c r="K62">
        <v>151</v>
      </c>
      <c r="L62" t="s">
        <v>291</v>
      </c>
      <c r="M62">
        <v>1</v>
      </c>
      <c r="N62">
        <v>1</v>
      </c>
      <c r="O62" t="s">
        <v>292</v>
      </c>
      <c r="P62">
        <v>1879933</v>
      </c>
      <c r="Q62" t="s">
        <v>47</v>
      </c>
      <c r="T62" t="str">
        <f t="shared" si="2"/>
        <v>，1879933</v>
      </c>
      <c r="U62">
        <f>VLOOKUP(P62,[1]应付款管理!$A$1:$B$65536,2,0)</f>
        <v>151</v>
      </c>
      <c r="V62">
        <f t="shared" si="3"/>
        <v>0</v>
      </c>
    </row>
    <row r="63" s="1" customFormat="1" hidden="1" spans="1:22">
      <c r="A63" s="1" t="s">
        <v>38</v>
      </c>
      <c r="B63" s="1" t="s">
        <v>293</v>
      </c>
      <c r="C63" s="1" t="s">
        <v>294</v>
      </c>
      <c r="D63" s="1" t="s">
        <v>10</v>
      </c>
      <c r="E63" s="1" t="s">
        <v>10</v>
      </c>
      <c r="F63" s="1" t="s">
        <v>59</v>
      </c>
      <c r="G63" s="1" t="s">
        <v>94</v>
      </c>
      <c r="H63" s="1" t="s">
        <v>295</v>
      </c>
      <c r="I63" s="1" t="s">
        <v>12</v>
      </c>
      <c r="J63" s="1" t="s">
        <v>44</v>
      </c>
      <c r="K63" s="1"/>
      <c r="L63" s="1" t="s">
        <v>296</v>
      </c>
      <c r="M63" s="1">
        <v>1</v>
      </c>
      <c r="N63" s="1">
        <v>1</v>
      </c>
      <c r="O63" s="1" t="s">
        <v>297</v>
      </c>
      <c r="P63" s="1">
        <v>1879951</v>
      </c>
      <c r="Q63" s="1" t="s">
        <v>47</v>
      </c>
      <c r="T63" s="1" t="str">
        <f t="shared" si="2"/>
        <v>，1879951</v>
      </c>
      <c r="U63" s="1" t="e">
        <f>VLOOKUP(P63,[1]应付款管理!$A$1:$B$65536,2,0)</f>
        <v>#N/A</v>
      </c>
      <c r="V63" s="1" t="e">
        <f t="shared" si="3"/>
        <v>#N/A</v>
      </c>
    </row>
    <row r="64" spans="1:22">
      <c r="A64" t="s">
        <v>55</v>
      </c>
      <c r="B64" t="s">
        <v>298</v>
      </c>
      <c r="C64" t="s">
        <v>282</v>
      </c>
      <c r="D64" t="s">
        <v>10</v>
      </c>
      <c r="E64" t="s">
        <v>10</v>
      </c>
      <c r="F64" t="s">
        <v>59</v>
      </c>
      <c r="G64" t="s">
        <v>94</v>
      </c>
      <c r="H64" t="s">
        <v>43</v>
      </c>
      <c r="I64" t="s">
        <v>12</v>
      </c>
      <c r="J64" t="s">
        <v>44</v>
      </c>
      <c r="K64">
        <v>134</v>
      </c>
      <c r="L64" t="s">
        <v>299</v>
      </c>
      <c r="M64">
        <v>1</v>
      </c>
      <c r="N64">
        <v>1</v>
      </c>
      <c r="O64" t="s">
        <v>300</v>
      </c>
      <c r="P64">
        <v>1879975</v>
      </c>
      <c r="Q64" t="s">
        <v>47</v>
      </c>
      <c r="T64" t="str">
        <f t="shared" si="2"/>
        <v>，1879975</v>
      </c>
      <c r="U64">
        <f>VLOOKUP(P64,[1]应付款管理!$A$1:$B$65536,2,0)</f>
        <v>134</v>
      </c>
      <c r="V64">
        <f t="shared" si="3"/>
        <v>0</v>
      </c>
    </row>
    <row r="65" spans="1:22">
      <c r="A65" t="s">
        <v>38</v>
      </c>
      <c r="B65" t="s">
        <v>301</v>
      </c>
      <c r="C65" t="s">
        <v>180</v>
      </c>
      <c r="D65" t="s">
        <v>10</v>
      </c>
      <c r="E65" t="s">
        <v>10</v>
      </c>
      <c r="F65" t="s">
        <v>59</v>
      </c>
      <c r="G65" t="s">
        <v>94</v>
      </c>
      <c r="H65" t="s">
        <v>43</v>
      </c>
      <c r="I65" t="s">
        <v>12</v>
      </c>
      <c r="J65" t="s">
        <v>44</v>
      </c>
      <c r="K65">
        <v>193</v>
      </c>
      <c r="L65" t="s">
        <v>302</v>
      </c>
      <c r="M65">
        <v>1</v>
      </c>
      <c r="N65">
        <v>1</v>
      </c>
      <c r="O65" t="s">
        <v>303</v>
      </c>
      <c r="P65">
        <v>1879986</v>
      </c>
      <c r="Q65" t="s">
        <v>47</v>
      </c>
      <c r="T65" t="str">
        <f t="shared" si="2"/>
        <v>，1879986</v>
      </c>
      <c r="U65">
        <f>VLOOKUP(P65,[1]应付款管理!$A$1:$B$65536,2,0)</f>
        <v>193</v>
      </c>
      <c r="V65">
        <f t="shared" si="3"/>
        <v>0</v>
      </c>
    </row>
    <row r="66" spans="1:22">
      <c r="A66" t="s">
        <v>82</v>
      </c>
      <c r="B66" t="s">
        <v>304</v>
      </c>
      <c r="C66" t="s">
        <v>84</v>
      </c>
      <c r="D66" t="s">
        <v>10</v>
      </c>
      <c r="E66" t="s">
        <v>10</v>
      </c>
      <c r="F66" t="s">
        <v>95</v>
      </c>
      <c r="G66" t="s">
        <v>139</v>
      </c>
      <c r="H66" t="s">
        <v>43</v>
      </c>
      <c r="I66" t="s">
        <v>12</v>
      </c>
      <c r="J66" t="s">
        <v>44</v>
      </c>
      <c r="K66">
        <v>865</v>
      </c>
      <c r="L66" t="s">
        <v>305</v>
      </c>
      <c r="M66">
        <v>1</v>
      </c>
      <c r="N66">
        <v>1</v>
      </c>
      <c r="O66" t="s">
        <v>306</v>
      </c>
      <c r="P66">
        <v>1879992</v>
      </c>
      <c r="Q66" t="s">
        <v>47</v>
      </c>
      <c r="T66" t="str">
        <f t="shared" si="2"/>
        <v>，1879992</v>
      </c>
      <c r="U66">
        <f>VLOOKUP(P66,[1]应付款管理!$A$1:$B$65536,2,0)</f>
        <v>865</v>
      </c>
      <c r="V66">
        <f t="shared" si="3"/>
        <v>0</v>
      </c>
    </row>
    <row r="67" spans="1:22">
      <c r="A67" t="s">
        <v>307</v>
      </c>
      <c r="B67" t="s">
        <v>308</v>
      </c>
      <c r="C67" t="s">
        <v>309</v>
      </c>
      <c r="D67" t="s">
        <v>10</v>
      </c>
      <c r="E67" t="s">
        <v>10</v>
      </c>
      <c r="F67" t="s">
        <v>59</v>
      </c>
      <c r="G67" t="s">
        <v>94</v>
      </c>
      <c r="H67" t="s">
        <v>43</v>
      </c>
      <c r="I67" t="s">
        <v>12</v>
      </c>
      <c r="J67" t="s">
        <v>44</v>
      </c>
      <c r="K67">
        <v>125</v>
      </c>
      <c r="L67" t="s">
        <v>310</v>
      </c>
      <c r="M67">
        <v>1</v>
      </c>
      <c r="N67">
        <v>1</v>
      </c>
      <c r="O67" t="s">
        <v>311</v>
      </c>
      <c r="P67">
        <v>1880026</v>
      </c>
      <c r="Q67" t="s">
        <v>47</v>
      </c>
      <c r="T67" t="str">
        <f t="shared" ref="T67:T98" si="4">$T$1&amp;P67</f>
        <v>，1880026</v>
      </c>
      <c r="U67">
        <f>VLOOKUP(P67,[1]应付款管理!$A$1:$B$65536,2,0)</f>
        <v>125</v>
      </c>
      <c r="V67">
        <f t="shared" ref="V67:V98" si="5">U67-K67</f>
        <v>0</v>
      </c>
    </row>
    <row r="68" spans="1:22">
      <c r="A68" t="s">
        <v>38</v>
      </c>
      <c r="B68" t="s">
        <v>312</v>
      </c>
      <c r="C68" t="s">
        <v>313</v>
      </c>
      <c r="D68" t="s">
        <v>10</v>
      </c>
      <c r="E68" t="s">
        <v>10</v>
      </c>
      <c r="F68" t="s">
        <v>205</v>
      </c>
      <c r="G68" t="s">
        <v>158</v>
      </c>
      <c r="H68" t="s">
        <v>43</v>
      </c>
      <c r="I68" t="s">
        <v>12</v>
      </c>
      <c r="J68" t="s">
        <v>44</v>
      </c>
      <c r="K68">
        <v>2498</v>
      </c>
      <c r="L68" t="s">
        <v>314</v>
      </c>
      <c r="M68">
        <v>1</v>
      </c>
      <c r="N68">
        <v>2</v>
      </c>
      <c r="O68" t="s">
        <v>315</v>
      </c>
      <c r="P68">
        <v>1880067</v>
      </c>
      <c r="Q68" t="s">
        <v>47</v>
      </c>
      <c r="T68" t="str">
        <f t="shared" si="4"/>
        <v>，1880067</v>
      </c>
      <c r="U68">
        <f>VLOOKUP(P68,[1]应付款管理!$A$1:$B$65536,2,0)</f>
        <v>2498</v>
      </c>
      <c r="V68">
        <f t="shared" si="5"/>
        <v>0</v>
      </c>
    </row>
    <row r="69" spans="1:22">
      <c r="A69" t="s">
        <v>208</v>
      </c>
      <c r="B69" t="s">
        <v>316</v>
      </c>
      <c r="C69" t="s">
        <v>258</v>
      </c>
      <c r="D69" t="s">
        <v>10</v>
      </c>
      <c r="E69" t="s">
        <v>10</v>
      </c>
      <c r="F69" t="s">
        <v>94</v>
      </c>
      <c r="G69" t="s">
        <v>95</v>
      </c>
      <c r="H69" t="s">
        <v>43</v>
      </c>
      <c r="I69" t="s">
        <v>12</v>
      </c>
      <c r="J69" t="s">
        <v>44</v>
      </c>
      <c r="K69">
        <v>865</v>
      </c>
      <c r="L69" t="s">
        <v>317</v>
      </c>
      <c r="M69">
        <v>1</v>
      </c>
      <c r="N69">
        <v>1</v>
      </c>
      <c r="O69" t="s">
        <v>318</v>
      </c>
      <c r="P69">
        <v>1880115</v>
      </c>
      <c r="Q69" t="s">
        <v>47</v>
      </c>
      <c r="T69" t="str">
        <f t="shared" si="4"/>
        <v>，1880115</v>
      </c>
      <c r="U69">
        <f>VLOOKUP(P69,[1]应付款管理!$A$1:$B$65536,2,0)</f>
        <v>865</v>
      </c>
      <c r="V69">
        <f t="shared" si="5"/>
        <v>0</v>
      </c>
    </row>
    <row r="70" spans="1:22">
      <c r="A70" t="s">
        <v>104</v>
      </c>
      <c r="B70" t="s">
        <v>319</v>
      </c>
      <c r="C70" t="s">
        <v>290</v>
      </c>
      <c r="D70" t="s">
        <v>10</v>
      </c>
      <c r="E70" t="s">
        <v>10</v>
      </c>
      <c r="F70" t="s">
        <v>94</v>
      </c>
      <c r="G70" t="s">
        <v>95</v>
      </c>
      <c r="H70" t="s">
        <v>43</v>
      </c>
      <c r="I70" t="s">
        <v>12</v>
      </c>
      <c r="J70" t="s">
        <v>44</v>
      </c>
      <c r="K70">
        <v>150</v>
      </c>
      <c r="L70" t="s">
        <v>320</v>
      </c>
      <c r="M70">
        <v>1</v>
      </c>
      <c r="N70">
        <v>1</v>
      </c>
      <c r="O70" t="s">
        <v>321</v>
      </c>
      <c r="P70">
        <v>1880171</v>
      </c>
      <c r="Q70" t="s">
        <v>47</v>
      </c>
      <c r="T70" t="str">
        <f t="shared" si="4"/>
        <v>，1880171</v>
      </c>
      <c r="U70">
        <f>VLOOKUP(P70,[1]应付款管理!$A$1:$B$65536,2,0)</f>
        <v>150</v>
      </c>
      <c r="V70">
        <f t="shared" si="5"/>
        <v>0</v>
      </c>
    </row>
    <row r="71" spans="1:22">
      <c r="A71" t="s">
        <v>208</v>
      </c>
      <c r="B71" t="s">
        <v>322</v>
      </c>
      <c r="C71" t="s">
        <v>323</v>
      </c>
      <c r="D71" t="s">
        <v>10</v>
      </c>
      <c r="E71" t="s">
        <v>10</v>
      </c>
      <c r="F71" t="s">
        <v>94</v>
      </c>
      <c r="G71" t="s">
        <v>95</v>
      </c>
      <c r="H71" t="s">
        <v>43</v>
      </c>
      <c r="I71" t="s">
        <v>12</v>
      </c>
      <c r="J71" t="s">
        <v>44</v>
      </c>
      <c r="K71">
        <v>100</v>
      </c>
      <c r="L71" t="s">
        <v>324</v>
      </c>
      <c r="M71">
        <v>1</v>
      </c>
      <c r="N71">
        <v>1</v>
      </c>
      <c r="O71" t="s">
        <v>325</v>
      </c>
      <c r="P71">
        <v>1880211</v>
      </c>
      <c r="Q71" t="s">
        <v>47</v>
      </c>
      <c r="T71" t="str">
        <f t="shared" si="4"/>
        <v>，1880211</v>
      </c>
      <c r="U71">
        <f>VLOOKUP(P71,[1]应付款管理!$A$1:$B$65536,2,0)</f>
        <v>100</v>
      </c>
      <c r="V71">
        <f t="shared" si="5"/>
        <v>0</v>
      </c>
    </row>
    <row r="72" spans="1:22">
      <c r="A72" t="s">
        <v>104</v>
      </c>
      <c r="B72" t="s">
        <v>326</v>
      </c>
      <c r="C72" t="s">
        <v>327</v>
      </c>
      <c r="D72" t="s">
        <v>10</v>
      </c>
      <c r="E72" t="s">
        <v>10</v>
      </c>
      <c r="F72" t="s">
        <v>189</v>
      </c>
      <c r="G72" t="s">
        <v>205</v>
      </c>
      <c r="H72" t="s">
        <v>43</v>
      </c>
      <c r="I72" t="s">
        <v>12</v>
      </c>
      <c r="J72" t="s">
        <v>44</v>
      </c>
      <c r="K72">
        <v>192</v>
      </c>
      <c r="L72" t="s">
        <v>328</v>
      </c>
      <c r="M72">
        <v>1</v>
      </c>
      <c r="N72">
        <v>1</v>
      </c>
      <c r="O72" t="s">
        <v>329</v>
      </c>
      <c r="P72">
        <v>1881100</v>
      </c>
      <c r="Q72" t="s">
        <v>47</v>
      </c>
      <c r="T72" t="str">
        <f t="shared" si="4"/>
        <v>，1881100</v>
      </c>
      <c r="U72">
        <f>VLOOKUP(P72,[1]应付款管理!$A$1:$B$65536,2,0)</f>
        <v>192</v>
      </c>
      <c r="V72">
        <f t="shared" si="5"/>
        <v>0</v>
      </c>
    </row>
    <row r="73" spans="1:22">
      <c r="A73" t="s">
        <v>91</v>
      </c>
      <c r="B73" t="s">
        <v>330</v>
      </c>
      <c r="C73" t="s">
        <v>93</v>
      </c>
      <c r="D73" t="s">
        <v>10</v>
      </c>
      <c r="E73" t="s">
        <v>10</v>
      </c>
      <c r="F73" t="s">
        <v>205</v>
      </c>
      <c r="G73" t="s">
        <v>158</v>
      </c>
      <c r="H73" t="s">
        <v>43</v>
      </c>
      <c r="I73" t="s">
        <v>12</v>
      </c>
      <c r="J73" t="s">
        <v>44</v>
      </c>
      <c r="K73">
        <v>1250</v>
      </c>
      <c r="L73" t="s">
        <v>331</v>
      </c>
      <c r="M73">
        <v>1</v>
      </c>
      <c r="N73">
        <v>2</v>
      </c>
      <c r="O73" t="s">
        <v>332</v>
      </c>
      <c r="P73">
        <v>1881340</v>
      </c>
      <c r="Q73" t="s">
        <v>47</v>
      </c>
      <c r="T73" t="str">
        <f t="shared" si="4"/>
        <v>，1881340</v>
      </c>
      <c r="U73">
        <f>VLOOKUP(P73,[1]应付款管理!$A$1:$B$65536,2,0)</f>
        <v>1250</v>
      </c>
      <c r="V73">
        <f t="shared" si="5"/>
        <v>0</v>
      </c>
    </row>
    <row r="74" spans="1:22">
      <c r="A74" t="s">
        <v>91</v>
      </c>
      <c r="B74" t="s">
        <v>333</v>
      </c>
      <c r="C74" t="s">
        <v>93</v>
      </c>
      <c r="D74" t="s">
        <v>10</v>
      </c>
      <c r="E74" t="s">
        <v>10</v>
      </c>
      <c r="F74" t="s">
        <v>334</v>
      </c>
      <c r="G74" t="s">
        <v>335</v>
      </c>
      <c r="H74" t="s">
        <v>43</v>
      </c>
      <c r="I74" t="s">
        <v>12</v>
      </c>
      <c r="J74" t="s">
        <v>44</v>
      </c>
      <c r="K74">
        <v>1250</v>
      </c>
      <c r="L74" t="s">
        <v>336</v>
      </c>
      <c r="M74">
        <v>1</v>
      </c>
      <c r="N74">
        <v>2</v>
      </c>
      <c r="O74" t="s">
        <v>337</v>
      </c>
      <c r="P74">
        <v>1881702</v>
      </c>
      <c r="Q74" t="s">
        <v>47</v>
      </c>
      <c r="T74" t="str">
        <f t="shared" si="4"/>
        <v>，1881702</v>
      </c>
      <c r="U74">
        <f>VLOOKUP(P74,[1]应付款管理!$A$1:$B$65536,2,0)</f>
        <v>1250</v>
      </c>
      <c r="V74">
        <f t="shared" si="5"/>
        <v>0</v>
      </c>
    </row>
    <row r="75" spans="1:22">
      <c r="A75" t="s">
        <v>62</v>
      </c>
      <c r="B75" t="s">
        <v>338</v>
      </c>
      <c r="C75" t="s">
        <v>339</v>
      </c>
      <c r="D75" t="s">
        <v>10</v>
      </c>
      <c r="E75" t="s">
        <v>10</v>
      </c>
      <c r="F75" t="s">
        <v>139</v>
      </c>
      <c r="G75" t="s">
        <v>189</v>
      </c>
      <c r="H75" t="s">
        <v>43</v>
      </c>
      <c r="I75" t="s">
        <v>12</v>
      </c>
      <c r="J75" t="s">
        <v>44</v>
      </c>
      <c r="K75">
        <v>312</v>
      </c>
      <c r="L75" t="s">
        <v>340</v>
      </c>
      <c r="M75">
        <v>1</v>
      </c>
      <c r="N75">
        <v>1</v>
      </c>
      <c r="O75" t="s">
        <v>341</v>
      </c>
      <c r="P75">
        <v>1881958</v>
      </c>
      <c r="Q75" t="s">
        <v>47</v>
      </c>
      <c r="T75" t="str">
        <f t="shared" si="4"/>
        <v>，1881958</v>
      </c>
      <c r="U75">
        <f>VLOOKUP(P75,[1]应付款管理!$A$1:$B$65536,2,0)</f>
        <v>312</v>
      </c>
      <c r="V75">
        <f t="shared" si="5"/>
        <v>0</v>
      </c>
    </row>
    <row r="76" spans="1:22">
      <c r="A76" t="s">
        <v>82</v>
      </c>
      <c r="B76" t="s">
        <v>342</v>
      </c>
      <c r="C76" t="s">
        <v>84</v>
      </c>
      <c r="D76" t="s">
        <v>10</v>
      </c>
      <c r="E76" t="s">
        <v>10</v>
      </c>
      <c r="F76" t="s">
        <v>343</v>
      </c>
      <c r="G76" t="s">
        <v>344</v>
      </c>
      <c r="H76" t="s">
        <v>43</v>
      </c>
      <c r="I76" t="s">
        <v>12</v>
      </c>
      <c r="J76" t="s">
        <v>44</v>
      </c>
      <c r="K76">
        <v>807</v>
      </c>
      <c r="L76" t="s">
        <v>345</v>
      </c>
      <c r="M76">
        <v>1</v>
      </c>
      <c r="N76">
        <v>1</v>
      </c>
      <c r="O76" t="s">
        <v>346</v>
      </c>
      <c r="P76">
        <v>1882703</v>
      </c>
      <c r="Q76" t="s">
        <v>47</v>
      </c>
      <c r="T76" t="str">
        <f t="shared" si="4"/>
        <v>，1882703</v>
      </c>
      <c r="U76">
        <f>VLOOKUP(P76,[1]应付款管理!$A$1:$B$65536,2,0)</f>
        <v>807</v>
      </c>
      <c r="V76">
        <f t="shared" si="5"/>
        <v>0</v>
      </c>
    </row>
    <row r="77" spans="1:22">
      <c r="A77" t="s">
        <v>208</v>
      </c>
      <c r="B77" t="s">
        <v>347</v>
      </c>
      <c r="C77" t="s">
        <v>258</v>
      </c>
      <c r="D77" t="s">
        <v>10</v>
      </c>
      <c r="E77" t="s">
        <v>10</v>
      </c>
      <c r="F77" t="s">
        <v>189</v>
      </c>
      <c r="G77" t="s">
        <v>205</v>
      </c>
      <c r="H77" t="s">
        <v>43</v>
      </c>
      <c r="I77" t="s">
        <v>12</v>
      </c>
      <c r="J77" t="s">
        <v>44</v>
      </c>
      <c r="K77">
        <v>821</v>
      </c>
      <c r="L77" t="s">
        <v>348</v>
      </c>
      <c r="M77">
        <v>1</v>
      </c>
      <c r="N77">
        <v>1</v>
      </c>
      <c r="O77" t="s">
        <v>349</v>
      </c>
      <c r="P77">
        <v>1882806</v>
      </c>
      <c r="Q77" t="s">
        <v>47</v>
      </c>
      <c r="T77" t="str">
        <f t="shared" si="4"/>
        <v>，1882806</v>
      </c>
      <c r="U77">
        <f>VLOOKUP(P77,[1]应付款管理!$A$1:$B$65536,2,0)</f>
        <v>821</v>
      </c>
      <c r="V77">
        <f t="shared" si="5"/>
        <v>0</v>
      </c>
    </row>
    <row r="78" spans="1:22">
      <c r="A78" t="s">
        <v>208</v>
      </c>
      <c r="B78" t="s">
        <v>350</v>
      </c>
      <c r="C78" t="s">
        <v>258</v>
      </c>
      <c r="D78" t="s">
        <v>10</v>
      </c>
      <c r="E78" t="s">
        <v>10</v>
      </c>
      <c r="F78" t="s">
        <v>189</v>
      </c>
      <c r="G78" t="s">
        <v>157</v>
      </c>
      <c r="H78" t="s">
        <v>43</v>
      </c>
      <c r="I78" t="s">
        <v>12</v>
      </c>
      <c r="J78" t="s">
        <v>44</v>
      </c>
      <c r="K78">
        <v>1878</v>
      </c>
      <c r="L78" t="s">
        <v>351</v>
      </c>
      <c r="M78">
        <v>1</v>
      </c>
      <c r="N78">
        <v>2</v>
      </c>
      <c r="O78" t="s">
        <v>352</v>
      </c>
      <c r="P78">
        <v>1882816</v>
      </c>
      <c r="Q78" t="s">
        <v>47</v>
      </c>
      <c r="T78" t="str">
        <f t="shared" si="4"/>
        <v>，1882816</v>
      </c>
      <c r="U78">
        <f>VLOOKUP(P78,[1]应付款管理!$A$1:$B$65536,2,0)</f>
        <v>1878</v>
      </c>
      <c r="V78">
        <f t="shared" si="5"/>
        <v>0</v>
      </c>
    </row>
    <row r="79" spans="1:22">
      <c r="A79" t="s">
        <v>104</v>
      </c>
      <c r="B79" t="s">
        <v>353</v>
      </c>
      <c r="C79" t="s">
        <v>354</v>
      </c>
      <c r="D79" t="s">
        <v>10</v>
      </c>
      <c r="E79" t="s">
        <v>10</v>
      </c>
      <c r="F79" t="s">
        <v>189</v>
      </c>
      <c r="G79" t="s">
        <v>205</v>
      </c>
      <c r="H79" t="s">
        <v>43</v>
      </c>
      <c r="I79" t="s">
        <v>12</v>
      </c>
      <c r="J79" t="s">
        <v>44</v>
      </c>
      <c r="K79">
        <v>750</v>
      </c>
      <c r="L79" t="s">
        <v>355</v>
      </c>
      <c r="M79">
        <v>1</v>
      </c>
      <c r="N79">
        <v>1</v>
      </c>
      <c r="O79" t="s">
        <v>356</v>
      </c>
      <c r="P79">
        <v>1883331</v>
      </c>
      <c r="Q79" t="s">
        <v>47</v>
      </c>
      <c r="T79" t="str">
        <f t="shared" si="4"/>
        <v>，1883331</v>
      </c>
      <c r="U79">
        <f>VLOOKUP(P79,[1]应付款管理!$A$1:$B$65536,2,0)</f>
        <v>750</v>
      </c>
      <c r="V79">
        <f t="shared" si="5"/>
        <v>0</v>
      </c>
    </row>
    <row r="80" spans="1:22">
      <c r="A80" t="s">
        <v>38</v>
      </c>
      <c r="B80" t="s">
        <v>357</v>
      </c>
      <c r="C80" t="s">
        <v>358</v>
      </c>
      <c r="D80" t="s">
        <v>10</v>
      </c>
      <c r="E80" t="s">
        <v>10</v>
      </c>
      <c r="F80" t="s">
        <v>158</v>
      </c>
      <c r="G80" t="s">
        <v>343</v>
      </c>
      <c r="H80" t="s">
        <v>43</v>
      </c>
      <c r="I80" t="s">
        <v>12</v>
      </c>
      <c r="J80" t="s">
        <v>44</v>
      </c>
      <c r="K80">
        <v>1557</v>
      </c>
      <c r="L80" t="s">
        <v>359</v>
      </c>
      <c r="M80">
        <v>1</v>
      </c>
      <c r="N80">
        <v>1</v>
      </c>
      <c r="O80" t="s">
        <v>360</v>
      </c>
      <c r="P80">
        <v>1883670</v>
      </c>
      <c r="Q80" t="s">
        <v>47</v>
      </c>
      <c r="T80" t="str">
        <f t="shared" si="4"/>
        <v>，1883670</v>
      </c>
      <c r="U80">
        <f>VLOOKUP(P80,[1]应付款管理!$A$1:$B$65536,2,0)</f>
        <v>1557</v>
      </c>
      <c r="V80">
        <f t="shared" si="5"/>
        <v>0</v>
      </c>
    </row>
    <row r="81" spans="1:22">
      <c r="A81" t="s">
        <v>104</v>
      </c>
      <c r="B81" t="s">
        <v>361</v>
      </c>
      <c r="C81" t="s">
        <v>362</v>
      </c>
      <c r="D81" t="s">
        <v>10</v>
      </c>
      <c r="E81" t="s">
        <v>10</v>
      </c>
      <c r="F81" t="s">
        <v>205</v>
      </c>
      <c r="G81" t="s">
        <v>157</v>
      </c>
      <c r="H81" t="s">
        <v>43</v>
      </c>
      <c r="I81" t="s">
        <v>12</v>
      </c>
      <c r="J81" t="s">
        <v>44</v>
      </c>
      <c r="K81">
        <v>128</v>
      </c>
      <c r="L81" t="s">
        <v>363</v>
      </c>
      <c r="M81">
        <v>1</v>
      </c>
      <c r="N81">
        <v>1</v>
      </c>
      <c r="O81" t="s">
        <v>364</v>
      </c>
      <c r="P81">
        <v>1883929</v>
      </c>
      <c r="Q81" t="s">
        <v>47</v>
      </c>
      <c r="T81" t="str">
        <f t="shared" si="4"/>
        <v>，1883929</v>
      </c>
      <c r="U81">
        <f>VLOOKUP(P81,[1]应付款管理!$A$1:$B$65536,2,0)</f>
        <v>128</v>
      </c>
      <c r="V81">
        <f t="shared" si="5"/>
        <v>0</v>
      </c>
    </row>
    <row r="82" spans="1:22">
      <c r="A82" t="s">
        <v>38</v>
      </c>
      <c r="B82" t="s">
        <v>365</v>
      </c>
      <c r="C82" t="s">
        <v>366</v>
      </c>
      <c r="D82" t="s">
        <v>10</v>
      </c>
      <c r="E82" t="s">
        <v>10</v>
      </c>
      <c r="F82" t="s">
        <v>205</v>
      </c>
      <c r="G82" t="s">
        <v>157</v>
      </c>
      <c r="H82" t="s">
        <v>43</v>
      </c>
      <c r="I82" t="s">
        <v>12</v>
      </c>
      <c r="J82" t="s">
        <v>44</v>
      </c>
      <c r="K82">
        <v>207</v>
      </c>
      <c r="L82" t="s">
        <v>367</v>
      </c>
      <c r="M82">
        <v>1</v>
      </c>
      <c r="N82">
        <v>1</v>
      </c>
      <c r="O82" t="s">
        <v>368</v>
      </c>
      <c r="P82">
        <v>1883956</v>
      </c>
      <c r="Q82" t="s">
        <v>47</v>
      </c>
      <c r="T82" t="str">
        <f t="shared" si="4"/>
        <v>，1883956</v>
      </c>
      <c r="U82">
        <f>VLOOKUP(P82,[1]应付款管理!$A$1:$B$65536,2,0)</f>
        <v>207</v>
      </c>
      <c r="V82">
        <f t="shared" si="5"/>
        <v>0</v>
      </c>
    </row>
    <row r="83" spans="1:22">
      <c r="A83" t="s">
        <v>38</v>
      </c>
      <c r="B83" t="s">
        <v>369</v>
      </c>
      <c r="C83" t="s">
        <v>366</v>
      </c>
      <c r="D83" t="s">
        <v>10</v>
      </c>
      <c r="E83" t="s">
        <v>10</v>
      </c>
      <c r="F83" t="s">
        <v>205</v>
      </c>
      <c r="G83" t="s">
        <v>157</v>
      </c>
      <c r="H83" t="s">
        <v>43</v>
      </c>
      <c r="I83" t="s">
        <v>12</v>
      </c>
      <c r="J83" t="s">
        <v>44</v>
      </c>
      <c r="K83">
        <v>207</v>
      </c>
      <c r="L83" t="s">
        <v>370</v>
      </c>
      <c r="M83">
        <v>1</v>
      </c>
      <c r="N83">
        <v>1</v>
      </c>
      <c r="O83" t="s">
        <v>371</v>
      </c>
      <c r="P83">
        <v>1883957</v>
      </c>
      <c r="Q83" t="s">
        <v>47</v>
      </c>
      <c r="T83" t="str">
        <f t="shared" si="4"/>
        <v>，1883957</v>
      </c>
      <c r="U83">
        <f>VLOOKUP(P83,[1]应付款管理!$A$1:$B$65536,2,0)</f>
        <v>207</v>
      </c>
      <c r="V83">
        <f t="shared" si="5"/>
        <v>0</v>
      </c>
    </row>
    <row r="84" spans="1:22">
      <c r="A84" t="s">
        <v>82</v>
      </c>
      <c r="B84" t="s">
        <v>372</v>
      </c>
      <c r="C84" t="s">
        <v>373</v>
      </c>
      <c r="D84" t="s">
        <v>10</v>
      </c>
      <c r="E84" t="s">
        <v>10</v>
      </c>
      <c r="F84" t="s">
        <v>205</v>
      </c>
      <c r="G84" t="s">
        <v>157</v>
      </c>
      <c r="H84" t="s">
        <v>43</v>
      </c>
      <c r="I84" t="s">
        <v>12</v>
      </c>
      <c r="J84" t="s">
        <v>44</v>
      </c>
      <c r="K84">
        <v>496</v>
      </c>
      <c r="L84" t="s">
        <v>374</v>
      </c>
      <c r="M84">
        <v>1</v>
      </c>
      <c r="N84">
        <v>1</v>
      </c>
      <c r="O84" t="s">
        <v>375</v>
      </c>
      <c r="P84">
        <v>1884026</v>
      </c>
      <c r="Q84" t="s">
        <v>47</v>
      </c>
      <c r="T84" t="str">
        <f t="shared" si="4"/>
        <v>，1884026</v>
      </c>
      <c r="U84">
        <f>VLOOKUP(P84,[1]应付款管理!$A$1:$B$65536,2,0)</f>
        <v>496</v>
      </c>
      <c r="V84">
        <f t="shared" si="5"/>
        <v>0</v>
      </c>
    </row>
    <row r="85" spans="1:22">
      <c r="A85" t="s">
        <v>376</v>
      </c>
      <c r="B85" t="s">
        <v>377</v>
      </c>
      <c r="C85" t="s">
        <v>378</v>
      </c>
      <c r="D85" t="s">
        <v>10</v>
      </c>
      <c r="E85" t="s">
        <v>10</v>
      </c>
      <c r="F85" t="s">
        <v>205</v>
      </c>
      <c r="G85" t="s">
        <v>157</v>
      </c>
      <c r="H85" t="s">
        <v>43</v>
      </c>
      <c r="I85" t="s">
        <v>12</v>
      </c>
      <c r="J85" t="s">
        <v>44</v>
      </c>
      <c r="K85">
        <v>109</v>
      </c>
      <c r="L85" t="s">
        <v>379</v>
      </c>
      <c r="M85">
        <v>1</v>
      </c>
      <c r="N85">
        <v>1</v>
      </c>
      <c r="O85" t="s">
        <v>380</v>
      </c>
      <c r="P85">
        <v>1884067</v>
      </c>
      <c r="Q85" t="s">
        <v>47</v>
      </c>
      <c r="T85" t="str">
        <f t="shared" si="4"/>
        <v>，1884067</v>
      </c>
      <c r="U85">
        <f>VLOOKUP(P85,[1]应付款管理!$A$1:$B$65536,2,0)</f>
        <v>109</v>
      </c>
      <c r="V85">
        <f t="shared" si="5"/>
        <v>0</v>
      </c>
    </row>
    <row r="86" spans="1:22">
      <c r="A86" t="s">
        <v>376</v>
      </c>
      <c r="B86" t="s">
        <v>381</v>
      </c>
      <c r="C86" t="s">
        <v>378</v>
      </c>
      <c r="D86" t="s">
        <v>10</v>
      </c>
      <c r="E86" t="s">
        <v>10</v>
      </c>
      <c r="F86" t="s">
        <v>205</v>
      </c>
      <c r="G86" t="s">
        <v>157</v>
      </c>
      <c r="H86" t="s">
        <v>43</v>
      </c>
      <c r="I86" t="s">
        <v>12</v>
      </c>
      <c r="J86" t="s">
        <v>44</v>
      </c>
      <c r="K86">
        <v>109</v>
      </c>
      <c r="L86" t="s">
        <v>382</v>
      </c>
      <c r="M86">
        <v>1</v>
      </c>
      <c r="N86">
        <v>1</v>
      </c>
      <c r="O86" t="s">
        <v>383</v>
      </c>
      <c r="P86">
        <v>1884074</v>
      </c>
      <c r="Q86" t="s">
        <v>47</v>
      </c>
      <c r="T86" t="str">
        <f t="shared" si="4"/>
        <v>，1884074</v>
      </c>
      <c r="U86">
        <f>VLOOKUP(P86,[1]应付款管理!$A$1:$B$65536,2,0)</f>
        <v>109</v>
      </c>
      <c r="V86">
        <f t="shared" si="5"/>
        <v>0</v>
      </c>
    </row>
    <row r="87" spans="1:22">
      <c r="A87" t="s">
        <v>38</v>
      </c>
      <c r="B87" t="s">
        <v>384</v>
      </c>
      <c r="C87" t="s">
        <v>385</v>
      </c>
      <c r="D87" t="s">
        <v>10</v>
      </c>
      <c r="E87" t="s">
        <v>10</v>
      </c>
      <c r="F87" t="s">
        <v>205</v>
      </c>
      <c r="G87" t="s">
        <v>157</v>
      </c>
      <c r="H87" t="s">
        <v>43</v>
      </c>
      <c r="I87" t="s">
        <v>12</v>
      </c>
      <c r="J87" t="s">
        <v>44</v>
      </c>
      <c r="K87">
        <v>147</v>
      </c>
      <c r="L87" t="s">
        <v>386</v>
      </c>
      <c r="M87">
        <v>1</v>
      </c>
      <c r="N87">
        <v>1</v>
      </c>
      <c r="O87" t="s">
        <v>387</v>
      </c>
      <c r="P87">
        <v>1884166</v>
      </c>
      <c r="Q87" t="s">
        <v>47</v>
      </c>
      <c r="T87" t="str">
        <f t="shared" si="4"/>
        <v>，1884166</v>
      </c>
      <c r="U87">
        <f>VLOOKUP(P87,[1]应付款管理!$A$1:$B$65536,2,0)</f>
        <v>147</v>
      </c>
      <c r="V87">
        <f t="shared" si="5"/>
        <v>0</v>
      </c>
    </row>
    <row r="88" spans="1:22">
      <c r="A88" t="s">
        <v>38</v>
      </c>
      <c r="B88" t="s">
        <v>388</v>
      </c>
      <c r="C88" t="s">
        <v>385</v>
      </c>
      <c r="D88" t="s">
        <v>10</v>
      </c>
      <c r="E88" t="s">
        <v>10</v>
      </c>
      <c r="F88" t="s">
        <v>205</v>
      </c>
      <c r="G88" t="s">
        <v>157</v>
      </c>
      <c r="H88" t="s">
        <v>43</v>
      </c>
      <c r="I88" t="s">
        <v>12</v>
      </c>
      <c r="J88" t="s">
        <v>44</v>
      </c>
      <c r="K88">
        <v>147</v>
      </c>
      <c r="L88" t="s">
        <v>389</v>
      </c>
      <c r="M88">
        <v>1</v>
      </c>
      <c r="N88">
        <v>1</v>
      </c>
      <c r="O88" t="s">
        <v>390</v>
      </c>
      <c r="P88">
        <v>1884169</v>
      </c>
      <c r="Q88" t="s">
        <v>47</v>
      </c>
      <c r="T88" t="str">
        <f t="shared" si="4"/>
        <v>，1884169</v>
      </c>
      <c r="U88">
        <f>VLOOKUP(P88,[1]应付款管理!$A$1:$B$65536,2,0)</f>
        <v>147</v>
      </c>
      <c r="V88">
        <f t="shared" si="5"/>
        <v>0</v>
      </c>
    </row>
    <row r="89" spans="1:22">
      <c r="A89" t="s">
        <v>307</v>
      </c>
      <c r="B89" t="s">
        <v>391</v>
      </c>
      <c r="C89" t="s">
        <v>392</v>
      </c>
      <c r="D89" t="s">
        <v>10</v>
      </c>
      <c r="E89" t="s">
        <v>10</v>
      </c>
      <c r="F89" t="s">
        <v>205</v>
      </c>
      <c r="G89" t="s">
        <v>157</v>
      </c>
      <c r="H89" t="s">
        <v>43</v>
      </c>
      <c r="I89" t="s">
        <v>12</v>
      </c>
      <c r="J89" t="s">
        <v>44</v>
      </c>
      <c r="K89">
        <v>244</v>
      </c>
      <c r="L89" t="s">
        <v>393</v>
      </c>
      <c r="M89">
        <v>1</v>
      </c>
      <c r="N89">
        <v>1</v>
      </c>
      <c r="O89" t="s">
        <v>394</v>
      </c>
      <c r="P89">
        <v>1884274</v>
      </c>
      <c r="Q89" t="s">
        <v>47</v>
      </c>
      <c r="T89" t="str">
        <f t="shared" si="4"/>
        <v>，1884274</v>
      </c>
      <c r="U89">
        <f>VLOOKUP(P89,[1]应付款管理!$A$1:$B$65536,2,0)</f>
        <v>244</v>
      </c>
      <c r="V89">
        <f t="shared" si="5"/>
        <v>0</v>
      </c>
    </row>
    <row r="90" spans="1:22">
      <c r="A90" t="s">
        <v>55</v>
      </c>
      <c r="B90" t="s">
        <v>395</v>
      </c>
      <c r="C90" t="s">
        <v>396</v>
      </c>
      <c r="D90" t="s">
        <v>10</v>
      </c>
      <c r="E90" t="s">
        <v>10</v>
      </c>
      <c r="F90" t="s">
        <v>205</v>
      </c>
      <c r="G90" t="s">
        <v>157</v>
      </c>
      <c r="H90" t="s">
        <v>43</v>
      </c>
      <c r="I90" t="s">
        <v>12</v>
      </c>
      <c r="J90" t="s">
        <v>44</v>
      </c>
      <c r="K90">
        <v>139</v>
      </c>
      <c r="L90" t="s">
        <v>397</v>
      </c>
      <c r="M90">
        <v>1</v>
      </c>
      <c r="N90">
        <v>1</v>
      </c>
      <c r="O90" t="s">
        <v>398</v>
      </c>
      <c r="P90">
        <v>1884296</v>
      </c>
      <c r="Q90" t="s">
        <v>47</v>
      </c>
      <c r="T90" t="str">
        <f t="shared" si="4"/>
        <v>，1884296</v>
      </c>
      <c r="U90">
        <f>VLOOKUP(P90,[1]应付款管理!$A$1:$B$65536,2,0)</f>
        <v>139</v>
      </c>
      <c r="V90">
        <f t="shared" si="5"/>
        <v>0</v>
      </c>
    </row>
    <row r="91" spans="1:22">
      <c r="A91" t="s">
        <v>104</v>
      </c>
      <c r="B91" t="s">
        <v>399</v>
      </c>
      <c r="C91" t="s">
        <v>400</v>
      </c>
      <c r="D91" t="s">
        <v>10</v>
      </c>
      <c r="E91" t="s">
        <v>10</v>
      </c>
      <c r="F91" t="s">
        <v>205</v>
      </c>
      <c r="G91" t="s">
        <v>157</v>
      </c>
      <c r="H91" t="s">
        <v>43</v>
      </c>
      <c r="I91" t="s">
        <v>12</v>
      </c>
      <c r="J91" t="s">
        <v>44</v>
      </c>
      <c r="K91">
        <v>239</v>
      </c>
      <c r="L91" t="s">
        <v>401</v>
      </c>
      <c r="M91">
        <v>1</v>
      </c>
      <c r="N91">
        <v>1</v>
      </c>
      <c r="O91" t="s">
        <v>402</v>
      </c>
      <c r="P91">
        <v>1884365</v>
      </c>
      <c r="Q91" t="s">
        <v>47</v>
      </c>
      <c r="T91" t="str">
        <f t="shared" si="4"/>
        <v>，1884365</v>
      </c>
      <c r="U91">
        <f>VLOOKUP(P91,[1]应付款管理!$A$1:$B$65536,2,0)</f>
        <v>239</v>
      </c>
      <c r="V91">
        <f t="shared" si="5"/>
        <v>0</v>
      </c>
    </row>
    <row r="92" spans="1:22">
      <c r="A92" t="s">
        <v>104</v>
      </c>
      <c r="B92" t="s">
        <v>403</v>
      </c>
      <c r="C92" t="s">
        <v>400</v>
      </c>
      <c r="D92" t="s">
        <v>10</v>
      </c>
      <c r="E92" t="s">
        <v>10</v>
      </c>
      <c r="F92" t="s">
        <v>205</v>
      </c>
      <c r="G92" t="s">
        <v>157</v>
      </c>
      <c r="H92" t="s">
        <v>43</v>
      </c>
      <c r="I92" t="s">
        <v>12</v>
      </c>
      <c r="J92" t="s">
        <v>44</v>
      </c>
      <c r="K92">
        <v>239</v>
      </c>
      <c r="L92" t="s">
        <v>404</v>
      </c>
      <c r="M92">
        <v>1</v>
      </c>
      <c r="N92">
        <v>1</v>
      </c>
      <c r="O92" t="s">
        <v>402</v>
      </c>
      <c r="P92">
        <v>1884368</v>
      </c>
      <c r="Q92" t="s">
        <v>47</v>
      </c>
      <c r="T92" t="str">
        <f t="shared" si="4"/>
        <v>，1884368</v>
      </c>
      <c r="U92">
        <f>VLOOKUP(P92,[1]应付款管理!$A$1:$B$65536,2,0)</f>
        <v>239</v>
      </c>
      <c r="V92">
        <f t="shared" si="5"/>
        <v>0</v>
      </c>
    </row>
    <row r="93" spans="1:22">
      <c r="A93" t="s">
        <v>38</v>
      </c>
      <c r="B93" t="s">
        <v>405</v>
      </c>
      <c r="C93" t="s">
        <v>294</v>
      </c>
      <c r="D93" t="s">
        <v>10</v>
      </c>
      <c r="E93" t="s">
        <v>10</v>
      </c>
      <c r="F93" t="s">
        <v>205</v>
      </c>
      <c r="G93" t="s">
        <v>157</v>
      </c>
      <c r="H93" t="s">
        <v>43</v>
      </c>
      <c r="I93" t="s">
        <v>12</v>
      </c>
      <c r="J93" t="s">
        <v>44</v>
      </c>
      <c r="K93">
        <v>132</v>
      </c>
      <c r="L93" t="s">
        <v>406</v>
      </c>
      <c r="M93">
        <v>1</v>
      </c>
      <c r="N93">
        <v>1</v>
      </c>
      <c r="O93" t="s">
        <v>407</v>
      </c>
      <c r="P93">
        <v>1884374</v>
      </c>
      <c r="Q93" t="s">
        <v>47</v>
      </c>
      <c r="T93" t="str">
        <f t="shared" si="4"/>
        <v>，1884374</v>
      </c>
      <c r="U93">
        <f>VLOOKUP(P93,[1]应付款管理!$A$1:$B$65536,2,0)</f>
        <v>132</v>
      </c>
      <c r="V93">
        <f t="shared" si="5"/>
        <v>0</v>
      </c>
    </row>
    <row r="94" spans="1:22">
      <c r="A94" t="s">
        <v>249</v>
      </c>
      <c r="B94" t="s">
        <v>408</v>
      </c>
      <c r="C94" t="s">
        <v>409</v>
      </c>
      <c r="D94" t="s">
        <v>10</v>
      </c>
      <c r="E94" t="s">
        <v>10</v>
      </c>
      <c r="F94" t="s">
        <v>343</v>
      </c>
      <c r="G94" t="s">
        <v>344</v>
      </c>
      <c r="H94" t="s">
        <v>43</v>
      </c>
      <c r="I94" t="s">
        <v>12</v>
      </c>
      <c r="J94" t="s">
        <v>44</v>
      </c>
      <c r="K94">
        <v>303</v>
      </c>
      <c r="L94" t="s">
        <v>410</v>
      </c>
      <c r="M94">
        <v>1</v>
      </c>
      <c r="N94">
        <v>1</v>
      </c>
      <c r="O94" t="s">
        <v>411</v>
      </c>
      <c r="P94">
        <v>1884394</v>
      </c>
      <c r="Q94" t="s">
        <v>47</v>
      </c>
      <c r="T94" t="str">
        <f t="shared" si="4"/>
        <v>，1884394</v>
      </c>
      <c r="U94">
        <f>VLOOKUP(P94,[1]应付款管理!$A$1:$B$65536,2,0)</f>
        <v>303</v>
      </c>
      <c r="V94">
        <f t="shared" si="5"/>
        <v>0</v>
      </c>
    </row>
    <row r="95" spans="1:22">
      <c r="A95" t="s">
        <v>55</v>
      </c>
      <c r="B95" t="s">
        <v>412</v>
      </c>
      <c r="C95" t="s">
        <v>79</v>
      </c>
      <c r="D95" t="s">
        <v>10</v>
      </c>
      <c r="E95" t="s">
        <v>10</v>
      </c>
      <c r="F95" t="s">
        <v>158</v>
      </c>
      <c r="G95" t="s">
        <v>343</v>
      </c>
      <c r="H95" t="s">
        <v>43</v>
      </c>
      <c r="I95" t="s">
        <v>12</v>
      </c>
      <c r="J95" t="s">
        <v>44</v>
      </c>
      <c r="K95">
        <v>961</v>
      </c>
      <c r="L95" t="s">
        <v>413</v>
      </c>
      <c r="M95">
        <v>1</v>
      </c>
      <c r="N95">
        <v>1</v>
      </c>
      <c r="O95" t="s">
        <v>414</v>
      </c>
      <c r="P95">
        <v>1884422</v>
      </c>
      <c r="Q95" t="s">
        <v>47</v>
      </c>
      <c r="T95" t="str">
        <f t="shared" si="4"/>
        <v>，1884422</v>
      </c>
      <c r="U95">
        <f>VLOOKUP(P95,[1]应付款管理!$A$1:$B$65536,2,0)</f>
        <v>961</v>
      </c>
      <c r="V95">
        <f t="shared" si="5"/>
        <v>0</v>
      </c>
    </row>
    <row r="96" spans="1:22">
      <c r="A96" t="s">
        <v>104</v>
      </c>
      <c r="B96" t="s">
        <v>415</v>
      </c>
      <c r="C96" t="s">
        <v>416</v>
      </c>
      <c r="D96" t="s">
        <v>10</v>
      </c>
      <c r="E96" t="s">
        <v>10</v>
      </c>
      <c r="F96" t="s">
        <v>157</v>
      </c>
      <c r="G96" t="s">
        <v>158</v>
      </c>
      <c r="H96" t="s">
        <v>43</v>
      </c>
      <c r="I96" t="s">
        <v>12</v>
      </c>
      <c r="J96" t="s">
        <v>44</v>
      </c>
      <c r="K96">
        <v>348</v>
      </c>
      <c r="L96" t="s">
        <v>417</v>
      </c>
      <c r="M96">
        <v>1</v>
      </c>
      <c r="N96">
        <v>1</v>
      </c>
      <c r="O96" t="s">
        <v>418</v>
      </c>
      <c r="P96">
        <v>1884463</v>
      </c>
      <c r="Q96" t="s">
        <v>47</v>
      </c>
      <c r="T96" t="str">
        <f t="shared" si="4"/>
        <v>，1884463</v>
      </c>
      <c r="U96">
        <f>VLOOKUP(P96,[1]应付款管理!$A$1:$B$65536,2,0)</f>
        <v>348</v>
      </c>
      <c r="V96">
        <f t="shared" si="5"/>
        <v>0</v>
      </c>
    </row>
    <row r="97" spans="1:22">
      <c r="A97" t="s">
        <v>419</v>
      </c>
      <c r="B97" t="s">
        <v>420</v>
      </c>
      <c r="C97" t="s">
        <v>421</v>
      </c>
      <c r="D97" t="s">
        <v>10</v>
      </c>
      <c r="E97" t="s">
        <v>10</v>
      </c>
      <c r="F97" t="s">
        <v>205</v>
      </c>
      <c r="G97" t="s">
        <v>157</v>
      </c>
      <c r="H97" t="s">
        <v>43</v>
      </c>
      <c r="I97" t="s">
        <v>12</v>
      </c>
      <c r="J97" t="s">
        <v>44</v>
      </c>
      <c r="K97">
        <v>119</v>
      </c>
      <c r="L97" t="s">
        <v>422</v>
      </c>
      <c r="M97">
        <v>1</v>
      </c>
      <c r="N97">
        <v>1</v>
      </c>
      <c r="O97" t="s">
        <v>423</v>
      </c>
      <c r="P97">
        <v>1884466</v>
      </c>
      <c r="Q97" t="s">
        <v>47</v>
      </c>
      <c r="T97" t="str">
        <f t="shared" si="4"/>
        <v>，1884466</v>
      </c>
      <c r="U97">
        <f>VLOOKUP(P97,[1]应付款管理!$A$1:$B$65536,2,0)</f>
        <v>119</v>
      </c>
      <c r="V97">
        <f t="shared" si="5"/>
        <v>0</v>
      </c>
    </row>
    <row r="98" spans="1:22">
      <c r="A98" t="s">
        <v>82</v>
      </c>
      <c r="B98" t="s">
        <v>424</v>
      </c>
      <c r="C98" t="s">
        <v>84</v>
      </c>
      <c r="D98" t="s">
        <v>10</v>
      </c>
      <c r="E98" t="s">
        <v>10</v>
      </c>
      <c r="F98" t="s">
        <v>334</v>
      </c>
      <c r="G98" t="s">
        <v>425</v>
      </c>
      <c r="H98" t="s">
        <v>43</v>
      </c>
      <c r="I98" t="s">
        <v>12</v>
      </c>
      <c r="J98" t="s">
        <v>44</v>
      </c>
      <c r="K98">
        <v>845</v>
      </c>
      <c r="L98" t="s">
        <v>426</v>
      </c>
      <c r="M98">
        <v>1</v>
      </c>
      <c r="N98">
        <v>1</v>
      </c>
      <c r="O98" t="s">
        <v>427</v>
      </c>
      <c r="P98">
        <v>1884478</v>
      </c>
      <c r="Q98" t="s">
        <v>47</v>
      </c>
      <c r="T98" t="str">
        <f t="shared" si="4"/>
        <v>，1884478</v>
      </c>
      <c r="U98">
        <f>VLOOKUP(P98,[1]应付款管理!$A$1:$B$65536,2,0)</f>
        <v>845</v>
      </c>
      <c r="V98">
        <f t="shared" si="5"/>
        <v>0</v>
      </c>
    </row>
    <row r="99" spans="1:22">
      <c r="A99" t="s">
        <v>104</v>
      </c>
      <c r="B99" t="s">
        <v>428</v>
      </c>
      <c r="C99" t="s">
        <v>429</v>
      </c>
      <c r="D99" t="s">
        <v>10</v>
      </c>
      <c r="E99" t="s">
        <v>10</v>
      </c>
      <c r="F99" t="s">
        <v>157</v>
      </c>
      <c r="G99" t="s">
        <v>158</v>
      </c>
      <c r="H99" t="s">
        <v>43</v>
      </c>
      <c r="I99" t="s">
        <v>12</v>
      </c>
      <c r="J99" t="s">
        <v>44</v>
      </c>
      <c r="K99">
        <v>147</v>
      </c>
      <c r="L99" t="s">
        <v>430</v>
      </c>
      <c r="M99">
        <v>1</v>
      </c>
      <c r="N99">
        <v>1</v>
      </c>
      <c r="O99" t="s">
        <v>431</v>
      </c>
      <c r="P99">
        <v>1884538</v>
      </c>
      <c r="Q99" t="s">
        <v>47</v>
      </c>
      <c r="T99" t="str">
        <f t="shared" ref="T99:T130" si="6">$T$1&amp;P99</f>
        <v>，1884538</v>
      </c>
      <c r="U99">
        <f>VLOOKUP(P99,[1]应付款管理!$A$1:$B$65536,2,0)</f>
        <v>147</v>
      </c>
      <c r="V99">
        <f t="shared" ref="V99:V130" si="7">U99-K99</f>
        <v>0</v>
      </c>
    </row>
    <row r="100" spans="1:22">
      <c r="A100" t="s">
        <v>104</v>
      </c>
      <c r="B100" t="s">
        <v>432</v>
      </c>
      <c r="C100" t="s">
        <v>429</v>
      </c>
      <c r="D100" t="s">
        <v>10</v>
      </c>
      <c r="E100" t="s">
        <v>10</v>
      </c>
      <c r="F100" t="s">
        <v>157</v>
      </c>
      <c r="G100" t="s">
        <v>158</v>
      </c>
      <c r="H100" t="s">
        <v>43</v>
      </c>
      <c r="I100" t="s">
        <v>12</v>
      </c>
      <c r="J100" t="s">
        <v>44</v>
      </c>
      <c r="K100">
        <v>137</v>
      </c>
      <c r="L100" t="s">
        <v>433</v>
      </c>
      <c r="M100">
        <v>1</v>
      </c>
      <c r="N100">
        <v>1</v>
      </c>
      <c r="O100" t="s">
        <v>434</v>
      </c>
      <c r="P100">
        <v>1884572</v>
      </c>
      <c r="Q100" t="s">
        <v>47</v>
      </c>
      <c r="T100" t="str">
        <f t="shared" si="6"/>
        <v>，1884572</v>
      </c>
      <c r="U100">
        <f>VLOOKUP(P100,[1]应付款管理!$A$1:$B$65536,2,0)</f>
        <v>137</v>
      </c>
      <c r="V100">
        <f t="shared" si="7"/>
        <v>0</v>
      </c>
    </row>
    <row r="101" spans="1:22">
      <c r="A101" t="s">
        <v>62</v>
      </c>
      <c r="B101" t="s">
        <v>435</v>
      </c>
      <c r="C101" t="s">
        <v>64</v>
      </c>
      <c r="D101" t="s">
        <v>10</v>
      </c>
      <c r="E101" t="s">
        <v>10</v>
      </c>
      <c r="F101" t="s">
        <v>158</v>
      </c>
      <c r="G101" t="s">
        <v>344</v>
      </c>
      <c r="H101" t="s">
        <v>43</v>
      </c>
      <c r="I101" t="s">
        <v>12</v>
      </c>
      <c r="J101" t="s">
        <v>44</v>
      </c>
      <c r="K101">
        <v>2268</v>
      </c>
      <c r="L101" t="s">
        <v>436</v>
      </c>
      <c r="M101">
        <v>1</v>
      </c>
      <c r="N101">
        <v>2</v>
      </c>
      <c r="O101" t="s">
        <v>437</v>
      </c>
      <c r="P101">
        <v>1884611</v>
      </c>
      <c r="Q101" t="s">
        <v>47</v>
      </c>
      <c r="T101" t="str">
        <f t="shared" si="6"/>
        <v>，1884611</v>
      </c>
      <c r="U101">
        <f>VLOOKUP(P101,[1]应付款管理!$A$1:$B$65536,2,0)</f>
        <v>2268</v>
      </c>
      <c r="V101">
        <f t="shared" si="7"/>
        <v>0</v>
      </c>
    </row>
    <row r="102" spans="1:22">
      <c r="A102" t="s">
        <v>38</v>
      </c>
      <c r="B102" t="s">
        <v>438</v>
      </c>
      <c r="C102" t="s">
        <v>180</v>
      </c>
      <c r="D102" t="s">
        <v>10</v>
      </c>
      <c r="E102" t="s">
        <v>10</v>
      </c>
      <c r="F102" t="s">
        <v>58</v>
      </c>
      <c r="G102" t="s">
        <v>59</v>
      </c>
      <c r="H102" t="s">
        <v>43</v>
      </c>
      <c r="I102" t="s">
        <v>12</v>
      </c>
      <c r="J102" t="s">
        <v>44</v>
      </c>
      <c r="K102">
        <v>158</v>
      </c>
      <c r="L102" t="s">
        <v>439</v>
      </c>
      <c r="M102">
        <v>1</v>
      </c>
      <c r="N102">
        <v>1</v>
      </c>
      <c r="O102" t="s">
        <v>440</v>
      </c>
      <c r="P102">
        <v>1878937</v>
      </c>
      <c r="Q102" t="s">
        <v>47</v>
      </c>
      <c r="T102" t="str">
        <f t="shared" si="6"/>
        <v>，1878937</v>
      </c>
      <c r="U102">
        <f>VLOOKUP(P102,[1]应付款管理!$A$1:$B$65536,2,0)</f>
        <v>158</v>
      </c>
      <c r="V102">
        <f t="shared" si="7"/>
        <v>0</v>
      </c>
    </row>
    <row r="103" spans="1:22">
      <c r="A103" t="s">
        <v>38</v>
      </c>
      <c r="B103" t="s">
        <v>441</v>
      </c>
      <c r="C103" t="s">
        <v>294</v>
      </c>
      <c r="D103" t="s">
        <v>10</v>
      </c>
      <c r="E103" t="s">
        <v>10</v>
      </c>
      <c r="F103" t="s">
        <v>58</v>
      </c>
      <c r="G103" t="s">
        <v>59</v>
      </c>
      <c r="H103" t="s">
        <v>43</v>
      </c>
      <c r="I103" t="s">
        <v>12</v>
      </c>
      <c r="J103" t="s">
        <v>44</v>
      </c>
      <c r="K103">
        <v>124</v>
      </c>
      <c r="L103" t="s">
        <v>442</v>
      </c>
      <c r="M103">
        <v>1</v>
      </c>
      <c r="N103">
        <v>1</v>
      </c>
      <c r="O103" t="s">
        <v>443</v>
      </c>
      <c r="P103">
        <v>1878949</v>
      </c>
      <c r="Q103" t="s">
        <v>47</v>
      </c>
      <c r="T103" t="str">
        <f t="shared" si="6"/>
        <v>，1878949</v>
      </c>
      <c r="U103">
        <f>VLOOKUP(P103,[1]应付款管理!$A$1:$B$65536,2,0)</f>
        <v>124</v>
      </c>
      <c r="V103">
        <f t="shared" si="7"/>
        <v>0</v>
      </c>
    </row>
    <row r="104" spans="1:22">
      <c r="A104" t="s">
        <v>235</v>
      </c>
      <c r="B104" t="s">
        <v>444</v>
      </c>
      <c r="C104" t="s">
        <v>273</v>
      </c>
      <c r="D104" t="s">
        <v>10</v>
      </c>
      <c r="E104" t="s">
        <v>10</v>
      </c>
      <c r="F104" t="s">
        <v>58</v>
      </c>
      <c r="G104" t="s">
        <v>59</v>
      </c>
      <c r="H104" t="s">
        <v>43</v>
      </c>
      <c r="I104" t="s">
        <v>12</v>
      </c>
      <c r="J104" t="s">
        <v>44</v>
      </c>
      <c r="K104">
        <v>100</v>
      </c>
      <c r="L104" t="s">
        <v>445</v>
      </c>
      <c r="M104">
        <v>1</v>
      </c>
      <c r="N104">
        <v>1</v>
      </c>
      <c r="O104" t="s">
        <v>446</v>
      </c>
      <c r="P104">
        <v>1878950</v>
      </c>
      <c r="Q104" t="s">
        <v>47</v>
      </c>
      <c r="T104" t="str">
        <f t="shared" si="6"/>
        <v>，1878950</v>
      </c>
      <c r="U104">
        <f>VLOOKUP(P104,[1]应付款管理!$A$1:$B$65536,2,0)</f>
        <v>100</v>
      </c>
      <c r="V104">
        <f t="shared" si="7"/>
        <v>0</v>
      </c>
    </row>
    <row r="105" spans="1:22">
      <c r="A105" t="s">
        <v>208</v>
      </c>
      <c r="B105" t="s">
        <v>447</v>
      </c>
      <c r="C105" t="s">
        <v>448</v>
      </c>
      <c r="D105" t="s">
        <v>10</v>
      </c>
      <c r="E105" t="s">
        <v>10</v>
      </c>
      <c r="F105" t="s">
        <v>157</v>
      </c>
      <c r="G105" t="s">
        <v>158</v>
      </c>
      <c r="H105" t="s">
        <v>43</v>
      </c>
      <c r="I105" t="s">
        <v>12</v>
      </c>
      <c r="J105" t="s">
        <v>44</v>
      </c>
      <c r="K105">
        <v>108</v>
      </c>
      <c r="L105" t="s">
        <v>449</v>
      </c>
      <c r="M105">
        <v>1</v>
      </c>
      <c r="N105">
        <v>1</v>
      </c>
      <c r="O105" t="s">
        <v>450</v>
      </c>
      <c r="P105">
        <v>1884659</v>
      </c>
      <c r="Q105" t="s">
        <v>47</v>
      </c>
      <c r="T105" t="str">
        <f t="shared" si="6"/>
        <v>，1884659</v>
      </c>
      <c r="U105">
        <f>VLOOKUP(P105,[1]应付款管理!$A$1:$B$65536,2,0)</f>
        <v>108</v>
      </c>
      <c r="V105">
        <f t="shared" si="7"/>
        <v>0</v>
      </c>
    </row>
    <row r="106" spans="1:22">
      <c r="A106" t="s">
        <v>451</v>
      </c>
      <c r="B106" t="s">
        <v>452</v>
      </c>
      <c r="C106" t="s">
        <v>453</v>
      </c>
      <c r="D106" t="s">
        <v>10</v>
      </c>
      <c r="E106" t="s">
        <v>10</v>
      </c>
      <c r="F106" t="s">
        <v>454</v>
      </c>
      <c r="G106" t="s">
        <v>455</v>
      </c>
      <c r="H106" t="s">
        <v>43</v>
      </c>
      <c r="I106" t="s">
        <v>12</v>
      </c>
      <c r="J106" t="s">
        <v>44</v>
      </c>
      <c r="K106">
        <v>129</v>
      </c>
      <c r="L106" t="s">
        <v>456</v>
      </c>
      <c r="M106">
        <v>1</v>
      </c>
      <c r="N106">
        <v>1</v>
      </c>
      <c r="O106" t="s">
        <v>457</v>
      </c>
      <c r="P106">
        <v>1884675</v>
      </c>
      <c r="Q106" t="s">
        <v>47</v>
      </c>
      <c r="T106" t="str">
        <f t="shared" si="6"/>
        <v>，1884675</v>
      </c>
      <c r="U106">
        <f>VLOOKUP(P106,[1]应付款管理!$A$1:$B$65536,2,0)</f>
        <v>129</v>
      </c>
      <c r="V106">
        <f t="shared" si="7"/>
        <v>0</v>
      </c>
    </row>
    <row r="107" spans="1:22">
      <c r="A107" t="s">
        <v>55</v>
      </c>
      <c r="B107" t="s">
        <v>458</v>
      </c>
      <c r="C107" t="s">
        <v>459</v>
      </c>
      <c r="D107" t="s">
        <v>10</v>
      </c>
      <c r="E107" t="s">
        <v>10</v>
      </c>
      <c r="F107" t="s">
        <v>157</v>
      </c>
      <c r="G107" t="s">
        <v>158</v>
      </c>
      <c r="H107" t="s">
        <v>43</v>
      </c>
      <c r="I107" t="s">
        <v>12</v>
      </c>
      <c r="J107" t="s">
        <v>44</v>
      </c>
      <c r="K107">
        <v>208</v>
      </c>
      <c r="L107" t="s">
        <v>460</v>
      </c>
      <c r="M107">
        <v>1</v>
      </c>
      <c r="N107">
        <v>1</v>
      </c>
      <c r="O107" t="s">
        <v>461</v>
      </c>
      <c r="P107">
        <v>1884731</v>
      </c>
      <c r="Q107" t="s">
        <v>47</v>
      </c>
      <c r="T107" t="str">
        <f t="shared" si="6"/>
        <v>，1884731</v>
      </c>
      <c r="U107">
        <f>VLOOKUP(P107,[1]应付款管理!$A$1:$B$65536,2,0)</f>
        <v>208</v>
      </c>
      <c r="V107">
        <f t="shared" si="7"/>
        <v>0</v>
      </c>
    </row>
    <row r="108" spans="1:22">
      <c r="A108" t="s">
        <v>462</v>
      </c>
      <c r="B108" t="s">
        <v>463</v>
      </c>
      <c r="C108" t="s">
        <v>464</v>
      </c>
      <c r="D108" t="s">
        <v>10</v>
      </c>
      <c r="E108" t="s">
        <v>10</v>
      </c>
      <c r="F108" t="s">
        <v>157</v>
      </c>
      <c r="G108" t="s">
        <v>158</v>
      </c>
      <c r="H108" t="s">
        <v>43</v>
      </c>
      <c r="I108" t="s">
        <v>12</v>
      </c>
      <c r="J108" t="s">
        <v>44</v>
      </c>
      <c r="K108">
        <v>118</v>
      </c>
      <c r="L108" t="s">
        <v>465</v>
      </c>
      <c r="M108">
        <v>1</v>
      </c>
      <c r="N108">
        <v>1</v>
      </c>
      <c r="O108" t="s">
        <v>466</v>
      </c>
      <c r="P108">
        <v>1884874</v>
      </c>
      <c r="Q108" t="s">
        <v>47</v>
      </c>
      <c r="T108" t="str">
        <f t="shared" si="6"/>
        <v>，1884874</v>
      </c>
      <c r="U108">
        <f>VLOOKUP(P108,[1]应付款管理!$A$1:$B$65536,2,0)</f>
        <v>118</v>
      </c>
      <c r="V108">
        <f t="shared" si="7"/>
        <v>0</v>
      </c>
    </row>
    <row r="109" spans="1:22">
      <c r="A109" t="s">
        <v>467</v>
      </c>
      <c r="B109" t="s">
        <v>468</v>
      </c>
      <c r="C109" t="s">
        <v>469</v>
      </c>
      <c r="D109" t="s">
        <v>10</v>
      </c>
      <c r="E109" t="s">
        <v>10</v>
      </c>
      <c r="F109" t="s">
        <v>157</v>
      </c>
      <c r="G109" t="s">
        <v>158</v>
      </c>
      <c r="H109" t="s">
        <v>43</v>
      </c>
      <c r="I109" t="s">
        <v>12</v>
      </c>
      <c r="J109" t="s">
        <v>44</v>
      </c>
      <c r="K109">
        <v>138</v>
      </c>
      <c r="L109" t="s">
        <v>470</v>
      </c>
      <c r="M109">
        <v>1</v>
      </c>
      <c r="N109">
        <v>1</v>
      </c>
      <c r="O109" t="s">
        <v>471</v>
      </c>
      <c r="P109">
        <v>1884879</v>
      </c>
      <c r="Q109" t="s">
        <v>47</v>
      </c>
      <c r="T109" t="str">
        <f t="shared" si="6"/>
        <v>，1884879</v>
      </c>
      <c r="U109">
        <f>VLOOKUP(P109,[1]应付款管理!$A$1:$B$65536,2,0)</f>
        <v>138</v>
      </c>
      <c r="V109">
        <f t="shared" si="7"/>
        <v>0</v>
      </c>
    </row>
    <row r="110" spans="1:22">
      <c r="A110" t="s">
        <v>104</v>
      </c>
      <c r="B110" t="s">
        <v>472</v>
      </c>
      <c r="C110" t="s">
        <v>362</v>
      </c>
      <c r="D110" t="s">
        <v>10</v>
      </c>
      <c r="E110" t="s">
        <v>10</v>
      </c>
      <c r="F110" t="s">
        <v>157</v>
      </c>
      <c r="G110" t="s">
        <v>158</v>
      </c>
      <c r="H110" t="s">
        <v>43</v>
      </c>
      <c r="I110" t="s">
        <v>12</v>
      </c>
      <c r="J110" t="s">
        <v>44</v>
      </c>
      <c r="K110">
        <v>147</v>
      </c>
      <c r="L110" t="s">
        <v>473</v>
      </c>
      <c r="M110">
        <v>1</v>
      </c>
      <c r="N110">
        <v>1</v>
      </c>
      <c r="O110" t="s">
        <v>474</v>
      </c>
      <c r="P110">
        <v>1884895</v>
      </c>
      <c r="Q110" t="s">
        <v>47</v>
      </c>
      <c r="T110" t="str">
        <f t="shared" si="6"/>
        <v>，1884895</v>
      </c>
      <c r="U110">
        <f>VLOOKUP(P110,[1]应付款管理!$A$1:$B$65536,2,0)</f>
        <v>147</v>
      </c>
      <c r="V110">
        <f t="shared" si="7"/>
        <v>0</v>
      </c>
    </row>
    <row r="111" spans="1:22">
      <c r="A111" t="s">
        <v>124</v>
      </c>
      <c r="B111" t="s">
        <v>475</v>
      </c>
      <c r="C111" t="s">
        <v>476</v>
      </c>
      <c r="D111" t="s">
        <v>10</v>
      </c>
      <c r="E111" t="s">
        <v>10</v>
      </c>
      <c r="F111" t="s">
        <v>477</v>
      </c>
      <c r="G111" t="s">
        <v>478</v>
      </c>
      <c r="H111" t="s">
        <v>43</v>
      </c>
      <c r="I111" t="s">
        <v>12</v>
      </c>
      <c r="J111" t="s">
        <v>44</v>
      </c>
      <c r="K111">
        <v>227</v>
      </c>
      <c r="L111" t="s">
        <v>479</v>
      </c>
      <c r="M111">
        <v>1</v>
      </c>
      <c r="N111">
        <v>1</v>
      </c>
      <c r="O111" t="s">
        <v>480</v>
      </c>
      <c r="P111">
        <v>1885105</v>
      </c>
      <c r="Q111" t="s">
        <v>47</v>
      </c>
      <c r="T111" t="str">
        <f t="shared" si="6"/>
        <v>，1885105</v>
      </c>
      <c r="U111">
        <f>VLOOKUP(P111,[1]应付款管理!$A$1:$B$65536,2,0)</f>
        <v>227</v>
      </c>
      <c r="V111">
        <f t="shared" si="7"/>
        <v>0</v>
      </c>
    </row>
    <row r="112" spans="1:22">
      <c r="A112" t="s">
        <v>104</v>
      </c>
      <c r="B112" t="s">
        <v>481</v>
      </c>
      <c r="C112" t="s">
        <v>482</v>
      </c>
      <c r="D112" t="s">
        <v>10</v>
      </c>
      <c r="E112" t="s">
        <v>10</v>
      </c>
      <c r="F112" t="s">
        <v>157</v>
      </c>
      <c r="G112" t="s">
        <v>158</v>
      </c>
      <c r="H112" t="s">
        <v>43</v>
      </c>
      <c r="I112" t="s">
        <v>12</v>
      </c>
      <c r="J112" t="s">
        <v>44</v>
      </c>
      <c r="K112">
        <v>898</v>
      </c>
      <c r="L112" t="s">
        <v>483</v>
      </c>
      <c r="M112">
        <v>2</v>
      </c>
      <c r="N112">
        <v>2</v>
      </c>
      <c r="O112" t="s">
        <v>484</v>
      </c>
      <c r="P112">
        <v>1885146</v>
      </c>
      <c r="Q112" t="s">
        <v>47</v>
      </c>
      <c r="T112" t="str">
        <f t="shared" si="6"/>
        <v>，1885146</v>
      </c>
      <c r="U112">
        <f>VLOOKUP(P112,[1]应付款管理!$A$1:$B$65536,2,0)</f>
        <v>898</v>
      </c>
      <c r="V112">
        <f t="shared" si="7"/>
        <v>0</v>
      </c>
    </row>
    <row r="113" spans="1:22">
      <c r="A113" t="s">
        <v>82</v>
      </c>
      <c r="B113" t="s">
        <v>485</v>
      </c>
      <c r="C113" t="s">
        <v>84</v>
      </c>
      <c r="D113" t="s">
        <v>10</v>
      </c>
      <c r="E113" t="s">
        <v>10</v>
      </c>
      <c r="F113" t="s">
        <v>335</v>
      </c>
      <c r="G113" t="s">
        <v>486</v>
      </c>
      <c r="H113" t="s">
        <v>43</v>
      </c>
      <c r="I113" t="s">
        <v>12</v>
      </c>
      <c r="J113" t="s">
        <v>44</v>
      </c>
      <c r="K113">
        <v>817</v>
      </c>
      <c r="L113" t="s">
        <v>487</v>
      </c>
      <c r="M113">
        <v>1</v>
      </c>
      <c r="N113">
        <v>1</v>
      </c>
      <c r="O113" t="s">
        <v>488</v>
      </c>
      <c r="P113">
        <v>1885503</v>
      </c>
      <c r="Q113" t="s">
        <v>47</v>
      </c>
      <c r="T113" t="str">
        <f t="shared" si="6"/>
        <v>，1885503</v>
      </c>
      <c r="U113">
        <f>VLOOKUP(P113,[1]应付款管理!$A$1:$B$65536,2,0)</f>
        <v>817</v>
      </c>
      <c r="V113">
        <f t="shared" si="7"/>
        <v>0</v>
      </c>
    </row>
    <row r="114" spans="1:22">
      <c r="A114" t="s">
        <v>104</v>
      </c>
      <c r="B114" t="s">
        <v>489</v>
      </c>
      <c r="C114" t="s">
        <v>490</v>
      </c>
      <c r="D114" t="s">
        <v>10</v>
      </c>
      <c r="E114" t="s">
        <v>10</v>
      </c>
      <c r="F114" t="s">
        <v>157</v>
      </c>
      <c r="G114" t="s">
        <v>158</v>
      </c>
      <c r="H114" t="s">
        <v>43</v>
      </c>
      <c r="I114" t="s">
        <v>12</v>
      </c>
      <c r="J114" t="s">
        <v>44</v>
      </c>
      <c r="K114">
        <v>408</v>
      </c>
      <c r="L114" t="s">
        <v>491</v>
      </c>
      <c r="M114">
        <v>1</v>
      </c>
      <c r="N114">
        <v>1</v>
      </c>
      <c r="O114" t="s">
        <v>492</v>
      </c>
      <c r="P114">
        <v>1885540</v>
      </c>
      <c r="Q114" t="s">
        <v>47</v>
      </c>
      <c r="T114" t="str">
        <f t="shared" si="6"/>
        <v>，1885540</v>
      </c>
      <c r="U114">
        <f>VLOOKUP(P114,[1]应付款管理!$A$1:$B$65536,2,0)</f>
        <v>408</v>
      </c>
      <c r="V114">
        <f t="shared" si="7"/>
        <v>0</v>
      </c>
    </row>
    <row r="115" spans="1:22">
      <c r="A115" t="s">
        <v>202</v>
      </c>
      <c r="B115" t="s">
        <v>493</v>
      </c>
      <c r="C115" t="s">
        <v>494</v>
      </c>
      <c r="D115" t="s">
        <v>10</v>
      </c>
      <c r="E115" t="s">
        <v>10</v>
      </c>
      <c r="F115" t="s">
        <v>158</v>
      </c>
      <c r="G115" t="s">
        <v>343</v>
      </c>
      <c r="H115" t="s">
        <v>43</v>
      </c>
      <c r="I115" t="s">
        <v>12</v>
      </c>
      <c r="J115" t="s">
        <v>44</v>
      </c>
      <c r="K115">
        <v>124</v>
      </c>
      <c r="L115" t="s">
        <v>495</v>
      </c>
      <c r="M115">
        <v>1</v>
      </c>
      <c r="N115">
        <v>1</v>
      </c>
      <c r="O115" t="s">
        <v>496</v>
      </c>
      <c r="P115">
        <v>1885704</v>
      </c>
      <c r="Q115" t="s">
        <v>47</v>
      </c>
      <c r="T115" t="str">
        <f t="shared" si="6"/>
        <v>，1885704</v>
      </c>
      <c r="U115">
        <f>VLOOKUP(P115,[1]应付款管理!$A$1:$B$65536,2,0)</f>
        <v>124</v>
      </c>
      <c r="V115">
        <f t="shared" si="7"/>
        <v>0</v>
      </c>
    </row>
    <row r="116" spans="1:22">
      <c r="A116" t="s">
        <v>124</v>
      </c>
      <c r="B116" t="s">
        <v>497</v>
      </c>
      <c r="C116" t="s">
        <v>498</v>
      </c>
      <c r="D116" t="s">
        <v>10</v>
      </c>
      <c r="E116" t="s">
        <v>10</v>
      </c>
      <c r="F116" t="s">
        <v>343</v>
      </c>
      <c r="G116" t="s">
        <v>454</v>
      </c>
      <c r="H116" t="s">
        <v>43</v>
      </c>
      <c r="I116" t="s">
        <v>12</v>
      </c>
      <c r="J116" t="s">
        <v>44</v>
      </c>
      <c r="K116">
        <v>1532</v>
      </c>
      <c r="L116" t="s">
        <v>499</v>
      </c>
      <c r="M116">
        <v>1</v>
      </c>
      <c r="N116">
        <v>4</v>
      </c>
      <c r="O116" t="s">
        <v>500</v>
      </c>
      <c r="P116">
        <v>1885790</v>
      </c>
      <c r="Q116" t="s">
        <v>47</v>
      </c>
      <c r="T116" t="str">
        <f t="shared" si="6"/>
        <v>，1885790</v>
      </c>
      <c r="U116">
        <f>VLOOKUP(P116,[1]应付款管理!$A$1:$B$65536,2,0)</f>
        <v>1532</v>
      </c>
      <c r="V116">
        <f t="shared" si="7"/>
        <v>0</v>
      </c>
    </row>
    <row r="117" spans="1:22">
      <c r="A117" t="s">
        <v>38</v>
      </c>
      <c r="B117" t="s">
        <v>501</v>
      </c>
      <c r="C117" t="s">
        <v>385</v>
      </c>
      <c r="D117" t="s">
        <v>10</v>
      </c>
      <c r="E117" t="s">
        <v>10</v>
      </c>
      <c r="F117" t="s">
        <v>158</v>
      </c>
      <c r="G117" t="s">
        <v>344</v>
      </c>
      <c r="H117" t="s">
        <v>43</v>
      </c>
      <c r="I117" t="s">
        <v>12</v>
      </c>
      <c r="J117" t="s">
        <v>44</v>
      </c>
      <c r="K117">
        <v>316</v>
      </c>
      <c r="L117" t="s">
        <v>502</v>
      </c>
      <c r="M117">
        <v>1</v>
      </c>
      <c r="N117">
        <v>2</v>
      </c>
      <c r="O117" t="s">
        <v>503</v>
      </c>
      <c r="P117">
        <v>1885877</v>
      </c>
      <c r="Q117" t="s">
        <v>47</v>
      </c>
      <c r="T117" t="str">
        <f t="shared" si="6"/>
        <v>，1885877</v>
      </c>
      <c r="U117">
        <f>VLOOKUP(P117,[1]应付款管理!$A$1:$B$65536,2,0)</f>
        <v>316</v>
      </c>
      <c r="V117">
        <f t="shared" si="7"/>
        <v>0</v>
      </c>
    </row>
    <row r="118" spans="1:22">
      <c r="A118" t="s">
        <v>307</v>
      </c>
      <c r="B118" t="s">
        <v>504</v>
      </c>
      <c r="C118" t="s">
        <v>505</v>
      </c>
      <c r="D118" t="s">
        <v>10</v>
      </c>
      <c r="E118" t="s">
        <v>10</v>
      </c>
      <c r="F118" t="s">
        <v>158</v>
      </c>
      <c r="G118" t="s">
        <v>343</v>
      </c>
      <c r="H118" t="s">
        <v>43</v>
      </c>
      <c r="I118" t="s">
        <v>12</v>
      </c>
      <c r="J118" t="s">
        <v>44</v>
      </c>
      <c r="K118">
        <v>346</v>
      </c>
      <c r="L118" t="s">
        <v>506</v>
      </c>
      <c r="M118">
        <v>1</v>
      </c>
      <c r="N118">
        <v>1</v>
      </c>
      <c r="O118" t="s">
        <v>507</v>
      </c>
      <c r="P118">
        <v>1885946</v>
      </c>
      <c r="Q118" t="s">
        <v>47</v>
      </c>
      <c r="T118" t="str">
        <f t="shared" si="6"/>
        <v>，1885946</v>
      </c>
      <c r="U118">
        <f>VLOOKUP(P118,[1]应付款管理!$A$1:$B$65536,2,0)</f>
        <v>346</v>
      </c>
      <c r="V118">
        <f t="shared" si="7"/>
        <v>0</v>
      </c>
    </row>
    <row r="119" spans="1:22">
      <c r="A119" t="s">
        <v>208</v>
      </c>
      <c r="B119" t="s">
        <v>508</v>
      </c>
      <c r="C119" t="s">
        <v>509</v>
      </c>
      <c r="D119" t="s">
        <v>10</v>
      </c>
      <c r="E119" t="s">
        <v>10</v>
      </c>
      <c r="F119" t="s">
        <v>158</v>
      </c>
      <c r="G119" t="s">
        <v>343</v>
      </c>
      <c r="H119" t="s">
        <v>43</v>
      </c>
      <c r="I119" t="s">
        <v>12</v>
      </c>
      <c r="J119" t="s">
        <v>44</v>
      </c>
      <c r="K119">
        <v>244</v>
      </c>
      <c r="L119" t="s">
        <v>510</v>
      </c>
      <c r="M119">
        <v>1</v>
      </c>
      <c r="N119">
        <v>1</v>
      </c>
      <c r="O119" t="s">
        <v>511</v>
      </c>
      <c r="P119">
        <v>1885947</v>
      </c>
      <c r="Q119" t="s">
        <v>47</v>
      </c>
      <c r="T119" t="str">
        <f t="shared" si="6"/>
        <v>，1885947</v>
      </c>
      <c r="U119">
        <f>VLOOKUP(P119,[1]应付款管理!$A$1:$B$65536,2,0)</f>
        <v>244</v>
      </c>
      <c r="V119">
        <f t="shared" si="7"/>
        <v>0</v>
      </c>
    </row>
    <row r="120" spans="1:22">
      <c r="A120" t="s">
        <v>307</v>
      </c>
      <c r="B120" t="s">
        <v>512</v>
      </c>
      <c r="C120" t="s">
        <v>505</v>
      </c>
      <c r="D120" t="s">
        <v>10</v>
      </c>
      <c r="E120" t="s">
        <v>10</v>
      </c>
      <c r="F120" t="s">
        <v>158</v>
      </c>
      <c r="G120" t="s">
        <v>343</v>
      </c>
      <c r="H120" t="s">
        <v>43</v>
      </c>
      <c r="I120" t="s">
        <v>12</v>
      </c>
      <c r="J120" t="s">
        <v>44</v>
      </c>
      <c r="K120">
        <v>346</v>
      </c>
      <c r="L120" t="s">
        <v>513</v>
      </c>
      <c r="M120">
        <v>1</v>
      </c>
      <c r="N120">
        <v>1</v>
      </c>
      <c r="O120" t="s">
        <v>514</v>
      </c>
      <c r="P120">
        <v>1885955</v>
      </c>
      <c r="Q120" t="s">
        <v>47</v>
      </c>
      <c r="T120" t="str">
        <f t="shared" si="6"/>
        <v>，1885955</v>
      </c>
      <c r="U120">
        <f>VLOOKUP(P120,[1]应付款管理!$A$1:$B$65536,2,0)</f>
        <v>346</v>
      </c>
      <c r="V120">
        <f t="shared" si="7"/>
        <v>0</v>
      </c>
    </row>
    <row r="121" spans="1:22">
      <c r="A121" t="s">
        <v>202</v>
      </c>
      <c r="B121" t="s">
        <v>515</v>
      </c>
      <c r="C121" t="s">
        <v>494</v>
      </c>
      <c r="D121" t="s">
        <v>10</v>
      </c>
      <c r="E121" t="s">
        <v>10</v>
      </c>
      <c r="F121" t="s">
        <v>158</v>
      </c>
      <c r="G121" t="s">
        <v>343</v>
      </c>
      <c r="H121" t="s">
        <v>43</v>
      </c>
      <c r="I121" t="s">
        <v>12</v>
      </c>
      <c r="J121" t="s">
        <v>44</v>
      </c>
      <c r="K121">
        <v>124</v>
      </c>
      <c r="L121" t="s">
        <v>516</v>
      </c>
      <c r="M121">
        <v>1</v>
      </c>
      <c r="N121">
        <v>1</v>
      </c>
      <c r="O121" t="s">
        <v>517</v>
      </c>
      <c r="P121">
        <v>1886016</v>
      </c>
      <c r="Q121" t="s">
        <v>47</v>
      </c>
      <c r="T121" t="str">
        <f t="shared" si="6"/>
        <v>，1886016</v>
      </c>
      <c r="U121">
        <f>VLOOKUP(P121,[1]应付款管理!$A$1:$B$65536,2,0)</f>
        <v>124</v>
      </c>
      <c r="V121">
        <f t="shared" si="7"/>
        <v>0</v>
      </c>
    </row>
    <row r="122" spans="1:22">
      <c r="A122" t="s">
        <v>62</v>
      </c>
      <c r="B122" t="s">
        <v>518</v>
      </c>
      <c r="C122" t="s">
        <v>519</v>
      </c>
      <c r="D122" t="s">
        <v>10</v>
      </c>
      <c r="E122" t="s">
        <v>10</v>
      </c>
      <c r="F122" t="s">
        <v>158</v>
      </c>
      <c r="G122" t="s">
        <v>343</v>
      </c>
      <c r="H122" t="s">
        <v>43</v>
      </c>
      <c r="I122" t="s">
        <v>12</v>
      </c>
      <c r="J122" t="s">
        <v>44</v>
      </c>
      <c r="K122">
        <v>129</v>
      </c>
      <c r="L122" t="s">
        <v>520</v>
      </c>
      <c r="M122">
        <v>1</v>
      </c>
      <c r="N122">
        <v>1</v>
      </c>
      <c r="O122" t="s">
        <v>521</v>
      </c>
      <c r="P122">
        <v>1886021</v>
      </c>
      <c r="Q122" t="s">
        <v>47</v>
      </c>
      <c r="T122" t="str">
        <f t="shared" si="6"/>
        <v>，1886021</v>
      </c>
      <c r="U122">
        <f>VLOOKUP(P122,[1]应付款管理!$A$1:$B$65536,2,0)</f>
        <v>129</v>
      </c>
      <c r="V122">
        <f t="shared" si="7"/>
        <v>0</v>
      </c>
    </row>
    <row r="123" spans="1:22">
      <c r="A123" t="s">
        <v>62</v>
      </c>
      <c r="B123" t="s">
        <v>522</v>
      </c>
      <c r="C123" t="s">
        <v>519</v>
      </c>
      <c r="D123" t="s">
        <v>10</v>
      </c>
      <c r="E123" t="s">
        <v>10</v>
      </c>
      <c r="F123" t="s">
        <v>158</v>
      </c>
      <c r="G123" t="s">
        <v>343</v>
      </c>
      <c r="H123" t="s">
        <v>43</v>
      </c>
      <c r="I123" t="s">
        <v>12</v>
      </c>
      <c r="J123" t="s">
        <v>44</v>
      </c>
      <c r="K123">
        <v>129</v>
      </c>
      <c r="L123" t="s">
        <v>523</v>
      </c>
      <c r="M123">
        <v>1</v>
      </c>
      <c r="N123">
        <v>1</v>
      </c>
      <c r="O123" t="s">
        <v>524</v>
      </c>
      <c r="P123">
        <v>1886025</v>
      </c>
      <c r="Q123" t="s">
        <v>47</v>
      </c>
      <c r="T123" t="str">
        <f t="shared" si="6"/>
        <v>，1886025</v>
      </c>
      <c r="U123">
        <f>VLOOKUP(P123,[1]应付款管理!$A$1:$B$65536,2,0)</f>
        <v>129</v>
      </c>
      <c r="V123">
        <f t="shared" si="7"/>
        <v>0</v>
      </c>
    </row>
    <row r="124" spans="1:22">
      <c r="A124" t="s">
        <v>307</v>
      </c>
      <c r="B124" t="s">
        <v>525</v>
      </c>
      <c r="C124" t="s">
        <v>526</v>
      </c>
      <c r="D124" t="s">
        <v>10</v>
      </c>
      <c r="E124" t="s">
        <v>10</v>
      </c>
      <c r="F124" t="s">
        <v>158</v>
      </c>
      <c r="G124" t="s">
        <v>343</v>
      </c>
      <c r="H124" t="s">
        <v>43</v>
      </c>
      <c r="I124" t="s">
        <v>12</v>
      </c>
      <c r="J124" t="s">
        <v>44</v>
      </c>
      <c r="K124">
        <v>158</v>
      </c>
      <c r="L124" t="s">
        <v>527</v>
      </c>
      <c r="M124">
        <v>1</v>
      </c>
      <c r="N124">
        <v>1</v>
      </c>
      <c r="O124" t="s">
        <v>528</v>
      </c>
      <c r="P124">
        <v>1886029</v>
      </c>
      <c r="Q124" t="s">
        <v>47</v>
      </c>
      <c r="T124" t="str">
        <f t="shared" si="6"/>
        <v>，1886029</v>
      </c>
      <c r="U124">
        <f>VLOOKUP(P124,[1]应付款管理!$A$1:$B$65536,2,0)</f>
        <v>158</v>
      </c>
      <c r="V124">
        <f t="shared" si="7"/>
        <v>0</v>
      </c>
    </row>
    <row r="125" spans="1:22">
      <c r="A125" t="s">
        <v>529</v>
      </c>
      <c r="B125" t="s">
        <v>530</v>
      </c>
      <c r="C125" t="s">
        <v>531</v>
      </c>
      <c r="D125" t="s">
        <v>10</v>
      </c>
      <c r="E125" t="s">
        <v>10</v>
      </c>
      <c r="F125" t="s">
        <v>158</v>
      </c>
      <c r="G125" t="s">
        <v>343</v>
      </c>
      <c r="H125" t="s">
        <v>43</v>
      </c>
      <c r="I125" t="s">
        <v>12</v>
      </c>
      <c r="J125" t="s">
        <v>44</v>
      </c>
      <c r="K125">
        <v>548</v>
      </c>
      <c r="L125" t="s">
        <v>532</v>
      </c>
      <c r="M125">
        <v>1</v>
      </c>
      <c r="N125">
        <v>1</v>
      </c>
      <c r="O125" t="s">
        <v>533</v>
      </c>
      <c r="P125">
        <v>1886040</v>
      </c>
      <c r="Q125" t="s">
        <v>47</v>
      </c>
      <c r="T125" t="str">
        <f t="shared" si="6"/>
        <v>，1886040</v>
      </c>
      <c r="U125">
        <f>VLOOKUP(P125,[1]应付款管理!$A$1:$B$65536,2,0)</f>
        <v>548</v>
      </c>
      <c r="V125">
        <f t="shared" si="7"/>
        <v>0</v>
      </c>
    </row>
    <row r="126" spans="1:22">
      <c r="A126" t="s">
        <v>202</v>
      </c>
      <c r="B126" t="s">
        <v>534</v>
      </c>
      <c r="C126" t="s">
        <v>494</v>
      </c>
      <c r="D126" t="s">
        <v>10</v>
      </c>
      <c r="E126" t="s">
        <v>10</v>
      </c>
      <c r="F126" t="s">
        <v>486</v>
      </c>
      <c r="G126" t="s">
        <v>535</v>
      </c>
      <c r="H126" t="s">
        <v>43</v>
      </c>
      <c r="I126" t="s">
        <v>12</v>
      </c>
      <c r="J126" t="s">
        <v>44</v>
      </c>
      <c r="K126">
        <v>124</v>
      </c>
      <c r="L126" t="s">
        <v>536</v>
      </c>
      <c r="M126">
        <v>1</v>
      </c>
      <c r="N126">
        <v>1</v>
      </c>
      <c r="O126" t="s">
        <v>537</v>
      </c>
      <c r="P126">
        <v>1886049</v>
      </c>
      <c r="Q126" t="s">
        <v>47</v>
      </c>
      <c r="T126" t="str">
        <f t="shared" si="6"/>
        <v>，1886049</v>
      </c>
      <c r="U126">
        <f>VLOOKUP(P126,[1]应付款管理!$A$1:$B$65536,2,0)</f>
        <v>124</v>
      </c>
      <c r="V126">
        <f t="shared" si="7"/>
        <v>0</v>
      </c>
    </row>
    <row r="127" spans="1:22">
      <c r="A127" t="s">
        <v>62</v>
      </c>
      <c r="B127" t="s">
        <v>538</v>
      </c>
      <c r="C127" t="s">
        <v>519</v>
      </c>
      <c r="D127" t="s">
        <v>10</v>
      </c>
      <c r="E127" t="s">
        <v>10</v>
      </c>
      <c r="F127" t="s">
        <v>158</v>
      </c>
      <c r="G127" t="s">
        <v>343</v>
      </c>
      <c r="H127" t="s">
        <v>43</v>
      </c>
      <c r="I127" t="s">
        <v>12</v>
      </c>
      <c r="J127" t="s">
        <v>44</v>
      </c>
      <c r="K127">
        <v>119</v>
      </c>
      <c r="L127" t="s">
        <v>539</v>
      </c>
      <c r="M127">
        <v>1</v>
      </c>
      <c r="N127">
        <v>1</v>
      </c>
      <c r="O127" t="s">
        <v>540</v>
      </c>
      <c r="P127">
        <v>1886064</v>
      </c>
      <c r="Q127" t="s">
        <v>47</v>
      </c>
      <c r="T127" t="str">
        <f t="shared" si="6"/>
        <v>，1886064</v>
      </c>
      <c r="U127">
        <f>VLOOKUP(P127,[1]应付款管理!$A$1:$B$65536,2,0)</f>
        <v>119</v>
      </c>
      <c r="V127">
        <f t="shared" si="7"/>
        <v>0</v>
      </c>
    </row>
    <row r="128" spans="1:22">
      <c r="A128" t="s">
        <v>307</v>
      </c>
      <c r="B128" t="s">
        <v>541</v>
      </c>
      <c r="C128" t="s">
        <v>542</v>
      </c>
      <c r="D128" t="s">
        <v>10</v>
      </c>
      <c r="E128" t="s">
        <v>10</v>
      </c>
      <c r="F128" t="s">
        <v>158</v>
      </c>
      <c r="G128" t="s">
        <v>343</v>
      </c>
      <c r="H128" t="s">
        <v>43</v>
      </c>
      <c r="I128" t="s">
        <v>12</v>
      </c>
      <c r="J128" t="s">
        <v>44</v>
      </c>
      <c r="K128">
        <v>109</v>
      </c>
      <c r="L128" t="s">
        <v>543</v>
      </c>
      <c r="M128">
        <v>1</v>
      </c>
      <c r="N128">
        <v>1</v>
      </c>
      <c r="O128" t="s">
        <v>544</v>
      </c>
      <c r="P128">
        <v>1886078</v>
      </c>
      <c r="Q128" t="s">
        <v>47</v>
      </c>
      <c r="T128" t="str">
        <f t="shared" si="6"/>
        <v>，1886078</v>
      </c>
      <c r="U128">
        <f>VLOOKUP(P128,[1]应付款管理!$A$1:$B$65536,2,0)</f>
        <v>109</v>
      </c>
      <c r="V128">
        <f t="shared" si="7"/>
        <v>0</v>
      </c>
    </row>
    <row r="129" spans="1:22">
      <c r="A129" t="s">
        <v>104</v>
      </c>
      <c r="B129" t="s">
        <v>545</v>
      </c>
      <c r="C129" t="s">
        <v>362</v>
      </c>
      <c r="D129" t="s">
        <v>10</v>
      </c>
      <c r="E129" t="s">
        <v>10</v>
      </c>
      <c r="F129" t="s">
        <v>158</v>
      </c>
      <c r="G129" t="s">
        <v>343</v>
      </c>
      <c r="H129" t="s">
        <v>43</v>
      </c>
      <c r="I129" t="s">
        <v>12</v>
      </c>
      <c r="J129" t="s">
        <v>44</v>
      </c>
      <c r="K129">
        <v>179</v>
      </c>
      <c r="L129" t="s">
        <v>546</v>
      </c>
      <c r="M129">
        <v>1</v>
      </c>
      <c r="N129">
        <v>1</v>
      </c>
      <c r="O129" t="s">
        <v>547</v>
      </c>
      <c r="P129">
        <v>1886079</v>
      </c>
      <c r="Q129" t="s">
        <v>47</v>
      </c>
      <c r="T129" t="str">
        <f t="shared" si="6"/>
        <v>，1886079</v>
      </c>
      <c r="U129">
        <f>VLOOKUP(P129,[1]应付款管理!$A$1:$B$65536,2,0)</f>
        <v>179</v>
      </c>
      <c r="V129">
        <f t="shared" si="7"/>
        <v>0</v>
      </c>
    </row>
    <row r="130" spans="1:22">
      <c r="A130" t="s">
        <v>38</v>
      </c>
      <c r="B130" t="s">
        <v>548</v>
      </c>
      <c r="C130" t="s">
        <v>549</v>
      </c>
      <c r="D130" t="s">
        <v>10</v>
      </c>
      <c r="E130" t="s">
        <v>10</v>
      </c>
      <c r="F130" t="s">
        <v>343</v>
      </c>
      <c r="G130" t="s">
        <v>344</v>
      </c>
      <c r="H130" t="s">
        <v>43</v>
      </c>
      <c r="I130" t="s">
        <v>12</v>
      </c>
      <c r="J130" t="s">
        <v>44</v>
      </c>
      <c r="K130">
        <v>287</v>
      </c>
      <c r="L130" t="s">
        <v>550</v>
      </c>
      <c r="M130">
        <v>1</v>
      </c>
      <c r="N130">
        <v>1</v>
      </c>
      <c r="O130" t="s">
        <v>551</v>
      </c>
      <c r="P130">
        <v>1886097</v>
      </c>
      <c r="Q130" t="s">
        <v>47</v>
      </c>
      <c r="T130" t="str">
        <f t="shared" si="6"/>
        <v>，1886097</v>
      </c>
      <c r="U130">
        <f>VLOOKUP(P130,[1]应付款管理!$A$1:$B$65536,2,0)</f>
        <v>287</v>
      </c>
      <c r="V130">
        <f t="shared" si="7"/>
        <v>0</v>
      </c>
    </row>
    <row r="131" spans="1:22">
      <c r="A131" t="s">
        <v>38</v>
      </c>
      <c r="B131" t="s">
        <v>552</v>
      </c>
      <c r="C131" t="s">
        <v>385</v>
      </c>
      <c r="D131" t="s">
        <v>10</v>
      </c>
      <c r="E131" t="s">
        <v>10</v>
      </c>
      <c r="F131" t="s">
        <v>158</v>
      </c>
      <c r="G131" t="s">
        <v>343</v>
      </c>
      <c r="H131" t="s">
        <v>43</v>
      </c>
      <c r="I131" t="s">
        <v>12</v>
      </c>
      <c r="J131" t="s">
        <v>44</v>
      </c>
      <c r="K131">
        <v>147</v>
      </c>
      <c r="L131" t="s">
        <v>553</v>
      </c>
      <c r="M131">
        <v>1</v>
      </c>
      <c r="N131">
        <v>1</v>
      </c>
      <c r="O131" t="s">
        <v>554</v>
      </c>
      <c r="P131">
        <v>1886105</v>
      </c>
      <c r="Q131" t="s">
        <v>47</v>
      </c>
      <c r="T131" t="str">
        <f>$T$1&amp;P131</f>
        <v>，1886105</v>
      </c>
      <c r="U131">
        <f>VLOOKUP(P131,[1]应付款管理!$A$1:$B$65536,2,0)</f>
        <v>147</v>
      </c>
      <c r="V131">
        <f>U131-K131</f>
        <v>0</v>
      </c>
    </row>
    <row r="132" spans="1:22">
      <c r="A132" t="s">
        <v>38</v>
      </c>
      <c r="B132" t="s">
        <v>555</v>
      </c>
      <c r="C132" t="s">
        <v>549</v>
      </c>
      <c r="D132" t="s">
        <v>10</v>
      </c>
      <c r="E132" t="s">
        <v>10</v>
      </c>
      <c r="F132" t="s">
        <v>343</v>
      </c>
      <c r="G132" t="s">
        <v>344</v>
      </c>
      <c r="H132" t="s">
        <v>43</v>
      </c>
      <c r="I132" t="s">
        <v>12</v>
      </c>
      <c r="J132" t="s">
        <v>44</v>
      </c>
      <c r="K132">
        <v>287</v>
      </c>
      <c r="L132" t="s">
        <v>556</v>
      </c>
      <c r="M132">
        <v>1</v>
      </c>
      <c r="N132">
        <v>1</v>
      </c>
      <c r="O132" t="s">
        <v>557</v>
      </c>
      <c r="P132">
        <v>1886122</v>
      </c>
      <c r="Q132" t="s">
        <v>47</v>
      </c>
      <c r="T132" t="str">
        <f>$T$1&amp;P132</f>
        <v>，1886122</v>
      </c>
      <c r="U132">
        <f>VLOOKUP(P132,[1]应付款管理!$A$1:$B$65536,2,0)</f>
        <v>287</v>
      </c>
      <c r="V132">
        <f>U132-K132</f>
        <v>0</v>
      </c>
    </row>
    <row r="133" spans="1:22">
      <c r="A133" t="s">
        <v>104</v>
      </c>
      <c r="B133" t="s">
        <v>558</v>
      </c>
      <c r="C133" t="s">
        <v>559</v>
      </c>
      <c r="D133" t="s">
        <v>10</v>
      </c>
      <c r="E133" t="s">
        <v>10</v>
      </c>
      <c r="F133" t="s">
        <v>158</v>
      </c>
      <c r="G133" t="s">
        <v>343</v>
      </c>
      <c r="H133" t="s">
        <v>43</v>
      </c>
      <c r="I133" t="s">
        <v>12</v>
      </c>
      <c r="J133" t="s">
        <v>44</v>
      </c>
      <c r="K133">
        <v>696</v>
      </c>
      <c r="L133" t="s">
        <v>560</v>
      </c>
      <c r="M133">
        <v>2</v>
      </c>
      <c r="N133">
        <v>2</v>
      </c>
      <c r="O133" t="s">
        <v>561</v>
      </c>
      <c r="P133">
        <v>1886129</v>
      </c>
      <c r="Q133" t="s">
        <v>47</v>
      </c>
      <c r="T133" t="str">
        <f>$T$1&amp;P133</f>
        <v>，1886129</v>
      </c>
      <c r="U133">
        <f>VLOOKUP(P133,[1]应付款管理!$A$1:$B$65536,2,0)</f>
        <v>696</v>
      </c>
      <c r="V133">
        <f>U133-K133</f>
        <v>0</v>
      </c>
    </row>
    <row r="134" spans="1:22">
      <c r="A134" t="s">
        <v>124</v>
      </c>
      <c r="B134" t="s">
        <v>562</v>
      </c>
      <c r="C134" t="s">
        <v>563</v>
      </c>
      <c r="D134" t="s">
        <v>10</v>
      </c>
      <c r="E134" t="s">
        <v>10</v>
      </c>
      <c r="F134" t="s">
        <v>334</v>
      </c>
      <c r="G134" t="s">
        <v>535</v>
      </c>
      <c r="H134" t="s">
        <v>43</v>
      </c>
      <c r="I134" t="s">
        <v>12</v>
      </c>
      <c r="J134" t="s">
        <v>44</v>
      </c>
      <c r="K134">
        <v>3556</v>
      </c>
      <c r="L134" t="s">
        <v>564</v>
      </c>
      <c r="M134">
        <v>1</v>
      </c>
      <c r="N134">
        <v>4</v>
      </c>
      <c r="O134" t="s">
        <v>565</v>
      </c>
      <c r="P134">
        <v>1886157</v>
      </c>
      <c r="Q134" t="s">
        <v>47</v>
      </c>
      <c r="T134" t="str">
        <f>$T$1&amp;P134</f>
        <v>，1886157</v>
      </c>
      <c r="U134">
        <f>VLOOKUP(P134,[1]应付款管理!$A$1:$B$65536,2,0)</f>
        <v>3556</v>
      </c>
      <c r="V134">
        <f>U134-K134</f>
        <v>0</v>
      </c>
    </row>
    <row r="135" spans="1:22">
      <c r="A135" t="s">
        <v>462</v>
      </c>
      <c r="B135" t="s">
        <v>566</v>
      </c>
      <c r="C135" t="s">
        <v>567</v>
      </c>
      <c r="D135" t="s">
        <v>10</v>
      </c>
      <c r="E135" t="s">
        <v>10</v>
      </c>
      <c r="F135" t="s">
        <v>344</v>
      </c>
      <c r="G135" t="s">
        <v>478</v>
      </c>
      <c r="H135" t="s">
        <v>43</v>
      </c>
      <c r="I135" t="s">
        <v>12</v>
      </c>
      <c r="J135" t="s">
        <v>44</v>
      </c>
      <c r="K135">
        <v>1710</v>
      </c>
      <c r="L135" t="s">
        <v>568</v>
      </c>
      <c r="M135">
        <v>1</v>
      </c>
      <c r="N135">
        <v>2</v>
      </c>
      <c r="O135" t="s">
        <v>569</v>
      </c>
      <c r="P135">
        <v>1886201</v>
      </c>
      <c r="Q135" t="s">
        <v>47</v>
      </c>
      <c r="T135" t="str">
        <f>$T$1&amp;P135</f>
        <v>，1886201</v>
      </c>
      <c r="U135">
        <f>VLOOKUP(P135,[1]应付款管理!$A$1:$B$65536,2,0)</f>
        <v>1710</v>
      </c>
      <c r="V135">
        <f>U135-K135</f>
        <v>0</v>
      </c>
    </row>
    <row r="136" spans="1:22">
      <c r="A136" t="s">
        <v>62</v>
      </c>
      <c r="B136" t="s">
        <v>570</v>
      </c>
      <c r="C136" t="s">
        <v>519</v>
      </c>
      <c r="D136" t="s">
        <v>10</v>
      </c>
      <c r="E136" t="s">
        <v>10</v>
      </c>
      <c r="F136" t="s">
        <v>158</v>
      </c>
      <c r="G136" t="s">
        <v>343</v>
      </c>
      <c r="H136" t="s">
        <v>43</v>
      </c>
      <c r="I136" t="s">
        <v>12</v>
      </c>
      <c r="J136" t="s">
        <v>44</v>
      </c>
      <c r="K136">
        <v>138</v>
      </c>
      <c r="L136" t="s">
        <v>571</v>
      </c>
      <c r="M136">
        <v>1</v>
      </c>
      <c r="N136">
        <v>1</v>
      </c>
      <c r="O136" t="s">
        <v>572</v>
      </c>
      <c r="P136">
        <v>1886295</v>
      </c>
      <c r="Q136" t="s">
        <v>47</v>
      </c>
      <c r="T136" t="str">
        <f>$T$1&amp;P136</f>
        <v>，1886295</v>
      </c>
      <c r="U136">
        <f>VLOOKUP(P136,[1]应付款管理!$A$1:$B$65536,2,0)</f>
        <v>138</v>
      </c>
      <c r="V136">
        <f>U136-K136</f>
        <v>0</v>
      </c>
    </row>
    <row r="137" spans="1:22">
      <c r="A137" t="s">
        <v>104</v>
      </c>
      <c r="B137" t="s">
        <v>573</v>
      </c>
      <c r="C137" t="s">
        <v>574</v>
      </c>
      <c r="D137" t="s">
        <v>10</v>
      </c>
      <c r="E137" t="s">
        <v>10</v>
      </c>
      <c r="F137" t="s">
        <v>343</v>
      </c>
      <c r="G137" t="s">
        <v>344</v>
      </c>
      <c r="H137" t="s">
        <v>43</v>
      </c>
      <c r="I137" t="s">
        <v>12</v>
      </c>
      <c r="J137" t="s">
        <v>44</v>
      </c>
      <c r="K137">
        <v>198</v>
      </c>
      <c r="L137" t="s">
        <v>575</v>
      </c>
      <c r="M137">
        <v>1</v>
      </c>
      <c r="N137">
        <v>1</v>
      </c>
      <c r="O137" t="s">
        <v>576</v>
      </c>
      <c r="P137">
        <v>1886357</v>
      </c>
      <c r="Q137" t="s">
        <v>47</v>
      </c>
      <c r="T137" t="str">
        <f>$T$1&amp;P137</f>
        <v>，1886357</v>
      </c>
      <c r="U137">
        <f>VLOOKUP(P137,[1]应付款管理!$A$1:$B$65536,2,0)</f>
        <v>198</v>
      </c>
      <c r="V137">
        <f>U137-K137</f>
        <v>0</v>
      </c>
    </row>
    <row r="138" spans="1:22">
      <c r="A138" t="s">
        <v>307</v>
      </c>
      <c r="B138" t="s">
        <v>577</v>
      </c>
      <c r="C138" t="s">
        <v>578</v>
      </c>
      <c r="D138" t="s">
        <v>10</v>
      </c>
      <c r="E138" t="s">
        <v>10</v>
      </c>
      <c r="F138" t="s">
        <v>343</v>
      </c>
      <c r="G138" t="s">
        <v>344</v>
      </c>
      <c r="H138" t="s">
        <v>43</v>
      </c>
      <c r="I138" t="s">
        <v>12</v>
      </c>
      <c r="J138" t="s">
        <v>44</v>
      </c>
      <c r="K138">
        <v>769</v>
      </c>
      <c r="L138" t="s">
        <v>579</v>
      </c>
      <c r="M138">
        <v>1</v>
      </c>
      <c r="N138">
        <v>1</v>
      </c>
      <c r="O138" t="s">
        <v>580</v>
      </c>
      <c r="P138">
        <v>1886368</v>
      </c>
      <c r="Q138" t="s">
        <v>47</v>
      </c>
      <c r="T138" t="str">
        <f>$T$1&amp;P138</f>
        <v>，1886368</v>
      </c>
      <c r="U138">
        <f>VLOOKUP(P138,[1]应付款管理!$A$1:$B$65536,2,0)</f>
        <v>769</v>
      </c>
      <c r="V138">
        <f>U138-K138</f>
        <v>0</v>
      </c>
    </row>
    <row r="139" spans="1:22">
      <c r="A139" t="s">
        <v>307</v>
      </c>
      <c r="B139" t="s">
        <v>581</v>
      </c>
      <c r="C139" t="s">
        <v>578</v>
      </c>
      <c r="D139" t="s">
        <v>10</v>
      </c>
      <c r="E139" t="s">
        <v>10</v>
      </c>
      <c r="F139" t="s">
        <v>343</v>
      </c>
      <c r="G139" t="s">
        <v>344</v>
      </c>
      <c r="H139" t="s">
        <v>43</v>
      </c>
      <c r="I139" t="s">
        <v>12</v>
      </c>
      <c r="J139" t="s">
        <v>44</v>
      </c>
      <c r="K139">
        <v>576</v>
      </c>
      <c r="L139" t="s">
        <v>582</v>
      </c>
      <c r="M139">
        <v>1</v>
      </c>
      <c r="N139">
        <v>1</v>
      </c>
      <c r="O139" t="s">
        <v>583</v>
      </c>
      <c r="P139">
        <v>1886286</v>
      </c>
      <c r="Q139" t="s">
        <v>47</v>
      </c>
      <c r="T139" t="str">
        <f>$T$1&amp;P139</f>
        <v>，1886286</v>
      </c>
      <c r="U139">
        <f>VLOOKUP(P139,[1]应付款管理!$A$1:$B$65536,2,0)</f>
        <v>576</v>
      </c>
      <c r="V139">
        <f>U139-K139</f>
        <v>0</v>
      </c>
    </row>
    <row r="140" spans="1:22">
      <c r="A140" t="s">
        <v>124</v>
      </c>
      <c r="B140" t="s">
        <v>584</v>
      </c>
      <c r="C140" t="s">
        <v>563</v>
      </c>
      <c r="D140" t="s">
        <v>10</v>
      </c>
      <c r="E140" t="s">
        <v>10</v>
      </c>
      <c r="F140" t="s">
        <v>334</v>
      </c>
      <c r="G140" t="s">
        <v>535</v>
      </c>
      <c r="H140" t="s">
        <v>43</v>
      </c>
      <c r="I140" t="s">
        <v>12</v>
      </c>
      <c r="J140" t="s">
        <v>44</v>
      </c>
      <c r="K140">
        <v>3556</v>
      </c>
      <c r="L140" t="s">
        <v>585</v>
      </c>
      <c r="M140">
        <v>1</v>
      </c>
      <c r="N140">
        <v>4</v>
      </c>
      <c r="O140" t="s">
        <v>586</v>
      </c>
      <c r="P140">
        <v>1886160</v>
      </c>
      <c r="Q140" t="s">
        <v>47</v>
      </c>
      <c r="T140" t="str">
        <f>$T$1&amp;P140</f>
        <v>，1886160</v>
      </c>
      <c r="U140">
        <f>VLOOKUP(P140,[1]应付款管理!$A$1:$B$65536,2,0)</f>
        <v>3556</v>
      </c>
      <c r="V140">
        <f>U140-K140</f>
        <v>0</v>
      </c>
    </row>
    <row r="141" spans="1:22">
      <c r="A141" t="s">
        <v>62</v>
      </c>
      <c r="B141" t="s">
        <v>587</v>
      </c>
      <c r="C141" t="s">
        <v>588</v>
      </c>
      <c r="D141" t="s">
        <v>10</v>
      </c>
      <c r="E141" t="s">
        <v>10</v>
      </c>
      <c r="F141" t="s">
        <v>158</v>
      </c>
      <c r="G141" t="s">
        <v>343</v>
      </c>
      <c r="H141" t="s">
        <v>43</v>
      </c>
      <c r="I141" t="s">
        <v>12</v>
      </c>
      <c r="J141" t="s">
        <v>44</v>
      </c>
      <c r="K141">
        <v>389</v>
      </c>
      <c r="L141" t="s">
        <v>589</v>
      </c>
      <c r="M141">
        <v>1</v>
      </c>
      <c r="N141">
        <v>1</v>
      </c>
      <c r="O141" t="s">
        <v>590</v>
      </c>
      <c r="P141">
        <v>1886172</v>
      </c>
      <c r="Q141" t="s">
        <v>47</v>
      </c>
      <c r="T141" t="str">
        <f>$T$1&amp;P141</f>
        <v>，1886172</v>
      </c>
      <c r="U141">
        <f>VLOOKUP(P141,[1]应付款管理!$A$1:$B$65536,2,0)</f>
        <v>389</v>
      </c>
      <c r="V141">
        <f>U141-K141</f>
        <v>0</v>
      </c>
    </row>
    <row r="142" spans="1:22">
      <c r="A142" t="s">
        <v>591</v>
      </c>
      <c r="B142" t="s">
        <v>592</v>
      </c>
      <c r="C142" t="s">
        <v>593</v>
      </c>
      <c r="D142" t="s">
        <v>10</v>
      </c>
      <c r="E142" t="s">
        <v>10</v>
      </c>
      <c r="F142" t="s">
        <v>158</v>
      </c>
      <c r="G142" t="s">
        <v>343</v>
      </c>
      <c r="H142" t="s">
        <v>43</v>
      </c>
      <c r="I142" t="s">
        <v>12</v>
      </c>
      <c r="J142" t="s">
        <v>44</v>
      </c>
      <c r="K142">
        <v>261</v>
      </c>
      <c r="L142" t="s">
        <v>594</v>
      </c>
      <c r="M142">
        <v>1</v>
      </c>
      <c r="N142">
        <v>1</v>
      </c>
      <c r="O142" t="s">
        <v>595</v>
      </c>
      <c r="P142">
        <v>1886176</v>
      </c>
      <c r="Q142" t="s">
        <v>47</v>
      </c>
      <c r="T142" t="str">
        <f>$T$1&amp;P142</f>
        <v>，1886176</v>
      </c>
      <c r="U142">
        <f>VLOOKUP(P142,[1]应付款管理!$A$1:$B$65536,2,0)</f>
        <v>261</v>
      </c>
      <c r="V142">
        <f>U142-K142</f>
        <v>0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2020-10-26T01:59:52Z</dcterms:created>
  <dcterms:modified xsi:type="dcterms:W3CDTF">2020-10-26T02:05:45Z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