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对账!$A$1:$P$10</definedName>
  </definedNames>
  <calcPr calcId="144525"/>
</workbook>
</file>

<file path=xl/sharedStrings.xml><?xml version="1.0" encoding="utf-8"?>
<sst xmlns="http://schemas.openxmlformats.org/spreadsheetml/2006/main" count="191" uniqueCount="88">
  <si>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</si>
  <si>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</si>
  <si>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</si>
  <si>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</si>
  <si>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</si>
  <si>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</si>
  <si>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</si>
  <si>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</si>
  <si>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</si>
  <si>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</si>
  <si>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</si>
  <si>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</si>
  <si>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</si>
  <si>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</si>
  <si>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</si>
  <si>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</si>
  <si>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</si>
  <si>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</si>
  <si>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</si>
  <si>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</si>
  <si>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</si>
  <si>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</si>
  <si>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</si>
  <si>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[芭堤雅]芭堤雅暹罗海岸酒店(Siam Bayshore Resort Pattaya)(3628039)</t>
  </si>
  <si>
    <t>池景热带豪华房&lt;双人入住&gt;&lt;双早&gt;&lt;特价大促销&gt;</t>
  </si>
  <si>
    <t>CNY</t>
  </si>
  <si>
    <t>Cai/Zexin,Chen/Yuhan,At/Kim</t>
  </si>
  <si>
    <t>CA2019210104CNY-W</t>
  </si>
  <si>
    <t>未提现</t>
  </si>
  <si>
    <t>携程开票</t>
  </si>
  <si>
    <t>[曼谷]曼谷 W 酒店(W Bangkok Hotel)(3666561)</t>
  </si>
  <si>
    <t>奇妙两大床房&lt;双人入住&gt;(提前1天预订)&lt;今日特价 &gt;&lt;双早&gt;</t>
  </si>
  <si>
    <t>LI/MINGHAO,SUN/YING</t>
  </si>
  <si>
    <t>ZHU/QIFANG</t>
  </si>
  <si>
    <t>取消</t>
  </si>
  <si>
    <t>[金边]莱夫住宅酒店(Lyve Inc Hotel)(28671457)</t>
  </si>
  <si>
    <t>豪华双床房&lt;早餐&gt;&lt;三人入住&gt;&lt;今日特价 &gt;</t>
  </si>
  <si>
    <t>Pan/ZiQing</t>
  </si>
  <si>
    <t>NG/KWOK PING,NG/KA CHON</t>
  </si>
  <si>
    <t>[金边]金边娱乐综合大楼酒店(NagaWorld Hotel &amp; Entertainment Complex)(28762786)</t>
  </si>
  <si>
    <t>豪华房&lt;双人入住&gt;&lt;限量特惠&gt;&lt;双早&gt;</t>
  </si>
  <si>
    <t>LIU/SHANSHAN</t>
  </si>
  <si>
    <t>[乔治市]槟城长荣桂冠酒店(Evergreen Laurel Hotel Penang)(28528115)</t>
  </si>
  <si>
    <t>海景豪华房&lt;双人入住&gt;&lt;双早&gt;</t>
  </si>
  <si>
    <t>YAP/CHUANGMENG,WONG/YOKECHAN</t>
  </si>
  <si>
    <t>CHEN/HUI,xu/yunguo</t>
  </si>
  <si>
    <t>,</t>
  </si>
  <si>
    <t>A210104113015459</t>
  </si>
  <si>
    <t>合计6304元/7564.42 HKD</t>
  </si>
  <si>
    <t>CNY / HKD 当前参考汇率: 1.199939019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</si>
  <si>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</si>
  <si>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</si>
  <si>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</si>
  <si>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</si>
  <si>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</si>
  <si>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</si>
  <si>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</si>
  <si>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</si>
  <si>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</si>
  <si>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曼谷W酒店</t>
  </si>
  <si>
    <t>CHEN HUI,xu yunguo</t>
  </si>
  <si>
    <t>2021-01-02</t>
  </si>
  <si>
    <t>2021-01-03</t>
  </si>
  <si>
    <t>RMB</t>
  </si>
  <si>
    <t>556.00</t>
  </si>
  <si>
    <t/>
  </si>
  <si>
    <t>2021/1/1 23:02:05</t>
  </si>
  <si>
    <t>金边娱乐综合大楼酒店</t>
  </si>
  <si>
    <t>LIU SHANSHAN</t>
  </si>
  <si>
    <t>2020-12-31</t>
  </si>
  <si>
    <t>2021-01-01</t>
  </si>
  <si>
    <t>562.00</t>
  </si>
  <si>
    <t>2020/12/31 14:04:52</t>
  </si>
  <si>
    <t>NG KWOK PING,NG KA CHON</t>
  </si>
  <si>
    <t>2020-12-30</t>
  </si>
  <si>
    <t>550.00</t>
  </si>
  <si>
    <t>95010</t>
  </si>
  <si>
    <t>2020/12/26 22:14:29</t>
  </si>
  <si>
    <t>莱夫住宅酒店</t>
  </si>
  <si>
    <t>Pan ZiQing</t>
  </si>
  <si>
    <t>2020-12-26</t>
  </si>
  <si>
    <t>2020-12-29</t>
  </si>
  <si>
    <t>2436.00</t>
  </si>
  <si>
    <t>2020/12/25 16:40:52</t>
  </si>
  <si>
    <t>芭堤雅暹罗海岸酒店</t>
  </si>
  <si>
    <t>Cai Zexin,Chen Yuhan,At Kim</t>
  </si>
  <si>
    <t>0.00</t>
  </si>
  <si>
    <t>2020/12/12 13:32:51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</si>
</sst>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2" borderId="9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14110317013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44195</v>
      </c>
      <c r="G2" s="6">
        <v>44197</v>
      </c>
      <c r="H2" s="4">
        <v>3</v>
      </c>
      <c r="I2" s="4">
        <v>2</v>
      </c>
      <c r="J2" s="4">
        <v>6</v>
      </c>
      <c r="K2" s="4" t="s">
        <v>25</v>
      </c>
      <c r="L2" s="4">
        <v>4572</v>
      </c>
      <c r="M2" s="4">
        <v>4572</v>
      </c>
      <c r="N2" s="4" t="s">
        <v>26</v>
      </c>
      <c r="O2" s="4" t="s">
        <v>27</v>
      </c>
      <c r="P2" s="4" t="s">
        <v>28</v>
      </c>
      <c r="Q2" s="4">
        <v>0</v>
      </c>
      <c r="R2" s="7">
        <v>44177</v>
      </c>
      <c r="S2" s="6">
        <v>44200</v>
      </c>
      <c r="T2" s="4" t="s">
        <v>29</v>
      </c>
      <c r="U2" s="4">
        <v>1924130</v>
      </c>
    </row>
    <row r="3" s="4" customFormat="1" spans="1:21">
      <c r="A3" s="4">
        <v>14132176661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44191</v>
      </c>
      <c r="G3" s="6">
        <v>44193</v>
      </c>
      <c r="H3" s="4">
        <v>1</v>
      </c>
      <c r="I3" s="4">
        <v>2</v>
      </c>
      <c r="J3" s="4">
        <v>2</v>
      </c>
      <c r="K3" s="4" t="s">
        <v>25</v>
      </c>
      <c r="L3" s="4">
        <v>1100</v>
      </c>
      <c r="M3" s="4">
        <v>1100</v>
      </c>
      <c r="N3" s="4" t="s">
        <v>32</v>
      </c>
      <c r="O3" s="4" t="s">
        <v>27</v>
      </c>
      <c r="P3" s="4" t="s">
        <v>28</v>
      </c>
      <c r="Q3" s="4">
        <v>0</v>
      </c>
      <c r="R3" s="7">
        <v>44181</v>
      </c>
      <c r="S3" s="6">
        <v>44200</v>
      </c>
      <c r="T3" s="4" t="s">
        <v>29</v>
      </c>
      <c r="U3" s="4">
        <v>1926434</v>
      </c>
    </row>
    <row r="4" s="4" customFormat="1" spans="1:21">
      <c r="A4" s="4">
        <v>14145297616</v>
      </c>
      <c r="B4" s="4" t="s">
        <v>21</v>
      </c>
      <c r="C4" s="4" t="s">
        <v>22</v>
      </c>
      <c r="D4" s="4" t="s">
        <v>30</v>
      </c>
      <c r="E4" s="4" t="s">
        <v>31</v>
      </c>
      <c r="F4" s="6">
        <v>44191</v>
      </c>
      <c r="G4" s="6">
        <v>44193</v>
      </c>
      <c r="H4" s="4">
        <v>1</v>
      </c>
      <c r="I4" s="4">
        <v>2</v>
      </c>
      <c r="J4" s="4">
        <v>2</v>
      </c>
      <c r="K4" s="4" t="s">
        <v>25</v>
      </c>
      <c r="L4" s="4">
        <v>1100</v>
      </c>
      <c r="M4" s="4">
        <v>1100</v>
      </c>
      <c r="N4" s="4" t="s">
        <v>33</v>
      </c>
      <c r="O4" s="4" t="s">
        <v>27</v>
      </c>
      <c r="P4" s="4" t="s">
        <v>28</v>
      </c>
      <c r="Q4" s="4">
        <v>0</v>
      </c>
      <c r="R4" s="7">
        <v>44183</v>
      </c>
      <c r="S4" s="6">
        <v>44200</v>
      </c>
      <c r="T4" s="4" t="s">
        <v>29</v>
      </c>
      <c r="U4" s="4">
        <v>1928019</v>
      </c>
    </row>
    <row r="5" s="4" customFormat="1" spans="1:21">
      <c r="A5" s="4">
        <v>14110317013</v>
      </c>
      <c r="B5" s="4" t="s">
        <v>21</v>
      </c>
      <c r="C5" s="4" t="s">
        <v>34</v>
      </c>
      <c r="D5" s="4" t="s">
        <v>23</v>
      </c>
      <c r="E5" s="4" t="s">
        <v>24</v>
      </c>
      <c r="F5" s="6">
        <v>44195</v>
      </c>
      <c r="G5" s="6">
        <v>44197</v>
      </c>
      <c r="H5" s="4">
        <v>3</v>
      </c>
      <c r="I5" s="4">
        <v>2</v>
      </c>
      <c r="J5" s="4">
        <v>6</v>
      </c>
      <c r="K5" s="4" t="s">
        <v>25</v>
      </c>
      <c r="L5" s="4">
        <v>-4572</v>
      </c>
      <c r="M5" s="4">
        <v>-4572</v>
      </c>
      <c r="N5" s="4" t="s">
        <v>26</v>
      </c>
      <c r="O5" s="4" t="s">
        <v>27</v>
      </c>
      <c r="P5" s="4" t="s">
        <v>28</v>
      </c>
      <c r="Q5" s="4">
        <v>0</v>
      </c>
      <c r="R5" s="7">
        <v>44177</v>
      </c>
      <c r="S5" s="6">
        <v>44200</v>
      </c>
      <c r="T5" s="4" t="s">
        <v>29</v>
      </c>
      <c r="U5" s="4">
        <v>1924130</v>
      </c>
    </row>
    <row r="6" s="4" customFormat="1" spans="1:21">
      <c r="A6" s="4">
        <v>14185928290</v>
      </c>
      <c r="B6" s="4" t="s">
        <v>21</v>
      </c>
      <c r="C6" s="4" t="s">
        <v>22</v>
      </c>
      <c r="D6" s="4" t="s">
        <v>35</v>
      </c>
      <c r="E6" s="4" t="s">
        <v>36</v>
      </c>
      <c r="F6" s="6">
        <v>44191</v>
      </c>
      <c r="G6" s="6">
        <v>44194</v>
      </c>
      <c r="H6" s="4">
        <v>1</v>
      </c>
      <c r="I6" s="4">
        <v>3</v>
      </c>
      <c r="J6" s="4">
        <v>3</v>
      </c>
      <c r="K6" s="4" t="s">
        <v>25</v>
      </c>
      <c r="L6" s="4">
        <v>2436</v>
      </c>
      <c r="M6" s="4">
        <v>2436</v>
      </c>
      <c r="N6" s="4" t="s">
        <v>37</v>
      </c>
      <c r="O6" s="4" t="s">
        <v>27</v>
      </c>
      <c r="P6" s="4" t="s">
        <v>28</v>
      </c>
      <c r="Q6" s="4">
        <v>0</v>
      </c>
      <c r="R6" s="7">
        <v>44190</v>
      </c>
      <c r="S6" s="6">
        <v>44200</v>
      </c>
      <c r="T6" s="4" t="s">
        <v>29</v>
      </c>
      <c r="U6" s="4">
        <v>1933082</v>
      </c>
    </row>
    <row r="7" s="4" customFormat="1" spans="1:21">
      <c r="A7" s="4">
        <v>14192966336</v>
      </c>
      <c r="B7" s="4" t="s">
        <v>21</v>
      </c>
      <c r="C7" s="4" t="s">
        <v>22</v>
      </c>
      <c r="D7" s="4" t="s">
        <v>30</v>
      </c>
      <c r="E7" s="4" t="s">
        <v>31</v>
      </c>
      <c r="F7" s="6">
        <v>44195</v>
      </c>
      <c r="G7" s="6">
        <v>44196</v>
      </c>
      <c r="H7" s="4">
        <v>1</v>
      </c>
      <c r="I7" s="4">
        <v>1</v>
      </c>
      <c r="J7" s="4">
        <v>1</v>
      </c>
      <c r="K7" s="4" t="s">
        <v>25</v>
      </c>
      <c r="L7" s="4">
        <v>550</v>
      </c>
      <c r="M7" s="4">
        <v>550</v>
      </c>
      <c r="N7" s="4" t="s">
        <v>38</v>
      </c>
      <c r="O7" s="4" t="s">
        <v>27</v>
      </c>
      <c r="P7" s="4" t="s">
        <v>28</v>
      </c>
      <c r="Q7" s="4">
        <v>0</v>
      </c>
      <c r="R7" s="7">
        <v>44191</v>
      </c>
      <c r="S7" s="6">
        <v>44200</v>
      </c>
      <c r="T7" s="4" t="s">
        <v>29</v>
      </c>
      <c r="U7" s="4">
        <v>1934102</v>
      </c>
    </row>
    <row r="8" s="4" customFormat="1" spans="1:21">
      <c r="A8" s="4">
        <v>14217685754</v>
      </c>
      <c r="B8" s="4" t="s">
        <v>21</v>
      </c>
      <c r="C8" s="4" t="s">
        <v>22</v>
      </c>
      <c r="D8" s="4" t="s">
        <v>39</v>
      </c>
      <c r="E8" s="4" t="s">
        <v>40</v>
      </c>
      <c r="F8" s="6">
        <v>44196</v>
      </c>
      <c r="G8" s="6">
        <v>44197</v>
      </c>
      <c r="H8" s="4">
        <v>1</v>
      </c>
      <c r="I8" s="4">
        <v>1</v>
      </c>
      <c r="J8" s="4">
        <v>1</v>
      </c>
      <c r="K8" s="4" t="s">
        <v>25</v>
      </c>
      <c r="L8" s="4">
        <v>562</v>
      </c>
      <c r="M8" s="4">
        <v>562</v>
      </c>
      <c r="N8" s="4" t="s">
        <v>41</v>
      </c>
      <c r="O8" s="4" t="s">
        <v>27</v>
      </c>
      <c r="P8" s="4" t="s">
        <v>28</v>
      </c>
      <c r="Q8" s="4">
        <v>0</v>
      </c>
      <c r="R8" s="7">
        <v>44196</v>
      </c>
      <c r="S8" s="6">
        <v>44200</v>
      </c>
      <c r="T8" s="4" t="s">
        <v>29</v>
      </c>
      <c r="U8" s="4">
        <v>1937704</v>
      </c>
    </row>
    <row r="9" s="4" customFormat="1" spans="1:21">
      <c r="A9" s="4">
        <v>14217685754</v>
      </c>
      <c r="B9" s="4" t="s">
        <v>21</v>
      </c>
      <c r="C9" s="4" t="s">
        <v>34</v>
      </c>
      <c r="D9" s="4" t="s">
        <v>39</v>
      </c>
      <c r="E9" s="4" t="s">
        <v>40</v>
      </c>
      <c r="F9" s="6">
        <v>44196</v>
      </c>
      <c r="G9" s="6">
        <v>44197</v>
      </c>
      <c r="H9" s="4">
        <v>1</v>
      </c>
      <c r="I9" s="4">
        <v>1</v>
      </c>
      <c r="J9" s="4">
        <v>1</v>
      </c>
      <c r="K9" s="4" t="s">
        <v>25</v>
      </c>
      <c r="L9" s="4">
        <v>-562</v>
      </c>
      <c r="M9" s="4">
        <v>-562</v>
      </c>
      <c r="N9" s="4" t="s">
        <v>41</v>
      </c>
      <c r="O9" s="4" t="s">
        <v>27</v>
      </c>
      <c r="P9" s="4" t="s">
        <v>28</v>
      </c>
      <c r="Q9" s="4">
        <v>0</v>
      </c>
      <c r="R9" s="7">
        <v>44196</v>
      </c>
      <c r="S9" s="6">
        <v>44200</v>
      </c>
      <c r="T9" s="4" t="s">
        <v>29</v>
      </c>
      <c r="U9" s="4">
        <v>1937704</v>
      </c>
    </row>
    <row r="10" s="4" customFormat="1" spans="1:21">
      <c r="A10" s="4">
        <v>14217698914</v>
      </c>
      <c r="B10" s="4" t="s">
        <v>21</v>
      </c>
      <c r="C10" s="4" t="s">
        <v>22</v>
      </c>
      <c r="D10" s="4" t="s">
        <v>39</v>
      </c>
      <c r="E10" s="4" t="s">
        <v>40</v>
      </c>
      <c r="F10" s="6">
        <v>44196</v>
      </c>
      <c r="G10" s="6">
        <v>44197</v>
      </c>
      <c r="H10" s="4">
        <v>1</v>
      </c>
      <c r="I10" s="4">
        <v>1</v>
      </c>
      <c r="J10" s="4">
        <v>1</v>
      </c>
      <c r="K10" s="4" t="s">
        <v>25</v>
      </c>
      <c r="L10" s="4">
        <v>562</v>
      </c>
      <c r="M10" s="4">
        <v>562</v>
      </c>
      <c r="N10" s="4" t="s">
        <v>41</v>
      </c>
      <c r="O10" s="4" t="s">
        <v>27</v>
      </c>
      <c r="P10" s="4" t="s">
        <v>28</v>
      </c>
      <c r="Q10" s="4">
        <v>0</v>
      </c>
      <c r="R10" s="7">
        <v>44196</v>
      </c>
      <c r="S10" s="6">
        <v>44200</v>
      </c>
      <c r="T10" s="4" t="s">
        <v>29</v>
      </c>
      <c r="U10" s="4">
        <v>1937707</v>
      </c>
    </row>
    <row r="11" s="4" customFormat="1" spans="1:21">
      <c r="A11" s="4">
        <v>14224757656</v>
      </c>
      <c r="B11" s="4" t="s">
        <v>21</v>
      </c>
      <c r="C11" s="4" t="s">
        <v>22</v>
      </c>
      <c r="D11" s="4" t="s">
        <v>42</v>
      </c>
      <c r="E11" s="4" t="s">
        <v>43</v>
      </c>
      <c r="F11" s="6">
        <v>44197</v>
      </c>
      <c r="G11" s="6">
        <v>44198</v>
      </c>
      <c r="H11" s="4">
        <v>1</v>
      </c>
      <c r="I11" s="4">
        <v>1</v>
      </c>
      <c r="J11" s="4">
        <v>1</v>
      </c>
      <c r="K11" s="4" t="s">
        <v>25</v>
      </c>
      <c r="L11" s="4">
        <v>322</v>
      </c>
      <c r="M11" s="4">
        <v>322</v>
      </c>
      <c r="N11" s="4" t="s">
        <v>44</v>
      </c>
      <c r="O11" s="4" t="s">
        <v>27</v>
      </c>
      <c r="P11" s="4" t="s">
        <v>28</v>
      </c>
      <c r="Q11" s="4">
        <v>0</v>
      </c>
      <c r="R11" s="7">
        <v>44197</v>
      </c>
      <c r="S11" s="6">
        <v>44200</v>
      </c>
      <c r="T11" s="4" t="s">
        <v>29</v>
      </c>
      <c r="U11" s="4">
        <v>1938353</v>
      </c>
    </row>
    <row r="12" s="4" customFormat="1" spans="1:21">
      <c r="A12" s="4">
        <v>14224757656</v>
      </c>
      <c r="B12" s="4" t="s">
        <v>21</v>
      </c>
      <c r="C12" s="4" t="s">
        <v>34</v>
      </c>
      <c r="D12" s="4" t="s">
        <v>42</v>
      </c>
      <c r="E12" s="4" t="s">
        <v>43</v>
      </c>
      <c r="F12" s="6">
        <v>44197</v>
      </c>
      <c r="G12" s="6">
        <v>44198</v>
      </c>
      <c r="H12" s="4">
        <v>1</v>
      </c>
      <c r="I12" s="4">
        <v>1</v>
      </c>
      <c r="J12" s="4">
        <v>1</v>
      </c>
      <c r="K12" s="4" t="s">
        <v>25</v>
      </c>
      <c r="L12" s="4">
        <v>-322</v>
      </c>
      <c r="M12" s="4">
        <v>-322</v>
      </c>
      <c r="N12" s="4" t="s">
        <v>44</v>
      </c>
      <c r="O12" s="4" t="s">
        <v>27</v>
      </c>
      <c r="P12" s="4" t="s">
        <v>28</v>
      </c>
      <c r="Q12" s="4">
        <v>0</v>
      </c>
      <c r="R12" s="7">
        <v>44197</v>
      </c>
      <c r="S12" s="6">
        <v>44200</v>
      </c>
      <c r="T12" s="4" t="s">
        <v>29</v>
      </c>
      <c r="U12" s="4">
        <v>1938353</v>
      </c>
    </row>
    <row r="13" s="4" customFormat="1" spans="1:21">
      <c r="A13" s="4">
        <v>14233976730</v>
      </c>
      <c r="B13" s="4" t="s">
        <v>21</v>
      </c>
      <c r="C13" s="4" t="s">
        <v>22</v>
      </c>
      <c r="D13" s="4" t="s">
        <v>30</v>
      </c>
      <c r="E13" s="4" t="s">
        <v>31</v>
      </c>
      <c r="F13" s="6">
        <v>44198</v>
      </c>
      <c r="G13" s="6">
        <v>44199</v>
      </c>
      <c r="H13" s="4">
        <v>1</v>
      </c>
      <c r="I13" s="4">
        <v>1</v>
      </c>
      <c r="J13" s="4">
        <v>1</v>
      </c>
      <c r="K13" s="4" t="s">
        <v>25</v>
      </c>
      <c r="L13" s="4">
        <v>556</v>
      </c>
      <c r="M13" s="4">
        <v>556</v>
      </c>
      <c r="N13" s="4" t="s">
        <v>45</v>
      </c>
      <c r="O13" s="4" t="s">
        <v>27</v>
      </c>
      <c r="P13" s="4" t="s">
        <v>28</v>
      </c>
      <c r="Q13" s="4">
        <v>0</v>
      </c>
      <c r="R13" s="7">
        <v>44197</v>
      </c>
      <c r="S13" s="6">
        <v>44200</v>
      </c>
      <c r="T13" s="4" t="s">
        <v>29</v>
      </c>
      <c r="U13" s="4">
        <v>1938873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15" sqref="I15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46</v>
      </c>
    </row>
    <row r="2" s="4" customFormat="1" spans="1:11">
      <c r="A2" s="5">
        <v>14224757656</v>
      </c>
      <c r="B2" s="5">
        <v>0</v>
      </c>
      <c r="C2" s="4" t="e">
        <f>VLOOKUP(A2,HOP!A:H,8,0)</f>
        <v>#N/A</v>
      </c>
      <c r="D2" s="4">
        <v>1938353</v>
      </c>
      <c r="E2" s="4" t="e">
        <f>B2-C2</f>
        <v>#N/A</v>
      </c>
      <c r="K2" s="4" t="str">
        <f>$K$1&amp;D2</f>
        <v>,1938353</v>
      </c>
    </row>
    <row r="3" s="4" customFormat="1" spans="1:11">
      <c r="A3" s="4">
        <v>14132176661</v>
      </c>
      <c r="B3" s="4">
        <v>1100</v>
      </c>
      <c r="C3" s="4">
        <v>1100</v>
      </c>
      <c r="D3" s="4">
        <v>1926434</v>
      </c>
      <c r="E3" s="4">
        <f>B3-C3</f>
        <v>0</v>
      </c>
      <c r="K3" s="4" t="str">
        <f>$K$1&amp;D3</f>
        <v>,1926434</v>
      </c>
    </row>
    <row r="4" s="4" customFormat="1" spans="1:11">
      <c r="A4" s="4">
        <v>14145297616</v>
      </c>
      <c r="B4" s="4">
        <v>1100</v>
      </c>
      <c r="C4" s="4">
        <v>1100</v>
      </c>
      <c r="D4" s="4">
        <v>1928019</v>
      </c>
      <c r="E4" s="4">
        <f>B4-C4</f>
        <v>0</v>
      </c>
      <c r="K4" s="4" t="str">
        <f>$K$1&amp;D4</f>
        <v>,1928019</v>
      </c>
    </row>
    <row r="5" s="4" customFormat="1" spans="1:11">
      <c r="A5" s="4">
        <v>14185928290</v>
      </c>
      <c r="B5" s="4">
        <v>2436</v>
      </c>
      <c r="C5" s="4" t="str">
        <f>VLOOKUP(A5,HOP!A:H,8,0)</f>
        <v>2436.00</v>
      </c>
      <c r="D5" s="4">
        <f>VLOOKUP(A5,HOP!A:B,2,0)</f>
        <v>1933082</v>
      </c>
      <c r="E5" s="4">
        <f>B5-C5</f>
        <v>0</v>
      </c>
      <c r="K5" s="4" t="str">
        <f>$K$1&amp;D5</f>
        <v>,1933082</v>
      </c>
    </row>
    <row r="6" s="4" customFormat="1" spans="1:11">
      <c r="A6" s="4">
        <v>14192966336</v>
      </c>
      <c r="B6" s="4">
        <v>550</v>
      </c>
      <c r="C6" s="4" t="str">
        <f>VLOOKUP(A6,HOP!A:H,8,0)</f>
        <v>550.00</v>
      </c>
      <c r="D6" s="4">
        <f>VLOOKUP(A6,HOP!A:B,2,0)</f>
        <v>1934102</v>
      </c>
      <c r="E6" s="4">
        <f>B6-C6</f>
        <v>0</v>
      </c>
      <c r="K6" s="4" t="str">
        <f>$K$1&amp;D6</f>
        <v>,1934102</v>
      </c>
    </row>
    <row r="7" s="4" customFormat="1" spans="1:11">
      <c r="A7" s="4">
        <v>14217685754</v>
      </c>
      <c r="B7" s="4">
        <v>0</v>
      </c>
      <c r="C7" s="4" t="e">
        <f>VLOOKUP(A7,HOP!A:H,8,0)</f>
        <v>#N/A</v>
      </c>
      <c r="D7" s="4">
        <v>1937704</v>
      </c>
      <c r="E7" s="4" t="e">
        <f>B7-C7</f>
        <v>#N/A</v>
      </c>
      <c r="K7" s="4" t="str">
        <f>$K$1&amp;D7</f>
        <v>,1937704</v>
      </c>
    </row>
    <row r="8" s="4" customFormat="1" spans="1:11">
      <c r="A8" s="4">
        <v>14217698914</v>
      </c>
      <c r="B8" s="4">
        <v>562</v>
      </c>
      <c r="C8" s="4" t="str">
        <f>VLOOKUP(A8,HOP!A:H,8,0)</f>
        <v>562.00</v>
      </c>
      <c r="D8" s="4">
        <f>VLOOKUP(A8,HOP!A:B,2,0)</f>
        <v>1937707</v>
      </c>
      <c r="E8" s="4">
        <f>B8-C8</f>
        <v>0</v>
      </c>
      <c r="K8" s="4" t="str">
        <f>$K$1&amp;D8</f>
        <v>,1937707</v>
      </c>
    </row>
    <row r="9" s="4" customFormat="1" spans="1:11">
      <c r="A9" s="5">
        <v>14110317013</v>
      </c>
      <c r="B9" s="5">
        <v>0</v>
      </c>
      <c r="C9" s="4" t="str">
        <f>VLOOKUP(A9,HOP!A:H,8,0)</f>
        <v>0.00</v>
      </c>
      <c r="D9" s="4">
        <f>VLOOKUP(A9,HOP!A:B,2,0)</f>
        <v>1924130</v>
      </c>
      <c r="E9" s="4">
        <f>B9-C9</f>
        <v>0</v>
      </c>
      <c r="K9" s="4" t="str">
        <f>$K$1&amp;D9</f>
        <v>,1924130</v>
      </c>
    </row>
    <row r="10" s="4" customFormat="1" spans="1:11">
      <c r="A10" s="4">
        <v>14233976730</v>
      </c>
      <c r="B10" s="4">
        <v>556</v>
      </c>
      <c r="C10" s="4" t="str">
        <f>VLOOKUP(A10,HOP!A:H,8,0)</f>
        <v>556.00</v>
      </c>
      <c r="D10" s="4">
        <f>VLOOKUP(A10,HOP!A:B,2,0)</f>
        <v>1938873</v>
      </c>
      <c r="E10" s="4">
        <f>B10-C10</f>
        <v>0</v>
      </c>
      <c r="K10" s="4" t="str">
        <f>$K$1&amp;D10</f>
        <v>,1938873</v>
      </c>
    </row>
    <row r="12" spans="2:2">
      <c r="B12" s="4">
        <f>SUM(B2:B11)</f>
        <v>6304</v>
      </c>
    </row>
    <row r="14" spans="1:1">
      <c r="A14" s="4" t="s">
        <v>47</v>
      </c>
    </row>
    <row r="15" spans="1:1">
      <c r="A15" s="4" t="s">
        <v>48</v>
      </c>
    </row>
    <row r="16" spans="1:1">
      <c r="A16" s="4" t="s">
        <v>49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2" sqref="A2:B6"/>
    </sheetView>
  </sheetViews>
  <sheetFormatPr defaultColWidth="8" defaultRowHeight="12.75" outlineLevelRow="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50</v>
      </c>
      <c r="B1" s="2" t="s">
        <v>51</v>
      </c>
      <c r="C1" s="2" t="s">
        <v>52</v>
      </c>
      <c r="D1" s="2" t="s">
        <v>53</v>
      </c>
      <c r="E1" s="2" t="s">
        <v>5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17</v>
      </c>
    </row>
    <row r="2" s="1" customFormat="1" ht="20" customHeight="1" spans="1:11">
      <c r="A2" s="3">
        <v>14233976730</v>
      </c>
      <c r="B2" s="3">
        <v>1938873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65</v>
      </c>
      <c r="J2" s="2" t="s">
        <v>65</v>
      </c>
      <c r="K2" s="2" t="s">
        <v>66</v>
      </c>
    </row>
    <row r="3" s="1" customFormat="1" ht="20" customHeight="1" spans="1:11">
      <c r="A3" s="3">
        <v>14217698914</v>
      </c>
      <c r="B3" s="3">
        <v>1937707</v>
      </c>
      <c r="C3" s="2" t="s">
        <v>67</v>
      </c>
      <c r="D3" s="2" t="s">
        <v>68</v>
      </c>
      <c r="E3" s="2" t="s">
        <v>69</v>
      </c>
      <c r="F3" s="2" t="s">
        <v>70</v>
      </c>
      <c r="G3" s="2" t="s">
        <v>63</v>
      </c>
      <c r="H3" s="2" t="s">
        <v>71</v>
      </c>
      <c r="I3" s="2" t="s">
        <v>65</v>
      </c>
      <c r="J3" s="2" t="s">
        <v>65</v>
      </c>
      <c r="K3" s="2" t="s">
        <v>72</v>
      </c>
    </row>
    <row r="4" s="1" customFormat="1" ht="20" customHeight="1" spans="1:11">
      <c r="A4" s="3">
        <v>14192966336</v>
      </c>
      <c r="B4" s="3">
        <v>1934102</v>
      </c>
      <c r="C4" s="2" t="s">
        <v>59</v>
      </c>
      <c r="D4" s="2" t="s">
        <v>73</v>
      </c>
      <c r="E4" s="2" t="s">
        <v>74</v>
      </c>
      <c r="F4" s="2" t="s">
        <v>69</v>
      </c>
      <c r="G4" s="2" t="s">
        <v>63</v>
      </c>
      <c r="H4" s="2" t="s">
        <v>75</v>
      </c>
      <c r="I4" s="2" t="s">
        <v>65</v>
      </c>
      <c r="J4" s="2" t="s">
        <v>76</v>
      </c>
      <c r="K4" s="2" t="s">
        <v>77</v>
      </c>
    </row>
    <row r="5" s="1" customFormat="1" ht="20" customHeight="1" spans="1:11">
      <c r="A5" s="3">
        <v>14185928290</v>
      </c>
      <c r="B5" s="3">
        <v>1933082</v>
      </c>
      <c r="C5" s="2" t="s">
        <v>78</v>
      </c>
      <c r="D5" s="2" t="s">
        <v>79</v>
      </c>
      <c r="E5" s="2" t="s">
        <v>80</v>
      </c>
      <c r="F5" s="2" t="s">
        <v>81</v>
      </c>
      <c r="G5" s="2" t="s">
        <v>63</v>
      </c>
      <c r="H5" s="2" t="s">
        <v>82</v>
      </c>
      <c r="I5" s="2" t="s">
        <v>65</v>
      </c>
      <c r="J5" s="2" t="s">
        <v>65</v>
      </c>
      <c r="K5" s="2" t="s">
        <v>83</v>
      </c>
    </row>
    <row r="6" s="1" customFormat="1" ht="20" customHeight="1" spans="1:11">
      <c r="A6" s="3">
        <v>14110317013</v>
      </c>
      <c r="B6" s="3">
        <v>1924130</v>
      </c>
      <c r="C6" s="2" t="s">
        <v>84</v>
      </c>
      <c r="D6" s="2" t="s">
        <v>85</v>
      </c>
      <c r="E6" s="2" t="s">
        <v>74</v>
      </c>
      <c r="F6" s="2" t="s">
        <v>70</v>
      </c>
      <c r="G6" s="2" t="s">
        <v>63</v>
      </c>
      <c r="H6" s="2" t="s">
        <v>86</v>
      </c>
      <c r="I6" s="2" t="s">
        <v>65</v>
      </c>
      <c r="J6" s="2" t="s">
        <v>65</v>
      </c>
      <c r="K6" s="2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2021-01-04T03:23:30Z</dcterms:created>
  <dcterms:modified xsi:type="dcterms:W3CDTF">2021-01-04T03:35:59Z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